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8監査調書、事前資料/児童/事前提出資料/"/>
    </mc:Choice>
  </mc:AlternateContent>
  <xr:revisionPtr revIDLastSave="349" documentId="13_ncr:1_{F96F8810-E07D-4D69-8DE7-A60132AAD6A0}" xr6:coauthVersionLast="47" xr6:coauthVersionMax="47" xr10:uidLastSave="{9FDDC715-AFA8-4066-938E-188D537672F9}"/>
  <bookViews>
    <workbookView xWindow="-120" yWindow="-120" windowWidth="23280" windowHeight="14880" tabRatio="765" xr2:uid="{00000000-000D-0000-FFFF-FFFF00000000}"/>
  </bookViews>
  <sheets>
    <sheet name="参考(変更箇所等)" sheetId="28" r:id="rId1"/>
    <sheet name="表紙" sheetId="7" r:id="rId2"/>
    <sheet name="1" sheetId="8" r:id="rId3"/>
    <sheet name="2" sheetId="9" r:id="rId4"/>
    <sheet name="3" sheetId="24" r:id="rId5"/>
    <sheet name="4" sheetId="11" r:id="rId6"/>
    <sheet name="別表(平日)" sheetId="4" r:id="rId7"/>
    <sheet name="記載例(平日)" sheetId="1" r:id="rId8"/>
    <sheet name="別表(土日)" sheetId="5" r:id="rId9"/>
    <sheet name="記載例(土日)" sheetId="6" r:id="rId10"/>
    <sheet name="5" sheetId="12" r:id="rId11"/>
    <sheet name="6-7" sheetId="13" r:id="rId12"/>
    <sheet name="8" sheetId="14" r:id="rId13"/>
    <sheet name="9-11" sheetId="30" r:id="rId14"/>
    <sheet name="12-13" sheetId="16" r:id="rId15"/>
    <sheet name="14" sheetId="17" r:id="rId16"/>
    <sheet name="15" sheetId="18" r:id="rId17"/>
    <sheet name="15-2" sheetId="31" r:id="rId18"/>
    <sheet name="16" sheetId="19" r:id="rId19"/>
    <sheet name="17-19" sheetId="20" r:id="rId20"/>
    <sheet name="20" sheetId="21" r:id="rId21"/>
    <sheet name="21" sheetId="29" r:id="rId22"/>
    <sheet name="22" sheetId="27" r:id="rId23"/>
    <sheet name="提出添付・当日準備" sheetId="23" r:id="rId24"/>
  </sheets>
  <definedNames>
    <definedName name="_xlnm.Print_Area" localSheetId="16">'15'!$A$1:$S$37</definedName>
    <definedName name="_xlnm.Print_Area" localSheetId="17">'15-2'!$A$1:$J$38</definedName>
    <definedName name="_xlnm.Print_Area" localSheetId="18">'16'!$A$1:$I$38</definedName>
    <definedName name="_xlnm.Print_Area" localSheetId="20">'20'!$A$1:$J$32</definedName>
    <definedName name="_xlnm.Print_Area" localSheetId="21">'21'!$A$1:$Q$23</definedName>
    <definedName name="_xlnm.Print_Area" localSheetId="9">'記載例(土日)'!$A$1:$AI$60</definedName>
    <definedName name="_xlnm.Print_Area" localSheetId="7">'記載例(平日)'!$A$1:$AI$60</definedName>
    <definedName name="_xlnm.Print_Area" localSheetId="8">'別表(土日)'!$A$1:$AI$60</definedName>
    <definedName name="_xlnm.Print_Area" localSheetId="6">'別表(平日)'!$A$1:$AI$60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 i="6" l="1"/>
  <c r="AF13" i="6"/>
  <c r="AE13" i="6"/>
  <c r="AD13" i="6"/>
  <c r="AC13" i="6"/>
  <c r="AB13" i="6"/>
  <c r="AA13" i="6"/>
  <c r="Z13" i="6"/>
  <c r="Y13" i="6"/>
  <c r="X13" i="6"/>
  <c r="W13" i="6"/>
  <c r="V13" i="6"/>
  <c r="U13" i="6"/>
  <c r="T13" i="6"/>
  <c r="S13" i="6"/>
  <c r="R13" i="6"/>
  <c r="Q13" i="6"/>
  <c r="P13" i="6"/>
  <c r="O13" i="6"/>
  <c r="N13" i="6"/>
  <c r="M13" i="6"/>
  <c r="L13" i="6"/>
  <c r="K13" i="6"/>
  <c r="J13" i="6"/>
  <c r="I13" i="6"/>
  <c r="AG13" i="5"/>
  <c r="AF13" i="5"/>
  <c r="AE13" i="5"/>
  <c r="AD13" i="5"/>
  <c r="AC13" i="5"/>
  <c r="AB13" i="5"/>
  <c r="AA13" i="5"/>
  <c r="Z13" i="5"/>
  <c r="Y13" i="5"/>
  <c r="X13" i="5"/>
  <c r="W13" i="5"/>
  <c r="V13" i="5"/>
  <c r="U13" i="5"/>
  <c r="T13" i="5"/>
  <c r="S13" i="5"/>
  <c r="R13" i="5"/>
  <c r="Q13" i="5"/>
  <c r="P13" i="5"/>
  <c r="O13" i="5"/>
  <c r="N13" i="5"/>
  <c r="M13" i="5"/>
  <c r="L13" i="5"/>
  <c r="K13" i="5"/>
  <c r="J13" i="5"/>
  <c r="I13" i="5"/>
  <c r="AG13" i="1"/>
  <c r="AF13" i="1"/>
  <c r="AE13" i="1"/>
  <c r="AD13" i="1"/>
  <c r="AC13" i="1"/>
  <c r="AB13" i="1"/>
  <c r="AA13" i="1"/>
  <c r="Z13" i="1"/>
  <c r="Y13" i="1"/>
  <c r="X13" i="1"/>
  <c r="W13" i="1"/>
  <c r="V13" i="1"/>
  <c r="U13" i="1"/>
  <c r="T13" i="1"/>
  <c r="S13" i="1"/>
  <c r="R13" i="1"/>
  <c r="Q13" i="1"/>
  <c r="P13" i="1"/>
  <c r="O13" i="1"/>
  <c r="N13" i="1"/>
  <c r="M13" i="1"/>
  <c r="L13" i="1"/>
  <c r="K13" i="1"/>
  <c r="J13" i="1"/>
  <c r="I13" i="1"/>
  <c r="AG13" i="4"/>
  <c r="AF13" i="4"/>
  <c r="AE13" i="4"/>
  <c r="AD13" i="4"/>
  <c r="AC13" i="4"/>
  <c r="AB13" i="4"/>
  <c r="AA13" i="4"/>
  <c r="Z13" i="4"/>
  <c r="Y13" i="4"/>
  <c r="X13" i="4"/>
  <c r="W13" i="4"/>
  <c r="V13" i="4"/>
  <c r="U13" i="4"/>
  <c r="T13" i="4"/>
  <c r="S13" i="4"/>
  <c r="R13" i="4"/>
  <c r="Q13" i="4"/>
  <c r="P13" i="4"/>
  <c r="O13" i="4"/>
  <c r="N13" i="4"/>
  <c r="M13" i="4"/>
  <c r="L13" i="4"/>
  <c r="K13" i="4"/>
  <c r="J13" i="4"/>
  <c r="I13" i="4"/>
  <c r="P18" i="29"/>
  <c r="K18" i="29"/>
  <c r="G18" i="29"/>
  <c r="E18" i="29"/>
  <c r="B18" i="29"/>
  <c r="N16" i="29"/>
  <c r="E16" i="29"/>
  <c r="N14" i="29"/>
  <c r="E14" i="29"/>
  <c r="N12" i="29"/>
  <c r="E12" i="29"/>
  <c r="N10" i="29"/>
  <c r="E10" i="29"/>
  <c r="N18" i="29" l="1"/>
  <c r="K7" i="18"/>
  <c r="K6" i="18"/>
  <c r="K9" i="18" l="1"/>
  <c r="K8" i="18"/>
  <c r="L35" i="18" l="1"/>
  <c r="N35" i="18" s="1"/>
  <c r="L34" i="18"/>
  <c r="N34" i="18" s="1"/>
  <c r="L33" i="18"/>
  <c r="N33" i="18" s="1"/>
  <c r="L32" i="18"/>
  <c r="N32" i="18" s="1"/>
  <c r="L31" i="18"/>
  <c r="N31" i="18" s="1"/>
  <c r="L30" i="18"/>
  <c r="N30" i="18" s="1"/>
  <c r="L29" i="18"/>
  <c r="N29" i="18" s="1"/>
  <c r="L28" i="18"/>
  <c r="N28" i="18" s="1"/>
  <c r="L27" i="18"/>
  <c r="N27" i="18" s="1"/>
  <c r="L26" i="18"/>
  <c r="N26" i="18" s="1"/>
  <c r="L25" i="18"/>
  <c r="N25" i="18" s="1"/>
  <c r="L24" i="18"/>
  <c r="N24" i="18" s="1"/>
  <c r="L23" i="18"/>
  <c r="N23" i="18" s="1"/>
  <c r="L22" i="18"/>
  <c r="N22" i="18" s="1"/>
  <c r="K11" i="18"/>
  <c r="K10" i="18"/>
  <c r="K5" i="18"/>
  <c r="K4" i="18"/>
  <c r="P20" i="8" l="1"/>
  <c r="O19" i="8"/>
  <c r="Q19" i="8"/>
  <c r="S18" i="8"/>
  <c r="T18" i="8"/>
  <c r="T21" i="8"/>
  <c r="S21" i="8"/>
  <c r="R21" i="8"/>
  <c r="Q21" i="8"/>
  <c r="P21" i="8"/>
  <c r="O21" i="8"/>
  <c r="T20" i="8"/>
  <c r="S20" i="8"/>
  <c r="R20" i="8"/>
  <c r="Q20" i="8"/>
  <c r="O20" i="8"/>
  <c r="T19" i="8"/>
  <c r="S19" i="8"/>
  <c r="R19" i="8"/>
  <c r="P19" i="8"/>
  <c r="R18" i="8"/>
  <c r="Q18" i="8"/>
  <c r="P18" i="8"/>
  <c r="O18" i="8"/>
  <c r="N21" i="8" l="1"/>
  <c r="N20" i="8"/>
  <c r="N19" i="8"/>
  <c r="N18" i="8"/>
  <c r="P6" i="8"/>
  <c r="N6" i="8"/>
  <c r="I6" i="8"/>
  <c r="D6" i="8"/>
  <c r="CM46" i="6"/>
  <c r="CL46" i="6"/>
  <c r="CK46" i="6"/>
  <c r="CJ46" i="6"/>
  <c r="CI46" i="6"/>
  <c r="CH46" i="6"/>
  <c r="CG46" i="6"/>
  <c r="CF46" i="6"/>
  <c r="CE46" i="6"/>
  <c r="CD46" i="6"/>
  <c r="CC46" i="6"/>
  <c r="CB46" i="6"/>
  <c r="CA46" i="6"/>
  <c r="BZ46" i="6"/>
  <c r="BY46" i="6"/>
  <c r="BX46" i="6"/>
  <c r="BW46" i="6"/>
  <c r="BV46" i="6"/>
  <c r="BU46" i="6"/>
  <c r="BT46" i="6"/>
  <c r="BS46" i="6"/>
  <c r="BR46" i="6"/>
  <c r="BQ46" i="6"/>
  <c r="BP46" i="6"/>
  <c r="BO46" i="6"/>
  <c r="BM46" i="6"/>
  <c r="BL46" i="6"/>
  <c r="BK46" i="6"/>
  <c r="BJ46" i="6"/>
  <c r="G45" i="6"/>
  <c r="CM44" i="6"/>
  <c r="CL44" i="6"/>
  <c r="CK44" i="6"/>
  <c r="CJ44" i="6"/>
  <c r="CI44" i="6"/>
  <c r="CH44" i="6"/>
  <c r="CG44" i="6"/>
  <c r="CF44" i="6"/>
  <c r="CE44" i="6"/>
  <c r="CD44" i="6"/>
  <c r="CC44" i="6"/>
  <c r="CB44" i="6"/>
  <c r="CA44" i="6"/>
  <c r="BZ44" i="6"/>
  <c r="BY44" i="6"/>
  <c r="BX44" i="6"/>
  <c r="BW44" i="6"/>
  <c r="BV44" i="6"/>
  <c r="BU44" i="6"/>
  <c r="BT44" i="6"/>
  <c r="BS44" i="6"/>
  <c r="BR44" i="6"/>
  <c r="BQ44" i="6"/>
  <c r="BP44" i="6"/>
  <c r="BO44" i="6"/>
  <c r="BM44" i="6"/>
  <c r="BL44" i="6"/>
  <c r="BK44" i="6"/>
  <c r="BJ44" i="6"/>
  <c r="CM43" i="6"/>
  <c r="CL43" i="6"/>
  <c r="CK43" i="6"/>
  <c r="CJ43" i="6"/>
  <c r="CI43" i="6"/>
  <c r="CH43" i="6"/>
  <c r="CG43" i="6"/>
  <c r="CF43" i="6"/>
  <c r="CE43" i="6"/>
  <c r="CD43" i="6"/>
  <c r="CC43" i="6"/>
  <c r="CB43" i="6"/>
  <c r="CA43" i="6"/>
  <c r="BZ43" i="6"/>
  <c r="BY43" i="6"/>
  <c r="BX43" i="6"/>
  <c r="BW43" i="6"/>
  <c r="BV43" i="6"/>
  <c r="BU43" i="6"/>
  <c r="BT43" i="6"/>
  <c r="BS43" i="6"/>
  <c r="BR43" i="6"/>
  <c r="BQ43" i="6"/>
  <c r="BP43" i="6"/>
  <c r="BO43" i="6"/>
  <c r="BM43" i="6"/>
  <c r="BL43" i="6"/>
  <c r="BH43" i="6" s="1"/>
  <c r="AG43" i="6" s="1"/>
  <c r="BK43" i="6"/>
  <c r="BJ43" i="6"/>
  <c r="CM42" i="6"/>
  <c r="CL42" i="6"/>
  <c r="CK42" i="6"/>
  <c r="CJ42" i="6"/>
  <c r="CI42" i="6"/>
  <c r="CH42" i="6"/>
  <c r="CG42" i="6"/>
  <c r="CF42" i="6"/>
  <c r="CE42" i="6"/>
  <c r="CD42" i="6"/>
  <c r="CC42" i="6"/>
  <c r="CB42" i="6"/>
  <c r="CA42" i="6"/>
  <c r="BZ42" i="6"/>
  <c r="BY42" i="6"/>
  <c r="BX42" i="6"/>
  <c r="BW42" i="6"/>
  <c r="BV42" i="6"/>
  <c r="BU42" i="6"/>
  <c r="BT42" i="6"/>
  <c r="BS42" i="6"/>
  <c r="BR42" i="6"/>
  <c r="BQ42" i="6"/>
  <c r="BP42" i="6"/>
  <c r="BO42" i="6"/>
  <c r="BM42" i="6"/>
  <c r="BL42" i="6"/>
  <c r="BK42" i="6"/>
  <c r="BJ42" i="6"/>
  <c r="CM41" i="6"/>
  <c r="CL41" i="6"/>
  <c r="CK41" i="6"/>
  <c r="CJ41" i="6"/>
  <c r="CI41" i="6"/>
  <c r="CH41" i="6"/>
  <c r="CG41" i="6"/>
  <c r="CF41" i="6"/>
  <c r="CE41" i="6"/>
  <c r="CD41" i="6"/>
  <c r="CC41" i="6"/>
  <c r="CB41" i="6"/>
  <c r="CA41" i="6"/>
  <c r="BZ41" i="6"/>
  <c r="BY41" i="6"/>
  <c r="BX41" i="6"/>
  <c r="BW41" i="6"/>
  <c r="BV41" i="6"/>
  <c r="BU41" i="6"/>
  <c r="BT41" i="6"/>
  <c r="BS41" i="6"/>
  <c r="BR41" i="6"/>
  <c r="BQ41" i="6"/>
  <c r="BP41" i="6"/>
  <c r="BO41" i="6"/>
  <c r="BM41" i="6"/>
  <c r="BL41" i="6"/>
  <c r="BK41" i="6"/>
  <c r="BJ41" i="6"/>
  <c r="CM40" i="6"/>
  <c r="CL40" i="6"/>
  <c r="CK40" i="6"/>
  <c r="CJ40" i="6"/>
  <c r="CI40" i="6"/>
  <c r="CH40" i="6"/>
  <c r="CG40" i="6"/>
  <c r="CF40" i="6"/>
  <c r="CE40" i="6"/>
  <c r="CD40" i="6"/>
  <c r="CC40" i="6"/>
  <c r="CB40" i="6"/>
  <c r="CA40" i="6"/>
  <c r="BZ40" i="6"/>
  <c r="BY40" i="6"/>
  <c r="BX40" i="6"/>
  <c r="BW40" i="6"/>
  <c r="BV40" i="6"/>
  <c r="BU40" i="6"/>
  <c r="BT40" i="6"/>
  <c r="BS40" i="6"/>
  <c r="BR40" i="6"/>
  <c r="BQ40" i="6"/>
  <c r="BP40" i="6"/>
  <c r="BO40" i="6"/>
  <c r="BM40" i="6"/>
  <c r="BL40" i="6"/>
  <c r="BK40" i="6"/>
  <c r="BJ40" i="6"/>
  <c r="G38" i="6"/>
  <c r="G46" i="6" s="1"/>
  <c r="CM37" i="6"/>
  <c r="CL37" i="6"/>
  <c r="CK37" i="6"/>
  <c r="CJ37" i="6"/>
  <c r="CI37" i="6"/>
  <c r="CH37" i="6"/>
  <c r="CG37" i="6"/>
  <c r="CF37" i="6"/>
  <c r="CE37" i="6"/>
  <c r="CD37" i="6"/>
  <c r="CC37" i="6"/>
  <c r="CB37" i="6"/>
  <c r="CA37" i="6"/>
  <c r="BZ37" i="6"/>
  <c r="BY37" i="6"/>
  <c r="BX37" i="6"/>
  <c r="BW37" i="6"/>
  <c r="BV37" i="6"/>
  <c r="BU37" i="6"/>
  <c r="BT37" i="6"/>
  <c r="BS37" i="6"/>
  <c r="BR37" i="6"/>
  <c r="BQ37" i="6"/>
  <c r="BP37" i="6"/>
  <c r="BO37" i="6"/>
  <c r="BM37" i="6"/>
  <c r="BL37" i="6"/>
  <c r="BK37" i="6"/>
  <c r="BJ37" i="6"/>
  <c r="G35" i="6"/>
  <c r="CM34" i="6"/>
  <c r="CL34" i="6"/>
  <c r="CK34" i="6"/>
  <c r="CJ34" i="6"/>
  <c r="CI34" i="6"/>
  <c r="CH34" i="6"/>
  <c r="CG34" i="6"/>
  <c r="CF34" i="6"/>
  <c r="CE34" i="6"/>
  <c r="CD34" i="6"/>
  <c r="CC34" i="6"/>
  <c r="CB34" i="6"/>
  <c r="CA34" i="6"/>
  <c r="BZ34" i="6"/>
  <c r="BY34" i="6"/>
  <c r="BX34" i="6"/>
  <c r="BW34" i="6"/>
  <c r="BV34" i="6"/>
  <c r="BU34" i="6"/>
  <c r="BT34" i="6"/>
  <c r="BS34" i="6"/>
  <c r="BR34" i="6"/>
  <c r="BQ34" i="6"/>
  <c r="BP34" i="6"/>
  <c r="BO34" i="6"/>
  <c r="BM34" i="6"/>
  <c r="BL34" i="6"/>
  <c r="BK34" i="6"/>
  <c r="BJ34" i="6"/>
  <c r="CM33" i="6"/>
  <c r="CL33" i="6"/>
  <c r="CK33" i="6"/>
  <c r="CJ33" i="6"/>
  <c r="CI33" i="6"/>
  <c r="CH33" i="6"/>
  <c r="CG33" i="6"/>
  <c r="CF33" i="6"/>
  <c r="CE33" i="6"/>
  <c r="CD33" i="6"/>
  <c r="CC33" i="6"/>
  <c r="CB33" i="6"/>
  <c r="CA33" i="6"/>
  <c r="BZ33" i="6"/>
  <c r="BY33" i="6"/>
  <c r="BX33" i="6"/>
  <c r="BW33" i="6"/>
  <c r="BV33" i="6"/>
  <c r="BU33" i="6"/>
  <c r="BT33" i="6"/>
  <c r="BS33" i="6"/>
  <c r="BR33" i="6"/>
  <c r="BQ33" i="6"/>
  <c r="BP33" i="6"/>
  <c r="BO33" i="6"/>
  <c r="BM33" i="6"/>
  <c r="BL33" i="6"/>
  <c r="BK33" i="6"/>
  <c r="BJ33" i="6"/>
  <c r="AP33" i="6" s="1"/>
  <c r="O33" i="6" s="1"/>
  <c r="CM32" i="6"/>
  <c r="CL32" i="6"/>
  <c r="CK32" i="6"/>
  <c r="CJ32" i="6"/>
  <c r="CI32" i="6"/>
  <c r="CH32" i="6"/>
  <c r="CG32" i="6"/>
  <c r="CF32" i="6"/>
  <c r="CE32" i="6"/>
  <c r="CD32" i="6"/>
  <c r="CC32" i="6"/>
  <c r="CB32" i="6"/>
  <c r="CA32" i="6"/>
  <c r="BZ32" i="6"/>
  <c r="BY32" i="6"/>
  <c r="BX32" i="6"/>
  <c r="BW32" i="6"/>
  <c r="BV32" i="6"/>
  <c r="BU32" i="6"/>
  <c r="BT32" i="6"/>
  <c r="BS32" i="6"/>
  <c r="BR32" i="6"/>
  <c r="BQ32" i="6"/>
  <c r="BP32" i="6"/>
  <c r="BO32" i="6"/>
  <c r="BM32" i="6"/>
  <c r="BL32" i="6"/>
  <c r="BK32" i="6"/>
  <c r="BJ32" i="6"/>
  <c r="CM31" i="6"/>
  <c r="CL31" i="6"/>
  <c r="CK31" i="6"/>
  <c r="CJ31" i="6"/>
  <c r="CI31" i="6"/>
  <c r="CH31" i="6"/>
  <c r="CG31" i="6"/>
  <c r="CF31" i="6"/>
  <c r="CE31" i="6"/>
  <c r="CD31" i="6"/>
  <c r="CC31" i="6"/>
  <c r="CB31" i="6"/>
  <c r="CA31" i="6"/>
  <c r="BZ31" i="6"/>
  <c r="BY31" i="6"/>
  <c r="BX31" i="6"/>
  <c r="BW31" i="6"/>
  <c r="BV31" i="6"/>
  <c r="BU31" i="6"/>
  <c r="BT31" i="6"/>
  <c r="BS31" i="6"/>
  <c r="BR31" i="6"/>
  <c r="BQ31" i="6"/>
  <c r="BP31" i="6"/>
  <c r="BO31" i="6"/>
  <c r="BM31" i="6"/>
  <c r="BL31" i="6"/>
  <c r="BK31" i="6"/>
  <c r="BJ31" i="6"/>
  <c r="CM30" i="6"/>
  <c r="CL30" i="6"/>
  <c r="CK30" i="6"/>
  <c r="CJ30" i="6"/>
  <c r="CI30" i="6"/>
  <c r="CH30" i="6"/>
  <c r="CG30" i="6"/>
  <c r="CF30" i="6"/>
  <c r="CE30" i="6"/>
  <c r="CD30" i="6"/>
  <c r="CC30" i="6"/>
  <c r="CB30" i="6"/>
  <c r="CA30" i="6"/>
  <c r="BZ30" i="6"/>
  <c r="BY30" i="6"/>
  <c r="BX30" i="6"/>
  <c r="BW30" i="6"/>
  <c r="BV30" i="6"/>
  <c r="BU30" i="6"/>
  <c r="BT30" i="6"/>
  <c r="BS30" i="6"/>
  <c r="BR30" i="6"/>
  <c r="BQ30" i="6"/>
  <c r="BP30" i="6"/>
  <c r="BO30" i="6"/>
  <c r="BM30" i="6"/>
  <c r="BL30" i="6"/>
  <c r="BK30" i="6"/>
  <c r="BJ30" i="6"/>
  <c r="CM29" i="6"/>
  <c r="CL29" i="6"/>
  <c r="CK29" i="6"/>
  <c r="CJ29" i="6"/>
  <c r="CI29" i="6"/>
  <c r="CH29" i="6"/>
  <c r="CG29" i="6"/>
  <c r="CF29" i="6"/>
  <c r="CE29" i="6"/>
  <c r="CD29" i="6"/>
  <c r="CC29" i="6"/>
  <c r="CB29" i="6"/>
  <c r="CA29" i="6"/>
  <c r="BZ29" i="6"/>
  <c r="BY29" i="6"/>
  <c r="BX29" i="6"/>
  <c r="BW29" i="6"/>
  <c r="BV29" i="6"/>
  <c r="BU29" i="6"/>
  <c r="BT29" i="6"/>
  <c r="BS29" i="6"/>
  <c r="BR29" i="6"/>
  <c r="BQ29" i="6"/>
  <c r="BP29" i="6"/>
  <c r="BO29" i="6"/>
  <c r="BM29" i="6"/>
  <c r="BL29" i="6"/>
  <c r="BK29" i="6"/>
  <c r="BJ29" i="6"/>
  <c r="CM28" i="6"/>
  <c r="CL28" i="6"/>
  <c r="CK28" i="6"/>
  <c r="CJ28" i="6"/>
  <c r="CI28" i="6"/>
  <c r="CH28" i="6"/>
  <c r="CG28" i="6"/>
  <c r="CF28" i="6"/>
  <c r="CE28" i="6"/>
  <c r="CD28" i="6"/>
  <c r="CC28" i="6"/>
  <c r="CB28" i="6"/>
  <c r="CA28" i="6"/>
  <c r="BZ28" i="6"/>
  <c r="BY28" i="6"/>
  <c r="BX28" i="6"/>
  <c r="BW28" i="6"/>
  <c r="BV28" i="6"/>
  <c r="BU28" i="6"/>
  <c r="BT28" i="6"/>
  <c r="BS28" i="6"/>
  <c r="BR28" i="6"/>
  <c r="BQ28" i="6"/>
  <c r="BP28" i="6"/>
  <c r="BO28" i="6"/>
  <c r="BM28" i="6"/>
  <c r="BL28" i="6"/>
  <c r="BK28" i="6"/>
  <c r="BJ28" i="6"/>
  <c r="CM27" i="6"/>
  <c r="CL27" i="6"/>
  <c r="CK27" i="6"/>
  <c r="CJ27" i="6"/>
  <c r="CI27" i="6"/>
  <c r="CH27" i="6"/>
  <c r="CG27" i="6"/>
  <c r="CF27" i="6"/>
  <c r="CE27" i="6"/>
  <c r="CD27" i="6"/>
  <c r="CC27" i="6"/>
  <c r="CB27" i="6"/>
  <c r="CA27" i="6"/>
  <c r="BZ27" i="6"/>
  <c r="BY27" i="6"/>
  <c r="BX27" i="6"/>
  <c r="BW27" i="6"/>
  <c r="BV27" i="6"/>
  <c r="BU27" i="6"/>
  <c r="BT27" i="6"/>
  <c r="BS27" i="6"/>
  <c r="BR27" i="6"/>
  <c r="BQ27" i="6"/>
  <c r="BP27" i="6"/>
  <c r="BO27" i="6"/>
  <c r="BM27" i="6"/>
  <c r="BL27" i="6"/>
  <c r="BK27" i="6"/>
  <c r="BJ27" i="6"/>
  <c r="CM26" i="6"/>
  <c r="CL26" i="6"/>
  <c r="CK26" i="6"/>
  <c r="CJ26" i="6"/>
  <c r="CI26" i="6"/>
  <c r="CH26" i="6"/>
  <c r="CG26" i="6"/>
  <c r="CF26" i="6"/>
  <c r="CE26" i="6"/>
  <c r="CD26" i="6"/>
  <c r="CC26" i="6"/>
  <c r="CB26" i="6"/>
  <c r="CA26" i="6"/>
  <c r="BZ26" i="6"/>
  <c r="BY26" i="6"/>
  <c r="BX26" i="6"/>
  <c r="BW26" i="6"/>
  <c r="BV26" i="6"/>
  <c r="BU26" i="6"/>
  <c r="BT26" i="6"/>
  <c r="BS26" i="6"/>
  <c r="BR26" i="6"/>
  <c r="BQ26" i="6"/>
  <c r="BP26" i="6"/>
  <c r="BO26" i="6"/>
  <c r="BM26" i="6"/>
  <c r="BL26" i="6"/>
  <c r="BK26" i="6"/>
  <c r="BJ26" i="6"/>
  <c r="CM25" i="6"/>
  <c r="CL25" i="6"/>
  <c r="CK25" i="6"/>
  <c r="CJ25" i="6"/>
  <c r="CI25" i="6"/>
  <c r="CH25" i="6"/>
  <c r="CG25" i="6"/>
  <c r="CF25" i="6"/>
  <c r="CE25" i="6"/>
  <c r="CD25" i="6"/>
  <c r="CC25" i="6"/>
  <c r="CB25" i="6"/>
  <c r="CA25" i="6"/>
  <c r="BZ25" i="6"/>
  <c r="BY25" i="6"/>
  <c r="BX25" i="6"/>
  <c r="BW25" i="6"/>
  <c r="BV25" i="6"/>
  <c r="BU25" i="6"/>
  <c r="BT25" i="6"/>
  <c r="BS25" i="6"/>
  <c r="BR25" i="6"/>
  <c r="BQ25" i="6"/>
  <c r="BP25" i="6"/>
  <c r="BO25" i="6"/>
  <c r="BM25" i="6"/>
  <c r="BL25" i="6"/>
  <c r="BK25" i="6"/>
  <c r="BJ25" i="6"/>
  <c r="CM24" i="6"/>
  <c r="CL24" i="6"/>
  <c r="CK24" i="6"/>
  <c r="CJ24" i="6"/>
  <c r="CI24" i="6"/>
  <c r="CH24" i="6"/>
  <c r="CG24" i="6"/>
  <c r="CF24" i="6"/>
  <c r="CE24" i="6"/>
  <c r="CD24" i="6"/>
  <c r="CC24" i="6"/>
  <c r="CB24" i="6"/>
  <c r="CA24" i="6"/>
  <c r="BZ24" i="6"/>
  <c r="BY24" i="6"/>
  <c r="BX24" i="6"/>
  <c r="BW24" i="6"/>
  <c r="BV24" i="6"/>
  <c r="BU24" i="6"/>
  <c r="BT24" i="6"/>
  <c r="BS24" i="6"/>
  <c r="BR24" i="6"/>
  <c r="BQ24" i="6"/>
  <c r="BP24" i="6"/>
  <c r="BO24" i="6"/>
  <c r="BM24" i="6"/>
  <c r="BL24" i="6"/>
  <c r="BK24" i="6"/>
  <c r="BJ24" i="6"/>
  <c r="CM23" i="6"/>
  <c r="CL23" i="6"/>
  <c r="CK23" i="6"/>
  <c r="CJ23" i="6"/>
  <c r="CI23" i="6"/>
  <c r="CH23" i="6"/>
  <c r="CG23" i="6"/>
  <c r="CF23" i="6"/>
  <c r="CE23" i="6"/>
  <c r="CD23" i="6"/>
  <c r="CC23" i="6"/>
  <c r="CB23" i="6"/>
  <c r="CA23" i="6"/>
  <c r="BZ23" i="6"/>
  <c r="BY23" i="6"/>
  <c r="BX23" i="6"/>
  <c r="BW23" i="6"/>
  <c r="BV23" i="6"/>
  <c r="BU23" i="6"/>
  <c r="BT23" i="6"/>
  <c r="BS23" i="6"/>
  <c r="BR23" i="6"/>
  <c r="BQ23" i="6"/>
  <c r="BP23" i="6"/>
  <c r="BO23" i="6"/>
  <c r="BM23" i="6"/>
  <c r="BL23" i="6"/>
  <c r="BK23" i="6"/>
  <c r="BJ23" i="6"/>
  <c r="CM22" i="6"/>
  <c r="CL22" i="6"/>
  <c r="CK22" i="6"/>
  <c r="CJ22" i="6"/>
  <c r="CI22" i="6"/>
  <c r="CH22" i="6"/>
  <c r="CG22" i="6"/>
  <c r="CF22" i="6"/>
  <c r="CE22" i="6"/>
  <c r="CD22" i="6"/>
  <c r="CC22" i="6"/>
  <c r="CB22" i="6"/>
  <c r="CA22" i="6"/>
  <c r="BZ22" i="6"/>
  <c r="BY22" i="6"/>
  <c r="BX22" i="6"/>
  <c r="BW22" i="6"/>
  <c r="BV22" i="6"/>
  <c r="BU22" i="6"/>
  <c r="BT22" i="6"/>
  <c r="BS22" i="6"/>
  <c r="BR22" i="6"/>
  <c r="BQ22" i="6"/>
  <c r="BP22" i="6"/>
  <c r="BO22" i="6"/>
  <c r="BM22" i="6"/>
  <c r="BL22" i="6"/>
  <c r="BK22" i="6"/>
  <c r="BJ22" i="6"/>
  <c r="CM21" i="6"/>
  <c r="CL21" i="6"/>
  <c r="CK21" i="6"/>
  <c r="CJ21" i="6"/>
  <c r="CI21" i="6"/>
  <c r="CH21" i="6"/>
  <c r="CG21" i="6"/>
  <c r="CF21" i="6"/>
  <c r="CE21" i="6"/>
  <c r="CD21" i="6"/>
  <c r="CC21" i="6"/>
  <c r="CB21" i="6"/>
  <c r="CA21" i="6"/>
  <c r="BZ21" i="6"/>
  <c r="BY21" i="6"/>
  <c r="BX21" i="6"/>
  <c r="BW21" i="6"/>
  <c r="BV21" i="6"/>
  <c r="BU21" i="6"/>
  <c r="BT21" i="6"/>
  <c r="BS21" i="6"/>
  <c r="BR21" i="6"/>
  <c r="BQ21" i="6"/>
  <c r="BP21" i="6"/>
  <c r="BO21" i="6"/>
  <c r="BM21" i="6"/>
  <c r="BL21" i="6"/>
  <c r="BK21" i="6"/>
  <c r="BJ21" i="6"/>
  <c r="CM20" i="6"/>
  <c r="CL20" i="6"/>
  <c r="CK20" i="6"/>
  <c r="CJ20" i="6"/>
  <c r="CI20" i="6"/>
  <c r="CH20" i="6"/>
  <c r="CG20" i="6"/>
  <c r="CF20" i="6"/>
  <c r="CE20" i="6"/>
  <c r="CD20" i="6"/>
  <c r="CC20" i="6"/>
  <c r="CB20" i="6"/>
  <c r="CA20" i="6"/>
  <c r="BZ20" i="6"/>
  <c r="BY20" i="6"/>
  <c r="BX20" i="6"/>
  <c r="BW20" i="6"/>
  <c r="BV20" i="6"/>
  <c r="BU20" i="6"/>
  <c r="BT20" i="6"/>
  <c r="BS20" i="6"/>
  <c r="BR20" i="6"/>
  <c r="BQ20" i="6"/>
  <c r="BP20" i="6"/>
  <c r="BO20" i="6"/>
  <c r="BM20" i="6"/>
  <c r="BL20" i="6"/>
  <c r="BK20" i="6"/>
  <c r="BJ20" i="6"/>
  <c r="CM19" i="6"/>
  <c r="CL19" i="6"/>
  <c r="CK19" i="6"/>
  <c r="CJ19" i="6"/>
  <c r="CI19" i="6"/>
  <c r="CH19" i="6"/>
  <c r="CG19" i="6"/>
  <c r="CF19" i="6"/>
  <c r="CE19" i="6"/>
  <c r="CD19" i="6"/>
  <c r="CC19" i="6"/>
  <c r="CB19" i="6"/>
  <c r="CA19" i="6"/>
  <c r="BZ19" i="6"/>
  <c r="BY19" i="6"/>
  <c r="BX19" i="6"/>
  <c r="BW19" i="6"/>
  <c r="BV19" i="6"/>
  <c r="BU19" i="6"/>
  <c r="BT19" i="6"/>
  <c r="BS19" i="6"/>
  <c r="BR19" i="6"/>
  <c r="BQ19" i="6"/>
  <c r="BP19" i="6"/>
  <c r="BO19" i="6"/>
  <c r="BM19" i="6"/>
  <c r="BL19" i="6"/>
  <c r="BK19" i="6"/>
  <c r="BJ19" i="6"/>
  <c r="CM18" i="6"/>
  <c r="CL18" i="6"/>
  <c r="CK18" i="6"/>
  <c r="CJ18" i="6"/>
  <c r="CI18" i="6"/>
  <c r="CH18" i="6"/>
  <c r="CG18" i="6"/>
  <c r="CF18" i="6"/>
  <c r="CE18" i="6"/>
  <c r="CD18" i="6"/>
  <c r="CC18" i="6"/>
  <c r="CB18" i="6"/>
  <c r="CA18" i="6"/>
  <c r="BZ18" i="6"/>
  <c r="BY18" i="6"/>
  <c r="BX18" i="6"/>
  <c r="BW18" i="6"/>
  <c r="BV18" i="6"/>
  <c r="BU18" i="6"/>
  <c r="BT18" i="6"/>
  <c r="BS18" i="6"/>
  <c r="BR18" i="6"/>
  <c r="BQ18" i="6"/>
  <c r="BP18" i="6"/>
  <c r="BO18" i="6"/>
  <c r="BM18" i="6"/>
  <c r="BL18" i="6"/>
  <c r="BK18" i="6"/>
  <c r="BJ18" i="6"/>
  <c r="CM17" i="6"/>
  <c r="CL17" i="6"/>
  <c r="CK17" i="6"/>
  <c r="CJ17" i="6"/>
  <c r="CI17" i="6"/>
  <c r="CH17" i="6"/>
  <c r="CG17" i="6"/>
  <c r="CF17" i="6"/>
  <c r="CE17" i="6"/>
  <c r="CD17" i="6"/>
  <c r="CC17" i="6"/>
  <c r="CB17" i="6"/>
  <c r="CA17" i="6"/>
  <c r="BZ17" i="6"/>
  <c r="BY17" i="6"/>
  <c r="BX17" i="6"/>
  <c r="BW17" i="6"/>
  <c r="BV17" i="6"/>
  <c r="BU17" i="6"/>
  <c r="BT17" i="6"/>
  <c r="BS17" i="6"/>
  <c r="BR17" i="6"/>
  <c r="BQ17" i="6"/>
  <c r="BP17" i="6"/>
  <c r="BO17" i="6"/>
  <c r="BM17" i="6"/>
  <c r="BL17" i="6"/>
  <c r="BK17" i="6"/>
  <c r="BJ17" i="6"/>
  <c r="CM16" i="6"/>
  <c r="CL16" i="6"/>
  <c r="CK16" i="6"/>
  <c r="CJ16" i="6"/>
  <c r="CI16" i="6"/>
  <c r="CH16" i="6"/>
  <c r="CG16" i="6"/>
  <c r="CF16" i="6"/>
  <c r="CE16" i="6"/>
  <c r="CD16" i="6"/>
  <c r="CC16" i="6"/>
  <c r="CB16" i="6"/>
  <c r="CA16" i="6"/>
  <c r="BZ16" i="6"/>
  <c r="BY16" i="6"/>
  <c r="BX16" i="6"/>
  <c r="BW16" i="6"/>
  <c r="BV16" i="6"/>
  <c r="BU16" i="6"/>
  <c r="BT16" i="6"/>
  <c r="BS16" i="6"/>
  <c r="BR16" i="6"/>
  <c r="BQ16" i="6"/>
  <c r="BP16" i="6"/>
  <c r="BO16" i="6"/>
  <c r="BM16" i="6"/>
  <c r="BL16" i="6"/>
  <c r="BK16" i="6"/>
  <c r="BJ16" i="6"/>
  <c r="AG14" i="6"/>
  <c r="AF14" i="6"/>
  <c r="AE14" i="6"/>
  <c r="AB14" i="6"/>
  <c r="AA14" i="6"/>
  <c r="Y14" i="6"/>
  <c r="X14" i="6"/>
  <c r="W14" i="6"/>
  <c r="U14" i="6"/>
  <c r="T14" i="6"/>
  <c r="Q14" i="6"/>
  <c r="P14" i="6"/>
  <c r="M14" i="6"/>
  <c r="L14" i="6"/>
  <c r="I14" i="6"/>
  <c r="CM46" i="5"/>
  <c r="CL46" i="5"/>
  <c r="CK46" i="5"/>
  <c r="CJ46" i="5"/>
  <c r="CI46" i="5"/>
  <c r="CH46" i="5"/>
  <c r="CG46" i="5"/>
  <c r="CF46" i="5"/>
  <c r="CE46" i="5"/>
  <c r="CD46" i="5"/>
  <c r="CC46" i="5"/>
  <c r="CB46" i="5"/>
  <c r="CA46" i="5"/>
  <c r="BZ46" i="5"/>
  <c r="BY46" i="5"/>
  <c r="BX46" i="5"/>
  <c r="BW46" i="5"/>
  <c r="BV46" i="5"/>
  <c r="BU46" i="5"/>
  <c r="BT46" i="5"/>
  <c r="BS46" i="5"/>
  <c r="BR46" i="5"/>
  <c r="BQ46" i="5"/>
  <c r="BP46" i="5"/>
  <c r="BO46" i="5"/>
  <c r="BM46" i="5"/>
  <c r="BL46" i="5"/>
  <c r="BK46" i="5"/>
  <c r="BJ46" i="5"/>
  <c r="AG46" i="5"/>
  <c r="AF46" i="5"/>
  <c r="AE46" i="5"/>
  <c r="AD46" i="5"/>
  <c r="AC46" i="5"/>
  <c r="AB46" i="5"/>
  <c r="AA46" i="5"/>
  <c r="Z46" i="5"/>
  <c r="Y46" i="5"/>
  <c r="X46" i="5"/>
  <c r="W46" i="5"/>
  <c r="V46" i="5"/>
  <c r="U46" i="5"/>
  <c r="T46" i="5"/>
  <c r="S46" i="5"/>
  <c r="R46" i="5"/>
  <c r="Q46" i="5"/>
  <c r="P46" i="5"/>
  <c r="O46" i="5"/>
  <c r="N46" i="5"/>
  <c r="M46" i="5"/>
  <c r="L46" i="5"/>
  <c r="K46" i="5"/>
  <c r="J46" i="5"/>
  <c r="I46" i="5"/>
  <c r="G45" i="5"/>
  <c r="CM44" i="5"/>
  <c r="CL44" i="5"/>
  <c r="CK44" i="5"/>
  <c r="CJ44" i="5"/>
  <c r="CI44" i="5"/>
  <c r="CH44" i="5"/>
  <c r="CG44" i="5"/>
  <c r="CF44" i="5"/>
  <c r="CE44" i="5"/>
  <c r="CD44" i="5"/>
  <c r="CC44" i="5"/>
  <c r="CB44" i="5"/>
  <c r="CA44" i="5"/>
  <c r="BZ44" i="5"/>
  <c r="BY44" i="5"/>
  <c r="BX44" i="5"/>
  <c r="BW44" i="5"/>
  <c r="BV44" i="5"/>
  <c r="BU44" i="5"/>
  <c r="BT44" i="5"/>
  <c r="BS44" i="5"/>
  <c r="BR44" i="5"/>
  <c r="BQ44" i="5"/>
  <c r="BP44" i="5"/>
  <c r="BO44" i="5"/>
  <c r="BM44" i="5"/>
  <c r="BL44" i="5"/>
  <c r="BK44" i="5"/>
  <c r="BJ44" i="5"/>
  <c r="CM43" i="5"/>
  <c r="CL43" i="5"/>
  <c r="CK43" i="5"/>
  <c r="CJ43" i="5"/>
  <c r="CI43" i="5"/>
  <c r="CH43" i="5"/>
  <c r="CG43" i="5"/>
  <c r="CF43" i="5"/>
  <c r="CE43" i="5"/>
  <c r="CD43" i="5"/>
  <c r="CC43" i="5"/>
  <c r="CB43" i="5"/>
  <c r="CA43" i="5"/>
  <c r="BZ43" i="5"/>
  <c r="BY43" i="5"/>
  <c r="BX43" i="5"/>
  <c r="BW43" i="5"/>
  <c r="BV43" i="5"/>
  <c r="BU43" i="5"/>
  <c r="BT43" i="5"/>
  <c r="BS43" i="5"/>
  <c r="BR43" i="5"/>
  <c r="BQ43" i="5"/>
  <c r="BP43" i="5"/>
  <c r="BO43" i="5"/>
  <c r="BM43" i="5"/>
  <c r="BL43" i="5"/>
  <c r="BK43" i="5"/>
  <c r="BJ43" i="5"/>
  <c r="CM42" i="5"/>
  <c r="CL42" i="5"/>
  <c r="CK42" i="5"/>
  <c r="CJ42" i="5"/>
  <c r="CI42" i="5"/>
  <c r="CH42" i="5"/>
  <c r="CG42" i="5"/>
  <c r="CF42" i="5"/>
  <c r="CE42" i="5"/>
  <c r="CD42" i="5"/>
  <c r="CC42" i="5"/>
  <c r="CB42" i="5"/>
  <c r="CA42" i="5"/>
  <c r="BZ42" i="5"/>
  <c r="BY42" i="5"/>
  <c r="BX42" i="5"/>
  <c r="BW42" i="5"/>
  <c r="BV42" i="5"/>
  <c r="BU42" i="5"/>
  <c r="BT42" i="5"/>
  <c r="BS42" i="5"/>
  <c r="BR42" i="5"/>
  <c r="BQ42" i="5"/>
  <c r="BP42" i="5"/>
  <c r="BO42" i="5"/>
  <c r="BM42" i="5"/>
  <c r="BL42" i="5"/>
  <c r="BK42" i="5"/>
  <c r="BJ42" i="5"/>
  <c r="CM41" i="5"/>
  <c r="CL41" i="5"/>
  <c r="CK41" i="5"/>
  <c r="CJ41" i="5"/>
  <c r="CI41" i="5"/>
  <c r="CH41" i="5"/>
  <c r="CG41" i="5"/>
  <c r="CF41" i="5"/>
  <c r="CE41" i="5"/>
  <c r="CD41" i="5"/>
  <c r="CC41" i="5"/>
  <c r="CB41" i="5"/>
  <c r="CA41" i="5"/>
  <c r="BZ41" i="5"/>
  <c r="BY41" i="5"/>
  <c r="BX41" i="5"/>
  <c r="BW41" i="5"/>
  <c r="BV41" i="5"/>
  <c r="BU41" i="5"/>
  <c r="BT41" i="5"/>
  <c r="BS41" i="5"/>
  <c r="BR41" i="5"/>
  <c r="BQ41" i="5"/>
  <c r="BP41" i="5"/>
  <c r="BO41" i="5"/>
  <c r="BM41" i="5"/>
  <c r="BL41" i="5"/>
  <c r="BK41" i="5"/>
  <c r="BJ41" i="5"/>
  <c r="CM40" i="5"/>
  <c r="CL40" i="5"/>
  <c r="CK40" i="5"/>
  <c r="CJ40" i="5"/>
  <c r="CI40" i="5"/>
  <c r="CH40" i="5"/>
  <c r="CG40" i="5"/>
  <c r="CF40" i="5"/>
  <c r="CE40" i="5"/>
  <c r="CD40" i="5"/>
  <c r="CC40" i="5"/>
  <c r="CB40" i="5"/>
  <c r="CA40" i="5"/>
  <c r="BZ40" i="5"/>
  <c r="BY40" i="5"/>
  <c r="BX40" i="5"/>
  <c r="BW40" i="5"/>
  <c r="BV40" i="5"/>
  <c r="BU40" i="5"/>
  <c r="BT40" i="5"/>
  <c r="BS40" i="5"/>
  <c r="BR40" i="5"/>
  <c r="BQ40" i="5"/>
  <c r="BP40" i="5"/>
  <c r="BO40" i="5"/>
  <c r="BM40" i="5"/>
  <c r="BL40" i="5"/>
  <c r="BK40" i="5"/>
  <c r="BJ40" i="5"/>
  <c r="G38" i="5"/>
  <c r="G46" i="5" s="1"/>
  <c r="CM37" i="5"/>
  <c r="CL37" i="5"/>
  <c r="CK37" i="5"/>
  <c r="CJ37" i="5"/>
  <c r="CI37" i="5"/>
  <c r="CH37" i="5"/>
  <c r="CG37" i="5"/>
  <c r="CF37" i="5"/>
  <c r="CE37" i="5"/>
  <c r="CD37" i="5"/>
  <c r="CC37" i="5"/>
  <c r="CB37" i="5"/>
  <c r="CA37" i="5"/>
  <c r="BZ37" i="5"/>
  <c r="BY37" i="5"/>
  <c r="BX37" i="5"/>
  <c r="BW37" i="5"/>
  <c r="BV37" i="5"/>
  <c r="BU37" i="5"/>
  <c r="BT37" i="5"/>
  <c r="BS37" i="5"/>
  <c r="BR37" i="5"/>
  <c r="BQ37" i="5"/>
  <c r="BP37" i="5"/>
  <c r="BO37" i="5"/>
  <c r="BM37" i="5"/>
  <c r="BL37" i="5"/>
  <c r="BK37" i="5"/>
  <c r="BJ37" i="5"/>
  <c r="AX37" i="5" s="1"/>
  <c r="G35" i="5"/>
  <c r="CM34" i="5"/>
  <c r="CL34" i="5"/>
  <c r="CK34" i="5"/>
  <c r="CJ34" i="5"/>
  <c r="CI34" i="5"/>
  <c r="CH34" i="5"/>
  <c r="CG34" i="5"/>
  <c r="CF34" i="5"/>
  <c r="CE34" i="5"/>
  <c r="CD34" i="5"/>
  <c r="CC34" i="5"/>
  <c r="CB34" i="5"/>
  <c r="CA34" i="5"/>
  <c r="BZ34" i="5"/>
  <c r="BY34" i="5"/>
  <c r="BX34" i="5"/>
  <c r="BW34" i="5"/>
  <c r="BV34" i="5"/>
  <c r="BU34" i="5"/>
  <c r="BT34" i="5"/>
  <c r="BS34" i="5"/>
  <c r="BR34" i="5"/>
  <c r="BQ34" i="5"/>
  <c r="BP34" i="5"/>
  <c r="BO34" i="5"/>
  <c r="BM34" i="5"/>
  <c r="BL34" i="5"/>
  <c r="BK34" i="5"/>
  <c r="BJ34" i="5"/>
  <c r="CM33" i="5"/>
  <c r="CL33" i="5"/>
  <c r="CK33" i="5"/>
  <c r="CJ33" i="5"/>
  <c r="CI33" i="5"/>
  <c r="CH33" i="5"/>
  <c r="CG33" i="5"/>
  <c r="CF33" i="5"/>
  <c r="CE33" i="5"/>
  <c r="CD33" i="5"/>
  <c r="CC33" i="5"/>
  <c r="CB33" i="5"/>
  <c r="CA33" i="5"/>
  <c r="BZ33" i="5"/>
  <c r="BY33" i="5"/>
  <c r="BX33" i="5"/>
  <c r="BW33" i="5"/>
  <c r="BV33" i="5"/>
  <c r="BU33" i="5"/>
  <c r="BT33" i="5"/>
  <c r="BS33" i="5"/>
  <c r="BR33" i="5"/>
  <c r="BQ33" i="5"/>
  <c r="BP33" i="5"/>
  <c r="BO33" i="5"/>
  <c r="BM33" i="5"/>
  <c r="BL33" i="5"/>
  <c r="BK33" i="5"/>
  <c r="BJ33" i="5"/>
  <c r="CM32" i="5"/>
  <c r="CL32" i="5"/>
  <c r="CK32" i="5"/>
  <c r="CJ32" i="5"/>
  <c r="CI32" i="5"/>
  <c r="CH32" i="5"/>
  <c r="CG32" i="5"/>
  <c r="CF32" i="5"/>
  <c r="CE32" i="5"/>
  <c r="CD32" i="5"/>
  <c r="CC32" i="5"/>
  <c r="CB32" i="5"/>
  <c r="CA32" i="5"/>
  <c r="BZ32" i="5"/>
  <c r="BY32" i="5"/>
  <c r="BX32" i="5"/>
  <c r="BW32" i="5"/>
  <c r="BV32" i="5"/>
  <c r="BU32" i="5"/>
  <c r="BT32" i="5"/>
  <c r="BS32" i="5"/>
  <c r="BR32" i="5"/>
  <c r="BQ32" i="5"/>
  <c r="BP32" i="5"/>
  <c r="BO32" i="5"/>
  <c r="BM32" i="5"/>
  <c r="BL32" i="5"/>
  <c r="BK32" i="5"/>
  <c r="BJ32" i="5"/>
  <c r="CM31" i="5"/>
  <c r="CL31" i="5"/>
  <c r="CK31" i="5"/>
  <c r="CJ31" i="5"/>
  <c r="CI31" i="5"/>
  <c r="CH31" i="5"/>
  <c r="CG31" i="5"/>
  <c r="CF31" i="5"/>
  <c r="CE31" i="5"/>
  <c r="CD31" i="5"/>
  <c r="CC31" i="5"/>
  <c r="CB31" i="5"/>
  <c r="CA31" i="5"/>
  <c r="BZ31" i="5"/>
  <c r="BY31" i="5"/>
  <c r="BX31" i="5"/>
  <c r="BW31" i="5"/>
  <c r="BV31" i="5"/>
  <c r="BU31" i="5"/>
  <c r="BT31" i="5"/>
  <c r="BS31" i="5"/>
  <c r="BR31" i="5"/>
  <c r="BQ31" i="5"/>
  <c r="BP31" i="5"/>
  <c r="BO31" i="5"/>
  <c r="BM31" i="5"/>
  <c r="BL31" i="5"/>
  <c r="BK31" i="5"/>
  <c r="BJ31" i="5"/>
  <c r="CM30" i="5"/>
  <c r="CL30" i="5"/>
  <c r="CK30" i="5"/>
  <c r="CJ30" i="5"/>
  <c r="CI30" i="5"/>
  <c r="CH30" i="5"/>
  <c r="CG30" i="5"/>
  <c r="CF30" i="5"/>
  <c r="CE30" i="5"/>
  <c r="CD30" i="5"/>
  <c r="CC30" i="5"/>
  <c r="CB30" i="5"/>
  <c r="CA30" i="5"/>
  <c r="BZ30" i="5"/>
  <c r="BY30" i="5"/>
  <c r="BX30" i="5"/>
  <c r="BW30" i="5"/>
  <c r="BV30" i="5"/>
  <c r="BU30" i="5"/>
  <c r="BT30" i="5"/>
  <c r="BS30" i="5"/>
  <c r="BR30" i="5"/>
  <c r="BQ30" i="5"/>
  <c r="BP30" i="5"/>
  <c r="BO30" i="5"/>
  <c r="BM30" i="5"/>
  <c r="BL30" i="5"/>
  <c r="BK30" i="5"/>
  <c r="BJ30" i="5"/>
  <c r="CM29" i="5"/>
  <c r="CL29" i="5"/>
  <c r="CK29" i="5"/>
  <c r="CJ29" i="5"/>
  <c r="CI29" i="5"/>
  <c r="CH29" i="5"/>
  <c r="CG29" i="5"/>
  <c r="CF29" i="5"/>
  <c r="CE29" i="5"/>
  <c r="CD29" i="5"/>
  <c r="CC29" i="5"/>
  <c r="CB29" i="5"/>
  <c r="CA29" i="5"/>
  <c r="BZ29" i="5"/>
  <c r="BY29" i="5"/>
  <c r="BX29" i="5"/>
  <c r="BW29" i="5"/>
  <c r="BV29" i="5"/>
  <c r="BU29" i="5"/>
  <c r="BT29" i="5"/>
  <c r="BS29" i="5"/>
  <c r="BR29" i="5"/>
  <c r="BQ29" i="5"/>
  <c r="BP29" i="5"/>
  <c r="BO29" i="5"/>
  <c r="BM29" i="5"/>
  <c r="BL29" i="5"/>
  <c r="BK29" i="5"/>
  <c r="BJ29" i="5"/>
  <c r="CM28" i="5"/>
  <c r="CL28" i="5"/>
  <c r="CK28" i="5"/>
  <c r="CJ28" i="5"/>
  <c r="CI28" i="5"/>
  <c r="CH28" i="5"/>
  <c r="CG28" i="5"/>
  <c r="CF28" i="5"/>
  <c r="CE28" i="5"/>
  <c r="CD28" i="5"/>
  <c r="CC28" i="5"/>
  <c r="CB28" i="5"/>
  <c r="CA28" i="5"/>
  <c r="BZ28" i="5"/>
  <c r="BY28" i="5"/>
  <c r="BX28" i="5"/>
  <c r="BW28" i="5"/>
  <c r="BV28" i="5"/>
  <c r="BU28" i="5"/>
  <c r="BT28" i="5"/>
  <c r="BS28" i="5"/>
  <c r="BR28" i="5"/>
  <c r="BQ28" i="5"/>
  <c r="BP28" i="5"/>
  <c r="BO28" i="5"/>
  <c r="BM28" i="5"/>
  <c r="BL28" i="5"/>
  <c r="BK28" i="5"/>
  <c r="BJ28" i="5"/>
  <c r="CM27" i="5"/>
  <c r="CL27" i="5"/>
  <c r="CK27" i="5"/>
  <c r="CJ27" i="5"/>
  <c r="CI27" i="5"/>
  <c r="CH27" i="5"/>
  <c r="CG27" i="5"/>
  <c r="CF27" i="5"/>
  <c r="CE27" i="5"/>
  <c r="CD27" i="5"/>
  <c r="CC27" i="5"/>
  <c r="CB27" i="5"/>
  <c r="CA27" i="5"/>
  <c r="BZ27" i="5"/>
  <c r="BY27" i="5"/>
  <c r="BX27" i="5"/>
  <c r="BW27" i="5"/>
  <c r="BV27" i="5"/>
  <c r="BU27" i="5"/>
  <c r="BT27" i="5"/>
  <c r="BS27" i="5"/>
  <c r="BR27" i="5"/>
  <c r="BQ27" i="5"/>
  <c r="BP27" i="5"/>
  <c r="BO27" i="5"/>
  <c r="BM27" i="5"/>
  <c r="BL27" i="5"/>
  <c r="BK27" i="5"/>
  <c r="BJ27" i="5"/>
  <c r="CM26" i="5"/>
  <c r="CL26" i="5"/>
  <c r="CK26" i="5"/>
  <c r="CJ26" i="5"/>
  <c r="CI26" i="5"/>
  <c r="CH26" i="5"/>
  <c r="CG26" i="5"/>
  <c r="CF26" i="5"/>
  <c r="CE26" i="5"/>
  <c r="CD26" i="5"/>
  <c r="CC26" i="5"/>
  <c r="CB26" i="5"/>
  <c r="CA26" i="5"/>
  <c r="BZ26" i="5"/>
  <c r="BY26" i="5"/>
  <c r="BX26" i="5"/>
  <c r="BW26" i="5"/>
  <c r="BV26" i="5"/>
  <c r="BU26" i="5"/>
  <c r="BT26" i="5"/>
  <c r="BS26" i="5"/>
  <c r="BR26" i="5"/>
  <c r="BQ26" i="5"/>
  <c r="BP26" i="5"/>
  <c r="BO26" i="5"/>
  <c r="BM26" i="5"/>
  <c r="BL26" i="5"/>
  <c r="BK26" i="5"/>
  <c r="BJ26" i="5"/>
  <c r="CM25" i="5"/>
  <c r="CL25" i="5"/>
  <c r="CK25" i="5"/>
  <c r="CJ25" i="5"/>
  <c r="CI25" i="5"/>
  <c r="CH25" i="5"/>
  <c r="CG25" i="5"/>
  <c r="CF25" i="5"/>
  <c r="CE25" i="5"/>
  <c r="CD25" i="5"/>
  <c r="CC25" i="5"/>
  <c r="CB25" i="5"/>
  <c r="CA25" i="5"/>
  <c r="BZ25" i="5"/>
  <c r="BY25" i="5"/>
  <c r="BX25" i="5"/>
  <c r="BW25" i="5"/>
  <c r="BV25" i="5"/>
  <c r="BU25" i="5"/>
  <c r="BT25" i="5"/>
  <c r="BS25" i="5"/>
  <c r="BR25" i="5"/>
  <c r="BQ25" i="5"/>
  <c r="BP25" i="5"/>
  <c r="BO25" i="5"/>
  <c r="BM25" i="5"/>
  <c r="BL25" i="5"/>
  <c r="BK25" i="5"/>
  <c r="BJ25" i="5"/>
  <c r="CM24" i="5"/>
  <c r="CL24" i="5"/>
  <c r="CK24" i="5"/>
  <c r="CJ24" i="5"/>
  <c r="CI24" i="5"/>
  <c r="CH24" i="5"/>
  <c r="CG24" i="5"/>
  <c r="CF24" i="5"/>
  <c r="CE24" i="5"/>
  <c r="CD24" i="5"/>
  <c r="CC24" i="5"/>
  <c r="CB24" i="5"/>
  <c r="CA24" i="5"/>
  <c r="BZ24" i="5"/>
  <c r="BY24" i="5"/>
  <c r="BX24" i="5"/>
  <c r="BW24" i="5"/>
  <c r="BV24" i="5"/>
  <c r="BU24" i="5"/>
  <c r="BT24" i="5"/>
  <c r="BS24" i="5"/>
  <c r="BR24" i="5"/>
  <c r="BQ24" i="5"/>
  <c r="BP24" i="5"/>
  <c r="BO24" i="5"/>
  <c r="BM24" i="5"/>
  <c r="BL24" i="5"/>
  <c r="BK24" i="5"/>
  <c r="BJ24" i="5"/>
  <c r="CM23" i="5"/>
  <c r="CL23" i="5"/>
  <c r="CK23" i="5"/>
  <c r="CJ23" i="5"/>
  <c r="CI23" i="5"/>
  <c r="CH23" i="5"/>
  <c r="CG23" i="5"/>
  <c r="CF23" i="5"/>
  <c r="CE23" i="5"/>
  <c r="CD23" i="5"/>
  <c r="CC23" i="5"/>
  <c r="CB23" i="5"/>
  <c r="CA23" i="5"/>
  <c r="BZ23" i="5"/>
  <c r="BY23" i="5"/>
  <c r="BX23" i="5"/>
  <c r="BW23" i="5"/>
  <c r="BV23" i="5"/>
  <c r="BU23" i="5"/>
  <c r="BT23" i="5"/>
  <c r="BS23" i="5"/>
  <c r="BR23" i="5"/>
  <c r="BQ23" i="5"/>
  <c r="BP23" i="5"/>
  <c r="BO23" i="5"/>
  <c r="BM23" i="5"/>
  <c r="BL23" i="5"/>
  <c r="BK23" i="5"/>
  <c r="BJ23" i="5"/>
  <c r="CM22" i="5"/>
  <c r="CL22" i="5"/>
  <c r="CK22" i="5"/>
  <c r="CJ22" i="5"/>
  <c r="CI22" i="5"/>
  <c r="CH22" i="5"/>
  <c r="CG22" i="5"/>
  <c r="CF22" i="5"/>
  <c r="CE22" i="5"/>
  <c r="CD22" i="5"/>
  <c r="CC22" i="5"/>
  <c r="CB22" i="5"/>
  <c r="CA22" i="5"/>
  <c r="BZ22" i="5"/>
  <c r="BY22" i="5"/>
  <c r="BX22" i="5"/>
  <c r="BW22" i="5"/>
  <c r="BV22" i="5"/>
  <c r="BU22" i="5"/>
  <c r="BT22" i="5"/>
  <c r="BS22" i="5"/>
  <c r="BR22" i="5"/>
  <c r="BQ22" i="5"/>
  <c r="BP22" i="5"/>
  <c r="BO22" i="5"/>
  <c r="BM22" i="5"/>
  <c r="BL22" i="5"/>
  <c r="BK22" i="5"/>
  <c r="BJ22" i="5"/>
  <c r="CM21" i="5"/>
  <c r="CL21" i="5"/>
  <c r="CK21" i="5"/>
  <c r="CJ21" i="5"/>
  <c r="CI21" i="5"/>
  <c r="CH21" i="5"/>
  <c r="CG21" i="5"/>
  <c r="CF21" i="5"/>
  <c r="CE21" i="5"/>
  <c r="CD21" i="5"/>
  <c r="CC21" i="5"/>
  <c r="CB21" i="5"/>
  <c r="CA21" i="5"/>
  <c r="BZ21" i="5"/>
  <c r="BY21" i="5"/>
  <c r="BX21" i="5"/>
  <c r="BW21" i="5"/>
  <c r="BV21" i="5"/>
  <c r="BU21" i="5"/>
  <c r="BT21" i="5"/>
  <c r="BS21" i="5"/>
  <c r="BR21" i="5"/>
  <c r="BQ21" i="5"/>
  <c r="BP21" i="5"/>
  <c r="BO21" i="5"/>
  <c r="BM21" i="5"/>
  <c r="BL21" i="5"/>
  <c r="BK21" i="5"/>
  <c r="BJ21" i="5"/>
  <c r="CM20" i="5"/>
  <c r="CL20" i="5"/>
  <c r="CK20" i="5"/>
  <c r="CJ20" i="5"/>
  <c r="CI20" i="5"/>
  <c r="CH20" i="5"/>
  <c r="CG20" i="5"/>
  <c r="CF20" i="5"/>
  <c r="CE20" i="5"/>
  <c r="CD20" i="5"/>
  <c r="CC20" i="5"/>
  <c r="CB20" i="5"/>
  <c r="CA20" i="5"/>
  <c r="BZ20" i="5"/>
  <c r="BY20" i="5"/>
  <c r="BX20" i="5"/>
  <c r="BW20" i="5"/>
  <c r="BV20" i="5"/>
  <c r="BU20" i="5"/>
  <c r="BT20" i="5"/>
  <c r="BS20" i="5"/>
  <c r="BR20" i="5"/>
  <c r="BQ20" i="5"/>
  <c r="BP20" i="5"/>
  <c r="BO20" i="5"/>
  <c r="BM20" i="5"/>
  <c r="BL20" i="5"/>
  <c r="BK20" i="5"/>
  <c r="BJ20" i="5"/>
  <c r="CM19" i="5"/>
  <c r="CL19" i="5"/>
  <c r="CK19" i="5"/>
  <c r="CJ19" i="5"/>
  <c r="CI19" i="5"/>
  <c r="CH19" i="5"/>
  <c r="CG19" i="5"/>
  <c r="CF19" i="5"/>
  <c r="CE19" i="5"/>
  <c r="CD19" i="5"/>
  <c r="CC19" i="5"/>
  <c r="CB19" i="5"/>
  <c r="CA19" i="5"/>
  <c r="BZ19" i="5"/>
  <c r="BY19" i="5"/>
  <c r="BX19" i="5"/>
  <c r="BW19" i="5"/>
  <c r="BV19" i="5"/>
  <c r="BU19" i="5"/>
  <c r="BT19" i="5"/>
  <c r="BS19" i="5"/>
  <c r="BR19" i="5"/>
  <c r="BQ19" i="5"/>
  <c r="BP19" i="5"/>
  <c r="BO19" i="5"/>
  <c r="BM19" i="5"/>
  <c r="BL19" i="5"/>
  <c r="BK19" i="5"/>
  <c r="BJ19" i="5"/>
  <c r="CM18" i="5"/>
  <c r="CL18" i="5"/>
  <c r="CK18" i="5"/>
  <c r="CJ18" i="5"/>
  <c r="CI18" i="5"/>
  <c r="CH18" i="5"/>
  <c r="CG18" i="5"/>
  <c r="CF18" i="5"/>
  <c r="CE18" i="5"/>
  <c r="CD18" i="5"/>
  <c r="CC18" i="5"/>
  <c r="CB18" i="5"/>
  <c r="CA18" i="5"/>
  <c r="BZ18" i="5"/>
  <c r="BY18" i="5"/>
  <c r="BX18" i="5"/>
  <c r="BW18" i="5"/>
  <c r="BV18" i="5"/>
  <c r="BU18" i="5"/>
  <c r="BT18" i="5"/>
  <c r="BS18" i="5"/>
  <c r="BR18" i="5"/>
  <c r="BQ18" i="5"/>
  <c r="BP18" i="5"/>
  <c r="BO18" i="5"/>
  <c r="BM18" i="5"/>
  <c r="BL18" i="5"/>
  <c r="BK18" i="5"/>
  <c r="BJ18" i="5"/>
  <c r="CM17" i="5"/>
  <c r="CL17" i="5"/>
  <c r="CK17" i="5"/>
  <c r="CJ17" i="5"/>
  <c r="CI17" i="5"/>
  <c r="CH17" i="5"/>
  <c r="CG17" i="5"/>
  <c r="CF17" i="5"/>
  <c r="CE17" i="5"/>
  <c r="CD17" i="5"/>
  <c r="CC17" i="5"/>
  <c r="CB17" i="5"/>
  <c r="CA17" i="5"/>
  <c r="BZ17" i="5"/>
  <c r="BY17" i="5"/>
  <c r="BX17" i="5"/>
  <c r="BW17" i="5"/>
  <c r="BV17" i="5"/>
  <c r="BU17" i="5"/>
  <c r="BT17" i="5"/>
  <c r="BS17" i="5"/>
  <c r="BR17" i="5"/>
  <c r="BQ17" i="5"/>
  <c r="BP17" i="5"/>
  <c r="BO17" i="5"/>
  <c r="BM17" i="5"/>
  <c r="BL17" i="5"/>
  <c r="BK17" i="5"/>
  <c r="BJ17" i="5"/>
  <c r="CM16" i="5"/>
  <c r="CL16" i="5"/>
  <c r="CK16" i="5"/>
  <c r="CJ16" i="5"/>
  <c r="CI16" i="5"/>
  <c r="CH16" i="5"/>
  <c r="CG16" i="5"/>
  <c r="CF16" i="5"/>
  <c r="CE16" i="5"/>
  <c r="CD16" i="5"/>
  <c r="CC16" i="5"/>
  <c r="CB16" i="5"/>
  <c r="CA16" i="5"/>
  <c r="BZ16" i="5"/>
  <c r="BY16" i="5"/>
  <c r="BX16" i="5"/>
  <c r="BW16" i="5"/>
  <c r="BV16" i="5"/>
  <c r="BU16" i="5"/>
  <c r="BT16" i="5"/>
  <c r="BS16" i="5"/>
  <c r="BR16" i="5"/>
  <c r="BQ16" i="5"/>
  <c r="BP16" i="5"/>
  <c r="BO16" i="5"/>
  <c r="BM16" i="5"/>
  <c r="BL16" i="5"/>
  <c r="BK16" i="5"/>
  <c r="BJ16" i="5"/>
  <c r="AF48" i="5"/>
  <c r="AD14" i="5"/>
  <c r="AB14" i="5"/>
  <c r="AB47" i="5" s="1"/>
  <c r="AA14" i="5"/>
  <c r="AA47" i="5" s="1"/>
  <c r="Z14" i="5"/>
  <c r="X48" i="5"/>
  <c r="V14" i="5"/>
  <c r="T14" i="5"/>
  <c r="T47" i="5" s="1"/>
  <c r="S48" i="5"/>
  <c r="P48" i="5"/>
  <c r="N14" i="5"/>
  <c r="L14" i="5"/>
  <c r="L47" i="5" s="1"/>
  <c r="K14" i="5"/>
  <c r="K47" i="5" s="1"/>
  <c r="J14" i="5"/>
  <c r="AG14" i="1"/>
  <c r="I14" i="4"/>
  <c r="AG14" i="4"/>
  <c r="AF14" i="4"/>
  <c r="AE14" i="4"/>
  <c r="AC14" i="4"/>
  <c r="X14" i="4"/>
  <c r="S14" i="4"/>
  <c r="Q14" i="4"/>
  <c r="P14" i="4"/>
  <c r="K14" i="4"/>
  <c r="J14" i="1"/>
  <c r="M14" i="1"/>
  <c r="N14" i="1"/>
  <c r="P14" i="1"/>
  <c r="Q14" i="1"/>
  <c r="R14" i="1"/>
  <c r="U14" i="1"/>
  <c r="V14" i="1"/>
  <c r="X14" i="1"/>
  <c r="Y14" i="1"/>
  <c r="AD14" i="1"/>
  <c r="AE14" i="1"/>
  <c r="I14" i="1"/>
  <c r="CM46" i="4"/>
  <c r="CL46" i="4"/>
  <c r="CK46" i="4"/>
  <c r="CJ46" i="4"/>
  <c r="CI46" i="4"/>
  <c r="CH46" i="4"/>
  <c r="CG46" i="4"/>
  <c r="CF46" i="4"/>
  <c r="CE46" i="4"/>
  <c r="CD46" i="4"/>
  <c r="CC46" i="4"/>
  <c r="CB46" i="4"/>
  <c r="CA46" i="4"/>
  <c r="BZ46" i="4"/>
  <c r="BY46" i="4"/>
  <c r="BX46" i="4"/>
  <c r="BW46" i="4"/>
  <c r="BV46" i="4"/>
  <c r="BU46" i="4"/>
  <c r="BT46" i="4"/>
  <c r="BS46" i="4"/>
  <c r="BR46" i="4"/>
  <c r="BQ46" i="4"/>
  <c r="BP46" i="4"/>
  <c r="BO46" i="4"/>
  <c r="BM46" i="4"/>
  <c r="BL46" i="4"/>
  <c r="BK46" i="4"/>
  <c r="BJ46" i="4"/>
  <c r="G45" i="4"/>
  <c r="CM44" i="4"/>
  <c r="CL44" i="4"/>
  <c r="CK44" i="4"/>
  <c r="CJ44" i="4"/>
  <c r="CI44" i="4"/>
  <c r="CH44" i="4"/>
  <c r="CG44" i="4"/>
  <c r="CF44" i="4"/>
  <c r="CE44" i="4"/>
  <c r="CD44" i="4"/>
  <c r="CC44" i="4"/>
  <c r="CB44" i="4"/>
  <c r="CA44" i="4"/>
  <c r="BZ44" i="4"/>
  <c r="BY44" i="4"/>
  <c r="BX44" i="4"/>
  <c r="BW44" i="4"/>
  <c r="BV44" i="4"/>
  <c r="BU44" i="4"/>
  <c r="BT44" i="4"/>
  <c r="BS44" i="4"/>
  <c r="BR44" i="4"/>
  <c r="BQ44" i="4"/>
  <c r="BP44" i="4"/>
  <c r="BO44" i="4"/>
  <c r="BM44" i="4"/>
  <c r="BL44" i="4"/>
  <c r="BK44" i="4"/>
  <c r="BJ44" i="4"/>
  <c r="CM43" i="4"/>
  <c r="CL43" i="4"/>
  <c r="CK43" i="4"/>
  <c r="CJ43" i="4"/>
  <c r="CI43" i="4"/>
  <c r="CH43" i="4"/>
  <c r="CG43" i="4"/>
  <c r="CF43" i="4"/>
  <c r="CE43" i="4"/>
  <c r="CD43" i="4"/>
  <c r="CC43" i="4"/>
  <c r="CB43" i="4"/>
  <c r="CA43" i="4"/>
  <c r="BZ43" i="4"/>
  <c r="BY43" i="4"/>
  <c r="BX43" i="4"/>
  <c r="BW43" i="4"/>
  <c r="BV43" i="4"/>
  <c r="BU43" i="4"/>
  <c r="BT43" i="4"/>
  <c r="BS43" i="4"/>
  <c r="BR43" i="4"/>
  <c r="BQ43" i="4"/>
  <c r="BP43" i="4"/>
  <c r="BO43" i="4"/>
  <c r="BM43" i="4"/>
  <c r="BL43" i="4"/>
  <c r="BK43" i="4"/>
  <c r="BJ43" i="4"/>
  <c r="CM42" i="4"/>
  <c r="CL42" i="4"/>
  <c r="CK42" i="4"/>
  <c r="CJ42" i="4"/>
  <c r="CI42" i="4"/>
  <c r="CH42" i="4"/>
  <c r="CG42" i="4"/>
  <c r="CF42" i="4"/>
  <c r="CE42" i="4"/>
  <c r="CD42" i="4"/>
  <c r="CC42" i="4"/>
  <c r="CB42" i="4"/>
  <c r="CA42" i="4"/>
  <c r="BZ42" i="4"/>
  <c r="BY42" i="4"/>
  <c r="BX42" i="4"/>
  <c r="BW42" i="4"/>
  <c r="BV42" i="4"/>
  <c r="BU42" i="4"/>
  <c r="BT42" i="4"/>
  <c r="BS42" i="4"/>
  <c r="BR42" i="4"/>
  <c r="BQ42" i="4"/>
  <c r="BP42" i="4"/>
  <c r="BO42" i="4"/>
  <c r="BM42" i="4"/>
  <c r="BL42" i="4"/>
  <c r="BK42" i="4"/>
  <c r="BJ42" i="4"/>
  <c r="CM41" i="4"/>
  <c r="CL41" i="4"/>
  <c r="CK41" i="4"/>
  <c r="CJ41" i="4"/>
  <c r="CI41" i="4"/>
  <c r="CH41" i="4"/>
  <c r="CG41" i="4"/>
  <c r="CF41" i="4"/>
  <c r="CE41" i="4"/>
  <c r="CD41" i="4"/>
  <c r="CC41" i="4"/>
  <c r="CB41" i="4"/>
  <c r="CA41" i="4"/>
  <c r="BZ41" i="4"/>
  <c r="BY41" i="4"/>
  <c r="BX41" i="4"/>
  <c r="BW41" i="4"/>
  <c r="BV41" i="4"/>
  <c r="BU41" i="4"/>
  <c r="BT41" i="4"/>
  <c r="BS41" i="4"/>
  <c r="BR41" i="4"/>
  <c r="BQ41" i="4"/>
  <c r="BP41" i="4"/>
  <c r="BO41" i="4"/>
  <c r="BM41" i="4"/>
  <c r="BL41" i="4"/>
  <c r="BK41" i="4"/>
  <c r="BJ41" i="4"/>
  <c r="CM40" i="4"/>
  <c r="CL40" i="4"/>
  <c r="CK40" i="4"/>
  <c r="CJ40" i="4"/>
  <c r="CI40" i="4"/>
  <c r="CH40" i="4"/>
  <c r="CG40" i="4"/>
  <c r="CF40" i="4"/>
  <c r="CE40" i="4"/>
  <c r="CD40" i="4"/>
  <c r="CC40" i="4"/>
  <c r="CB40" i="4"/>
  <c r="CA40" i="4"/>
  <c r="BZ40" i="4"/>
  <c r="BY40" i="4"/>
  <c r="BX40" i="4"/>
  <c r="BW40" i="4"/>
  <c r="BV40" i="4"/>
  <c r="BU40" i="4"/>
  <c r="BT40" i="4"/>
  <c r="BS40" i="4"/>
  <c r="BR40" i="4"/>
  <c r="BQ40" i="4"/>
  <c r="BP40" i="4"/>
  <c r="BO40" i="4"/>
  <c r="BM40" i="4"/>
  <c r="BL40" i="4"/>
  <c r="BK40" i="4"/>
  <c r="BJ40" i="4"/>
  <c r="G38" i="4"/>
  <c r="G46" i="4" s="1"/>
  <c r="CM37" i="4"/>
  <c r="CL37" i="4"/>
  <c r="CK37" i="4"/>
  <c r="CJ37" i="4"/>
  <c r="CI37" i="4"/>
  <c r="CH37" i="4"/>
  <c r="CG37" i="4"/>
  <c r="CF37" i="4"/>
  <c r="CE37" i="4"/>
  <c r="CD37" i="4"/>
  <c r="CC37" i="4"/>
  <c r="CB37" i="4"/>
  <c r="CA37" i="4"/>
  <c r="BZ37" i="4"/>
  <c r="BY37" i="4"/>
  <c r="BX37" i="4"/>
  <c r="BW37" i="4"/>
  <c r="BV37" i="4"/>
  <c r="BU37" i="4"/>
  <c r="BT37" i="4"/>
  <c r="BS37" i="4"/>
  <c r="BR37" i="4"/>
  <c r="BQ37" i="4"/>
  <c r="BP37" i="4"/>
  <c r="BO37" i="4"/>
  <c r="BM37" i="4"/>
  <c r="BL37" i="4"/>
  <c r="BK37" i="4"/>
  <c r="BJ37" i="4"/>
  <c r="G35" i="4"/>
  <c r="CM34" i="4"/>
  <c r="CL34" i="4"/>
  <c r="CK34" i="4"/>
  <c r="CJ34" i="4"/>
  <c r="CI34" i="4"/>
  <c r="CH34" i="4"/>
  <c r="CG34" i="4"/>
  <c r="CF34" i="4"/>
  <c r="CE34" i="4"/>
  <c r="CD34" i="4"/>
  <c r="CC34" i="4"/>
  <c r="CB34" i="4"/>
  <c r="CA34" i="4"/>
  <c r="BZ34" i="4"/>
  <c r="BY34" i="4"/>
  <c r="BX34" i="4"/>
  <c r="BW34" i="4"/>
  <c r="BV34" i="4"/>
  <c r="BU34" i="4"/>
  <c r="BT34" i="4"/>
  <c r="BS34" i="4"/>
  <c r="BR34" i="4"/>
  <c r="BQ34" i="4"/>
  <c r="BP34" i="4"/>
  <c r="BO34" i="4"/>
  <c r="BM34" i="4"/>
  <c r="BL34" i="4"/>
  <c r="BK34" i="4"/>
  <c r="BJ34" i="4"/>
  <c r="CM33" i="4"/>
  <c r="CL33" i="4"/>
  <c r="CK33" i="4"/>
  <c r="CJ33" i="4"/>
  <c r="CI33" i="4"/>
  <c r="CH33" i="4"/>
  <c r="CG33" i="4"/>
  <c r="CF33" i="4"/>
  <c r="CE33" i="4"/>
  <c r="CD33" i="4"/>
  <c r="CC33" i="4"/>
  <c r="CB33" i="4"/>
  <c r="CA33" i="4"/>
  <c r="BZ33" i="4"/>
  <c r="BY33" i="4"/>
  <c r="BX33" i="4"/>
  <c r="BW33" i="4"/>
  <c r="BV33" i="4"/>
  <c r="BU33" i="4"/>
  <c r="BT33" i="4"/>
  <c r="BS33" i="4"/>
  <c r="BR33" i="4"/>
  <c r="BQ33" i="4"/>
  <c r="BP33" i="4"/>
  <c r="BO33" i="4"/>
  <c r="BM33" i="4"/>
  <c r="BL33" i="4"/>
  <c r="BK33" i="4"/>
  <c r="BJ33" i="4"/>
  <c r="CM32" i="4"/>
  <c r="CL32" i="4"/>
  <c r="CK32" i="4"/>
  <c r="CJ32" i="4"/>
  <c r="CI32" i="4"/>
  <c r="CH32" i="4"/>
  <c r="CG32" i="4"/>
  <c r="CF32" i="4"/>
  <c r="CE32" i="4"/>
  <c r="CD32" i="4"/>
  <c r="CC32" i="4"/>
  <c r="CB32" i="4"/>
  <c r="CA32" i="4"/>
  <c r="BZ32" i="4"/>
  <c r="BY32" i="4"/>
  <c r="BX32" i="4"/>
  <c r="BW32" i="4"/>
  <c r="BV32" i="4"/>
  <c r="BU32" i="4"/>
  <c r="BT32" i="4"/>
  <c r="BS32" i="4"/>
  <c r="BR32" i="4"/>
  <c r="BQ32" i="4"/>
  <c r="BP32" i="4"/>
  <c r="BO32" i="4"/>
  <c r="BM32" i="4"/>
  <c r="BL32" i="4"/>
  <c r="BK32" i="4"/>
  <c r="BJ32" i="4"/>
  <c r="CM31" i="4"/>
  <c r="CL31" i="4"/>
  <c r="CK31" i="4"/>
  <c r="CJ31" i="4"/>
  <c r="CI31" i="4"/>
  <c r="CH31" i="4"/>
  <c r="CG31" i="4"/>
  <c r="CF31" i="4"/>
  <c r="CE31" i="4"/>
  <c r="CD31" i="4"/>
  <c r="CC31" i="4"/>
  <c r="CB31" i="4"/>
  <c r="CA31" i="4"/>
  <c r="BZ31" i="4"/>
  <c r="BY31" i="4"/>
  <c r="BX31" i="4"/>
  <c r="BW31" i="4"/>
  <c r="BV31" i="4"/>
  <c r="BU31" i="4"/>
  <c r="BT31" i="4"/>
  <c r="BS31" i="4"/>
  <c r="BR31" i="4"/>
  <c r="BQ31" i="4"/>
  <c r="BP31" i="4"/>
  <c r="BO31" i="4"/>
  <c r="BM31" i="4"/>
  <c r="BL31" i="4"/>
  <c r="BK31" i="4"/>
  <c r="BJ31" i="4"/>
  <c r="CM30" i="4"/>
  <c r="CL30" i="4"/>
  <c r="CK30" i="4"/>
  <c r="CJ30" i="4"/>
  <c r="CI30" i="4"/>
  <c r="CH30" i="4"/>
  <c r="CG30" i="4"/>
  <c r="CF30" i="4"/>
  <c r="CE30" i="4"/>
  <c r="CD30" i="4"/>
  <c r="CC30" i="4"/>
  <c r="CB30" i="4"/>
  <c r="CA30" i="4"/>
  <c r="BZ30" i="4"/>
  <c r="BY30" i="4"/>
  <c r="BX30" i="4"/>
  <c r="BW30" i="4"/>
  <c r="BV30" i="4"/>
  <c r="BU30" i="4"/>
  <c r="BT30" i="4"/>
  <c r="BS30" i="4"/>
  <c r="BR30" i="4"/>
  <c r="BQ30" i="4"/>
  <c r="BP30" i="4"/>
  <c r="BO30" i="4"/>
  <c r="BM30" i="4"/>
  <c r="BL30" i="4"/>
  <c r="BK30" i="4"/>
  <c r="BJ30" i="4"/>
  <c r="CM29" i="4"/>
  <c r="CL29" i="4"/>
  <c r="CK29" i="4"/>
  <c r="CJ29" i="4"/>
  <c r="CI29" i="4"/>
  <c r="CH29" i="4"/>
  <c r="CG29" i="4"/>
  <c r="CF29" i="4"/>
  <c r="CE29" i="4"/>
  <c r="CD29" i="4"/>
  <c r="CC29" i="4"/>
  <c r="CB29" i="4"/>
  <c r="CA29" i="4"/>
  <c r="BZ29" i="4"/>
  <c r="BY29" i="4"/>
  <c r="BX29" i="4"/>
  <c r="BW29" i="4"/>
  <c r="BV29" i="4"/>
  <c r="BU29" i="4"/>
  <c r="BT29" i="4"/>
  <c r="BS29" i="4"/>
  <c r="BR29" i="4"/>
  <c r="BQ29" i="4"/>
  <c r="BP29" i="4"/>
  <c r="BO29" i="4"/>
  <c r="BM29" i="4"/>
  <c r="BL29" i="4"/>
  <c r="BK29" i="4"/>
  <c r="BJ29" i="4"/>
  <c r="CM28" i="4"/>
  <c r="CL28" i="4"/>
  <c r="CK28" i="4"/>
  <c r="CJ28" i="4"/>
  <c r="CI28" i="4"/>
  <c r="CH28" i="4"/>
  <c r="CG28" i="4"/>
  <c r="CF28" i="4"/>
  <c r="CE28" i="4"/>
  <c r="CD28" i="4"/>
  <c r="CC28" i="4"/>
  <c r="CB28" i="4"/>
  <c r="CA28" i="4"/>
  <c r="BZ28" i="4"/>
  <c r="BY28" i="4"/>
  <c r="BX28" i="4"/>
  <c r="BW28" i="4"/>
  <c r="BV28" i="4"/>
  <c r="BU28" i="4"/>
  <c r="BT28" i="4"/>
  <c r="BS28" i="4"/>
  <c r="BR28" i="4"/>
  <c r="BQ28" i="4"/>
  <c r="BP28" i="4"/>
  <c r="BO28" i="4"/>
  <c r="BM28" i="4"/>
  <c r="BL28" i="4"/>
  <c r="BK28" i="4"/>
  <c r="BJ28" i="4"/>
  <c r="CM27" i="4"/>
  <c r="CL27" i="4"/>
  <c r="CK27" i="4"/>
  <c r="CJ27" i="4"/>
  <c r="CI27" i="4"/>
  <c r="CH27" i="4"/>
  <c r="CG27" i="4"/>
  <c r="CF27" i="4"/>
  <c r="CE27" i="4"/>
  <c r="CD27" i="4"/>
  <c r="CC27" i="4"/>
  <c r="CB27" i="4"/>
  <c r="CA27" i="4"/>
  <c r="BZ27" i="4"/>
  <c r="BY27" i="4"/>
  <c r="BX27" i="4"/>
  <c r="BW27" i="4"/>
  <c r="BV27" i="4"/>
  <c r="BU27" i="4"/>
  <c r="BT27" i="4"/>
  <c r="BS27" i="4"/>
  <c r="BR27" i="4"/>
  <c r="BQ27" i="4"/>
  <c r="BP27" i="4"/>
  <c r="BO27" i="4"/>
  <c r="BM27" i="4"/>
  <c r="BL27" i="4"/>
  <c r="BK27" i="4"/>
  <c r="BJ27" i="4"/>
  <c r="CM26" i="4"/>
  <c r="CL26" i="4"/>
  <c r="CK26" i="4"/>
  <c r="CJ26" i="4"/>
  <c r="CI26" i="4"/>
  <c r="CH26" i="4"/>
  <c r="CG26" i="4"/>
  <c r="CF26" i="4"/>
  <c r="CE26" i="4"/>
  <c r="CD26" i="4"/>
  <c r="CC26" i="4"/>
  <c r="CB26" i="4"/>
  <c r="CA26" i="4"/>
  <c r="BZ26" i="4"/>
  <c r="BY26" i="4"/>
  <c r="BX26" i="4"/>
  <c r="BW26" i="4"/>
  <c r="BV26" i="4"/>
  <c r="BU26" i="4"/>
  <c r="BT26" i="4"/>
  <c r="BS26" i="4"/>
  <c r="BR26" i="4"/>
  <c r="BQ26" i="4"/>
  <c r="BP26" i="4"/>
  <c r="BO26" i="4"/>
  <c r="BM26" i="4"/>
  <c r="BL26" i="4"/>
  <c r="BK26" i="4"/>
  <c r="BJ26" i="4"/>
  <c r="CM25" i="4"/>
  <c r="CL25" i="4"/>
  <c r="CK25" i="4"/>
  <c r="CJ25" i="4"/>
  <c r="CI25" i="4"/>
  <c r="CH25" i="4"/>
  <c r="CG25" i="4"/>
  <c r="CF25" i="4"/>
  <c r="CE25" i="4"/>
  <c r="CD25" i="4"/>
  <c r="CC25" i="4"/>
  <c r="CB25" i="4"/>
  <c r="CA25" i="4"/>
  <c r="BZ25" i="4"/>
  <c r="BY25" i="4"/>
  <c r="BX25" i="4"/>
  <c r="BW25" i="4"/>
  <c r="BV25" i="4"/>
  <c r="BU25" i="4"/>
  <c r="BT25" i="4"/>
  <c r="BS25" i="4"/>
  <c r="BR25" i="4"/>
  <c r="BQ25" i="4"/>
  <c r="BP25" i="4"/>
  <c r="BO25" i="4"/>
  <c r="BM25" i="4"/>
  <c r="BL25" i="4"/>
  <c r="BK25" i="4"/>
  <c r="BJ25" i="4"/>
  <c r="CM24" i="4"/>
  <c r="CL24" i="4"/>
  <c r="CK24" i="4"/>
  <c r="CJ24" i="4"/>
  <c r="CI24" i="4"/>
  <c r="CH24" i="4"/>
  <c r="CG24" i="4"/>
  <c r="CF24" i="4"/>
  <c r="CE24" i="4"/>
  <c r="CD24" i="4"/>
  <c r="CC24" i="4"/>
  <c r="CB24" i="4"/>
  <c r="CA24" i="4"/>
  <c r="BZ24" i="4"/>
  <c r="BY24" i="4"/>
  <c r="BX24" i="4"/>
  <c r="BW24" i="4"/>
  <c r="BV24" i="4"/>
  <c r="BU24" i="4"/>
  <c r="BT24" i="4"/>
  <c r="BS24" i="4"/>
  <c r="BR24" i="4"/>
  <c r="BQ24" i="4"/>
  <c r="BP24" i="4"/>
  <c r="BO24" i="4"/>
  <c r="BM24" i="4"/>
  <c r="BL24" i="4"/>
  <c r="BK24" i="4"/>
  <c r="BJ24" i="4"/>
  <c r="CM23" i="4"/>
  <c r="CL23" i="4"/>
  <c r="CK23" i="4"/>
  <c r="CJ23" i="4"/>
  <c r="CI23" i="4"/>
  <c r="CH23" i="4"/>
  <c r="CG23" i="4"/>
  <c r="CF23" i="4"/>
  <c r="CE23" i="4"/>
  <c r="CD23" i="4"/>
  <c r="CC23" i="4"/>
  <c r="CB23" i="4"/>
  <c r="CA23" i="4"/>
  <c r="BZ23" i="4"/>
  <c r="BY23" i="4"/>
  <c r="BX23" i="4"/>
  <c r="BW23" i="4"/>
  <c r="BV23" i="4"/>
  <c r="BU23" i="4"/>
  <c r="BT23" i="4"/>
  <c r="BS23" i="4"/>
  <c r="BR23" i="4"/>
  <c r="BQ23" i="4"/>
  <c r="BP23" i="4"/>
  <c r="BO23" i="4"/>
  <c r="BM23" i="4"/>
  <c r="BL23" i="4"/>
  <c r="BK23" i="4"/>
  <c r="BJ23" i="4"/>
  <c r="CM22" i="4"/>
  <c r="CL22" i="4"/>
  <c r="CK22" i="4"/>
  <c r="CJ22" i="4"/>
  <c r="CI22" i="4"/>
  <c r="CH22" i="4"/>
  <c r="CG22" i="4"/>
  <c r="CF22" i="4"/>
  <c r="CE22" i="4"/>
  <c r="CD22" i="4"/>
  <c r="CC22" i="4"/>
  <c r="CB22" i="4"/>
  <c r="CA22" i="4"/>
  <c r="BZ22" i="4"/>
  <c r="BY22" i="4"/>
  <c r="BX22" i="4"/>
  <c r="BW22" i="4"/>
  <c r="BV22" i="4"/>
  <c r="BU22" i="4"/>
  <c r="BT22" i="4"/>
  <c r="BS22" i="4"/>
  <c r="BR22" i="4"/>
  <c r="BQ22" i="4"/>
  <c r="BP22" i="4"/>
  <c r="BO22" i="4"/>
  <c r="BM22" i="4"/>
  <c r="BL22" i="4"/>
  <c r="BK22" i="4"/>
  <c r="BJ22" i="4"/>
  <c r="CM21" i="4"/>
  <c r="CL21" i="4"/>
  <c r="CK21" i="4"/>
  <c r="CJ21" i="4"/>
  <c r="CI21" i="4"/>
  <c r="CH21" i="4"/>
  <c r="CG21" i="4"/>
  <c r="CF21" i="4"/>
  <c r="CE21" i="4"/>
  <c r="CD21" i="4"/>
  <c r="CC21" i="4"/>
  <c r="CB21" i="4"/>
  <c r="CA21" i="4"/>
  <c r="BZ21" i="4"/>
  <c r="BY21" i="4"/>
  <c r="BX21" i="4"/>
  <c r="BW21" i="4"/>
  <c r="BV21" i="4"/>
  <c r="BU21" i="4"/>
  <c r="BT21" i="4"/>
  <c r="BS21" i="4"/>
  <c r="BR21" i="4"/>
  <c r="BQ21" i="4"/>
  <c r="BP21" i="4"/>
  <c r="BO21" i="4"/>
  <c r="BM21" i="4"/>
  <c r="BL21" i="4"/>
  <c r="BK21" i="4"/>
  <c r="BJ21" i="4"/>
  <c r="CM20" i="4"/>
  <c r="CL20" i="4"/>
  <c r="CK20" i="4"/>
  <c r="CJ20" i="4"/>
  <c r="CI20" i="4"/>
  <c r="CH20" i="4"/>
  <c r="CG20" i="4"/>
  <c r="CF20" i="4"/>
  <c r="CE20" i="4"/>
  <c r="CD20" i="4"/>
  <c r="CC20" i="4"/>
  <c r="CB20" i="4"/>
  <c r="CA20" i="4"/>
  <c r="BZ20" i="4"/>
  <c r="BY20" i="4"/>
  <c r="BX20" i="4"/>
  <c r="BW20" i="4"/>
  <c r="BV20" i="4"/>
  <c r="BU20" i="4"/>
  <c r="BT20" i="4"/>
  <c r="BS20" i="4"/>
  <c r="BR20" i="4"/>
  <c r="BQ20" i="4"/>
  <c r="BP20" i="4"/>
  <c r="BO20" i="4"/>
  <c r="BM20" i="4"/>
  <c r="BL20" i="4"/>
  <c r="BK20" i="4"/>
  <c r="BJ20" i="4"/>
  <c r="CM19" i="4"/>
  <c r="CL19" i="4"/>
  <c r="CK19" i="4"/>
  <c r="CJ19" i="4"/>
  <c r="CI19" i="4"/>
  <c r="CH19" i="4"/>
  <c r="CG19" i="4"/>
  <c r="CF19" i="4"/>
  <c r="CE19" i="4"/>
  <c r="CD19" i="4"/>
  <c r="CC19" i="4"/>
  <c r="CB19" i="4"/>
  <c r="CA19" i="4"/>
  <c r="BZ19" i="4"/>
  <c r="BY19" i="4"/>
  <c r="BX19" i="4"/>
  <c r="BW19" i="4"/>
  <c r="BV19" i="4"/>
  <c r="BU19" i="4"/>
  <c r="BT19" i="4"/>
  <c r="BS19" i="4"/>
  <c r="BR19" i="4"/>
  <c r="BQ19" i="4"/>
  <c r="BP19" i="4"/>
  <c r="BO19" i="4"/>
  <c r="BM19" i="4"/>
  <c r="BL19" i="4"/>
  <c r="BK19" i="4"/>
  <c r="BJ19" i="4"/>
  <c r="CM18" i="4"/>
  <c r="CL18" i="4"/>
  <c r="CK18" i="4"/>
  <c r="CJ18" i="4"/>
  <c r="CI18" i="4"/>
  <c r="CH18" i="4"/>
  <c r="CG18" i="4"/>
  <c r="CF18" i="4"/>
  <c r="CE18" i="4"/>
  <c r="CD18" i="4"/>
  <c r="CC18" i="4"/>
  <c r="CB18" i="4"/>
  <c r="CA18" i="4"/>
  <c r="BZ18" i="4"/>
  <c r="BY18" i="4"/>
  <c r="BX18" i="4"/>
  <c r="BW18" i="4"/>
  <c r="BV18" i="4"/>
  <c r="BU18" i="4"/>
  <c r="BT18" i="4"/>
  <c r="BS18" i="4"/>
  <c r="BR18" i="4"/>
  <c r="BQ18" i="4"/>
  <c r="BP18" i="4"/>
  <c r="BO18" i="4"/>
  <c r="BM18" i="4"/>
  <c r="BL18" i="4"/>
  <c r="BK18" i="4"/>
  <c r="BJ18" i="4"/>
  <c r="CM17" i="4"/>
  <c r="CL17" i="4"/>
  <c r="CK17" i="4"/>
  <c r="CJ17" i="4"/>
  <c r="CI17" i="4"/>
  <c r="CH17" i="4"/>
  <c r="CG17" i="4"/>
  <c r="CF17" i="4"/>
  <c r="CE17" i="4"/>
  <c r="CD17" i="4"/>
  <c r="CC17" i="4"/>
  <c r="CB17" i="4"/>
  <c r="CA17" i="4"/>
  <c r="BZ17" i="4"/>
  <c r="BY17" i="4"/>
  <c r="BX17" i="4"/>
  <c r="BW17" i="4"/>
  <c r="BV17" i="4"/>
  <c r="BU17" i="4"/>
  <c r="BT17" i="4"/>
  <c r="BS17" i="4"/>
  <c r="BR17" i="4"/>
  <c r="BQ17" i="4"/>
  <c r="BP17" i="4"/>
  <c r="BO17" i="4"/>
  <c r="BM17" i="4"/>
  <c r="BL17" i="4"/>
  <c r="BK17" i="4"/>
  <c r="BJ17" i="4"/>
  <c r="CM16" i="4"/>
  <c r="CL16" i="4"/>
  <c r="CK16" i="4"/>
  <c r="CJ16" i="4"/>
  <c r="CI16" i="4"/>
  <c r="CH16" i="4"/>
  <c r="CG16" i="4"/>
  <c r="CF16" i="4"/>
  <c r="CE16" i="4"/>
  <c r="CD16" i="4"/>
  <c r="CC16" i="4"/>
  <c r="CB16" i="4"/>
  <c r="CA16" i="4"/>
  <c r="BZ16" i="4"/>
  <c r="BY16" i="4"/>
  <c r="BX16" i="4"/>
  <c r="BW16" i="4"/>
  <c r="BV16" i="4"/>
  <c r="BU16" i="4"/>
  <c r="BT16" i="4"/>
  <c r="BS16" i="4"/>
  <c r="BR16" i="4"/>
  <c r="BQ16" i="4"/>
  <c r="BP16" i="4"/>
  <c r="BO16" i="4"/>
  <c r="BM16" i="4"/>
  <c r="BL16" i="4"/>
  <c r="BK16" i="4"/>
  <c r="BJ16" i="4"/>
  <c r="AA14" i="4"/>
  <c r="W14" i="4"/>
  <c r="O14" i="4"/>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M30" i="1"/>
  <c r="BL30" i="1"/>
  <c r="BK30" i="1"/>
  <c r="BJ30"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M29" i="1"/>
  <c r="BL29" i="1"/>
  <c r="BK29" i="1"/>
  <c r="BJ29"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M28" i="1"/>
  <c r="BL28" i="1"/>
  <c r="BK28" i="1"/>
  <c r="BJ28"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M27" i="1"/>
  <c r="BL27" i="1"/>
  <c r="BK27" i="1"/>
  <c r="BJ27"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M32" i="1"/>
  <c r="BL32" i="1"/>
  <c r="BK32" i="1"/>
  <c r="BJ32"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M31" i="1"/>
  <c r="BL31" i="1"/>
  <c r="BK31" i="1"/>
  <c r="BJ31" i="1"/>
  <c r="G45" i="1"/>
  <c r="K14" i="1"/>
  <c r="L14" i="1"/>
  <c r="O14" i="1"/>
  <c r="S14" i="1"/>
  <c r="T14" i="1"/>
  <c r="W14" i="1"/>
  <c r="Z14" i="1"/>
  <c r="AA14" i="1"/>
  <c r="AB14" i="1"/>
  <c r="AC14" i="1"/>
  <c r="AF1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M44" i="1"/>
  <c r="BL44" i="1"/>
  <c r="BK44" i="1"/>
  <c r="BJ44"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M43" i="1"/>
  <c r="BL43" i="1"/>
  <c r="BK43" i="1"/>
  <c r="BJ43"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M42" i="1"/>
  <c r="BL42" i="1"/>
  <c r="BK42" i="1"/>
  <c r="BJ42"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M41" i="1"/>
  <c r="BL41" i="1"/>
  <c r="BK41" i="1"/>
  <c r="BJ41"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M40" i="1"/>
  <c r="BL40" i="1"/>
  <c r="BK40" i="1"/>
  <c r="BJ40"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M37" i="1"/>
  <c r="BL37" i="1"/>
  <c r="BK37" i="1"/>
  <c r="BJ37" i="1"/>
  <c r="BK16" i="1"/>
  <c r="BL16" i="1"/>
  <c r="BM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BK17" i="1"/>
  <c r="BL17" i="1"/>
  <c r="BM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BK18" i="1"/>
  <c r="BL18" i="1"/>
  <c r="BM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BK19" i="1"/>
  <c r="BL19" i="1"/>
  <c r="BM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BK20" i="1"/>
  <c r="BL20" i="1"/>
  <c r="BM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BK21" i="1"/>
  <c r="BL21" i="1"/>
  <c r="BM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BK22" i="1"/>
  <c r="BL22" i="1"/>
  <c r="BM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BK23" i="1"/>
  <c r="BL23" i="1"/>
  <c r="BM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BK24" i="1"/>
  <c r="BL24" i="1"/>
  <c r="BM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BK25" i="1"/>
  <c r="BL25" i="1"/>
  <c r="BM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BK26" i="1"/>
  <c r="BL26" i="1"/>
  <c r="BM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BK33" i="1"/>
  <c r="BL33" i="1"/>
  <c r="BM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BK34" i="1"/>
  <c r="BL34" i="1"/>
  <c r="BM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BJ34" i="1"/>
  <c r="BJ17" i="1"/>
  <c r="BJ18" i="1"/>
  <c r="BJ19" i="1"/>
  <c r="BJ20" i="1"/>
  <c r="BJ21" i="1"/>
  <c r="BJ22" i="1"/>
  <c r="BJ23" i="1"/>
  <c r="BJ24" i="1"/>
  <c r="BJ25" i="1"/>
  <c r="BJ26" i="1"/>
  <c r="BJ33" i="1"/>
  <c r="BJ16" i="1"/>
  <c r="AV28" i="5" l="1"/>
  <c r="U28" i="5" s="1"/>
  <c r="AR44" i="5"/>
  <c r="Q44" i="5" s="1"/>
  <c r="AO28" i="4"/>
  <c r="N28" i="4" s="1"/>
  <c r="BE33" i="5"/>
  <c r="AD33" i="5" s="1"/>
  <c r="AZ32" i="4"/>
  <c r="Y32" i="4" s="1"/>
  <c r="AZ46" i="4"/>
  <c r="BH19" i="5"/>
  <c r="AG19" i="5" s="1"/>
  <c r="BH22" i="5"/>
  <c r="AG22" i="5" s="1"/>
  <c r="AR29" i="4"/>
  <c r="Q29" i="4" s="1"/>
  <c r="AV16" i="6"/>
  <c r="BG37" i="6"/>
  <c r="AF37" i="6" s="1"/>
  <c r="BE46" i="5"/>
  <c r="BA31" i="4"/>
  <c r="Z31" i="4" s="1"/>
  <c r="AR26" i="5"/>
  <c r="Q26" i="5" s="1"/>
  <c r="BH23" i="5"/>
  <c r="AG23" i="5" s="1"/>
  <c r="AT25" i="4"/>
  <c r="S25" i="4" s="1"/>
  <c r="AO30" i="4"/>
  <c r="N30" i="4" s="1"/>
  <c r="AL34" i="4"/>
  <c r="K34" i="4" s="1"/>
  <c r="AV40" i="4"/>
  <c r="U40" i="4" s="1"/>
  <c r="BH16" i="5"/>
  <c r="BH17" i="5"/>
  <c r="AG17" i="5" s="1"/>
  <c r="AR21" i="5"/>
  <c r="Q21" i="5" s="1"/>
  <c r="AR27" i="5"/>
  <c r="Q27" i="5" s="1"/>
  <c r="AU31" i="5"/>
  <c r="T31" i="5" s="1"/>
  <c r="AU44" i="5"/>
  <c r="T44" i="5" s="1"/>
  <c r="AK46" i="6"/>
  <c r="AS46" i="6"/>
  <c r="AK18" i="4"/>
  <c r="J18" i="4" s="1"/>
  <c r="BE22" i="4"/>
  <c r="AD22" i="4" s="1"/>
  <c r="BB28" i="4"/>
  <c r="AA28" i="4" s="1"/>
  <c r="AR18" i="5"/>
  <c r="Q18" i="5" s="1"/>
  <c r="BF31" i="5"/>
  <c r="AE31" i="5" s="1"/>
  <c r="AW31" i="5"/>
  <c r="V31" i="5" s="1"/>
  <c r="AN41" i="5"/>
  <c r="M41" i="5" s="1"/>
  <c r="AJ46" i="5"/>
  <c r="AX18" i="6"/>
  <c r="W18" i="6" s="1"/>
  <c r="AX19" i="6"/>
  <c r="W19" i="6" s="1"/>
  <c r="BA31" i="6"/>
  <c r="Z31" i="6" s="1"/>
  <c r="BD27" i="4"/>
  <c r="AC27" i="4" s="1"/>
  <c r="AN33" i="4"/>
  <c r="M33" i="4" s="1"/>
  <c r="BC43" i="4"/>
  <c r="AB43" i="4" s="1"/>
  <c r="AV20" i="5"/>
  <c r="U20" i="5" s="1"/>
  <c r="BH24" i="5"/>
  <c r="AG24" i="5" s="1"/>
  <c r="AJ29" i="5"/>
  <c r="I29" i="5" s="1"/>
  <c r="AU34" i="5"/>
  <c r="T34" i="5" s="1"/>
  <c r="AY43" i="5"/>
  <c r="X43" i="5" s="1"/>
  <c r="AR46" i="5"/>
  <c r="AX27" i="6"/>
  <c r="W27" i="6" s="1"/>
  <c r="BB32" i="6"/>
  <c r="AA32" i="6" s="1"/>
  <c r="BH42" i="6"/>
  <c r="BB33" i="4"/>
  <c r="AA33" i="4" s="1"/>
  <c r="AX37" i="4"/>
  <c r="W37" i="4" s="1"/>
  <c r="AT30" i="6"/>
  <c r="S30" i="6" s="1"/>
  <c r="BA27" i="1"/>
  <c r="Z27" i="1" s="1"/>
  <c r="BA29" i="1"/>
  <c r="Z29" i="1" s="1"/>
  <c r="AW17" i="4"/>
  <c r="V17" i="4" s="1"/>
  <c r="BE27" i="4"/>
  <c r="AD27" i="4" s="1"/>
  <c r="AT28" i="4"/>
  <c r="S28" i="4" s="1"/>
  <c r="BA28" i="4"/>
  <c r="Z28" i="4" s="1"/>
  <c r="AL28" i="4"/>
  <c r="K28" i="4" s="1"/>
  <c r="AK32" i="4"/>
  <c r="J32" i="4" s="1"/>
  <c r="BE32" i="4"/>
  <c r="AD32" i="4" s="1"/>
  <c r="AZ34" i="4"/>
  <c r="Y34" i="4" s="1"/>
  <c r="AS34" i="4"/>
  <c r="R34" i="4" s="1"/>
  <c r="AJ46" i="4"/>
  <c r="S14" i="5"/>
  <c r="S47" i="5" s="1"/>
  <c r="AF14" i="5"/>
  <c r="AF47" i="5" s="1"/>
  <c r="AV22" i="5"/>
  <c r="U22" i="5" s="1"/>
  <c r="AH24" i="5"/>
  <c r="BG30" i="5"/>
  <c r="AF30" i="5" s="1"/>
  <c r="BA30" i="5"/>
  <c r="Z30" i="5" s="1"/>
  <c r="AX32" i="5"/>
  <c r="W32" i="5" s="1"/>
  <c r="AH33" i="5"/>
  <c r="AY42" i="5"/>
  <c r="X42" i="5" s="1"/>
  <c r="BH46" i="5"/>
  <c r="AS27" i="6"/>
  <c r="R27" i="6" s="1"/>
  <c r="BB34" i="6"/>
  <c r="AA34" i="6" s="1"/>
  <c r="AH43" i="6"/>
  <c r="AN42" i="5"/>
  <c r="M42" i="5" s="1"/>
  <c r="AM43" i="5"/>
  <c r="L43" i="5" s="1"/>
  <c r="BH43" i="5"/>
  <c r="AG43" i="5" s="1"/>
  <c r="AZ46" i="5"/>
  <c r="BC23" i="6"/>
  <c r="AB23" i="6" s="1"/>
  <c r="BD25" i="6"/>
  <c r="AC25" i="6" s="1"/>
  <c r="AS31" i="6"/>
  <c r="R31" i="6" s="1"/>
  <c r="BE32" i="6"/>
  <c r="AD32" i="6" s="1"/>
  <c r="AT34" i="6"/>
  <c r="S34" i="6" s="1"/>
  <c r="P14" i="5"/>
  <c r="P47" i="5" s="1"/>
  <c r="AK31" i="5"/>
  <c r="J31" i="5" s="1"/>
  <c r="BF34" i="5"/>
  <c r="AE34" i="5" s="1"/>
  <c r="AX20" i="4"/>
  <c r="W20" i="4" s="1"/>
  <c r="AH26" i="4"/>
  <c r="BA26" i="4"/>
  <c r="Z26" i="4" s="1"/>
  <c r="AN31" i="4"/>
  <c r="M31" i="4" s="1"/>
  <c r="AP32" i="4"/>
  <c r="O32" i="4" s="1"/>
  <c r="BF32" i="4"/>
  <c r="AE32" i="4" s="1"/>
  <c r="AH16" i="5"/>
  <c r="BH21" i="5"/>
  <c r="AG21" i="5" s="1"/>
  <c r="AH22" i="5"/>
  <c r="AJ26" i="5"/>
  <c r="I26" i="5" s="1"/>
  <c r="BH28" i="5"/>
  <c r="AG28" i="5" s="1"/>
  <c r="AT33" i="5"/>
  <c r="S33" i="5" s="1"/>
  <c r="BF37" i="5"/>
  <c r="AR19" i="4"/>
  <c r="Q19" i="4" s="1"/>
  <c r="AL19" i="4"/>
  <c r="K19" i="4" s="1"/>
  <c r="AZ21" i="4"/>
  <c r="Y21" i="4" s="1"/>
  <c r="AW23" i="4"/>
  <c r="V23" i="4" s="1"/>
  <c r="BB23" i="4"/>
  <c r="AA23" i="4" s="1"/>
  <c r="AV33" i="4"/>
  <c r="U33" i="4" s="1"/>
  <c r="BH42" i="4"/>
  <c r="AN43" i="4"/>
  <c r="M43" i="4" s="1"/>
  <c r="AQ44" i="4"/>
  <c r="P44" i="4" s="1"/>
  <c r="X14" i="5"/>
  <c r="X47" i="5" s="1"/>
  <c r="AJ18" i="5"/>
  <c r="I18" i="5" s="1"/>
  <c r="AR19" i="5"/>
  <c r="Q19" i="5" s="1"/>
  <c r="BH20" i="5"/>
  <c r="AG20" i="5" s="1"/>
  <c r="BH25" i="5"/>
  <c r="AG25" i="5" s="1"/>
  <c r="BH27" i="5"/>
  <c r="AG27" i="5" s="1"/>
  <c r="AR29" i="5"/>
  <c r="Q29" i="5" s="1"/>
  <c r="AQ34" i="5"/>
  <c r="P34" i="5" s="1"/>
  <c r="BA34" i="5"/>
  <c r="Z34" i="5" s="1"/>
  <c r="AN40" i="5"/>
  <c r="M40" i="5" s="1"/>
  <c r="AV46" i="5"/>
  <c r="BD22" i="6"/>
  <c r="AC22" i="6" s="1"/>
  <c r="AT32" i="6"/>
  <c r="S32" i="6" s="1"/>
  <c r="BD29" i="4"/>
  <c r="AC29" i="4" s="1"/>
  <c r="AV29" i="4"/>
  <c r="U29" i="4" s="1"/>
  <c r="AK29" i="4"/>
  <c r="J29" i="4" s="1"/>
  <c r="BB29" i="4"/>
  <c r="AA29" i="4" s="1"/>
  <c r="AP29" i="4"/>
  <c r="O29" i="4" s="1"/>
  <c r="BC24" i="6"/>
  <c r="AB24" i="6" s="1"/>
  <c r="AY24" i="6"/>
  <c r="X24" i="6" s="1"/>
  <c r="BB30" i="6"/>
  <c r="AA30" i="6" s="1"/>
  <c r="AZ25" i="4"/>
  <c r="Y25" i="4" s="1"/>
  <c r="AW29" i="4"/>
  <c r="V29" i="4" s="1"/>
  <c r="AO32" i="4"/>
  <c r="N32" i="4" s="1"/>
  <c r="BD46" i="4"/>
  <c r="AH21" i="5"/>
  <c r="AZ28" i="5"/>
  <c r="Y28" i="5" s="1"/>
  <c r="AN29" i="5"/>
  <c r="M29" i="5" s="1"/>
  <c r="AP30" i="5"/>
  <c r="O30" i="5" s="1"/>
  <c r="BA31" i="5"/>
  <c r="Z31" i="5" s="1"/>
  <c r="AM32" i="5"/>
  <c r="L32" i="5" s="1"/>
  <c r="AP34" i="5"/>
  <c r="O34" i="5" s="1"/>
  <c r="AH37" i="5"/>
  <c r="BB37" i="5"/>
  <c r="AA37" i="5" s="1"/>
  <c r="AM44" i="5"/>
  <c r="L44" i="5" s="1"/>
  <c r="AJ28" i="6"/>
  <c r="I28" i="6" s="1"/>
  <c r="BD28" i="6"/>
  <c r="AC28" i="6" s="1"/>
  <c r="AS29" i="6"/>
  <c r="R29" i="6" s="1"/>
  <c r="AQ43" i="6"/>
  <c r="P43" i="6" s="1"/>
  <c r="BG43" i="6"/>
  <c r="AF43" i="6" s="1"/>
  <c r="AO21" i="4"/>
  <c r="N21" i="4" s="1"/>
  <c r="AP22" i="4"/>
  <c r="O22" i="4" s="1"/>
  <c r="AX27" i="4"/>
  <c r="W27" i="4" s="1"/>
  <c r="AJ27" i="4"/>
  <c r="I27" i="4" s="1"/>
  <c r="AX29" i="4"/>
  <c r="W29" i="4" s="1"/>
  <c r="AH40" i="4"/>
  <c r="BE46" i="4"/>
  <c r="O48" i="5"/>
  <c r="O14" i="5"/>
  <c r="W48" i="5"/>
  <c r="W14" i="5"/>
  <c r="AE48" i="5"/>
  <c r="AE14" i="5"/>
  <c r="AE47" i="5" s="1"/>
  <c r="AV16" i="5"/>
  <c r="U16" i="5" s="1"/>
  <c r="AR16" i="5"/>
  <c r="AJ16" i="5"/>
  <c r="I16" i="5" s="1"/>
  <c r="AR17" i="5"/>
  <c r="Q17" i="5" s="1"/>
  <c r="AV18" i="5"/>
  <c r="U18" i="5" s="1"/>
  <c r="AH20" i="5"/>
  <c r="AQ20" i="5"/>
  <c r="P20" i="5" s="1"/>
  <c r="AV24" i="5"/>
  <c r="U24" i="5" s="1"/>
  <c r="AR24" i="5"/>
  <c r="Q24" i="5" s="1"/>
  <c r="AJ24" i="5"/>
  <c r="I24" i="5" s="1"/>
  <c r="AR25" i="5"/>
  <c r="Q25" i="5" s="1"/>
  <c r="AV26" i="5"/>
  <c r="U26" i="5" s="1"/>
  <c r="AH28" i="5"/>
  <c r="BB31" i="5"/>
  <c r="AA31" i="5" s="1"/>
  <c r="AL37" i="5"/>
  <c r="BG37" i="5"/>
  <c r="AQ37" i="5"/>
  <c r="P37" i="5" s="1"/>
  <c r="AY37" i="5"/>
  <c r="AU43" i="5"/>
  <c r="T43" i="5" s="1"/>
  <c r="BC43" i="5"/>
  <c r="AB43" i="5" s="1"/>
  <c r="AN24" i="6"/>
  <c r="M24" i="6" s="1"/>
  <c r="AN26" i="6"/>
  <c r="M26" i="6" s="1"/>
  <c r="AO28" i="6"/>
  <c r="N28" i="6" s="1"/>
  <c r="BB31" i="6"/>
  <c r="AA31" i="6" s="1"/>
  <c r="AN44" i="6"/>
  <c r="M44" i="6" s="1"/>
  <c r="BG44" i="6"/>
  <c r="AF44" i="6" s="1"/>
  <c r="AV46" i="4"/>
  <c r="AR46" i="4"/>
  <c r="AR20" i="5"/>
  <c r="Q20" i="5" s="1"/>
  <c r="AJ20" i="5"/>
  <c r="I20" i="5" s="1"/>
  <c r="AR28" i="5"/>
  <c r="Q28" i="5" s="1"/>
  <c r="AJ28" i="5"/>
  <c r="I28" i="5" s="1"/>
  <c r="BG29" i="5"/>
  <c r="AF29" i="5" s="1"/>
  <c r="AV29" i="5"/>
  <c r="U29" i="5" s="1"/>
  <c r="AZ29" i="5"/>
  <c r="Y29" i="5" s="1"/>
  <c r="AS30" i="5"/>
  <c r="R30" i="5" s="1"/>
  <c r="AW30" i="5"/>
  <c r="V30" i="5" s="1"/>
  <c r="AS32" i="5"/>
  <c r="R32" i="5" s="1"/>
  <c r="AK34" i="5"/>
  <c r="J34" i="5" s="1"/>
  <c r="AS34" i="5"/>
  <c r="R34" i="5" s="1"/>
  <c r="AE37" i="5"/>
  <c r="BF38" i="5"/>
  <c r="AE38" i="5" s="1"/>
  <c r="BH40" i="5"/>
  <c r="AG40" i="5" s="1"/>
  <c r="AM40" i="5"/>
  <c r="L40" i="5" s="1"/>
  <c r="AY40" i="5"/>
  <c r="X40" i="5" s="1"/>
  <c r="AX41" i="5"/>
  <c r="W41" i="5" s="1"/>
  <c r="AY41" i="5"/>
  <c r="X41" i="5" s="1"/>
  <c r="AW27" i="1"/>
  <c r="V27" i="1" s="1"/>
  <c r="BE18" i="4"/>
  <c r="AD18" i="4" s="1"/>
  <c r="AZ22" i="4"/>
  <c r="Y22" i="4" s="1"/>
  <c r="AO27" i="4"/>
  <c r="N27" i="4" s="1"/>
  <c r="AJ32" i="4"/>
  <c r="I32" i="4" s="1"/>
  <c r="AR32" i="4"/>
  <c r="Q32" i="4" s="1"/>
  <c r="AW32" i="4"/>
  <c r="V32" i="4" s="1"/>
  <c r="BA32" i="4"/>
  <c r="Z32" i="4" s="1"/>
  <c r="R14" i="5"/>
  <c r="R47" i="5" s="1"/>
  <c r="R48" i="5"/>
  <c r="AZ20" i="5"/>
  <c r="Y20" i="5" s="1"/>
  <c r="AM21" i="5"/>
  <c r="L21" i="5" s="1"/>
  <c r="AM41" i="5"/>
  <c r="L41" i="5" s="1"/>
  <c r="BH44" i="5"/>
  <c r="AG44" i="5" s="1"/>
  <c r="BC44" i="5"/>
  <c r="AB44" i="5" s="1"/>
  <c r="AM24" i="6"/>
  <c r="L24" i="6" s="1"/>
  <c r="AP37" i="6"/>
  <c r="O37" i="6" s="1"/>
  <c r="AY43" i="6"/>
  <c r="X43" i="6" s="1"/>
  <c r="BH19" i="4"/>
  <c r="AG19" i="4" s="1"/>
  <c r="AJ22" i="4"/>
  <c r="I22" i="4" s="1"/>
  <c r="AP27" i="4"/>
  <c r="O27" i="4" s="1"/>
  <c r="AW30" i="4"/>
  <c r="V30" i="4" s="1"/>
  <c r="BD30" i="4"/>
  <c r="AC30" i="4" s="1"/>
  <c r="AJ41" i="4"/>
  <c r="I41" i="4" s="1"/>
  <c r="BH46" i="4"/>
  <c r="BA18" i="4"/>
  <c r="Z18" i="4" s="1"/>
  <c r="AS20" i="4"/>
  <c r="R20" i="4" s="1"/>
  <c r="AT21" i="4"/>
  <c r="S21" i="4" s="1"/>
  <c r="AT22" i="4"/>
  <c r="S22" i="4" s="1"/>
  <c r="AS24" i="4"/>
  <c r="R24" i="4" s="1"/>
  <c r="AN24" i="4"/>
  <c r="M24" i="4" s="1"/>
  <c r="BE26" i="4"/>
  <c r="AD26" i="4" s="1"/>
  <c r="AP26" i="4"/>
  <c r="O26" i="4" s="1"/>
  <c r="AV27" i="4"/>
  <c r="U27" i="4" s="1"/>
  <c r="BH28" i="4"/>
  <c r="AG28" i="4" s="1"/>
  <c r="BE28" i="4"/>
  <c r="AD28" i="4" s="1"/>
  <c r="AN29" i="4"/>
  <c r="M29" i="4" s="1"/>
  <c r="BF29" i="4"/>
  <c r="AE29" i="4" s="1"/>
  <c r="AH30" i="4"/>
  <c r="AJ42" i="4"/>
  <c r="AU42" i="4"/>
  <c r="T42" i="4" s="1"/>
  <c r="BH43" i="4"/>
  <c r="AG43" i="4" s="1"/>
  <c r="AN46" i="4"/>
  <c r="AZ16" i="5"/>
  <c r="Y16" i="5" s="1"/>
  <c r="AH17" i="5"/>
  <c r="AM17" i="5"/>
  <c r="L17" i="5" s="1"/>
  <c r="BH18" i="5"/>
  <c r="AG18" i="5" s="1"/>
  <c r="AH18" i="5"/>
  <c r="AR22" i="5"/>
  <c r="Q22" i="5" s="1"/>
  <c r="AJ22" i="5"/>
  <c r="I22" i="5" s="1"/>
  <c r="AR23" i="5"/>
  <c r="Q23" i="5" s="1"/>
  <c r="AZ24" i="5"/>
  <c r="Y24" i="5" s="1"/>
  <c r="AH25" i="5"/>
  <c r="AM25" i="5"/>
  <c r="L25" i="5" s="1"/>
  <c r="BH26" i="5"/>
  <c r="AG26" i="5" s="1"/>
  <c r="AH26" i="5"/>
  <c r="BE29" i="5"/>
  <c r="AD29" i="5" s="1"/>
  <c r="BF30" i="5"/>
  <c r="AE30" i="5" s="1"/>
  <c r="AK30" i="5"/>
  <c r="J30" i="5" s="1"/>
  <c r="AU30" i="5"/>
  <c r="T30" i="5" s="1"/>
  <c r="AL31" i="5"/>
  <c r="K31" i="5" s="1"/>
  <c r="BG31" i="5"/>
  <c r="AF31" i="5" s="1"/>
  <c r="AQ31" i="5"/>
  <c r="P31" i="5" s="1"/>
  <c r="AY33" i="5"/>
  <c r="X33" i="5" s="1"/>
  <c r="AO33" i="5"/>
  <c r="N33" i="5" s="1"/>
  <c r="AT37" i="5"/>
  <c r="S37" i="5" s="1"/>
  <c r="AX40" i="5"/>
  <c r="BH41" i="5"/>
  <c r="AG41" i="5" s="1"/>
  <c r="BD41" i="5"/>
  <c r="AC41" i="5" s="1"/>
  <c r="BC41" i="5"/>
  <c r="AB41" i="5" s="1"/>
  <c r="BH42" i="5"/>
  <c r="AG42" i="5" s="1"/>
  <c r="AM42" i="5"/>
  <c r="L42" i="5" s="1"/>
  <c r="AX42" i="5"/>
  <c r="W42" i="5" s="1"/>
  <c r="AX43" i="5"/>
  <c r="W43" i="5" s="1"/>
  <c r="AN43" i="5"/>
  <c r="M43" i="5" s="1"/>
  <c r="BH24" i="6"/>
  <c r="AG24" i="6" s="1"/>
  <c r="AU42" i="6"/>
  <c r="T42" i="6" s="1"/>
  <c r="BD44" i="6"/>
  <c r="AC44" i="6" s="1"/>
  <c r="AQ44" i="6"/>
  <c r="P44" i="6" s="1"/>
  <c r="AY37" i="6"/>
  <c r="X37" i="6" s="1"/>
  <c r="AN40" i="6"/>
  <c r="M40" i="6" s="1"/>
  <c r="BD43" i="6"/>
  <c r="AC43" i="6" s="1"/>
  <c r="AJ43" i="6"/>
  <c r="I43" i="6" s="1"/>
  <c r="AV43" i="6"/>
  <c r="U43" i="6" s="1"/>
  <c r="AH44" i="6"/>
  <c r="AY44" i="6"/>
  <c r="X44" i="6" s="1"/>
  <c r="AW18" i="4"/>
  <c r="V18" i="4" s="1"/>
  <c r="BE19" i="4"/>
  <c r="AD19" i="4" s="1"/>
  <c r="AN20" i="4"/>
  <c r="M20" i="4" s="1"/>
  <c r="BH23" i="4"/>
  <c r="AG23" i="4" s="1"/>
  <c r="AH25" i="4"/>
  <c r="AH27" i="4"/>
  <c r="BA27" i="4"/>
  <c r="Z27" i="4" s="1"/>
  <c r="AV28" i="4"/>
  <c r="U28" i="4" s="1"/>
  <c r="AT31" i="4"/>
  <c r="S31" i="4" s="1"/>
  <c r="BH34" i="4"/>
  <c r="AG34" i="4" s="1"/>
  <c r="AY37" i="4"/>
  <c r="X37" i="4" s="1"/>
  <c r="AZ42" i="4"/>
  <c r="Y42" i="4" s="1"/>
  <c r="AR42" i="4"/>
  <c r="AZ43" i="4"/>
  <c r="Y43" i="4" s="1"/>
  <c r="BD44" i="4"/>
  <c r="AC44" i="4" s="1"/>
  <c r="BF18" i="5"/>
  <c r="AE18" i="5" s="1"/>
  <c r="AZ18" i="5"/>
  <c r="Y18" i="5" s="1"/>
  <c r="BF22" i="5"/>
  <c r="AE22" i="5" s="1"/>
  <c r="AZ22" i="5"/>
  <c r="Y22" i="5" s="1"/>
  <c r="BF26" i="5"/>
  <c r="AE26" i="5" s="1"/>
  <c r="AZ26" i="5"/>
  <c r="Y26" i="5" s="1"/>
  <c r="BC31" i="5"/>
  <c r="AB31" i="5" s="1"/>
  <c r="AP31" i="5"/>
  <c r="O31" i="5" s="1"/>
  <c r="AX31" i="5"/>
  <c r="W31" i="5" s="1"/>
  <c r="BC37" i="5"/>
  <c r="AP37" i="5"/>
  <c r="O37" i="5" s="1"/>
  <c r="AO46" i="5"/>
  <c r="AH22" i="6"/>
  <c r="AX24" i="6"/>
  <c r="W24" i="6" s="1"/>
  <c r="AL27" i="6"/>
  <c r="K27" i="6" s="1"/>
  <c r="AZ41" i="6"/>
  <c r="Y41" i="6" s="1"/>
  <c r="AM43" i="6"/>
  <c r="L43" i="6" s="1"/>
  <c r="BD46" i="6"/>
  <c r="BA46" i="6"/>
  <c r="AV46" i="6"/>
  <c r="BD46" i="5"/>
  <c r="AR20" i="6"/>
  <c r="Q20" i="6" s="1"/>
  <c r="AY26" i="6"/>
  <c r="X26" i="6" s="1"/>
  <c r="BH27" i="6"/>
  <c r="AG27" i="6" s="1"/>
  <c r="AP32" i="6"/>
  <c r="O32" i="6" s="1"/>
  <c r="BF37" i="6"/>
  <c r="AU43" i="6"/>
  <c r="T43" i="6" s="1"/>
  <c r="AV44" i="6"/>
  <c r="U44" i="6" s="1"/>
  <c r="BD34" i="4"/>
  <c r="AC34" i="4" s="1"/>
  <c r="BF37" i="4"/>
  <c r="AY42" i="4"/>
  <c r="X42" i="4" s="1"/>
  <c r="AH44" i="4"/>
  <c r="BF46" i="4"/>
  <c r="BF16" i="5"/>
  <c r="AE16" i="5" s="1"/>
  <c r="AH19" i="5"/>
  <c r="BF20" i="5"/>
  <c r="AE20" i="5" s="1"/>
  <c r="AH23" i="5"/>
  <c r="AM23" i="5"/>
  <c r="L23" i="5" s="1"/>
  <c r="BF24" i="5"/>
  <c r="AE24" i="5" s="1"/>
  <c r="AH27" i="5"/>
  <c r="BF28" i="5"/>
  <c r="AE28" i="5" s="1"/>
  <c r="BE31" i="5"/>
  <c r="AD31" i="5" s="1"/>
  <c r="BC32" i="5"/>
  <c r="AB32" i="5" s="1"/>
  <c r="BC40" i="5"/>
  <c r="AB40" i="5" s="1"/>
  <c r="BC42" i="5"/>
  <c r="AB42" i="5" s="1"/>
  <c r="AN46" i="5"/>
  <c r="AW46" i="5"/>
  <c r="BA46" i="5"/>
  <c r="AZ22" i="6"/>
  <c r="Y22" i="6" s="1"/>
  <c r="BD23" i="6"/>
  <c r="AC23" i="6" s="1"/>
  <c r="AR24" i="6"/>
  <c r="Q24" i="6" s="1"/>
  <c r="BA27" i="6"/>
  <c r="Z27" i="6" s="1"/>
  <c r="AS33" i="6"/>
  <c r="R33" i="6" s="1"/>
  <c r="AZ43" i="6"/>
  <c r="Y43" i="6" s="1"/>
  <c r="BD16" i="6"/>
  <c r="AC16" i="6" s="1"/>
  <c r="AH21" i="6"/>
  <c r="AH23" i="6"/>
  <c r="BD24" i="6"/>
  <c r="AC24" i="6" s="1"/>
  <c r="BC26" i="6"/>
  <c r="AB26" i="6" s="1"/>
  <c r="AX28" i="6"/>
  <c r="W28" i="6" s="1"/>
  <c r="BG41" i="6"/>
  <c r="AF41" i="6" s="1"/>
  <c r="BC43" i="6"/>
  <c r="AB43" i="6" s="1"/>
  <c r="AK44" i="6"/>
  <c r="J44" i="6" s="1"/>
  <c r="AO44" i="6"/>
  <c r="N44" i="6" s="1"/>
  <c r="AS44" i="6"/>
  <c r="R44" i="6" s="1"/>
  <c r="AW44" i="6"/>
  <c r="V44" i="6" s="1"/>
  <c r="BA44" i="6"/>
  <c r="Z44" i="6" s="1"/>
  <c r="BE44" i="6"/>
  <c r="AD44" i="6" s="1"/>
  <c r="BF16" i="4"/>
  <c r="AE16" i="4" s="1"/>
  <c r="AS16" i="4"/>
  <c r="AH37" i="6"/>
  <c r="AX37" i="6"/>
  <c r="W37" i="6" s="1"/>
  <c r="AQ37" i="6"/>
  <c r="P37" i="6" s="1"/>
  <c r="AN43" i="6"/>
  <c r="M43" i="6" s="1"/>
  <c r="AR43" i="6"/>
  <c r="Q43" i="6" s="1"/>
  <c r="AK43" i="6"/>
  <c r="J43" i="6" s="1"/>
  <c r="AO43" i="6"/>
  <c r="N43" i="6" s="1"/>
  <c r="AS43" i="6"/>
  <c r="R43" i="6" s="1"/>
  <c r="AW43" i="6"/>
  <c r="V43" i="6" s="1"/>
  <c r="BA43" i="6"/>
  <c r="Z43" i="6" s="1"/>
  <c r="BE43" i="6"/>
  <c r="AD43" i="6" s="1"/>
  <c r="AH40" i="6"/>
  <c r="BG40" i="6"/>
  <c r="AF40" i="6" s="1"/>
  <c r="BD40" i="6"/>
  <c r="AC40" i="6" s="1"/>
  <c r="AY40" i="6"/>
  <c r="X40" i="6" s="1"/>
  <c r="AK40" i="6"/>
  <c r="J40" i="6" s="1"/>
  <c r="AO40" i="6"/>
  <c r="N40" i="6" s="1"/>
  <c r="AS40" i="6"/>
  <c r="R40" i="6" s="1"/>
  <c r="AW40" i="6"/>
  <c r="V40" i="6" s="1"/>
  <c r="BA40" i="6"/>
  <c r="Z40" i="6" s="1"/>
  <c r="BE40" i="6"/>
  <c r="AD40" i="6" s="1"/>
  <c r="AV40" i="6"/>
  <c r="AQ40" i="6"/>
  <c r="P40" i="6" s="1"/>
  <c r="AR23" i="6"/>
  <c r="Q23" i="6" s="1"/>
  <c r="AH24" i="6"/>
  <c r="AT24" i="6"/>
  <c r="S24" i="6" s="1"/>
  <c r="AZ24" i="6"/>
  <c r="Y24" i="6" s="1"/>
  <c r="AP24" i="6"/>
  <c r="O24" i="6" s="1"/>
  <c r="BF24" i="6"/>
  <c r="AE24" i="6" s="1"/>
  <c r="BC25" i="6"/>
  <c r="AB25" i="6" s="1"/>
  <c r="AM26" i="6"/>
  <c r="L26" i="6" s="1"/>
  <c r="AX26" i="6"/>
  <c r="W26" i="6" s="1"/>
  <c r="BH26" i="6"/>
  <c r="AG26" i="6" s="1"/>
  <c r="AK27" i="6"/>
  <c r="J27" i="6" s="1"/>
  <c r="AR25" i="6"/>
  <c r="Q25" i="6" s="1"/>
  <c r="AH26" i="6"/>
  <c r="AT26" i="6"/>
  <c r="S26" i="6" s="1"/>
  <c r="BD26" i="6"/>
  <c r="AC26" i="6" s="1"/>
  <c r="AZ26" i="6"/>
  <c r="Y26" i="6" s="1"/>
  <c r="AP26" i="6"/>
  <c r="O26" i="6" s="1"/>
  <c r="BF26" i="6"/>
  <c r="AE26" i="6" s="1"/>
  <c r="AH25" i="6"/>
  <c r="AR26" i="6"/>
  <c r="Q26" i="6" s="1"/>
  <c r="AY23" i="6"/>
  <c r="X23" i="6" s="1"/>
  <c r="AN25" i="6"/>
  <c r="M25" i="6" s="1"/>
  <c r="AM23" i="6"/>
  <c r="L23" i="6" s="1"/>
  <c r="AX23" i="6"/>
  <c r="W23" i="6" s="1"/>
  <c r="BH23" i="6"/>
  <c r="AG23" i="6" s="1"/>
  <c r="AM25" i="6"/>
  <c r="L25" i="6" s="1"/>
  <c r="AX25" i="6"/>
  <c r="W25" i="6" s="1"/>
  <c r="BH25" i="6"/>
  <c r="AG25" i="6" s="1"/>
  <c r="AN23" i="6"/>
  <c r="M23" i="6" s="1"/>
  <c r="AY25" i="6"/>
  <c r="X25" i="6" s="1"/>
  <c r="BH22" i="6"/>
  <c r="AG22" i="6" s="1"/>
  <c r="AT23" i="6"/>
  <c r="S23" i="6" s="1"/>
  <c r="AZ23" i="6"/>
  <c r="Y23" i="6" s="1"/>
  <c r="AP23" i="6"/>
  <c r="O23" i="6" s="1"/>
  <c r="BF23" i="6"/>
  <c r="AE23" i="6" s="1"/>
  <c r="AT25" i="6"/>
  <c r="S25" i="6" s="1"/>
  <c r="AZ25" i="6"/>
  <c r="Y25" i="6" s="1"/>
  <c r="AP25" i="6"/>
  <c r="O25" i="6" s="1"/>
  <c r="BF25" i="6"/>
  <c r="AE25" i="6" s="1"/>
  <c r="AR17" i="6"/>
  <c r="Q17" i="6" s="1"/>
  <c r="AT18" i="6"/>
  <c r="S18" i="6" s="1"/>
  <c r="BE16" i="6"/>
  <c r="AD16" i="6" s="1"/>
  <c r="BH17" i="6"/>
  <c r="AG17" i="6" s="1"/>
  <c r="AS17" i="6"/>
  <c r="R17" i="6" s="1"/>
  <c r="AH19" i="6"/>
  <c r="BH18" i="6"/>
  <c r="AG18" i="6" s="1"/>
  <c r="BD20" i="6"/>
  <c r="AC20" i="6" s="1"/>
  <c r="AJ16" i="6"/>
  <c r="I16" i="6" s="1"/>
  <c r="AZ16" i="6"/>
  <c r="Y16" i="6" s="1"/>
  <c r="AR18" i="6"/>
  <c r="Q18" i="6" s="1"/>
  <c r="BH20" i="6"/>
  <c r="AG20" i="6" s="1"/>
  <c r="BD21" i="6"/>
  <c r="AC21" i="6" s="1"/>
  <c r="AY22" i="6"/>
  <c r="X22" i="6" s="1"/>
  <c r="BD18" i="6"/>
  <c r="AC18" i="6" s="1"/>
  <c r="AZ18" i="6"/>
  <c r="Y18" i="6" s="1"/>
  <c r="AT20" i="6"/>
  <c r="S20" i="6" s="1"/>
  <c r="AX20" i="6"/>
  <c r="W20" i="6" s="1"/>
  <c r="AR21" i="6"/>
  <c r="Q21" i="6" s="1"/>
  <c r="AM22" i="6"/>
  <c r="L22" i="6" s="1"/>
  <c r="AH20" i="6"/>
  <c r="AY20" i="6"/>
  <c r="X20" i="6" s="1"/>
  <c r="AX22" i="6"/>
  <c r="W22" i="6" s="1"/>
  <c r="BH16" i="6"/>
  <c r="AG16" i="6" s="1"/>
  <c r="AN18" i="6"/>
  <c r="M18" i="6" s="1"/>
  <c r="AY18" i="6"/>
  <c r="X18" i="6" s="1"/>
  <c r="BC19" i="6"/>
  <c r="AB19" i="6" s="1"/>
  <c r="AZ20" i="6"/>
  <c r="Y20" i="6" s="1"/>
  <c r="BC21" i="6"/>
  <c r="AB21" i="6" s="1"/>
  <c r="AT22" i="6"/>
  <c r="S22" i="6" s="1"/>
  <c r="AR16" i="6"/>
  <c r="Q16" i="6" s="1"/>
  <c r="AP18" i="6"/>
  <c r="O18" i="6" s="1"/>
  <c r="BF18" i="6"/>
  <c r="AE18" i="6" s="1"/>
  <c r="AT19" i="6"/>
  <c r="S19" i="6" s="1"/>
  <c r="BH19" i="6"/>
  <c r="AG19" i="6" s="1"/>
  <c r="AN19" i="6"/>
  <c r="M19" i="6" s="1"/>
  <c r="AY19" i="6"/>
  <c r="X19" i="6" s="1"/>
  <c r="AP20" i="6"/>
  <c r="O20" i="6" s="1"/>
  <c r="BF20" i="6"/>
  <c r="AE20" i="6" s="1"/>
  <c r="AN21" i="6"/>
  <c r="M21" i="6" s="1"/>
  <c r="AY21" i="6"/>
  <c r="X21" i="6" s="1"/>
  <c r="AP22" i="6"/>
  <c r="O22" i="6" s="1"/>
  <c r="BF22" i="6"/>
  <c r="AE22" i="6" s="1"/>
  <c r="AO16" i="6"/>
  <c r="N16" i="6" s="1"/>
  <c r="AM18" i="6"/>
  <c r="L18" i="6" s="1"/>
  <c r="BC18" i="6"/>
  <c r="AB18" i="6" s="1"/>
  <c r="AR19" i="6"/>
  <c r="Q19" i="6" s="1"/>
  <c r="BD19" i="6"/>
  <c r="AC19" i="6" s="1"/>
  <c r="AZ19" i="6"/>
  <c r="Y19" i="6" s="1"/>
  <c r="AP19" i="6"/>
  <c r="O19" i="6" s="1"/>
  <c r="BF19" i="6"/>
  <c r="AE19" i="6" s="1"/>
  <c r="AN20" i="6"/>
  <c r="M20" i="6" s="1"/>
  <c r="BC20" i="6"/>
  <c r="AB20" i="6" s="1"/>
  <c r="AM21" i="6"/>
  <c r="L21" i="6" s="1"/>
  <c r="AX21" i="6"/>
  <c r="W21" i="6" s="1"/>
  <c r="BH21" i="6"/>
  <c r="AG21" i="6" s="1"/>
  <c r="AR22" i="6"/>
  <c r="Q22" i="6" s="1"/>
  <c r="BC22" i="6"/>
  <c r="AB22" i="6" s="1"/>
  <c r="AN16" i="6"/>
  <c r="M16" i="6" s="1"/>
  <c r="AW16" i="6"/>
  <c r="V16" i="6" s="1"/>
  <c r="BA16" i="6"/>
  <c r="Z16" i="6" s="1"/>
  <c r="AH18" i="6"/>
  <c r="AM19" i="6"/>
  <c r="L19" i="6" s="1"/>
  <c r="AM20" i="6"/>
  <c r="L20" i="6" s="1"/>
  <c r="AT21" i="6"/>
  <c r="S21" i="6" s="1"/>
  <c r="AZ21" i="6"/>
  <c r="Y21" i="6" s="1"/>
  <c r="AP21" i="6"/>
  <c r="O21" i="6" s="1"/>
  <c r="BF21" i="6"/>
  <c r="AE21" i="6" s="1"/>
  <c r="AN22" i="6"/>
  <c r="M22" i="6" s="1"/>
  <c r="Q16" i="5"/>
  <c r="I48" i="5"/>
  <c r="I14" i="5"/>
  <c r="M48" i="5"/>
  <c r="M14" i="5"/>
  <c r="M47" i="5" s="1"/>
  <c r="Q48" i="5"/>
  <c r="Q14" i="5"/>
  <c r="Q47" i="5" s="1"/>
  <c r="U48" i="5"/>
  <c r="U14" i="5"/>
  <c r="U47" i="5" s="1"/>
  <c r="Y48" i="5"/>
  <c r="Y14" i="5"/>
  <c r="Y47" i="5" s="1"/>
  <c r="AC48" i="5"/>
  <c r="AC14" i="5"/>
  <c r="AC47" i="5" s="1"/>
  <c r="AG48" i="5"/>
  <c r="AG14" i="5"/>
  <c r="AG47" i="5" s="1"/>
  <c r="AU29" i="5"/>
  <c r="T29" i="5" s="1"/>
  <c r="AQ29" i="5"/>
  <c r="P29" i="5" s="1"/>
  <c r="AH29" i="5"/>
  <c r="AY29" i="5"/>
  <c r="X29" i="5" s="1"/>
  <c r="AM29" i="5"/>
  <c r="L29" i="5" s="1"/>
  <c r="BE30" i="5"/>
  <c r="AD30" i="5" s="1"/>
  <c r="AO30" i="5"/>
  <c r="N30" i="5" s="1"/>
  <c r="AY30" i="5"/>
  <c r="X30" i="5" s="1"/>
  <c r="AH30" i="5"/>
  <c r="BC33" i="5"/>
  <c r="AB33" i="5" s="1"/>
  <c r="AX33" i="5"/>
  <c r="W33" i="5" s="1"/>
  <c r="AM33" i="5"/>
  <c r="L33" i="5" s="1"/>
  <c r="AY34" i="5"/>
  <c r="X34" i="5" s="1"/>
  <c r="AO34" i="5"/>
  <c r="N34" i="5" s="1"/>
  <c r="BE34" i="5"/>
  <c r="AD34" i="5" s="1"/>
  <c r="AH34" i="5"/>
  <c r="BC38" i="5"/>
  <c r="AB38" i="5" s="1"/>
  <c r="AB37" i="5"/>
  <c r="AQ17" i="5"/>
  <c r="P17" i="5" s="1"/>
  <c r="AY17" i="5"/>
  <c r="X17" i="5" s="1"/>
  <c r="BG17" i="5"/>
  <c r="AF17" i="5" s="1"/>
  <c r="AM19" i="5"/>
  <c r="L19" i="5" s="1"/>
  <c r="AU19" i="5"/>
  <c r="T19" i="5" s="1"/>
  <c r="BC19" i="5"/>
  <c r="AB19" i="5" s="1"/>
  <c r="BG19" i="5"/>
  <c r="AF19" i="5" s="1"/>
  <c r="AU21" i="5"/>
  <c r="T21" i="5" s="1"/>
  <c r="BC21" i="5"/>
  <c r="AB21" i="5" s="1"/>
  <c r="AQ23" i="5"/>
  <c r="P23" i="5" s="1"/>
  <c r="AY23" i="5"/>
  <c r="X23" i="5" s="1"/>
  <c r="BG23" i="5"/>
  <c r="AF23" i="5" s="1"/>
  <c r="AQ25" i="5"/>
  <c r="P25" i="5" s="1"/>
  <c r="AY25" i="5"/>
  <c r="X25" i="5" s="1"/>
  <c r="BG25" i="5"/>
  <c r="AF25" i="5" s="1"/>
  <c r="AM27" i="5"/>
  <c r="L27" i="5" s="1"/>
  <c r="AU27" i="5"/>
  <c r="T27" i="5" s="1"/>
  <c r="BC27" i="5"/>
  <c r="AB27" i="5" s="1"/>
  <c r="AN17" i="5"/>
  <c r="M17" i="5" s="1"/>
  <c r="BE17" i="5"/>
  <c r="AD17" i="5" s="1"/>
  <c r="AN19" i="5"/>
  <c r="M19" i="5" s="1"/>
  <c r="BE19" i="5"/>
  <c r="AD19" i="5" s="1"/>
  <c r="BD21" i="5"/>
  <c r="AC21" i="5" s="1"/>
  <c r="AN23" i="5"/>
  <c r="M23" i="5" s="1"/>
  <c r="BE23" i="5"/>
  <c r="AD23" i="5" s="1"/>
  <c r="AN25" i="5"/>
  <c r="M25" i="5" s="1"/>
  <c r="BE25" i="5"/>
  <c r="AD25" i="5" s="1"/>
  <c r="BD27" i="5"/>
  <c r="AC27" i="5" s="1"/>
  <c r="AQ16" i="5"/>
  <c r="AY16" i="5"/>
  <c r="BG16" i="5"/>
  <c r="AJ17" i="5"/>
  <c r="I17" i="5" s="1"/>
  <c r="AN16" i="5"/>
  <c r="BD16" i="5"/>
  <c r="BE16" i="5"/>
  <c r="AV17" i="5"/>
  <c r="U17" i="5" s="1"/>
  <c r="BF17" i="5"/>
  <c r="AE17" i="5" s="1"/>
  <c r="AN18" i="5"/>
  <c r="M18" i="5" s="1"/>
  <c r="BD18" i="5"/>
  <c r="AC18" i="5" s="1"/>
  <c r="BE18" i="5"/>
  <c r="AD18" i="5" s="1"/>
  <c r="AV19" i="5"/>
  <c r="U19" i="5" s="1"/>
  <c r="BF19" i="5"/>
  <c r="AE19" i="5" s="1"/>
  <c r="AN20" i="5"/>
  <c r="M20" i="5" s="1"/>
  <c r="BD20" i="5"/>
  <c r="AC20" i="5" s="1"/>
  <c r="BE20" i="5"/>
  <c r="AD20" i="5" s="1"/>
  <c r="AV21" i="5"/>
  <c r="U21" i="5" s="1"/>
  <c r="BF21" i="5"/>
  <c r="AE21" i="5" s="1"/>
  <c r="AN22" i="5"/>
  <c r="M22" i="5" s="1"/>
  <c r="BD22" i="5"/>
  <c r="AC22" i="5" s="1"/>
  <c r="BE22" i="5"/>
  <c r="AD22" i="5" s="1"/>
  <c r="AV23" i="5"/>
  <c r="U23" i="5" s="1"/>
  <c r="BF23" i="5"/>
  <c r="AE23" i="5" s="1"/>
  <c r="AN24" i="5"/>
  <c r="M24" i="5" s="1"/>
  <c r="BD24" i="5"/>
  <c r="AC24" i="5" s="1"/>
  <c r="BE24" i="5"/>
  <c r="AD24" i="5" s="1"/>
  <c r="AV25" i="5"/>
  <c r="U25" i="5" s="1"/>
  <c r="BF25" i="5"/>
  <c r="AE25" i="5" s="1"/>
  <c r="AN26" i="5"/>
  <c r="M26" i="5" s="1"/>
  <c r="BD26" i="5"/>
  <c r="AC26" i="5" s="1"/>
  <c r="BE26" i="5"/>
  <c r="AD26" i="5" s="1"/>
  <c r="AV27" i="5"/>
  <c r="U27" i="5" s="1"/>
  <c r="BF27" i="5"/>
  <c r="AE27" i="5" s="1"/>
  <c r="AN28" i="5"/>
  <c r="M28" i="5" s="1"/>
  <c r="BD28" i="5"/>
  <c r="AC28" i="5" s="1"/>
  <c r="BE28" i="5"/>
  <c r="AD28" i="5" s="1"/>
  <c r="AL28" i="5"/>
  <c r="K28" i="5" s="1"/>
  <c r="AL30" i="5"/>
  <c r="K30" i="5" s="1"/>
  <c r="AT30" i="5"/>
  <c r="S30" i="5" s="1"/>
  <c r="AX30" i="5"/>
  <c r="W30" i="5" s="1"/>
  <c r="BB30" i="5"/>
  <c r="AA30" i="5" s="1"/>
  <c r="AS33" i="5"/>
  <c r="R33" i="5" s="1"/>
  <c r="AL34" i="5"/>
  <c r="K34" i="5" s="1"/>
  <c r="AT34" i="5"/>
  <c r="S34" i="5" s="1"/>
  <c r="AX34" i="5"/>
  <c r="W34" i="5" s="1"/>
  <c r="BB38" i="5"/>
  <c r="AA38" i="5" s="1"/>
  <c r="AG16" i="5"/>
  <c r="BH32" i="5"/>
  <c r="AG32" i="5" s="1"/>
  <c r="BD32" i="5"/>
  <c r="AC32" i="5" s="1"/>
  <c r="AZ32" i="5"/>
  <c r="Y32" i="5" s="1"/>
  <c r="AV32" i="5"/>
  <c r="U32" i="5" s="1"/>
  <c r="AR32" i="5"/>
  <c r="Q32" i="5" s="1"/>
  <c r="AN32" i="5"/>
  <c r="M32" i="5" s="1"/>
  <c r="AJ32" i="5"/>
  <c r="I32" i="5" s="1"/>
  <c r="BE32" i="5"/>
  <c r="AD32" i="5" s="1"/>
  <c r="AY32" i="5"/>
  <c r="X32" i="5" s="1"/>
  <c r="AT32" i="5"/>
  <c r="S32" i="5" s="1"/>
  <c r="AO32" i="5"/>
  <c r="N32" i="5" s="1"/>
  <c r="AH32" i="5"/>
  <c r="BG32" i="5"/>
  <c r="AF32" i="5" s="1"/>
  <c r="AW32" i="5"/>
  <c r="V32" i="5" s="1"/>
  <c r="AL32" i="5"/>
  <c r="K32" i="5" s="1"/>
  <c r="BF32" i="5"/>
  <c r="AE32" i="5" s="1"/>
  <c r="BA32" i="5"/>
  <c r="Z32" i="5" s="1"/>
  <c r="AU32" i="5"/>
  <c r="T32" i="5" s="1"/>
  <c r="AP32" i="5"/>
  <c r="O32" i="5" s="1"/>
  <c r="AK32" i="5"/>
  <c r="J32" i="5" s="1"/>
  <c r="BB32" i="5"/>
  <c r="AA32" i="5" s="1"/>
  <c r="AQ32" i="5"/>
  <c r="P32" i="5" s="1"/>
  <c r="K37" i="5"/>
  <c r="AL38" i="5"/>
  <c r="K38" i="5" s="1"/>
  <c r="AU17" i="5"/>
  <c r="T17" i="5" s="1"/>
  <c r="BC17" i="5"/>
  <c r="AB17" i="5" s="1"/>
  <c r="AQ19" i="5"/>
  <c r="P19" i="5" s="1"/>
  <c r="AY19" i="5"/>
  <c r="X19" i="5" s="1"/>
  <c r="AQ21" i="5"/>
  <c r="P21" i="5" s="1"/>
  <c r="AY21" i="5"/>
  <c r="X21" i="5" s="1"/>
  <c r="BG21" i="5"/>
  <c r="AF21" i="5" s="1"/>
  <c r="AU23" i="5"/>
  <c r="T23" i="5" s="1"/>
  <c r="BC23" i="5"/>
  <c r="AB23" i="5" s="1"/>
  <c r="AU25" i="5"/>
  <c r="T25" i="5" s="1"/>
  <c r="BC25" i="5"/>
  <c r="AB25" i="5" s="1"/>
  <c r="AQ27" i="5"/>
  <c r="P27" i="5" s="1"/>
  <c r="AY27" i="5"/>
  <c r="X27" i="5" s="1"/>
  <c r="BG27" i="5"/>
  <c r="AF27" i="5" s="1"/>
  <c r="BD17" i="5"/>
  <c r="AC17" i="5" s="1"/>
  <c r="BD19" i="5"/>
  <c r="AC19" i="5" s="1"/>
  <c r="AN21" i="5"/>
  <c r="M21" i="5" s="1"/>
  <c r="BE21" i="5"/>
  <c r="AD21" i="5" s="1"/>
  <c r="BD23" i="5"/>
  <c r="AC23" i="5" s="1"/>
  <c r="BD25" i="5"/>
  <c r="AC25" i="5" s="1"/>
  <c r="AN27" i="5"/>
  <c r="M27" i="5" s="1"/>
  <c r="BE27" i="5"/>
  <c r="AD27" i="5" s="1"/>
  <c r="AM16" i="5"/>
  <c r="AU16" i="5"/>
  <c r="BC16" i="5"/>
  <c r="AZ17" i="5"/>
  <c r="Y17" i="5" s="1"/>
  <c r="AM18" i="5"/>
  <c r="L18" i="5" s="1"/>
  <c r="AQ18" i="5"/>
  <c r="P18" i="5" s="1"/>
  <c r="AU18" i="5"/>
  <c r="T18" i="5" s="1"/>
  <c r="AY18" i="5"/>
  <c r="X18" i="5" s="1"/>
  <c r="BC18" i="5"/>
  <c r="AB18" i="5" s="1"/>
  <c r="BG18" i="5"/>
  <c r="AF18" i="5" s="1"/>
  <c r="AJ19" i="5"/>
  <c r="I19" i="5" s="1"/>
  <c r="AZ19" i="5"/>
  <c r="Y19" i="5" s="1"/>
  <c r="AM20" i="5"/>
  <c r="L20" i="5" s="1"/>
  <c r="AU20" i="5"/>
  <c r="T20" i="5" s="1"/>
  <c r="AY20" i="5"/>
  <c r="X20" i="5" s="1"/>
  <c r="BC20" i="5"/>
  <c r="AB20" i="5" s="1"/>
  <c r="BG20" i="5"/>
  <c r="AF20" i="5" s="1"/>
  <c r="AJ21" i="5"/>
  <c r="I21" i="5" s="1"/>
  <c r="AZ21" i="5"/>
  <c r="Y21" i="5" s="1"/>
  <c r="AM22" i="5"/>
  <c r="L22" i="5" s="1"/>
  <c r="AQ22" i="5"/>
  <c r="P22" i="5" s="1"/>
  <c r="AU22" i="5"/>
  <c r="T22" i="5" s="1"/>
  <c r="AY22" i="5"/>
  <c r="X22" i="5" s="1"/>
  <c r="BC22" i="5"/>
  <c r="AB22" i="5" s="1"/>
  <c r="BG22" i="5"/>
  <c r="AF22" i="5" s="1"/>
  <c r="AJ23" i="5"/>
  <c r="I23" i="5" s="1"/>
  <c r="AZ23" i="5"/>
  <c r="Y23" i="5" s="1"/>
  <c r="AM24" i="5"/>
  <c r="L24" i="5" s="1"/>
  <c r="AQ24" i="5"/>
  <c r="P24" i="5" s="1"/>
  <c r="AU24" i="5"/>
  <c r="T24" i="5" s="1"/>
  <c r="AY24" i="5"/>
  <c r="X24" i="5" s="1"/>
  <c r="BC24" i="5"/>
  <c r="AB24" i="5" s="1"/>
  <c r="BG24" i="5"/>
  <c r="AF24" i="5" s="1"/>
  <c r="AJ25" i="5"/>
  <c r="I25" i="5" s="1"/>
  <c r="AZ25" i="5"/>
  <c r="Y25" i="5" s="1"/>
  <c r="AM26" i="5"/>
  <c r="L26" i="5" s="1"/>
  <c r="AQ26" i="5"/>
  <c r="P26" i="5" s="1"/>
  <c r="AU26" i="5"/>
  <c r="T26" i="5" s="1"/>
  <c r="AY26" i="5"/>
  <c r="X26" i="5" s="1"/>
  <c r="BC26" i="5"/>
  <c r="AB26" i="5" s="1"/>
  <c r="BG26" i="5"/>
  <c r="AF26" i="5" s="1"/>
  <c r="AJ27" i="5"/>
  <c r="I27" i="5" s="1"/>
  <c r="AZ27" i="5"/>
  <c r="Y27" i="5" s="1"/>
  <c r="AM28" i="5"/>
  <c r="L28" i="5" s="1"/>
  <c r="AQ28" i="5"/>
  <c r="P28" i="5" s="1"/>
  <c r="AU28" i="5"/>
  <c r="T28" i="5" s="1"/>
  <c r="AY28" i="5"/>
  <c r="X28" i="5" s="1"/>
  <c r="BC28" i="5"/>
  <c r="AB28" i="5" s="1"/>
  <c r="BG28" i="5"/>
  <c r="AF28" i="5" s="1"/>
  <c r="AH29" i="6"/>
  <c r="AX29" i="6"/>
  <c r="W29" i="6" s="1"/>
  <c r="AL29" i="6"/>
  <c r="K29" i="6" s="1"/>
  <c r="BB29" i="6"/>
  <c r="AA29" i="6" s="1"/>
  <c r="AY38" i="6"/>
  <c r="X38" i="6" s="1"/>
  <c r="T48" i="5"/>
  <c r="BH33" i="5"/>
  <c r="AG33" i="5" s="1"/>
  <c r="BD33" i="5"/>
  <c r="AC33" i="5" s="1"/>
  <c r="AZ33" i="5"/>
  <c r="Y33" i="5" s="1"/>
  <c r="AV33" i="5"/>
  <c r="U33" i="5" s="1"/>
  <c r="AR33" i="5"/>
  <c r="Q33" i="5" s="1"/>
  <c r="AN33" i="5"/>
  <c r="M33" i="5" s="1"/>
  <c r="AJ33" i="5"/>
  <c r="I33" i="5" s="1"/>
  <c r="AY38" i="5"/>
  <c r="X38" i="5" s="1"/>
  <c r="X37" i="5"/>
  <c r="BF40" i="5"/>
  <c r="AZ40" i="5"/>
  <c r="AP40" i="5"/>
  <c r="AJ40" i="5"/>
  <c r="BF42" i="5"/>
  <c r="AE42" i="5" s="1"/>
  <c r="AZ42" i="5"/>
  <c r="Y42" i="5" s="1"/>
  <c r="AP42" i="5"/>
  <c r="O42" i="5" s="1"/>
  <c r="AJ42" i="5"/>
  <c r="I42" i="5" s="1"/>
  <c r="BF43" i="5"/>
  <c r="AE43" i="5" s="1"/>
  <c r="AZ43" i="5"/>
  <c r="Y43" i="5" s="1"/>
  <c r="AP43" i="5"/>
  <c r="O43" i="5" s="1"/>
  <c r="AJ43" i="5"/>
  <c r="I43" i="5" s="1"/>
  <c r="BD44" i="5"/>
  <c r="AC44" i="5" s="1"/>
  <c r="AV44" i="5"/>
  <c r="U44" i="5" s="1"/>
  <c r="AN44" i="5"/>
  <c r="M44" i="5" s="1"/>
  <c r="AH44" i="5"/>
  <c r="AH33" i="6"/>
  <c r="AX33" i="6"/>
  <c r="W33" i="6" s="1"/>
  <c r="AL33" i="6"/>
  <c r="K33" i="6" s="1"/>
  <c r="BB33" i="6"/>
  <c r="AA33" i="6" s="1"/>
  <c r="BH30" i="5"/>
  <c r="AG30" i="5" s="1"/>
  <c r="BD30" i="5"/>
  <c r="AC30" i="5" s="1"/>
  <c r="AZ30" i="5"/>
  <c r="Y30" i="5" s="1"/>
  <c r="AV30" i="5"/>
  <c r="U30" i="5" s="1"/>
  <c r="AR30" i="5"/>
  <c r="Q30" i="5" s="1"/>
  <c r="AN30" i="5"/>
  <c r="M30" i="5" s="1"/>
  <c r="AJ30" i="5"/>
  <c r="I30" i="5" s="1"/>
  <c r="BH34" i="5"/>
  <c r="AG34" i="5" s="1"/>
  <c r="BD34" i="5"/>
  <c r="AC34" i="5" s="1"/>
  <c r="AZ34" i="5"/>
  <c r="Y34" i="5" s="1"/>
  <c r="AV34" i="5"/>
  <c r="U34" i="5" s="1"/>
  <c r="AR34" i="5"/>
  <c r="Q34" i="5" s="1"/>
  <c r="AN34" i="5"/>
  <c r="M34" i="5" s="1"/>
  <c r="AJ34" i="5"/>
  <c r="I34" i="5" s="1"/>
  <c r="AX38" i="5"/>
  <c r="W38" i="5" s="1"/>
  <c r="W37" i="5"/>
  <c r="AH30" i="6"/>
  <c r="AX30" i="6"/>
  <c r="W30" i="6" s="1"/>
  <c r="BF30" i="6"/>
  <c r="AE30" i="6" s="1"/>
  <c r="AL30" i="6"/>
  <c r="K30" i="6" s="1"/>
  <c r="AP30" i="6"/>
  <c r="O30" i="6" s="1"/>
  <c r="BC29" i="5"/>
  <c r="AB29" i="5" s="1"/>
  <c r="AQ40" i="5"/>
  <c r="AQ41" i="5"/>
  <c r="P41" i="5" s="1"/>
  <c r="AU42" i="5"/>
  <c r="T42" i="5" s="1"/>
  <c r="AQ43" i="5"/>
  <c r="P43" i="5" s="1"/>
  <c r="BG43" i="5"/>
  <c r="AF43" i="5" s="1"/>
  <c r="AQ44" i="5"/>
  <c r="P44" i="5" s="1"/>
  <c r="AY44" i="5"/>
  <c r="X44" i="5" s="1"/>
  <c r="BG44" i="5"/>
  <c r="AF44" i="5" s="1"/>
  <c r="I47" i="5"/>
  <c r="BA17" i="6"/>
  <c r="Z17" i="6" s="1"/>
  <c r="BF29" i="6"/>
  <c r="AE29" i="6" s="1"/>
  <c r="AL16" i="5"/>
  <c r="AP16" i="5"/>
  <c r="AT16" i="5"/>
  <c r="AX16" i="5"/>
  <c r="BB16" i="5"/>
  <c r="AL17" i="5"/>
  <c r="K17" i="5" s="1"/>
  <c r="AP17" i="5"/>
  <c r="O17" i="5" s="1"/>
  <c r="AT17" i="5"/>
  <c r="S17" i="5" s="1"/>
  <c r="AX17" i="5"/>
  <c r="W17" i="5" s="1"/>
  <c r="BB17" i="5"/>
  <c r="AA17" i="5" s="1"/>
  <c r="AL18" i="5"/>
  <c r="K18" i="5" s="1"/>
  <c r="AP18" i="5"/>
  <c r="O18" i="5" s="1"/>
  <c r="AT18" i="5"/>
  <c r="S18" i="5" s="1"/>
  <c r="AX18" i="5"/>
  <c r="W18" i="5" s="1"/>
  <c r="BB18" i="5"/>
  <c r="AA18" i="5" s="1"/>
  <c r="AL19" i="5"/>
  <c r="K19" i="5" s="1"/>
  <c r="AP19" i="5"/>
  <c r="O19" i="5" s="1"/>
  <c r="AT19" i="5"/>
  <c r="S19" i="5" s="1"/>
  <c r="AX19" i="5"/>
  <c r="W19" i="5" s="1"/>
  <c r="BB19" i="5"/>
  <c r="AA19" i="5" s="1"/>
  <c r="AL20" i="5"/>
  <c r="K20" i="5" s="1"/>
  <c r="AP20" i="5"/>
  <c r="O20" i="5" s="1"/>
  <c r="AT20" i="5"/>
  <c r="S20" i="5" s="1"/>
  <c r="AX20" i="5"/>
  <c r="W20" i="5" s="1"/>
  <c r="BB20" i="5"/>
  <c r="AA20" i="5" s="1"/>
  <c r="AL21" i="5"/>
  <c r="K21" i="5" s="1"/>
  <c r="AP21" i="5"/>
  <c r="O21" i="5" s="1"/>
  <c r="AT21" i="5"/>
  <c r="S21" i="5" s="1"/>
  <c r="AX21" i="5"/>
  <c r="W21" i="5" s="1"/>
  <c r="BB21" i="5"/>
  <c r="AA21" i="5" s="1"/>
  <c r="AL22" i="5"/>
  <c r="K22" i="5" s="1"/>
  <c r="AP22" i="5"/>
  <c r="O22" i="5" s="1"/>
  <c r="AT22" i="5"/>
  <c r="S22" i="5" s="1"/>
  <c r="AX22" i="5"/>
  <c r="W22" i="5" s="1"/>
  <c r="BB22" i="5"/>
  <c r="AA22" i="5" s="1"/>
  <c r="AL23" i="5"/>
  <c r="K23" i="5" s="1"/>
  <c r="AP23" i="5"/>
  <c r="O23" i="5" s="1"/>
  <c r="AT23" i="5"/>
  <c r="S23" i="5" s="1"/>
  <c r="AX23" i="5"/>
  <c r="W23" i="5" s="1"/>
  <c r="BB23" i="5"/>
  <c r="AA23" i="5" s="1"/>
  <c r="AL24" i="5"/>
  <c r="K24" i="5" s="1"/>
  <c r="AP24" i="5"/>
  <c r="O24" i="5" s="1"/>
  <c r="AT24" i="5"/>
  <c r="S24" i="5" s="1"/>
  <c r="AX24" i="5"/>
  <c r="W24" i="5" s="1"/>
  <c r="BB24" i="5"/>
  <c r="AA24" i="5" s="1"/>
  <c r="AL25" i="5"/>
  <c r="K25" i="5" s="1"/>
  <c r="AP25" i="5"/>
  <c r="O25" i="5" s="1"/>
  <c r="AT25" i="5"/>
  <c r="S25" i="5" s="1"/>
  <c r="AX25" i="5"/>
  <c r="W25" i="5" s="1"/>
  <c r="BB25" i="5"/>
  <c r="AA25" i="5" s="1"/>
  <c r="AL26" i="5"/>
  <c r="K26" i="5" s="1"/>
  <c r="AP26" i="5"/>
  <c r="O26" i="5" s="1"/>
  <c r="AT26" i="5"/>
  <c r="S26" i="5" s="1"/>
  <c r="AX26" i="5"/>
  <c r="W26" i="5" s="1"/>
  <c r="BB26" i="5"/>
  <c r="AA26" i="5" s="1"/>
  <c r="AL27" i="5"/>
  <c r="K27" i="5" s="1"/>
  <c r="AP27" i="5"/>
  <c r="O27" i="5" s="1"/>
  <c r="AT27" i="5"/>
  <c r="S27" i="5" s="1"/>
  <c r="AX27" i="5"/>
  <c r="W27" i="5" s="1"/>
  <c r="BB27" i="5"/>
  <c r="AA27" i="5" s="1"/>
  <c r="AP28" i="5"/>
  <c r="O28" i="5" s="1"/>
  <c r="AT28" i="5"/>
  <c r="S28" i="5" s="1"/>
  <c r="AX28" i="5"/>
  <c r="W28" i="5" s="1"/>
  <c r="BB28" i="5"/>
  <c r="AA28" i="5" s="1"/>
  <c r="AL29" i="5"/>
  <c r="K29" i="5" s="1"/>
  <c r="AP29" i="5"/>
  <c r="O29" i="5" s="1"/>
  <c r="AT29" i="5"/>
  <c r="S29" i="5" s="1"/>
  <c r="AX29" i="5"/>
  <c r="W29" i="5" s="1"/>
  <c r="BB29" i="5"/>
  <c r="AA29" i="5" s="1"/>
  <c r="AM30" i="5"/>
  <c r="L30" i="5" s="1"/>
  <c r="BC30" i="5"/>
  <c r="AB30" i="5" s="1"/>
  <c r="AH31" i="5"/>
  <c r="AO31" i="5"/>
  <c r="N31" i="5" s="1"/>
  <c r="AT31" i="5"/>
  <c r="S31" i="5" s="1"/>
  <c r="AY31" i="5"/>
  <c r="X31" i="5" s="1"/>
  <c r="AL33" i="5"/>
  <c r="K33" i="5" s="1"/>
  <c r="AQ33" i="5"/>
  <c r="P33" i="5" s="1"/>
  <c r="AW33" i="5"/>
  <c r="V33" i="5" s="1"/>
  <c r="BB33" i="5"/>
  <c r="AA33" i="5" s="1"/>
  <c r="BG33" i="5"/>
  <c r="AF33" i="5" s="1"/>
  <c r="AM34" i="5"/>
  <c r="L34" i="5" s="1"/>
  <c r="BC34" i="5"/>
  <c r="AB34" i="5" s="1"/>
  <c r="W40" i="5"/>
  <c r="AH40" i="5"/>
  <c r="AT40" i="5"/>
  <c r="BD40" i="5"/>
  <c r="AH41" i="5"/>
  <c r="AT41" i="5"/>
  <c r="S41" i="5" s="1"/>
  <c r="AH42" i="5"/>
  <c r="AT42" i="5"/>
  <c r="S42" i="5" s="1"/>
  <c r="BD42" i="5"/>
  <c r="AC42" i="5" s="1"/>
  <c r="AH43" i="5"/>
  <c r="AT43" i="5"/>
  <c r="S43" i="5" s="1"/>
  <c r="BD43" i="5"/>
  <c r="AC43" i="5" s="1"/>
  <c r="K48" i="5"/>
  <c r="AA48" i="5"/>
  <c r="AJ17" i="6"/>
  <c r="AZ17" i="6"/>
  <c r="Y17" i="6" s="1"/>
  <c r="AK30" i="6"/>
  <c r="J30" i="6" s="1"/>
  <c r="AO30" i="6"/>
  <c r="N30" i="6" s="1"/>
  <c r="AS30" i="6"/>
  <c r="R30" i="6" s="1"/>
  <c r="AW30" i="6"/>
  <c r="V30" i="6" s="1"/>
  <c r="BA30" i="6"/>
  <c r="Z30" i="6" s="1"/>
  <c r="BE30" i="6"/>
  <c r="AD30" i="6" s="1"/>
  <c r="BF33" i="6"/>
  <c r="AE33" i="6" s="1"/>
  <c r="L48" i="5"/>
  <c r="AB48" i="5"/>
  <c r="BH29" i="5"/>
  <c r="AG29" i="5" s="1"/>
  <c r="BD29" i="5"/>
  <c r="AC29" i="5" s="1"/>
  <c r="BF41" i="5"/>
  <c r="AE41" i="5" s="1"/>
  <c r="AZ41" i="5"/>
  <c r="Y41" i="5" s="1"/>
  <c r="AP41" i="5"/>
  <c r="O41" i="5" s="1"/>
  <c r="AJ41" i="5"/>
  <c r="I41" i="5" s="1"/>
  <c r="BD41" i="6"/>
  <c r="AV41" i="6"/>
  <c r="U41" i="6" s="1"/>
  <c r="AN41" i="6"/>
  <c r="AY41" i="6"/>
  <c r="AH41" i="6"/>
  <c r="BH41" i="6"/>
  <c r="AG41" i="6" s="1"/>
  <c r="AR41" i="6"/>
  <c r="Q41" i="6" s="1"/>
  <c r="AJ41" i="6"/>
  <c r="I41" i="6" s="1"/>
  <c r="AQ41" i="6"/>
  <c r="P41" i="6" s="1"/>
  <c r="N48" i="5"/>
  <c r="V48" i="5"/>
  <c r="AD48" i="5"/>
  <c r="BH31" i="5"/>
  <c r="AG31" i="5" s="1"/>
  <c r="BD31" i="5"/>
  <c r="AC31" i="5" s="1"/>
  <c r="AZ31" i="5"/>
  <c r="Y31" i="5" s="1"/>
  <c r="AV31" i="5"/>
  <c r="U31" i="5" s="1"/>
  <c r="AR31" i="5"/>
  <c r="Q31" i="5" s="1"/>
  <c r="AN31" i="5"/>
  <c r="M31" i="5" s="1"/>
  <c r="AJ31" i="5"/>
  <c r="I31" i="5" s="1"/>
  <c r="BH37" i="5"/>
  <c r="BD37" i="5"/>
  <c r="AZ37" i="5"/>
  <c r="AV37" i="5"/>
  <c r="AR37" i="5"/>
  <c r="AN37" i="5"/>
  <c r="AJ37" i="5"/>
  <c r="U16" i="6"/>
  <c r="BG17" i="6"/>
  <c r="AF17" i="6" s="1"/>
  <c r="BC17" i="6"/>
  <c r="AB17" i="6" s="1"/>
  <c r="AY17" i="6"/>
  <c r="X17" i="6" s="1"/>
  <c r="AU17" i="6"/>
  <c r="T17" i="6" s="1"/>
  <c r="AQ17" i="6"/>
  <c r="P17" i="6" s="1"/>
  <c r="AM17" i="6"/>
  <c r="L17" i="6" s="1"/>
  <c r="AH17" i="6"/>
  <c r="BF17" i="6"/>
  <c r="AE17" i="6" s="1"/>
  <c r="BB17" i="6"/>
  <c r="AA17" i="6" s="1"/>
  <c r="AX17" i="6"/>
  <c r="W17" i="6" s="1"/>
  <c r="AT17" i="6"/>
  <c r="S17" i="6" s="1"/>
  <c r="AP17" i="6"/>
  <c r="O17" i="6" s="1"/>
  <c r="AL17" i="6"/>
  <c r="K17" i="6" s="1"/>
  <c r="BD17" i="6"/>
  <c r="AC17" i="6" s="1"/>
  <c r="AV17" i="6"/>
  <c r="U17" i="6" s="1"/>
  <c r="AN17" i="6"/>
  <c r="M17" i="6" s="1"/>
  <c r="BE17" i="6"/>
  <c r="AD17" i="6" s="1"/>
  <c r="AW17" i="6"/>
  <c r="V17" i="6" s="1"/>
  <c r="AO17" i="6"/>
  <c r="AH28" i="6"/>
  <c r="BB28" i="6"/>
  <c r="AA28" i="6" s="1"/>
  <c r="AT28" i="6"/>
  <c r="S28" i="6" s="1"/>
  <c r="AN28" i="6"/>
  <c r="M28" i="6" s="1"/>
  <c r="AR28" i="6"/>
  <c r="Q28" i="6" s="1"/>
  <c r="AH34" i="6"/>
  <c r="AX34" i="6"/>
  <c r="W34" i="6" s="1"/>
  <c r="BF34" i="6"/>
  <c r="AE34" i="6" s="1"/>
  <c r="AL34" i="6"/>
  <c r="K34" i="6" s="1"/>
  <c r="AP34" i="6"/>
  <c r="O34" i="6" s="1"/>
  <c r="AG46" i="6"/>
  <c r="AG47" i="6" s="1"/>
  <c r="AG42" i="6"/>
  <c r="AH42" i="6"/>
  <c r="AZ42" i="6"/>
  <c r="AJ42" i="6"/>
  <c r="AR42" i="6"/>
  <c r="BA29" i="6"/>
  <c r="Z29" i="6" s="1"/>
  <c r="AU40" i="5"/>
  <c r="BG40" i="5"/>
  <c r="AU41" i="5"/>
  <c r="T41" i="5" s="1"/>
  <c r="BG41" i="5"/>
  <c r="AF41" i="5" s="1"/>
  <c r="AQ42" i="5"/>
  <c r="P42" i="5" s="1"/>
  <c r="BG42" i="5"/>
  <c r="AF42" i="5" s="1"/>
  <c r="AK17" i="6"/>
  <c r="J17" i="6" s="1"/>
  <c r="BA33" i="6"/>
  <c r="Z33" i="6" s="1"/>
  <c r="AL41" i="6"/>
  <c r="K41" i="6" s="1"/>
  <c r="AP41" i="6"/>
  <c r="O41" i="6" s="1"/>
  <c r="AT41" i="6"/>
  <c r="S41" i="6" s="1"/>
  <c r="AX41" i="6"/>
  <c r="W41" i="6" s="1"/>
  <c r="BB41" i="6"/>
  <c r="AA41" i="6" s="1"/>
  <c r="BF41" i="6"/>
  <c r="AE41" i="6" s="1"/>
  <c r="AK16" i="5"/>
  <c r="AO16" i="5"/>
  <c r="AS16" i="5"/>
  <c r="AW16" i="5"/>
  <c r="BA16" i="5"/>
  <c r="AK17" i="5"/>
  <c r="J17" i="5" s="1"/>
  <c r="AO17" i="5"/>
  <c r="N17" i="5" s="1"/>
  <c r="AS17" i="5"/>
  <c r="R17" i="5" s="1"/>
  <c r="AW17" i="5"/>
  <c r="V17" i="5" s="1"/>
  <c r="BA17" i="5"/>
  <c r="Z17" i="5" s="1"/>
  <c r="AK18" i="5"/>
  <c r="J18" i="5" s="1"/>
  <c r="AO18" i="5"/>
  <c r="N18" i="5" s="1"/>
  <c r="AS18" i="5"/>
  <c r="R18" i="5" s="1"/>
  <c r="AW18" i="5"/>
  <c r="V18" i="5" s="1"/>
  <c r="BA18" i="5"/>
  <c r="Z18" i="5" s="1"/>
  <c r="AK19" i="5"/>
  <c r="J19" i="5" s="1"/>
  <c r="AO19" i="5"/>
  <c r="N19" i="5" s="1"/>
  <c r="AS19" i="5"/>
  <c r="R19" i="5" s="1"/>
  <c r="AW19" i="5"/>
  <c r="V19" i="5" s="1"/>
  <c r="BA19" i="5"/>
  <c r="Z19" i="5" s="1"/>
  <c r="AK20" i="5"/>
  <c r="J20" i="5" s="1"/>
  <c r="AO20" i="5"/>
  <c r="N20" i="5" s="1"/>
  <c r="AS20" i="5"/>
  <c r="R20" i="5" s="1"/>
  <c r="AW20" i="5"/>
  <c r="V20" i="5" s="1"/>
  <c r="BA20" i="5"/>
  <c r="Z20" i="5" s="1"/>
  <c r="AK21" i="5"/>
  <c r="J21" i="5" s="1"/>
  <c r="AO21" i="5"/>
  <c r="N21" i="5" s="1"/>
  <c r="AS21" i="5"/>
  <c r="R21" i="5" s="1"/>
  <c r="AW21" i="5"/>
  <c r="V21" i="5" s="1"/>
  <c r="BA21" i="5"/>
  <c r="Z21" i="5" s="1"/>
  <c r="AK22" i="5"/>
  <c r="J22" i="5" s="1"/>
  <c r="AO22" i="5"/>
  <c r="N22" i="5" s="1"/>
  <c r="AS22" i="5"/>
  <c r="R22" i="5" s="1"/>
  <c r="AW22" i="5"/>
  <c r="V22" i="5" s="1"/>
  <c r="BA22" i="5"/>
  <c r="Z22" i="5" s="1"/>
  <c r="AK23" i="5"/>
  <c r="J23" i="5" s="1"/>
  <c r="AO23" i="5"/>
  <c r="N23" i="5" s="1"/>
  <c r="AS23" i="5"/>
  <c r="R23" i="5" s="1"/>
  <c r="AW23" i="5"/>
  <c r="V23" i="5" s="1"/>
  <c r="BA23" i="5"/>
  <c r="Z23" i="5" s="1"/>
  <c r="AK24" i="5"/>
  <c r="J24" i="5" s="1"/>
  <c r="AO24" i="5"/>
  <c r="N24" i="5" s="1"/>
  <c r="AS24" i="5"/>
  <c r="R24" i="5" s="1"/>
  <c r="AW24" i="5"/>
  <c r="V24" i="5" s="1"/>
  <c r="BA24" i="5"/>
  <c r="Z24" i="5" s="1"/>
  <c r="AK25" i="5"/>
  <c r="J25" i="5" s="1"/>
  <c r="AO25" i="5"/>
  <c r="N25" i="5" s="1"/>
  <c r="AS25" i="5"/>
  <c r="R25" i="5" s="1"/>
  <c r="AW25" i="5"/>
  <c r="V25" i="5" s="1"/>
  <c r="BA25" i="5"/>
  <c r="Z25" i="5" s="1"/>
  <c r="AK26" i="5"/>
  <c r="J26" i="5" s="1"/>
  <c r="AO26" i="5"/>
  <c r="N26" i="5" s="1"/>
  <c r="AS26" i="5"/>
  <c r="R26" i="5" s="1"/>
  <c r="AW26" i="5"/>
  <c r="V26" i="5" s="1"/>
  <c r="BA26" i="5"/>
  <c r="Z26" i="5" s="1"/>
  <c r="AK27" i="5"/>
  <c r="J27" i="5" s="1"/>
  <c r="AO27" i="5"/>
  <c r="N27" i="5" s="1"/>
  <c r="AS27" i="5"/>
  <c r="R27" i="5" s="1"/>
  <c r="AW27" i="5"/>
  <c r="V27" i="5" s="1"/>
  <c r="BA27" i="5"/>
  <c r="Z27" i="5" s="1"/>
  <c r="AK28" i="5"/>
  <c r="J28" i="5" s="1"/>
  <c r="AO28" i="5"/>
  <c r="N28" i="5" s="1"/>
  <c r="AS28" i="5"/>
  <c r="R28" i="5" s="1"/>
  <c r="AW28" i="5"/>
  <c r="V28" i="5" s="1"/>
  <c r="BA28" i="5"/>
  <c r="Z28" i="5" s="1"/>
  <c r="AK29" i="5"/>
  <c r="J29" i="5" s="1"/>
  <c r="AO29" i="5"/>
  <c r="N29" i="5" s="1"/>
  <c r="AS29" i="5"/>
  <c r="R29" i="5" s="1"/>
  <c r="AW29" i="5"/>
  <c r="V29" i="5" s="1"/>
  <c r="BA29" i="5"/>
  <c r="Z29" i="5" s="1"/>
  <c r="BF29" i="5"/>
  <c r="AE29" i="5" s="1"/>
  <c r="AQ30" i="5"/>
  <c r="P30" i="5" s="1"/>
  <c r="AM31" i="5"/>
  <c r="L31" i="5" s="1"/>
  <c r="AS31" i="5"/>
  <c r="R31" i="5" s="1"/>
  <c r="AK33" i="5"/>
  <c r="J33" i="5" s="1"/>
  <c r="AP33" i="5"/>
  <c r="O33" i="5" s="1"/>
  <c r="AU33" i="5"/>
  <c r="T33" i="5" s="1"/>
  <c r="BA33" i="5"/>
  <c r="Z33" i="5" s="1"/>
  <c r="BF33" i="5"/>
  <c r="AE33" i="5" s="1"/>
  <c r="AW34" i="5"/>
  <c r="V34" i="5" s="1"/>
  <c r="BB34" i="5"/>
  <c r="AA34" i="5" s="1"/>
  <c r="BG34" i="5"/>
  <c r="AF34" i="5" s="1"/>
  <c r="AM37" i="5"/>
  <c r="AU37" i="5"/>
  <c r="AK37" i="5"/>
  <c r="AO37" i="5"/>
  <c r="AS37" i="5"/>
  <c r="AW37" i="5"/>
  <c r="BA37" i="5"/>
  <c r="BE37" i="5"/>
  <c r="AP38" i="5"/>
  <c r="O38" i="5" s="1"/>
  <c r="AR40" i="5"/>
  <c r="BB40" i="5"/>
  <c r="AR41" i="5"/>
  <c r="Q41" i="5" s="1"/>
  <c r="BB41" i="5"/>
  <c r="AA41" i="5" s="1"/>
  <c r="AR42" i="5"/>
  <c r="Q42" i="5" s="1"/>
  <c r="BB42" i="5"/>
  <c r="AA42" i="5" s="1"/>
  <c r="AR43" i="5"/>
  <c r="Q43" i="5" s="1"/>
  <c r="BB43" i="5"/>
  <c r="AA43" i="5" s="1"/>
  <c r="AJ44" i="5"/>
  <c r="I44" i="5" s="1"/>
  <c r="AZ44" i="5"/>
  <c r="Y44" i="5" s="1"/>
  <c r="O47" i="5"/>
  <c r="W47" i="5"/>
  <c r="J48" i="5"/>
  <c r="Z48" i="5"/>
  <c r="AW28" i="6"/>
  <c r="V28" i="6" s="1"/>
  <c r="BE28" i="6"/>
  <c r="AD28" i="6" s="1"/>
  <c r="AP29" i="6"/>
  <c r="O29" i="6" s="1"/>
  <c r="AK34" i="6"/>
  <c r="J34" i="6" s="1"/>
  <c r="AO34" i="6"/>
  <c r="N34" i="6" s="1"/>
  <c r="AS34" i="6"/>
  <c r="R34" i="6" s="1"/>
  <c r="AW34" i="6"/>
  <c r="V34" i="6" s="1"/>
  <c r="BA34" i="6"/>
  <c r="Z34" i="6" s="1"/>
  <c r="BE34" i="6"/>
  <c r="AD34" i="6" s="1"/>
  <c r="AM42" i="6"/>
  <c r="AQ42" i="6"/>
  <c r="AY42" i="6"/>
  <c r="BC42" i="6"/>
  <c r="BG42" i="6"/>
  <c r="BG46" i="5"/>
  <c r="BC46" i="5"/>
  <c r="AY46" i="5"/>
  <c r="AU46" i="5"/>
  <c r="AQ46" i="5"/>
  <c r="AM46" i="5"/>
  <c r="BF46" i="5"/>
  <c r="BB46" i="5"/>
  <c r="AX46" i="5"/>
  <c r="AT46" i="5"/>
  <c r="AP46" i="5"/>
  <c r="AL46" i="5"/>
  <c r="J14" i="6"/>
  <c r="N14" i="6"/>
  <c r="R14" i="6"/>
  <c r="V14" i="6"/>
  <c r="Z14" i="6"/>
  <c r="AD14" i="6"/>
  <c r="BG16" i="6"/>
  <c r="BC16" i="6"/>
  <c r="AY16" i="6"/>
  <c r="AU16" i="6"/>
  <c r="AQ16" i="6"/>
  <c r="AM16" i="6"/>
  <c r="AH16" i="6"/>
  <c r="BF16" i="6"/>
  <c r="BB16" i="6"/>
  <c r="AX16" i="6"/>
  <c r="AT16" i="6"/>
  <c r="AP16" i="6"/>
  <c r="AL16" i="6"/>
  <c r="BD27" i="6"/>
  <c r="AC27" i="6" s="1"/>
  <c r="AW27" i="6"/>
  <c r="V27" i="6" s="1"/>
  <c r="AP27" i="6"/>
  <c r="O27" i="6" s="1"/>
  <c r="BB27" i="6"/>
  <c r="AA27" i="6" s="1"/>
  <c r="AV27" i="6"/>
  <c r="U27" i="6" s="1"/>
  <c r="AN27" i="6"/>
  <c r="M27" i="6" s="1"/>
  <c r="AH31" i="6"/>
  <c r="AX31" i="6"/>
  <c r="W31" i="6" s="1"/>
  <c r="AL31" i="6"/>
  <c r="K31" i="6" s="1"/>
  <c r="AL40" i="5"/>
  <c r="AV40" i="5"/>
  <c r="AL41" i="5"/>
  <c r="K41" i="5" s="1"/>
  <c r="AV41" i="5"/>
  <c r="U41" i="5" s="1"/>
  <c r="AL42" i="5"/>
  <c r="K42" i="5" s="1"/>
  <c r="AV42" i="5"/>
  <c r="U42" i="5" s="1"/>
  <c r="AL43" i="5"/>
  <c r="K43" i="5" s="1"/>
  <c r="AV43" i="5"/>
  <c r="U43" i="5" s="1"/>
  <c r="AL44" i="5"/>
  <c r="K44" i="5" s="1"/>
  <c r="AP44" i="5"/>
  <c r="O44" i="5" s="1"/>
  <c r="AT44" i="5"/>
  <c r="S44" i="5" s="1"/>
  <c r="AX44" i="5"/>
  <c r="W44" i="5" s="1"/>
  <c r="BB44" i="5"/>
  <c r="AA44" i="5" s="1"/>
  <c r="BF44" i="5"/>
  <c r="AE44" i="5" s="1"/>
  <c r="AK46" i="5"/>
  <c r="AS46" i="5"/>
  <c r="AK16" i="6"/>
  <c r="AS16" i="6"/>
  <c r="BH28" i="6"/>
  <c r="AG28" i="6" s="1"/>
  <c r="E53" i="6"/>
  <c r="I48" i="6"/>
  <c r="AG48" i="6"/>
  <c r="BB18" i="6"/>
  <c r="AA18" i="6" s="1"/>
  <c r="AV18" i="6"/>
  <c r="U18" i="6" s="1"/>
  <c r="AL18" i="6"/>
  <c r="K18" i="6" s="1"/>
  <c r="BB19" i="6"/>
  <c r="AA19" i="6" s="1"/>
  <c r="AV19" i="6"/>
  <c r="U19" i="6" s="1"/>
  <c r="AL19" i="6"/>
  <c r="K19" i="6" s="1"/>
  <c r="BB20" i="6"/>
  <c r="AA20" i="6" s="1"/>
  <c r="AV20" i="6"/>
  <c r="U20" i="6" s="1"/>
  <c r="AL20" i="6"/>
  <c r="K20" i="6" s="1"/>
  <c r="BB21" i="6"/>
  <c r="AA21" i="6" s="1"/>
  <c r="AV21" i="6"/>
  <c r="U21" i="6" s="1"/>
  <c r="AL21" i="6"/>
  <c r="K21" i="6" s="1"/>
  <c r="BB22" i="6"/>
  <c r="AA22" i="6" s="1"/>
  <c r="AV22" i="6"/>
  <c r="U22" i="6" s="1"/>
  <c r="AL22" i="6"/>
  <c r="K22" i="6" s="1"/>
  <c r="BB23" i="6"/>
  <c r="AA23" i="6" s="1"/>
  <c r="AV23" i="6"/>
  <c r="U23" i="6" s="1"/>
  <c r="AL23" i="6"/>
  <c r="K23" i="6" s="1"/>
  <c r="BB24" i="6"/>
  <c r="AA24" i="6" s="1"/>
  <c r="AV24" i="6"/>
  <c r="U24" i="6" s="1"/>
  <c r="AL24" i="6"/>
  <c r="K24" i="6" s="1"/>
  <c r="BB25" i="6"/>
  <c r="AA25" i="6" s="1"/>
  <c r="AV25" i="6"/>
  <c r="U25" i="6" s="1"/>
  <c r="AL25" i="6"/>
  <c r="K25" i="6" s="1"/>
  <c r="BB26" i="6"/>
  <c r="AA26" i="6" s="1"/>
  <c r="AV26" i="6"/>
  <c r="U26" i="6" s="1"/>
  <c r="AL26" i="6"/>
  <c r="K26" i="6" s="1"/>
  <c r="AH32" i="6"/>
  <c r="AX32" i="6"/>
  <c r="W32" i="6" s="1"/>
  <c r="BF32" i="6"/>
  <c r="AE32" i="6" s="1"/>
  <c r="AL32" i="6"/>
  <c r="K32" i="6" s="1"/>
  <c r="U40" i="6"/>
  <c r="AK40" i="5"/>
  <c r="AO40" i="5"/>
  <c r="AS40" i="5"/>
  <c r="AW40" i="5"/>
  <c r="BA40" i="5"/>
  <c r="BE40" i="5"/>
  <c r="AK41" i="5"/>
  <c r="J41" i="5" s="1"/>
  <c r="AO41" i="5"/>
  <c r="N41" i="5" s="1"/>
  <c r="AS41" i="5"/>
  <c r="R41" i="5" s="1"/>
  <c r="AW41" i="5"/>
  <c r="V41" i="5" s="1"/>
  <c r="BA41" i="5"/>
  <c r="Z41" i="5" s="1"/>
  <c r="BE41" i="5"/>
  <c r="AD41" i="5" s="1"/>
  <c r="AK42" i="5"/>
  <c r="J42" i="5" s="1"/>
  <c r="AO42" i="5"/>
  <c r="N42" i="5" s="1"/>
  <c r="AS42" i="5"/>
  <c r="R42" i="5" s="1"/>
  <c r="AW42" i="5"/>
  <c r="V42" i="5" s="1"/>
  <c r="BA42" i="5"/>
  <c r="Z42" i="5" s="1"/>
  <c r="BE42" i="5"/>
  <c r="AD42" i="5" s="1"/>
  <c r="AK43" i="5"/>
  <c r="J43" i="5" s="1"/>
  <c r="AO43" i="5"/>
  <c r="N43" i="5" s="1"/>
  <c r="AS43" i="5"/>
  <c r="R43" i="5" s="1"/>
  <c r="AW43" i="5"/>
  <c r="V43" i="5" s="1"/>
  <c r="BA43" i="5"/>
  <c r="Z43" i="5" s="1"/>
  <c r="BE43" i="5"/>
  <c r="AD43" i="5" s="1"/>
  <c r="AK44" i="5"/>
  <c r="J44" i="5" s="1"/>
  <c r="AO44" i="5"/>
  <c r="N44" i="5" s="1"/>
  <c r="AS44" i="5"/>
  <c r="R44" i="5" s="1"/>
  <c r="AW44" i="5"/>
  <c r="V44" i="5" s="1"/>
  <c r="BA44" i="5"/>
  <c r="Z44" i="5" s="1"/>
  <c r="BE44" i="5"/>
  <c r="AD44" i="5" s="1"/>
  <c r="E53" i="5"/>
  <c r="J47" i="5"/>
  <c r="N47" i="5"/>
  <c r="V47" i="5"/>
  <c r="Z47" i="5"/>
  <c r="AD47" i="5"/>
  <c r="AC14" i="6"/>
  <c r="AQ18" i="6"/>
  <c r="P18" i="6" s="1"/>
  <c r="AU18" i="6"/>
  <c r="T18" i="6" s="1"/>
  <c r="BG18" i="6"/>
  <c r="AF18" i="6" s="1"/>
  <c r="AQ19" i="6"/>
  <c r="P19" i="6" s="1"/>
  <c r="AU19" i="6"/>
  <c r="T19" i="6" s="1"/>
  <c r="BG19" i="6"/>
  <c r="AF19" i="6" s="1"/>
  <c r="AQ20" i="6"/>
  <c r="P20" i="6" s="1"/>
  <c r="AU20" i="6"/>
  <c r="T20" i="6" s="1"/>
  <c r="BG20" i="6"/>
  <c r="AF20" i="6" s="1"/>
  <c r="AQ21" i="6"/>
  <c r="P21" i="6" s="1"/>
  <c r="AU21" i="6"/>
  <c r="T21" i="6" s="1"/>
  <c r="BG21" i="6"/>
  <c r="AF21" i="6" s="1"/>
  <c r="AQ22" i="6"/>
  <c r="P22" i="6" s="1"/>
  <c r="AU22" i="6"/>
  <c r="T22" i="6" s="1"/>
  <c r="BG22" i="6"/>
  <c r="AF22" i="6" s="1"/>
  <c r="AQ23" i="6"/>
  <c r="P23" i="6" s="1"/>
  <c r="AU23" i="6"/>
  <c r="T23" i="6" s="1"/>
  <c r="BG23" i="6"/>
  <c r="AF23" i="6" s="1"/>
  <c r="AQ24" i="6"/>
  <c r="P24" i="6" s="1"/>
  <c r="AU24" i="6"/>
  <c r="T24" i="6" s="1"/>
  <c r="BG24" i="6"/>
  <c r="AF24" i="6" s="1"/>
  <c r="AQ25" i="6"/>
  <c r="P25" i="6" s="1"/>
  <c r="AU25" i="6"/>
  <c r="T25" i="6" s="1"/>
  <c r="BG25" i="6"/>
  <c r="AF25" i="6" s="1"/>
  <c r="AQ26" i="6"/>
  <c r="P26" i="6" s="1"/>
  <c r="AU26" i="6"/>
  <c r="T26" i="6" s="1"/>
  <c r="BG26" i="6"/>
  <c r="AF26" i="6" s="1"/>
  <c r="AR27" i="6"/>
  <c r="Q27" i="6" s="1"/>
  <c r="BF27" i="6"/>
  <c r="AE27" i="6" s="1"/>
  <c r="AP31" i="6"/>
  <c r="O31" i="6" s="1"/>
  <c r="BF31" i="6"/>
  <c r="AE31" i="6" s="1"/>
  <c r="AK32" i="6"/>
  <c r="J32" i="6" s="1"/>
  <c r="AO32" i="6"/>
  <c r="N32" i="6" s="1"/>
  <c r="AS32" i="6"/>
  <c r="R32" i="6" s="1"/>
  <c r="AW32" i="6"/>
  <c r="V32" i="6" s="1"/>
  <c r="BA32" i="6"/>
  <c r="Z32" i="6" s="1"/>
  <c r="BG27" i="6"/>
  <c r="AF27" i="6" s="1"/>
  <c r="BC27" i="6"/>
  <c r="AB27" i="6" s="1"/>
  <c r="AY27" i="6"/>
  <c r="X27" i="6" s="1"/>
  <c r="AU27" i="6"/>
  <c r="T27" i="6" s="1"/>
  <c r="AQ27" i="6"/>
  <c r="P27" i="6" s="1"/>
  <c r="AM27" i="6"/>
  <c r="L27" i="6" s="1"/>
  <c r="BE27" i="6"/>
  <c r="AD27" i="6" s="1"/>
  <c r="AZ27" i="6"/>
  <c r="Y27" i="6" s="1"/>
  <c r="AT27" i="6"/>
  <c r="S27" i="6" s="1"/>
  <c r="AO27" i="6"/>
  <c r="N27" i="6" s="1"/>
  <c r="AJ27" i="6"/>
  <c r="I27" i="6" s="1"/>
  <c r="AE37" i="6"/>
  <c r="BF38" i="6"/>
  <c r="AE38" i="6" s="1"/>
  <c r="BC37" i="6"/>
  <c r="AU37" i="6"/>
  <c r="AM37" i="6"/>
  <c r="BC40" i="6"/>
  <c r="AU40" i="6"/>
  <c r="AM40" i="6"/>
  <c r="BH40" i="6"/>
  <c r="AZ40" i="6"/>
  <c r="AR40" i="6"/>
  <c r="AJ40" i="6"/>
  <c r="BC44" i="6"/>
  <c r="AB44" i="6" s="1"/>
  <c r="AU44" i="6"/>
  <c r="T44" i="6" s="1"/>
  <c r="AM44" i="6"/>
  <c r="L44" i="6" s="1"/>
  <c r="BH44" i="6"/>
  <c r="AG44" i="6" s="1"/>
  <c r="AZ44" i="6"/>
  <c r="Y44" i="6" s="1"/>
  <c r="AR44" i="6"/>
  <c r="Q44" i="6" s="1"/>
  <c r="AJ44" i="6"/>
  <c r="I44" i="6" s="1"/>
  <c r="AJ18" i="6"/>
  <c r="I18" i="6" s="1"/>
  <c r="AK18" i="6"/>
  <c r="J18" i="6" s="1"/>
  <c r="AO18" i="6"/>
  <c r="N18" i="6" s="1"/>
  <c r="AS18" i="6"/>
  <c r="R18" i="6" s="1"/>
  <c r="AW18" i="6"/>
  <c r="V18" i="6" s="1"/>
  <c r="BA18" i="6"/>
  <c r="Z18" i="6" s="1"/>
  <c r="BE18" i="6"/>
  <c r="AD18" i="6" s="1"/>
  <c r="AJ19" i="6"/>
  <c r="I19" i="6" s="1"/>
  <c r="AK19" i="6"/>
  <c r="J19" i="6" s="1"/>
  <c r="AO19" i="6"/>
  <c r="N19" i="6" s="1"/>
  <c r="AS19" i="6"/>
  <c r="R19" i="6" s="1"/>
  <c r="AW19" i="6"/>
  <c r="V19" i="6" s="1"/>
  <c r="BA19" i="6"/>
  <c r="Z19" i="6" s="1"/>
  <c r="BE19" i="6"/>
  <c r="AD19" i="6" s="1"/>
  <c r="AJ20" i="6"/>
  <c r="I20" i="6" s="1"/>
  <c r="AK20" i="6"/>
  <c r="J20" i="6" s="1"/>
  <c r="AO20" i="6"/>
  <c r="N20" i="6" s="1"/>
  <c r="AS20" i="6"/>
  <c r="R20" i="6" s="1"/>
  <c r="AW20" i="6"/>
  <c r="V20" i="6" s="1"/>
  <c r="BA20" i="6"/>
  <c r="Z20" i="6" s="1"/>
  <c r="BE20" i="6"/>
  <c r="AD20" i="6" s="1"/>
  <c r="AJ21" i="6"/>
  <c r="I21" i="6" s="1"/>
  <c r="AK21" i="6"/>
  <c r="J21" i="6" s="1"/>
  <c r="AO21" i="6"/>
  <c r="N21" i="6" s="1"/>
  <c r="AS21" i="6"/>
  <c r="R21" i="6" s="1"/>
  <c r="AW21" i="6"/>
  <c r="V21" i="6" s="1"/>
  <c r="BA21" i="6"/>
  <c r="Z21" i="6" s="1"/>
  <c r="BE21" i="6"/>
  <c r="AD21" i="6" s="1"/>
  <c r="AJ22" i="6"/>
  <c r="I22" i="6" s="1"/>
  <c r="AK22" i="6"/>
  <c r="J22" i="6" s="1"/>
  <c r="AO22" i="6"/>
  <c r="N22" i="6" s="1"/>
  <c r="AS22" i="6"/>
  <c r="R22" i="6" s="1"/>
  <c r="AW22" i="6"/>
  <c r="V22" i="6" s="1"/>
  <c r="BA22" i="6"/>
  <c r="Z22" i="6" s="1"/>
  <c r="BE22" i="6"/>
  <c r="AD22" i="6" s="1"/>
  <c r="AJ23" i="6"/>
  <c r="I23" i="6" s="1"/>
  <c r="AK23" i="6"/>
  <c r="J23" i="6" s="1"/>
  <c r="AO23" i="6"/>
  <c r="N23" i="6" s="1"/>
  <c r="AS23" i="6"/>
  <c r="R23" i="6" s="1"/>
  <c r="AW23" i="6"/>
  <c r="V23" i="6" s="1"/>
  <c r="BA23" i="6"/>
  <c r="Z23" i="6" s="1"/>
  <c r="BE23" i="6"/>
  <c r="AD23" i="6" s="1"/>
  <c r="AJ24" i="6"/>
  <c r="I24" i="6" s="1"/>
  <c r="AK24" i="6"/>
  <c r="J24" i="6" s="1"/>
  <c r="AO24" i="6"/>
  <c r="N24" i="6" s="1"/>
  <c r="AS24" i="6"/>
  <c r="R24" i="6" s="1"/>
  <c r="AW24" i="6"/>
  <c r="V24" i="6" s="1"/>
  <c r="BA24" i="6"/>
  <c r="Z24" i="6" s="1"/>
  <c r="BE24" i="6"/>
  <c r="AD24" i="6" s="1"/>
  <c r="AJ25" i="6"/>
  <c r="I25" i="6" s="1"/>
  <c r="AK25" i="6"/>
  <c r="J25" i="6" s="1"/>
  <c r="AO25" i="6"/>
  <c r="N25" i="6" s="1"/>
  <c r="AS25" i="6"/>
  <c r="R25" i="6" s="1"/>
  <c r="AW25" i="6"/>
  <c r="V25" i="6" s="1"/>
  <c r="BA25" i="6"/>
  <c r="Z25" i="6" s="1"/>
  <c r="BE25" i="6"/>
  <c r="AD25" i="6" s="1"/>
  <c r="AJ26" i="6"/>
  <c r="I26" i="6" s="1"/>
  <c r="AK26" i="6"/>
  <c r="J26" i="6" s="1"/>
  <c r="AO26" i="6"/>
  <c r="N26" i="6" s="1"/>
  <c r="AS26" i="6"/>
  <c r="R26" i="6" s="1"/>
  <c r="AW26" i="6"/>
  <c r="V26" i="6" s="1"/>
  <c r="BA26" i="6"/>
  <c r="Z26" i="6" s="1"/>
  <c r="BE26" i="6"/>
  <c r="AD26" i="6" s="1"/>
  <c r="AL28" i="6"/>
  <c r="K28" i="6" s="1"/>
  <c r="AS28" i="6"/>
  <c r="R28" i="6" s="1"/>
  <c r="AZ28" i="6"/>
  <c r="Y28" i="6" s="1"/>
  <c r="AK29" i="6"/>
  <c r="J29" i="6" s="1"/>
  <c r="AT29" i="6"/>
  <c r="S29" i="6" s="1"/>
  <c r="AK31" i="6"/>
  <c r="J31" i="6" s="1"/>
  <c r="AT31" i="6"/>
  <c r="S31" i="6" s="1"/>
  <c r="AK33" i="6"/>
  <c r="J33" i="6" s="1"/>
  <c r="AT33" i="6"/>
  <c r="S33" i="6" s="1"/>
  <c r="AL37" i="6"/>
  <c r="AT37" i="6"/>
  <c r="BB37" i="6"/>
  <c r="BG38" i="6"/>
  <c r="AF38" i="6" s="1"/>
  <c r="AL40" i="6"/>
  <c r="AP40" i="6"/>
  <c r="AT40" i="6"/>
  <c r="AX40" i="6"/>
  <c r="BB40" i="6"/>
  <c r="BF40" i="6"/>
  <c r="AM41" i="6"/>
  <c r="L41" i="6" s="1"/>
  <c r="AU41" i="6"/>
  <c r="T41" i="6" s="1"/>
  <c r="BC41" i="6"/>
  <c r="AB41" i="6" s="1"/>
  <c r="AL44" i="6"/>
  <c r="K44" i="6" s="1"/>
  <c r="AP44" i="6"/>
  <c r="O44" i="6" s="1"/>
  <c r="AT44" i="6"/>
  <c r="S44" i="6" s="1"/>
  <c r="AX44" i="6"/>
  <c r="W44" i="6" s="1"/>
  <c r="BB44" i="6"/>
  <c r="AA44" i="6" s="1"/>
  <c r="BF44" i="6"/>
  <c r="AE44" i="6" s="1"/>
  <c r="AN46" i="6"/>
  <c r="BG28" i="6"/>
  <c r="AF28" i="6" s="1"/>
  <c r="BC28" i="6"/>
  <c r="AB28" i="6" s="1"/>
  <c r="AY28" i="6"/>
  <c r="X28" i="6" s="1"/>
  <c r="AU28" i="6"/>
  <c r="T28" i="6" s="1"/>
  <c r="AQ28" i="6"/>
  <c r="P28" i="6" s="1"/>
  <c r="AM28" i="6"/>
  <c r="L28" i="6" s="1"/>
  <c r="BF28" i="6"/>
  <c r="AE28" i="6" s="1"/>
  <c r="BA28" i="6"/>
  <c r="Z28" i="6" s="1"/>
  <c r="AV28" i="6"/>
  <c r="U28" i="6" s="1"/>
  <c r="AP28" i="6"/>
  <c r="O28" i="6" s="1"/>
  <c r="AK28" i="6"/>
  <c r="J28" i="6" s="1"/>
  <c r="BG29" i="6"/>
  <c r="AF29" i="6" s="1"/>
  <c r="BC29" i="6"/>
  <c r="AB29" i="6" s="1"/>
  <c r="AY29" i="6"/>
  <c r="X29" i="6" s="1"/>
  <c r="AU29" i="6"/>
  <c r="T29" i="6" s="1"/>
  <c r="AQ29" i="6"/>
  <c r="P29" i="6" s="1"/>
  <c r="AM29" i="6"/>
  <c r="L29" i="6" s="1"/>
  <c r="BH29" i="6"/>
  <c r="AG29" i="6" s="1"/>
  <c r="BD29" i="6"/>
  <c r="AC29" i="6" s="1"/>
  <c r="AZ29" i="6"/>
  <c r="Y29" i="6" s="1"/>
  <c r="AV29" i="6"/>
  <c r="U29" i="6" s="1"/>
  <c r="AR29" i="6"/>
  <c r="Q29" i="6" s="1"/>
  <c r="AN29" i="6"/>
  <c r="M29" i="6" s="1"/>
  <c r="AJ29" i="6"/>
  <c r="I29" i="6" s="1"/>
  <c r="BE29" i="6"/>
  <c r="AD29" i="6" s="1"/>
  <c r="AW29" i="6"/>
  <c r="V29" i="6" s="1"/>
  <c r="AO29" i="6"/>
  <c r="N29" i="6" s="1"/>
  <c r="BG31" i="6"/>
  <c r="AF31" i="6" s="1"/>
  <c r="BC31" i="6"/>
  <c r="AB31" i="6" s="1"/>
  <c r="AY31" i="6"/>
  <c r="X31" i="6" s="1"/>
  <c r="AU31" i="6"/>
  <c r="T31" i="6" s="1"/>
  <c r="AQ31" i="6"/>
  <c r="P31" i="6" s="1"/>
  <c r="AM31" i="6"/>
  <c r="L31" i="6" s="1"/>
  <c r="BH31" i="6"/>
  <c r="AG31" i="6" s="1"/>
  <c r="BD31" i="6"/>
  <c r="AC31" i="6" s="1"/>
  <c r="AZ31" i="6"/>
  <c r="Y31" i="6" s="1"/>
  <c r="AV31" i="6"/>
  <c r="U31" i="6" s="1"/>
  <c r="AR31" i="6"/>
  <c r="Q31" i="6" s="1"/>
  <c r="AN31" i="6"/>
  <c r="M31" i="6" s="1"/>
  <c r="AJ31" i="6"/>
  <c r="I31" i="6" s="1"/>
  <c r="BE31" i="6"/>
  <c r="AD31" i="6" s="1"/>
  <c r="AW31" i="6"/>
  <c r="V31" i="6" s="1"/>
  <c r="AO31" i="6"/>
  <c r="N31" i="6" s="1"/>
  <c r="BG33" i="6"/>
  <c r="AF33" i="6" s="1"/>
  <c r="BC33" i="6"/>
  <c r="AB33" i="6" s="1"/>
  <c r="AY33" i="6"/>
  <c r="X33" i="6" s="1"/>
  <c r="AU33" i="6"/>
  <c r="T33" i="6" s="1"/>
  <c r="AQ33" i="6"/>
  <c r="P33" i="6" s="1"/>
  <c r="AM33" i="6"/>
  <c r="L33" i="6" s="1"/>
  <c r="BH33" i="6"/>
  <c r="AG33" i="6" s="1"/>
  <c r="BD33" i="6"/>
  <c r="AC33" i="6" s="1"/>
  <c r="AZ33" i="6"/>
  <c r="Y33" i="6" s="1"/>
  <c r="AV33" i="6"/>
  <c r="U33" i="6" s="1"/>
  <c r="AR33" i="6"/>
  <c r="Q33" i="6" s="1"/>
  <c r="AN33" i="6"/>
  <c r="M33" i="6" s="1"/>
  <c r="AJ33" i="6"/>
  <c r="I33" i="6" s="1"/>
  <c r="BE33" i="6"/>
  <c r="AD33" i="6" s="1"/>
  <c r="AW33" i="6"/>
  <c r="V33" i="6" s="1"/>
  <c r="AO33" i="6"/>
  <c r="N33" i="6" s="1"/>
  <c r="BF46" i="6"/>
  <c r="BB46" i="6"/>
  <c r="AX46" i="6"/>
  <c r="AT46" i="6"/>
  <c r="AP46" i="6"/>
  <c r="AL46" i="6"/>
  <c r="BG46" i="6"/>
  <c r="BC46" i="6"/>
  <c r="AY46" i="6"/>
  <c r="AU46" i="6"/>
  <c r="AQ46" i="6"/>
  <c r="AM46" i="6"/>
  <c r="BH46" i="6"/>
  <c r="AZ46" i="6"/>
  <c r="AR46" i="6"/>
  <c r="AJ46" i="6"/>
  <c r="BE46" i="6"/>
  <c r="AW46" i="6"/>
  <c r="AO46" i="6"/>
  <c r="K14" i="6"/>
  <c r="O14" i="6"/>
  <c r="S14" i="6"/>
  <c r="BD42" i="6"/>
  <c r="BG30" i="6"/>
  <c r="AF30" i="6" s="1"/>
  <c r="BC30" i="6"/>
  <c r="AB30" i="6" s="1"/>
  <c r="AY30" i="6"/>
  <c r="X30" i="6" s="1"/>
  <c r="AU30" i="6"/>
  <c r="T30" i="6" s="1"/>
  <c r="AQ30" i="6"/>
  <c r="P30" i="6" s="1"/>
  <c r="AM30" i="6"/>
  <c r="L30" i="6" s="1"/>
  <c r="BH30" i="6"/>
  <c r="AG30" i="6" s="1"/>
  <c r="BD30" i="6"/>
  <c r="AC30" i="6" s="1"/>
  <c r="AZ30" i="6"/>
  <c r="Y30" i="6" s="1"/>
  <c r="AV30" i="6"/>
  <c r="U30" i="6" s="1"/>
  <c r="AR30" i="6"/>
  <c r="Q30" i="6" s="1"/>
  <c r="AN30" i="6"/>
  <c r="M30" i="6" s="1"/>
  <c r="AJ30" i="6"/>
  <c r="I30" i="6" s="1"/>
  <c r="BG32" i="6"/>
  <c r="AF32" i="6" s="1"/>
  <c r="BC32" i="6"/>
  <c r="AB32" i="6" s="1"/>
  <c r="AY32" i="6"/>
  <c r="X32" i="6" s="1"/>
  <c r="AU32" i="6"/>
  <c r="T32" i="6" s="1"/>
  <c r="AQ32" i="6"/>
  <c r="P32" i="6" s="1"/>
  <c r="AM32" i="6"/>
  <c r="L32" i="6" s="1"/>
  <c r="BH32" i="6"/>
  <c r="AG32" i="6" s="1"/>
  <c r="BD32" i="6"/>
  <c r="AC32" i="6" s="1"/>
  <c r="AZ32" i="6"/>
  <c r="Y32" i="6" s="1"/>
  <c r="AV32" i="6"/>
  <c r="U32" i="6" s="1"/>
  <c r="AR32" i="6"/>
  <c r="Q32" i="6" s="1"/>
  <c r="AN32" i="6"/>
  <c r="M32" i="6" s="1"/>
  <c r="AJ32" i="6"/>
  <c r="I32" i="6" s="1"/>
  <c r="BG34" i="6"/>
  <c r="AF34" i="6" s="1"/>
  <c r="BC34" i="6"/>
  <c r="AB34" i="6" s="1"/>
  <c r="AY34" i="6"/>
  <c r="X34" i="6" s="1"/>
  <c r="AU34" i="6"/>
  <c r="T34" i="6" s="1"/>
  <c r="AQ34" i="6"/>
  <c r="P34" i="6" s="1"/>
  <c r="AM34" i="6"/>
  <c r="L34" i="6" s="1"/>
  <c r="BH34" i="6"/>
  <c r="AG34" i="6" s="1"/>
  <c r="BD34" i="6"/>
  <c r="AC34" i="6" s="1"/>
  <c r="AZ34" i="6"/>
  <c r="Y34" i="6" s="1"/>
  <c r="AV34" i="6"/>
  <c r="U34" i="6" s="1"/>
  <c r="AR34" i="6"/>
  <c r="Q34" i="6" s="1"/>
  <c r="AN34" i="6"/>
  <c r="M34" i="6" s="1"/>
  <c r="AJ34" i="6"/>
  <c r="I34" i="6" s="1"/>
  <c r="AH27" i="6"/>
  <c r="BH37" i="6"/>
  <c r="AN42" i="6"/>
  <c r="AV42" i="6"/>
  <c r="AK42" i="6"/>
  <c r="AO42" i="6"/>
  <c r="AS42" i="6"/>
  <c r="AW42" i="6"/>
  <c r="BA42" i="6"/>
  <c r="BE42" i="6"/>
  <c r="AL43" i="6"/>
  <c r="K43" i="6" s="1"/>
  <c r="AP43" i="6"/>
  <c r="O43" i="6" s="1"/>
  <c r="AT43" i="6"/>
  <c r="S43" i="6" s="1"/>
  <c r="AX43" i="6"/>
  <c r="W43" i="6" s="1"/>
  <c r="BB43" i="6"/>
  <c r="AA43" i="6" s="1"/>
  <c r="BF43" i="6"/>
  <c r="AE43" i="6" s="1"/>
  <c r="AK37" i="6"/>
  <c r="AO37" i="6"/>
  <c r="AS37" i="6"/>
  <c r="AW37" i="6"/>
  <c r="BA37" i="6"/>
  <c r="BE37" i="6"/>
  <c r="AK41" i="6"/>
  <c r="J41" i="6" s="1"/>
  <c r="AO41" i="6"/>
  <c r="N41" i="6" s="1"/>
  <c r="AS41" i="6"/>
  <c r="R41" i="6" s="1"/>
  <c r="AW41" i="6"/>
  <c r="V41" i="6" s="1"/>
  <c r="BA41" i="6"/>
  <c r="Z41" i="6" s="1"/>
  <c r="BE41" i="6"/>
  <c r="AD41" i="6" s="1"/>
  <c r="AL42" i="6"/>
  <c r="AP42" i="6"/>
  <c r="AT42" i="6"/>
  <c r="AX42" i="6"/>
  <c r="BB42" i="6"/>
  <c r="BF42" i="6"/>
  <c r="AJ37" i="6"/>
  <c r="AN37" i="6"/>
  <c r="AR37" i="6"/>
  <c r="AV37" i="6"/>
  <c r="AZ37" i="6"/>
  <c r="BD37" i="6"/>
  <c r="AU40" i="4"/>
  <c r="T40" i="4" s="1"/>
  <c r="BC44" i="4"/>
  <c r="AB44" i="4" s="1"/>
  <c r="AK44" i="4"/>
  <c r="J44" i="4" s="1"/>
  <c r="AW44" i="4"/>
  <c r="V44" i="4" s="1"/>
  <c r="AM40" i="4"/>
  <c r="L40" i="4" s="1"/>
  <c r="BG40" i="4"/>
  <c r="AF40" i="4" s="1"/>
  <c r="BG41" i="4"/>
  <c r="AF41" i="4" s="1"/>
  <c r="AQ42" i="4"/>
  <c r="P42" i="4" s="1"/>
  <c r="BC42" i="4"/>
  <c r="AB42" i="4" s="1"/>
  <c r="AM43" i="4"/>
  <c r="L43" i="4" s="1"/>
  <c r="AK43" i="4"/>
  <c r="J43" i="4" s="1"/>
  <c r="AO43" i="4"/>
  <c r="N43" i="4" s="1"/>
  <c r="AS43" i="4"/>
  <c r="R43" i="4" s="1"/>
  <c r="AW43" i="4"/>
  <c r="V43" i="4" s="1"/>
  <c r="BA43" i="4"/>
  <c r="Z43" i="4" s="1"/>
  <c r="BE43" i="4"/>
  <c r="AD43" i="4" s="1"/>
  <c r="AN44" i="4"/>
  <c r="M44" i="4" s="1"/>
  <c r="AY44" i="4"/>
  <c r="X44" i="4" s="1"/>
  <c r="BD40" i="4"/>
  <c r="AC40" i="4" s="1"/>
  <c r="AV41" i="4"/>
  <c r="U41" i="4" s="1"/>
  <c r="BH41" i="4"/>
  <c r="AG41" i="4" s="1"/>
  <c r="AM42" i="4"/>
  <c r="AV43" i="4"/>
  <c r="U43" i="4" s="1"/>
  <c r="AM44" i="4"/>
  <c r="L44" i="4" s="1"/>
  <c r="AV44" i="4"/>
  <c r="U44" i="4" s="1"/>
  <c r="BG44" i="4"/>
  <c r="AF44" i="4" s="1"/>
  <c r="BG42" i="4"/>
  <c r="AO44" i="4"/>
  <c r="N44" i="4" s="1"/>
  <c r="AS44" i="4"/>
  <c r="R44" i="4" s="1"/>
  <c r="BA44" i="4"/>
  <c r="Z44" i="4" s="1"/>
  <c r="BE44" i="4"/>
  <c r="AD44" i="4" s="1"/>
  <c r="AH42" i="4"/>
  <c r="AR43" i="4"/>
  <c r="Q43" i="4" s="1"/>
  <c r="AH43" i="4"/>
  <c r="AU43" i="4"/>
  <c r="T43" i="4" s="1"/>
  <c r="AU44" i="4"/>
  <c r="T44" i="4" s="1"/>
  <c r="BH44" i="4"/>
  <c r="AG44" i="4" s="1"/>
  <c r="AE37" i="4"/>
  <c r="BF38" i="4"/>
  <c r="AE38" i="4" s="1"/>
  <c r="AU37" i="4"/>
  <c r="T37" i="4" s="1"/>
  <c r="AM37" i="4"/>
  <c r="L37" i="4" s="1"/>
  <c r="BG37" i="4"/>
  <c r="AF37" i="4" s="1"/>
  <c r="AH37" i="4"/>
  <c r="BC37" i="4"/>
  <c r="BC38" i="4" s="1"/>
  <c r="AB38" i="4" s="1"/>
  <c r="AP37" i="4"/>
  <c r="O37" i="4" s="1"/>
  <c r="E53" i="4"/>
  <c r="BE16" i="4"/>
  <c r="AD16" i="4" s="1"/>
  <c r="BF17" i="4"/>
  <c r="AE17" i="4" s="1"/>
  <c r="AS21" i="4"/>
  <c r="R21" i="4" s="1"/>
  <c r="BA22" i="4"/>
  <c r="Z22" i="4" s="1"/>
  <c r="AS22" i="4"/>
  <c r="R22" i="4" s="1"/>
  <c r="AS23" i="4"/>
  <c r="R23" i="4" s="1"/>
  <c r="AZ26" i="4"/>
  <c r="Y26" i="4" s="1"/>
  <c r="AK16" i="4"/>
  <c r="J16" i="4" s="1"/>
  <c r="BA16" i="4"/>
  <c r="Z16" i="4" s="1"/>
  <c r="AO17" i="4"/>
  <c r="N17" i="4" s="1"/>
  <c r="BE17" i="4"/>
  <c r="AD17" i="4" s="1"/>
  <c r="AS18" i="4"/>
  <c r="R18" i="4" s="1"/>
  <c r="BF18" i="4"/>
  <c r="AE18" i="4" s="1"/>
  <c r="AW19" i="4"/>
  <c r="V19" i="4" s="1"/>
  <c r="AS19" i="4"/>
  <c r="R19" i="4" s="1"/>
  <c r="BD20" i="4"/>
  <c r="AC20" i="4" s="1"/>
  <c r="AO22" i="4"/>
  <c r="N22" i="4" s="1"/>
  <c r="AR23" i="4"/>
  <c r="Q23" i="4" s="1"/>
  <c r="AX24" i="4"/>
  <c r="W24" i="4" s="1"/>
  <c r="AJ25" i="4"/>
  <c r="I25" i="4" s="1"/>
  <c r="BE25" i="4"/>
  <c r="AD25" i="4" s="1"/>
  <c r="AK26" i="4"/>
  <c r="J26" i="4" s="1"/>
  <c r="AV26" i="4"/>
  <c r="U26" i="4" s="1"/>
  <c r="BF26" i="4"/>
  <c r="AE26" i="4" s="1"/>
  <c r="AS25" i="4"/>
  <c r="R25" i="4" s="1"/>
  <c r="AS26" i="4"/>
  <c r="R26" i="4" s="1"/>
  <c r="AO16" i="4"/>
  <c r="N16" i="4" s="1"/>
  <c r="AS17" i="4"/>
  <c r="R17" i="4" s="1"/>
  <c r="BB19" i="4"/>
  <c r="AA19" i="4" s="1"/>
  <c r="AH21" i="4"/>
  <c r="AH22" i="4"/>
  <c r="BD24" i="4"/>
  <c r="AC24" i="4" s="1"/>
  <c r="AO25" i="4"/>
  <c r="N25" i="4" s="1"/>
  <c r="AO26" i="4"/>
  <c r="N26" i="4" s="1"/>
  <c r="AW16" i="4"/>
  <c r="V16" i="4" s="1"/>
  <c r="AK17" i="4"/>
  <c r="J17" i="4" s="1"/>
  <c r="BA17" i="4"/>
  <c r="Z17" i="4" s="1"/>
  <c r="AO18" i="4"/>
  <c r="N18" i="4" s="1"/>
  <c r="AJ21" i="4"/>
  <c r="I21" i="4" s="1"/>
  <c r="BE21" i="4"/>
  <c r="AD21" i="4" s="1"/>
  <c r="AK22" i="4"/>
  <c r="J22" i="4" s="1"/>
  <c r="AV22" i="4"/>
  <c r="U22" i="4" s="1"/>
  <c r="BF22" i="4"/>
  <c r="AE22" i="4" s="1"/>
  <c r="AL23" i="4"/>
  <c r="K23" i="4" s="1"/>
  <c r="BE23" i="4"/>
  <c r="AD23" i="4" s="1"/>
  <c r="AJ26" i="4"/>
  <c r="I26" i="4" s="1"/>
  <c r="AT26" i="4"/>
  <c r="S26" i="4" s="1"/>
  <c r="I42" i="4"/>
  <c r="AF42" i="4"/>
  <c r="BG20" i="4"/>
  <c r="AF20" i="4" s="1"/>
  <c r="BC20" i="4"/>
  <c r="AB20" i="4" s="1"/>
  <c r="AY20" i="4"/>
  <c r="X20" i="4" s="1"/>
  <c r="AU20" i="4"/>
  <c r="T20" i="4" s="1"/>
  <c r="AQ20" i="4"/>
  <c r="P20" i="4" s="1"/>
  <c r="AM20" i="4"/>
  <c r="L20" i="4" s="1"/>
  <c r="BG24" i="4"/>
  <c r="AF24" i="4" s="1"/>
  <c r="BC24" i="4"/>
  <c r="AB24" i="4" s="1"/>
  <c r="AY24" i="4"/>
  <c r="X24" i="4" s="1"/>
  <c r="AU24" i="4"/>
  <c r="T24" i="4" s="1"/>
  <c r="AQ24" i="4"/>
  <c r="P24" i="4" s="1"/>
  <c r="AM24" i="4"/>
  <c r="L24" i="4" s="1"/>
  <c r="BG31" i="4"/>
  <c r="AF31" i="4" s="1"/>
  <c r="BC31" i="4"/>
  <c r="AB31" i="4" s="1"/>
  <c r="AY31" i="4"/>
  <c r="X31" i="4" s="1"/>
  <c r="AU31" i="4"/>
  <c r="T31" i="4" s="1"/>
  <c r="AQ31" i="4"/>
  <c r="P31" i="4" s="1"/>
  <c r="AM31" i="4"/>
  <c r="L31" i="4" s="1"/>
  <c r="BH31" i="4"/>
  <c r="AG31" i="4" s="1"/>
  <c r="BB31" i="4"/>
  <c r="AA31" i="4" s="1"/>
  <c r="AW31" i="4"/>
  <c r="V31" i="4" s="1"/>
  <c r="AR31" i="4"/>
  <c r="Q31" i="4" s="1"/>
  <c r="AL31" i="4"/>
  <c r="K31" i="4" s="1"/>
  <c r="BG33" i="4"/>
  <c r="AF33" i="4" s="1"/>
  <c r="BC33" i="4"/>
  <c r="AB33" i="4" s="1"/>
  <c r="AY33" i="4"/>
  <c r="X33" i="4" s="1"/>
  <c r="AU33" i="4"/>
  <c r="T33" i="4" s="1"/>
  <c r="AQ33" i="4"/>
  <c r="P33" i="4" s="1"/>
  <c r="AM33" i="4"/>
  <c r="L33" i="4" s="1"/>
  <c r="BE33" i="4"/>
  <c r="AD33" i="4" s="1"/>
  <c r="AZ33" i="4"/>
  <c r="Y33" i="4" s="1"/>
  <c r="AT33" i="4"/>
  <c r="S33" i="4" s="1"/>
  <c r="AO33" i="4"/>
  <c r="N33" i="4" s="1"/>
  <c r="AJ33" i="4"/>
  <c r="I33" i="4" s="1"/>
  <c r="Q42" i="4"/>
  <c r="AB46" i="4"/>
  <c r="AB48" i="4" s="1"/>
  <c r="M14" i="4"/>
  <c r="U14" i="4"/>
  <c r="Y14" i="4"/>
  <c r="AL41" i="4"/>
  <c r="K41" i="4" s="1"/>
  <c r="AP41" i="4"/>
  <c r="O41" i="4" s="1"/>
  <c r="AT41" i="4"/>
  <c r="S41" i="4" s="1"/>
  <c r="AX41" i="4"/>
  <c r="W41" i="4" s="1"/>
  <c r="BB41" i="4"/>
  <c r="AA41" i="4" s="1"/>
  <c r="BF41" i="4"/>
  <c r="AE41" i="4" s="1"/>
  <c r="AG48" i="4"/>
  <c r="BG21" i="4"/>
  <c r="AF21" i="4" s="1"/>
  <c r="BC21" i="4"/>
  <c r="AB21" i="4" s="1"/>
  <c r="AY21" i="4"/>
  <c r="X21" i="4" s="1"/>
  <c r="AU21" i="4"/>
  <c r="T21" i="4" s="1"/>
  <c r="AQ21" i="4"/>
  <c r="P21" i="4" s="1"/>
  <c r="AM21" i="4"/>
  <c r="L21" i="4" s="1"/>
  <c r="BG25" i="4"/>
  <c r="AF25" i="4" s="1"/>
  <c r="BC25" i="4"/>
  <c r="AB25" i="4" s="1"/>
  <c r="AY25" i="4"/>
  <c r="X25" i="4" s="1"/>
  <c r="AU25" i="4"/>
  <c r="T25" i="4" s="1"/>
  <c r="AQ25" i="4"/>
  <c r="P25" i="4" s="1"/>
  <c r="AM25" i="4"/>
  <c r="L25" i="4" s="1"/>
  <c r="BG30" i="4"/>
  <c r="AF30" i="4" s="1"/>
  <c r="BC30" i="4"/>
  <c r="AB30" i="4" s="1"/>
  <c r="AY30" i="4"/>
  <c r="X30" i="4" s="1"/>
  <c r="AU30" i="4"/>
  <c r="T30" i="4" s="1"/>
  <c r="AQ30" i="4"/>
  <c r="P30" i="4" s="1"/>
  <c r="AM30" i="4"/>
  <c r="L30" i="4" s="1"/>
  <c r="BF30" i="4"/>
  <c r="AE30" i="4" s="1"/>
  <c r="BA30" i="4"/>
  <c r="Z30" i="4" s="1"/>
  <c r="AV30" i="4"/>
  <c r="U30" i="4" s="1"/>
  <c r="AP30" i="4"/>
  <c r="O30" i="4" s="1"/>
  <c r="AK30" i="4"/>
  <c r="J30" i="4" s="1"/>
  <c r="AH32" i="4"/>
  <c r="BD32" i="4"/>
  <c r="AC32" i="4" s="1"/>
  <c r="AX32" i="4"/>
  <c r="W32" i="4" s="1"/>
  <c r="AN32" i="4"/>
  <c r="M32" i="4" s="1"/>
  <c r="BH40" i="4"/>
  <c r="AZ40" i="4"/>
  <c r="AR40" i="4"/>
  <c r="AJ40" i="4"/>
  <c r="L14" i="4"/>
  <c r="T14" i="4"/>
  <c r="AB14" i="4"/>
  <c r="AJ16" i="4"/>
  <c r="AN16" i="4"/>
  <c r="AR16" i="4"/>
  <c r="AV16" i="4"/>
  <c r="AZ16" i="4"/>
  <c r="BD16" i="4"/>
  <c r="BH16" i="4"/>
  <c r="AJ17" i="4"/>
  <c r="I17" i="4" s="1"/>
  <c r="AN17" i="4"/>
  <c r="M17" i="4" s="1"/>
  <c r="AR17" i="4"/>
  <c r="Q17" i="4" s="1"/>
  <c r="AV17" i="4"/>
  <c r="U17" i="4" s="1"/>
  <c r="AZ17" i="4"/>
  <c r="Y17" i="4" s="1"/>
  <c r="BD17" i="4"/>
  <c r="AC17" i="4" s="1"/>
  <c r="BH17" i="4"/>
  <c r="AG17" i="4" s="1"/>
  <c r="AJ18" i="4"/>
  <c r="I18" i="4" s="1"/>
  <c r="AN18" i="4"/>
  <c r="M18" i="4" s="1"/>
  <c r="AR18" i="4"/>
  <c r="Q18" i="4" s="1"/>
  <c r="AV18" i="4"/>
  <c r="U18" i="4" s="1"/>
  <c r="AZ18" i="4"/>
  <c r="Y18" i="4" s="1"/>
  <c r="BD18" i="4"/>
  <c r="AC18" i="4" s="1"/>
  <c r="BH18" i="4"/>
  <c r="AG18" i="4" s="1"/>
  <c r="AK19" i="4"/>
  <c r="J19" i="4" s="1"/>
  <c r="AP19" i="4"/>
  <c r="O19" i="4" s="1"/>
  <c r="AV19" i="4"/>
  <c r="U19" i="4" s="1"/>
  <c r="BA19" i="4"/>
  <c r="Z19" i="4" s="1"/>
  <c r="BF19" i="4"/>
  <c r="AE19" i="4" s="1"/>
  <c r="AL20" i="4"/>
  <c r="K20" i="4" s="1"/>
  <c r="AR20" i="4"/>
  <c r="Q20" i="4" s="1"/>
  <c r="AW20" i="4"/>
  <c r="V20" i="4" s="1"/>
  <c r="BB20" i="4"/>
  <c r="AA20" i="4" s="1"/>
  <c r="BH20" i="4"/>
  <c r="AG20" i="4" s="1"/>
  <c r="AN21" i="4"/>
  <c r="M21" i="4" s="1"/>
  <c r="AX21" i="4"/>
  <c r="W21" i="4" s="1"/>
  <c r="BD21" i="4"/>
  <c r="AC21" i="4" s="1"/>
  <c r="AK23" i="4"/>
  <c r="J23" i="4" s="1"/>
  <c r="AP23" i="4"/>
  <c r="O23" i="4" s="1"/>
  <c r="AV23" i="4"/>
  <c r="U23" i="4" s="1"/>
  <c r="BA23" i="4"/>
  <c r="Z23" i="4" s="1"/>
  <c r="BF23" i="4"/>
  <c r="AE23" i="4" s="1"/>
  <c r="AL24" i="4"/>
  <c r="K24" i="4" s="1"/>
  <c r="AR24" i="4"/>
  <c r="Q24" i="4" s="1"/>
  <c r="AW24" i="4"/>
  <c r="V24" i="4" s="1"/>
  <c r="BB24" i="4"/>
  <c r="AA24" i="4" s="1"/>
  <c r="BH24" i="4"/>
  <c r="AG24" i="4" s="1"/>
  <c r="AN25" i="4"/>
  <c r="M25" i="4" s="1"/>
  <c r="AX25" i="4"/>
  <c r="W25" i="4" s="1"/>
  <c r="BD25" i="4"/>
  <c r="AC25" i="4" s="1"/>
  <c r="AN30" i="4"/>
  <c r="M30" i="4" s="1"/>
  <c r="AT30" i="4"/>
  <c r="S30" i="4" s="1"/>
  <c r="BB30" i="4"/>
  <c r="AA30" i="4" s="1"/>
  <c r="AK31" i="4"/>
  <c r="J31" i="4" s="1"/>
  <c r="AS31" i="4"/>
  <c r="R31" i="4" s="1"/>
  <c r="AZ31" i="4"/>
  <c r="Y31" i="4" s="1"/>
  <c r="BF31" i="4"/>
  <c r="AE31" i="4" s="1"/>
  <c r="AS32" i="4"/>
  <c r="R32" i="4" s="1"/>
  <c r="AL33" i="4"/>
  <c r="K33" i="4" s="1"/>
  <c r="AS33" i="4"/>
  <c r="R33" i="4" s="1"/>
  <c r="BA33" i="4"/>
  <c r="Z33" i="4" s="1"/>
  <c r="BH33" i="4"/>
  <c r="AG33" i="4" s="1"/>
  <c r="AJ34" i="4"/>
  <c r="I34" i="4" s="1"/>
  <c r="AR34" i="4"/>
  <c r="Q34" i="4" s="1"/>
  <c r="AX34" i="4"/>
  <c r="W34" i="4" s="1"/>
  <c r="BE34" i="4"/>
  <c r="AD34" i="4" s="1"/>
  <c r="AL37" i="4"/>
  <c r="AT37" i="4"/>
  <c r="BB37" i="4"/>
  <c r="AL40" i="4"/>
  <c r="AP40" i="4"/>
  <c r="AT40" i="4"/>
  <c r="AX40" i="4"/>
  <c r="BB40" i="4"/>
  <c r="BF40" i="4"/>
  <c r="AH41" i="4"/>
  <c r="AR41" i="4"/>
  <c r="Q41" i="4" s="1"/>
  <c r="BD41" i="4"/>
  <c r="AK41" i="4"/>
  <c r="J41" i="4" s="1"/>
  <c r="AO41" i="4"/>
  <c r="N41" i="4" s="1"/>
  <c r="AS41" i="4"/>
  <c r="R41" i="4" s="1"/>
  <c r="AW41" i="4"/>
  <c r="V41" i="4" s="1"/>
  <c r="BA41" i="4"/>
  <c r="Z41" i="4" s="1"/>
  <c r="BE41" i="4"/>
  <c r="AD41" i="4" s="1"/>
  <c r="BG22" i="4"/>
  <c r="AF22" i="4" s="1"/>
  <c r="BC22" i="4"/>
  <c r="AB22" i="4" s="1"/>
  <c r="AY22" i="4"/>
  <c r="X22" i="4" s="1"/>
  <c r="AU22" i="4"/>
  <c r="T22" i="4" s="1"/>
  <c r="AQ22" i="4"/>
  <c r="P22" i="4" s="1"/>
  <c r="AM22" i="4"/>
  <c r="L22" i="4" s="1"/>
  <c r="BG26" i="4"/>
  <c r="AF26" i="4" s="1"/>
  <c r="BC26" i="4"/>
  <c r="AB26" i="4" s="1"/>
  <c r="AY26" i="4"/>
  <c r="X26" i="4" s="1"/>
  <c r="AU26" i="4"/>
  <c r="T26" i="4" s="1"/>
  <c r="AQ26" i="4"/>
  <c r="P26" i="4" s="1"/>
  <c r="AM26" i="4"/>
  <c r="L26" i="4" s="1"/>
  <c r="BG27" i="4"/>
  <c r="AF27" i="4" s="1"/>
  <c r="BC27" i="4"/>
  <c r="AB27" i="4" s="1"/>
  <c r="AY27" i="4"/>
  <c r="X27" i="4" s="1"/>
  <c r="AU27" i="4"/>
  <c r="T27" i="4" s="1"/>
  <c r="AQ27" i="4"/>
  <c r="P27" i="4" s="1"/>
  <c r="AM27" i="4"/>
  <c r="L27" i="4" s="1"/>
  <c r="BH27" i="4"/>
  <c r="AG27" i="4" s="1"/>
  <c r="BB27" i="4"/>
  <c r="AA27" i="4" s="1"/>
  <c r="AW27" i="4"/>
  <c r="V27" i="4" s="1"/>
  <c r="AR27" i="4"/>
  <c r="Q27" i="4" s="1"/>
  <c r="AL27" i="4"/>
  <c r="K27" i="4" s="1"/>
  <c r="BG29" i="4"/>
  <c r="AF29" i="4" s="1"/>
  <c r="BC29" i="4"/>
  <c r="AB29" i="4" s="1"/>
  <c r="AY29" i="4"/>
  <c r="X29" i="4" s="1"/>
  <c r="AU29" i="4"/>
  <c r="T29" i="4" s="1"/>
  <c r="AQ29" i="4"/>
  <c r="P29" i="4" s="1"/>
  <c r="AM29" i="4"/>
  <c r="L29" i="4" s="1"/>
  <c r="BE29" i="4"/>
  <c r="AD29" i="4" s="1"/>
  <c r="AZ29" i="4"/>
  <c r="Y29" i="4" s="1"/>
  <c r="AT29" i="4"/>
  <c r="S29" i="4" s="1"/>
  <c r="AO29" i="4"/>
  <c r="N29" i="4" s="1"/>
  <c r="AJ29" i="4"/>
  <c r="I29" i="4" s="1"/>
  <c r="L42" i="4"/>
  <c r="AG46" i="4"/>
  <c r="AG47" i="4" s="1"/>
  <c r="AG42" i="4"/>
  <c r="R16" i="4"/>
  <c r="AH16" i="4"/>
  <c r="AM16" i="4"/>
  <c r="AQ16" i="4"/>
  <c r="AU16" i="4"/>
  <c r="AY16" i="4"/>
  <c r="BC16" i="4"/>
  <c r="BG16" i="4"/>
  <c r="AH17" i="4"/>
  <c r="AM17" i="4"/>
  <c r="L17" i="4" s="1"/>
  <c r="AQ17" i="4"/>
  <c r="P17" i="4" s="1"/>
  <c r="AU17" i="4"/>
  <c r="T17" i="4" s="1"/>
  <c r="AY17" i="4"/>
  <c r="X17" i="4" s="1"/>
  <c r="BC17" i="4"/>
  <c r="AB17" i="4" s="1"/>
  <c r="BG17" i="4"/>
  <c r="AF17" i="4" s="1"/>
  <c r="AH18" i="4"/>
  <c r="AM18" i="4"/>
  <c r="L18" i="4" s="1"/>
  <c r="AQ18" i="4"/>
  <c r="P18" i="4" s="1"/>
  <c r="AU18" i="4"/>
  <c r="T18" i="4" s="1"/>
  <c r="AY18" i="4"/>
  <c r="X18" i="4" s="1"/>
  <c r="BC18" i="4"/>
  <c r="AB18" i="4" s="1"/>
  <c r="BG18" i="4"/>
  <c r="AF18" i="4" s="1"/>
  <c r="AJ19" i="4"/>
  <c r="I19" i="4" s="1"/>
  <c r="AO19" i="4"/>
  <c r="N19" i="4" s="1"/>
  <c r="AT19" i="4"/>
  <c r="S19" i="4" s="1"/>
  <c r="AZ19" i="4"/>
  <c r="Y19" i="4" s="1"/>
  <c r="AH19" i="4"/>
  <c r="AK20" i="4"/>
  <c r="J20" i="4" s="1"/>
  <c r="AP20" i="4"/>
  <c r="O20" i="4" s="1"/>
  <c r="AV20" i="4"/>
  <c r="U20" i="4" s="1"/>
  <c r="BA20" i="4"/>
  <c r="Z20" i="4" s="1"/>
  <c r="BF20" i="4"/>
  <c r="AE20" i="4" s="1"/>
  <c r="AL21" i="4"/>
  <c r="K21" i="4" s="1"/>
  <c r="AR21" i="4"/>
  <c r="Q21" i="4" s="1"/>
  <c r="AW21" i="4"/>
  <c r="V21" i="4" s="1"/>
  <c r="BB21" i="4"/>
  <c r="AA21" i="4" s="1"/>
  <c r="BH21" i="4"/>
  <c r="AG21" i="4" s="1"/>
  <c r="AN22" i="4"/>
  <c r="M22" i="4" s="1"/>
  <c r="AX22" i="4"/>
  <c r="W22" i="4" s="1"/>
  <c r="BD22" i="4"/>
  <c r="AC22" i="4" s="1"/>
  <c r="AJ23" i="4"/>
  <c r="I23" i="4" s="1"/>
  <c r="AO23" i="4"/>
  <c r="N23" i="4" s="1"/>
  <c r="AT23" i="4"/>
  <c r="S23" i="4" s="1"/>
  <c r="AZ23" i="4"/>
  <c r="Y23" i="4" s="1"/>
  <c r="AH23" i="4"/>
  <c r="AK24" i="4"/>
  <c r="J24" i="4" s="1"/>
  <c r="AP24" i="4"/>
  <c r="O24" i="4" s="1"/>
  <c r="AV24" i="4"/>
  <c r="U24" i="4" s="1"/>
  <c r="BA24" i="4"/>
  <c r="Z24" i="4" s="1"/>
  <c r="BF24" i="4"/>
  <c r="AE24" i="4" s="1"/>
  <c r="AL25" i="4"/>
  <c r="K25" i="4" s="1"/>
  <c r="AR25" i="4"/>
  <c r="Q25" i="4" s="1"/>
  <c r="AW25" i="4"/>
  <c r="V25" i="4" s="1"/>
  <c r="BB25" i="4"/>
  <c r="AA25" i="4" s="1"/>
  <c r="BH25" i="4"/>
  <c r="AG25" i="4" s="1"/>
  <c r="AN26" i="4"/>
  <c r="M26" i="4" s="1"/>
  <c r="AX26" i="4"/>
  <c r="W26" i="4" s="1"/>
  <c r="BD26" i="4"/>
  <c r="AC26" i="4" s="1"/>
  <c r="AN27" i="4"/>
  <c r="M27" i="4" s="1"/>
  <c r="AT27" i="4"/>
  <c r="S27" i="4" s="1"/>
  <c r="AK28" i="4"/>
  <c r="J28" i="4" s="1"/>
  <c r="AR28" i="4"/>
  <c r="Q28" i="4" s="1"/>
  <c r="AZ28" i="4"/>
  <c r="Y28" i="4" s="1"/>
  <c r="BF28" i="4"/>
  <c r="AE28" i="4" s="1"/>
  <c r="AL30" i="4"/>
  <c r="K30" i="4" s="1"/>
  <c r="AS30" i="4"/>
  <c r="R30" i="4" s="1"/>
  <c r="AZ30" i="4"/>
  <c r="Y30" i="4" s="1"/>
  <c r="BH30" i="4"/>
  <c r="AG30" i="4" s="1"/>
  <c r="AJ31" i="4"/>
  <c r="I31" i="4" s="1"/>
  <c r="AP31" i="4"/>
  <c r="O31" i="4" s="1"/>
  <c r="AX31" i="4"/>
  <c r="W31" i="4" s="1"/>
  <c r="BE31" i="4"/>
  <c r="AD31" i="4" s="1"/>
  <c r="AV32" i="4"/>
  <c r="U32" i="4" s="1"/>
  <c r="BB32" i="4"/>
  <c r="AA32" i="4" s="1"/>
  <c r="AK33" i="4"/>
  <c r="J33" i="4" s="1"/>
  <c r="AR33" i="4"/>
  <c r="Q33" i="4" s="1"/>
  <c r="AX33" i="4"/>
  <c r="W33" i="4" s="1"/>
  <c r="BF33" i="4"/>
  <c r="AE33" i="4" s="1"/>
  <c r="AO34" i="4"/>
  <c r="N34" i="4" s="1"/>
  <c r="AW34" i="4"/>
  <c r="V34" i="4" s="1"/>
  <c r="AH34" i="4"/>
  <c r="AQ37" i="4"/>
  <c r="AK37" i="4"/>
  <c r="AO37" i="4"/>
  <c r="AS37" i="4"/>
  <c r="AW37" i="4"/>
  <c r="BA37" i="4"/>
  <c r="BE37" i="4"/>
  <c r="AQ40" i="4"/>
  <c r="BC40" i="4"/>
  <c r="AK40" i="4"/>
  <c r="AO40" i="4"/>
  <c r="AS40" i="4"/>
  <c r="AW40" i="4"/>
  <c r="BA40" i="4"/>
  <c r="BE40" i="4"/>
  <c r="AQ41" i="4"/>
  <c r="P41" i="4" s="1"/>
  <c r="AZ41" i="4"/>
  <c r="Y41" i="4" s="1"/>
  <c r="AQ43" i="4"/>
  <c r="P43" i="4" s="1"/>
  <c r="AY43" i="4"/>
  <c r="X43" i="4" s="1"/>
  <c r="BG43" i="4"/>
  <c r="AF43" i="4" s="1"/>
  <c r="I48" i="4"/>
  <c r="BG19" i="4"/>
  <c r="AF19" i="4" s="1"/>
  <c r="BC19" i="4"/>
  <c r="AB19" i="4" s="1"/>
  <c r="AY19" i="4"/>
  <c r="X19" i="4" s="1"/>
  <c r="AU19" i="4"/>
  <c r="T19" i="4" s="1"/>
  <c r="AQ19" i="4"/>
  <c r="P19" i="4" s="1"/>
  <c r="AM19" i="4"/>
  <c r="L19" i="4" s="1"/>
  <c r="BG23" i="4"/>
  <c r="AF23" i="4" s="1"/>
  <c r="BC23" i="4"/>
  <c r="AB23" i="4" s="1"/>
  <c r="AY23" i="4"/>
  <c r="X23" i="4" s="1"/>
  <c r="AU23" i="4"/>
  <c r="T23" i="4" s="1"/>
  <c r="AQ23" i="4"/>
  <c r="P23" i="4" s="1"/>
  <c r="AM23" i="4"/>
  <c r="L23" i="4" s="1"/>
  <c r="AH28" i="4"/>
  <c r="BD28" i="4"/>
  <c r="AC28" i="4" s="1"/>
  <c r="AX28" i="4"/>
  <c r="W28" i="4" s="1"/>
  <c r="AN28" i="4"/>
  <c r="M28" i="4" s="1"/>
  <c r="BG34" i="4"/>
  <c r="AF34" i="4" s="1"/>
  <c r="BC34" i="4"/>
  <c r="AB34" i="4" s="1"/>
  <c r="AY34" i="4"/>
  <c r="X34" i="4" s="1"/>
  <c r="AU34" i="4"/>
  <c r="T34" i="4" s="1"/>
  <c r="AQ34" i="4"/>
  <c r="P34" i="4" s="1"/>
  <c r="AM34" i="4"/>
  <c r="L34" i="4" s="1"/>
  <c r="BF34" i="4"/>
  <c r="AE34" i="4" s="1"/>
  <c r="BA34" i="4"/>
  <c r="Z34" i="4" s="1"/>
  <c r="AV34" i="4"/>
  <c r="U34" i="4" s="1"/>
  <c r="AP34" i="4"/>
  <c r="O34" i="4" s="1"/>
  <c r="AK34" i="4"/>
  <c r="J34" i="4" s="1"/>
  <c r="BD42" i="4"/>
  <c r="AV42" i="4"/>
  <c r="AN42" i="4"/>
  <c r="J14" i="4"/>
  <c r="N14" i="4"/>
  <c r="R14" i="4"/>
  <c r="V14" i="4"/>
  <c r="Z14" i="4"/>
  <c r="AD14" i="4"/>
  <c r="AL16" i="4"/>
  <c r="AP16" i="4"/>
  <c r="AT16" i="4"/>
  <c r="AX16" i="4"/>
  <c r="BB16" i="4"/>
  <c r="AL17" i="4"/>
  <c r="K17" i="4" s="1"/>
  <c r="AP17" i="4"/>
  <c r="O17" i="4" s="1"/>
  <c r="AT17" i="4"/>
  <c r="S17" i="4" s="1"/>
  <c r="AX17" i="4"/>
  <c r="W17" i="4" s="1"/>
  <c r="BB17" i="4"/>
  <c r="AA17" i="4" s="1"/>
  <c r="AL18" i="4"/>
  <c r="K18" i="4" s="1"/>
  <c r="AP18" i="4"/>
  <c r="O18" i="4" s="1"/>
  <c r="AT18" i="4"/>
  <c r="S18" i="4" s="1"/>
  <c r="AX18" i="4"/>
  <c r="W18" i="4" s="1"/>
  <c r="BB18" i="4"/>
  <c r="AA18" i="4" s="1"/>
  <c r="AN19" i="4"/>
  <c r="M19" i="4" s="1"/>
  <c r="AX19" i="4"/>
  <c r="W19" i="4" s="1"/>
  <c r="BD19" i="4"/>
  <c r="AC19" i="4" s="1"/>
  <c r="AJ20" i="4"/>
  <c r="I20" i="4" s="1"/>
  <c r="AO20" i="4"/>
  <c r="N20" i="4" s="1"/>
  <c r="AT20" i="4"/>
  <c r="S20" i="4" s="1"/>
  <c r="AZ20" i="4"/>
  <c r="Y20" i="4" s="1"/>
  <c r="BE20" i="4"/>
  <c r="AD20" i="4" s="1"/>
  <c r="AH20" i="4"/>
  <c r="AK21" i="4"/>
  <c r="J21" i="4" s="1"/>
  <c r="AP21" i="4"/>
  <c r="O21" i="4" s="1"/>
  <c r="AV21" i="4"/>
  <c r="U21" i="4" s="1"/>
  <c r="BA21" i="4"/>
  <c r="Z21" i="4" s="1"/>
  <c r="BF21" i="4"/>
  <c r="AE21" i="4" s="1"/>
  <c r="AL22" i="4"/>
  <c r="K22" i="4" s="1"/>
  <c r="AR22" i="4"/>
  <c r="Q22" i="4" s="1"/>
  <c r="AW22" i="4"/>
  <c r="V22" i="4" s="1"/>
  <c r="BB22" i="4"/>
  <c r="AA22" i="4" s="1"/>
  <c r="BH22" i="4"/>
  <c r="AG22" i="4" s="1"/>
  <c r="AN23" i="4"/>
  <c r="M23" i="4" s="1"/>
  <c r="AX23" i="4"/>
  <c r="W23" i="4" s="1"/>
  <c r="BD23" i="4"/>
  <c r="AC23" i="4" s="1"/>
  <c r="AJ24" i="4"/>
  <c r="I24" i="4" s="1"/>
  <c r="AO24" i="4"/>
  <c r="N24" i="4" s="1"/>
  <c r="AT24" i="4"/>
  <c r="S24" i="4" s="1"/>
  <c r="AZ24" i="4"/>
  <c r="Y24" i="4" s="1"/>
  <c r="BE24" i="4"/>
  <c r="AD24" i="4" s="1"/>
  <c r="AH24" i="4"/>
  <c r="AK25" i="4"/>
  <c r="J25" i="4" s="1"/>
  <c r="AP25" i="4"/>
  <c r="O25" i="4" s="1"/>
  <c r="AV25" i="4"/>
  <c r="U25" i="4" s="1"/>
  <c r="BA25" i="4"/>
  <c r="Z25" i="4" s="1"/>
  <c r="BF25" i="4"/>
  <c r="AE25" i="4" s="1"/>
  <c r="AL26" i="4"/>
  <c r="K26" i="4" s="1"/>
  <c r="AR26" i="4"/>
  <c r="Q26" i="4" s="1"/>
  <c r="AW26" i="4"/>
  <c r="V26" i="4" s="1"/>
  <c r="BB26" i="4"/>
  <c r="AA26" i="4" s="1"/>
  <c r="BH26" i="4"/>
  <c r="AG26" i="4" s="1"/>
  <c r="AK27" i="4"/>
  <c r="J27" i="4" s="1"/>
  <c r="AS27" i="4"/>
  <c r="R27" i="4" s="1"/>
  <c r="AZ27" i="4"/>
  <c r="Y27" i="4" s="1"/>
  <c r="BF27" i="4"/>
  <c r="AE27" i="4" s="1"/>
  <c r="AJ28" i="4"/>
  <c r="I28" i="4" s="1"/>
  <c r="AP28" i="4"/>
  <c r="O28" i="4" s="1"/>
  <c r="AW28" i="4"/>
  <c r="V28" i="4" s="1"/>
  <c r="AS28" i="4"/>
  <c r="R28" i="4" s="1"/>
  <c r="AL29" i="4"/>
  <c r="K29" i="4" s="1"/>
  <c r="AS29" i="4"/>
  <c r="R29" i="4" s="1"/>
  <c r="BA29" i="4"/>
  <c r="Z29" i="4" s="1"/>
  <c r="BH29" i="4"/>
  <c r="AG29" i="4" s="1"/>
  <c r="AJ30" i="4"/>
  <c r="I30" i="4" s="1"/>
  <c r="AR30" i="4"/>
  <c r="Q30" i="4" s="1"/>
  <c r="AX30" i="4"/>
  <c r="W30" i="4" s="1"/>
  <c r="BE30" i="4"/>
  <c r="AD30" i="4" s="1"/>
  <c r="AO31" i="4"/>
  <c r="N31" i="4" s="1"/>
  <c r="AV31" i="4"/>
  <c r="U31" i="4" s="1"/>
  <c r="BD31" i="4"/>
  <c r="AC31" i="4" s="1"/>
  <c r="AH31" i="4"/>
  <c r="AL32" i="4"/>
  <c r="K32" i="4" s="1"/>
  <c r="AT32" i="4"/>
  <c r="S32" i="4" s="1"/>
  <c r="BH32" i="4"/>
  <c r="AG32" i="4" s="1"/>
  <c r="AP33" i="4"/>
  <c r="O33" i="4" s="1"/>
  <c r="AW33" i="4"/>
  <c r="V33" i="4" s="1"/>
  <c r="BD33" i="4"/>
  <c r="AC33" i="4" s="1"/>
  <c r="AN34" i="4"/>
  <c r="M34" i="4" s="1"/>
  <c r="AT34" i="4"/>
  <c r="S34" i="4" s="1"/>
  <c r="BB34" i="4"/>
  <c r="AA34" i="4" s="1"/>
  <c r="AX38" i="4"/>
  <c r="W38" i="4" s="1"/>
  <c r="BG38" i="4"/>
  <c r="AF38" i="4" s="1"/>
  <c r="AN40" i="4"/>
  <c r="AY40" i="4"/>
  <c r="AN41" i="4"/>
  <c r="M41" i="4" s="1"/>
  <c r="AY41" i="4"/>
  <c r="X41" i="4" s="1"/>
  <c r="AM41" i="4"/>
  <c r="L41" i="4" s="1"/>
  <c r="AU41" i="4"/>
  <c r="T41" i="4" s="1"/>
  <c r="BC41" i="4"/>
  <c r="AB41" i="4" s="1"/>
  <c r="AL42" i="4"/>
  <c r="AP42" i="4"/>
  <c r="AT42" i="4"/>
  <c r="AX42" i="4"/>
  <c r="BB42" i="4"/>
  <c r="BF42" i="4"/>
  <c r="AJ43" i="4"/>
  <c r="I43" i="4" s="1"/>
  <c r="BD43" i="4"/>
  <c r="AC43" i="4" s="1"/>
  <c r="BG28" i="4"/>
  <c r="AF28" i="4" s="1"/>
  <c r="BC28" i="4"/>
  <c r="AB28" i="4" s="1"/>
  <c r="AY28" i="4"/>
  <c r="X28" i="4" s="1"/>
  <c r="AU28" i="4"/>
  <c r="T28" i="4" s="1"/>
  <c r="AQ28" i="4"/>
  <c r="P28" i="4" s="1"/>
  <c r="AM28" i="4"/>
  <c r="L28" i="4" s="1"/>
  <c r="BG32" i="4"/>
  <c r="AF32" i="4" s="1"/>
  <c r="BC32" i="4"/>
  <c r="AB32" i="4" s="1"/>
  <c r="AY32" i="4"/>
  <c r="X32" i="4" s="1"/>
  <c r="AU32" i="4"/>
  <c r="T32" i="4" s="1"/>
  <c r="AQ32" i="4"/>
  <c r="P32" i="4" s="1"/>
  <c r="AM32" i="4"/>
  <c r="L32" i="4" s="1"/>
  <c r="AH29" i="4"/>
  <c r="AH33" i="4"/>
  <c r="BH37" i="4"/>
  <c r="AK42" i="4"/>
  <c r="AO42" i="4"/>
  <c r="AS42" i="4"/>
  <c r="AW42" i="4"/>
  <c r="BA42" i="4"/>
  <c r="BE42" i="4"/>
  <c r="AL43" i="4"/>
  <c r="K43" i="4" s="1"/>
  <c r="AP43" i="4"/>
  <c r="O43" i="4" s="1"/>
  <c r="AT43" i="4"/>
  <c r="S43" i="4" s="1"/>
  <c r="AX43" i="4"/>
  <c r="W43" i="4" s="1"/>
  <c r="BB43" i="4"/>
  <c r="AA43" i="4" s="1"/>
  <c r="BF43" i="4"/>
  <c r="AE43" i="4" s="1"/>
  <c r="AJ44" i="4"/>
  <c r="I44" i="4" s="1"/>
  <c r="AR44" i="4"/>
  <c r="Q44" i="4" s="1"/>
  <c r="AZ44" i="4"/>
  <c r="Y44" i="4" s="1"/>
  <c r="AL44" i="4"/>
  <c r="K44" i="4" s="1"/>
  <c r="AP44" i="4"/>
  <c r="O44" i="4" s="1"/>
  <c r="AT44" i="4"/>
  <c r="S44" i="4" s="1"/>
  <c r="AX44" i="4"/>
  <c r="W44" i="4" s="1"/>
  <c r="BB44" i="4"/>
  <c r="AA44" i="4" s="1"/>
  <c r="BF44" i="4"/>
  <c r="AE44" i="4" s="1"/>
  <c r="AM46" i="4"/>
  <c r="AQ46" i="4"/>
  <c r="AU46" i="4"/>
  <c r="AY46" i="4"/>
  <c r="BC46" i="4"/>
  <c r="BG46" i="4"/>
  <c r="AJ37" i="4"/>
  <c r="AN37" i="4"/>
  <c r="AR37" i="4"/>
  <c r="AV37" i="4"/>
  <c r="AZ37" i="4"/>
  <c r="BD37" i="4"/>
  <c r="AL46" i="4"/>
  <c r="AP46" i="4"/>
  <c r="AT46" i="4"/>
  <c r="AX46" i="4"/>
  <c r="BB46" i="4"/>
  <c r="AK46" i="4"/>
  <c r="AO46" i="4"/>
  <c r="AS46" i="4"/>
  <c r="AW46" i="4"/>
  <c r="BA46" i="4"/>
  <c r="AX32" i="1"/>
  <c r="W32" i="1" s="1"/>
  <c r="AS30" i="1"/>
  <c r="R30" i="1" s="1"/>
  <c r="AK29" i="1"/>
  <c r="J29" i="1" s="1"/>
  <c r="BG31" i="1"/>
  <c r="AF31" i="1" s="1"/>
  <c r="AO29" i="1"/>
  <c r="N29" i="1" s="1"/>
  <c r="AT31" i="1"/>
  <c r="S31" i="1" s="1"/>
  <c r="AO27" i="1"/>
  <c r="N27" i="1" s="1"/>
  <c r="BA28" i="1"/>
  <c r="Z28" i="1" s="1"/>
  <c r="AG48" i="1"/>
  <c r="AW29" i="1"/>
  <c r="V29" i="1" s="1"/>
  <c r="AO30" i="1"/>
  <c r="N30" i="1" s="1"/>
  <c r="AO28" i="1"/>
  <c r="N28" i="1" s="1"/>
  <c r="AH32" i="1"/>
  <c r="AK27" i="1"/>
  <c r="J27" i="1" s="1"/>
  <c r="BF32" i="1"/>
  <c r="AE32" i="1" s="1"/>
  <c r="AS28" i="1"/>
  <c r="R28" i="1" s="1"/>
  <c r="AP31" i="1"/>
  <c r="O31" i="1" s="1"/>
  <c r="BF31" i="1"/>
  <c r="AE31" i="1" s="1"/>
  <c r="AT32" i="1"/>
  <c r="S32" i="1" s="1"/>
  <c r="BF30" i="1"/>
  <c r="AE30" i="1" s="1"/>
  <c r="AL31" i="1"/>
  <c r="K31" i="1" s="1"/>
  <c r="BB31" i="1"/>
  <c r="AA31" i="1" s="1"/>
  <c r="AP32" i="1"/>
  <c r="O32" i="1" s="1"/>
  <c r="AS27" i="1"/>
  <c r="R27" i="1" s="1"/>
  <c r="AK28" i="1"/>
  <c r="J28" i="1" s="1"/>
  <c r="AS29" i="1"/>
  <c r="R29" i="1" s="1"/>
  <c r="AK30" i="1"/>
  <c r="J30" i="1" s="1"/>
  <c r="BA30" i="1"/>
  <c r="Z30" i="1" s="1"/>
  <c r="AK32" i="1"/>
  <c r="J32" i="1" s="1"/>
  <c r="AO32" i="1"/>
  <c r="N32" i="1" s="1"/>
  <c r="AS32" i="1"/>
  <c r="R32" i="1" s="1"/>
  <c r="AW32" i="1"/>
  <c r="V32" i="1" s="1"/>
  <c r="BA32" i="1"/>
  <c r="Z32" i="1" s="1"/>
  <c r="BE32" i="1"/>
  <c r="AD32" i="1" s="1"/>
  <c r="I48" i="1"/>
  <c r="BG32" i="1"/>
  <c r="AF32" i="1" s="1"/>
  <c r="BF28" i="1"/>
  <c r="AE28" i="1" s="1"/>
  <c r="AX31" i="1"/>
  <c r="W31" i="1" s="1"/>
  <c r="AH31" i="1"/>
  <c r="AK31" i="1"/>
  <c r="J31" i="1" s="1"/>
  <c r="AO31" i="1"/>
  <c r="N31" i="1" s="1"/>
  <c r="AS31" i="1"/>
  <c r="R31" i="1" s="1"/>
  <c r="AW31" i="1"/>
  <c r="V31" i="1" s="1"/>
  <c r="BA31" i="1"/>
  <c r="Z31" i="1" s="1"/>
  <c r="BE31" i="1"/>
  <c r="AD31" i="1" s="1"/>
  <c r="AL32" i="1"/>
  <c r="K32" i="1" s="1"/>
  <c r="BB32" i="1"/>
  <c r="AA32" i="1" s="1"/>
  <c r="BF27" i="1"/>
  <c r="AE27" i="1" s="1"/>
  <c r="AW28" i="1"/>
  <c r="V28" i="1" s="1"/>
  <c r="BF29" i="1"/>
  <c r="AE29" i="1" s="1"/>
  <c r="AW30" i="1"/>
  <c r="V30" i="1" s="1"/>
  <c r="BE27" i="1"/>
  <c r="AD27" i="1" s="1"/>
  <c r="BE28" i="1"/>
  <c r="AD28" i="1" s="1"/>
  <c r="BE30" i="1"/>
  <c r="AD30" i="1" s="1"/>
  <c r="AJ27" i="1"/>
  <c r="I27" i="1" s="1"/>
  <c r="AR27" i="1"/>
  <c r="Q27" i="1" s="1"/>
  <c r="AZ27" i="1"/>
  <c r="Y27" i="1" s="1"/>
  <c r="BH27" i="1"/>
  <c r="AG27" i="1" s="1"/>
  <c r="AJ28" i="1"/>
  <c r="I28" i="1" s="1"/>
  <c r="AR28" i="1"/>
  <c r="Q28" i="1" s="1"/>
  <c r="AZ28" i="1"/>
  <c r="Y28" i="1" s="1"/>
  <c r="BH28" i="1"/>
  <c r="AG28" i="1" s="1"/>
  <c r="AN29" i="1"/>
  <c r="M29" i="1" s="1"/>
  <c r="AV29" i="1"/>
  <c r="U29" i="1" s="1"/>
  <c r="BD29" i="1"/>
  <c r="AC29" i="1" s="1"/>
  <c r="BH29" i="1"/>
  <c r="AG29" i="1" s="1"/>
  <c r="AR30" i="1"/>
  <c r="Q30" i="1" s="1"/>
  <c r="AZ30" i="1"/>
  <c r="Y30" i="1" s="1"/>
  <c r="BD30" i="1"/>
  <c r="AC30" i="1" s="1"/>
  <c r="AH27" i="1"/>
  <c r="AM27" i="1"/>
  <c r="L27" i="1" s="1"/>
  <c r="AQ27" i="1"/>
  <c r="P27" i="1" s="1"/>
  <c r="AU27" i="1"/>
  <c r="T27" i="1" s="1"/>
  <c r="AY27" i="1"/>
  <c r="X27" i="1" s="1"/>
  <c r="BC27" i="1"/>
  <c r="AB27" i="1" s="1"/>
  <c r="BG27" i="1"/>
  <c r="AF27" i="1" s="1"/>
  <c r="AH28" i="1"/>
  <c r="AM28" i="1"/>
  <c r="L28" i="1" s="1"/>
  <c r="AQ28" i="1"/>
  <c r="P28" i="1" s="1"/>
  <c r="AU28" i="1"/>
  <c r="T28" i="1" s="1"/>
  <c r="AY28" i="1"/>
  <c r="X28" i="1" s="1"/>
  <c r="BC28" i="1"/>
  <c r="AB28" i="1" s="1"/>
  <c r="BG28" i="1"/>
  <c r="AF28" i="1" s="1"/>
  <c r="AH29" i="1"/>
  <c r="AM29" i="1"/>
  <c r="L29" i="1" s="1"/>
  <c r="AQ29" i="1"/>
  <c r="P29" i="1" s="1"/>
  <c r="AU29" i="1"/>
  <c r="T29" i="1" s="1"/>
  <c r="AY29" i="1"/>
  <c r="X29" i="1" s="1"/>
  <c r="BC29" i="1"/>
  <c r="AB29" i="1" s="1"/>
  <c r="BG29" i="1"/>
  <c r="AF29" i="1" s="1"/>
  <c r="AH30" i="1"/>
  <c r="AM30" i="1"/>
  <c r="L30" i="1" s="1"/>
  <c r="AQ30" i="1"/>
  <c r="P30" i="1" s="1"/>
  <c r="AU30" i="1"/>
  <c r="T30" i="1" s="1"/>
  <c r="AY30" i="1"/>
  <c r="X30" i="1" s="1"/>
  <c r="BC30" i="1"/>
  <c r="AB30" i="1" s="1"/>
  <c r="BG30" i="1"/>
  <c r="AF30" i="1" s="1"/>
  <c r="BE29" i="1"/>
  <c r="AD29" i="1" s="1"/>
  <c r="AN27" i="1"/>
  <c r="M27" i="1" s="1"/>
  <c r="AV27" i="1"/>
  <c r="U27" i="1" s="1"/>
  <c r="BD27" i="1"/>
  <c r="AC27" i="1" s="1"/>
  <c r="AN28" i="1"/>
  <c r="M28" i="1" s="1"/>
  <c r="AV28" i="1"/>
  <c r="U28" i="1" s="1"/>
  <c r="BD28" i="1"/>
  <c r="AC28" i="1" s="1"/>
  <c r="AJ29" i="1"/>
  <c r="I29" i="1" s="1"/>
  <c r="AR29" i="1"/>
  <c r="Q29" i="1" s="1"/>
  <c r="AZ29" i="1"/>
  <c r="Y29" i="1" s="1"/>
  <c r="AJ30" i="1"/>
  <c r="I30" i="1" s="1"/>
  <c r="AN30" i="1"/>
  <c r="M30" i="1" s="1"/>
  <c r="AV30" i="1"/>
  <c r="U30" i="1" s="1"/>
  <c r="BH30" i="1"/>
  <c r="AG30" i="1" s="1"/>
  <c r="AL27" i="1"/>
  <c r="K27" i="1" s="1"/>
  <c r="AP27" i="1"/>
  <c r="O27" i="1" s="1"/>
  <c r="AT27" i="1"/>
  <c r="S27" i="1" s="1"/>
  <c r="AX27" i="1"/>
  <c r="W27" i="1" s="1"/>
  <c r="BB27" i="1"/>
  <c r="AA27" i="1" s="1"/>
  <c r="AL28" i="1"/>
  <c r="K28" i="1" s="1"/>
  <c r="AP28" i="1"/>
  <c r="O28" i="1" s="1"/>
  <c r="AT28" i="1"/>
  <c r="S28" i="1" s="1"/>
  <c r="AX28" i="1"/>
  <c r="W28" i="1" s="1"/>
  <c r="BB28" i="1"/>
  <c r="AA28" i="1" s="1"/>
  <c r="AL29" i="1"/>
  <c r="K29" i="1" s="1"/>
  <c r="AP29" i="1"/>
  <c r="O29" i="1" s="1"/>
  <c r="AT29" i="1"/>
  <c r="S29" i="1" s="1"/>
  <c r="AX29" i="1"/>
  <c r="W29" i="1" s="1"/>
  <c r="BB29" i="1"/>
  <c r="AA29" i="1" s="1"/>
  <c r="AL30" i="1"/>
  <c r="K30" i="1" s="1"/>
  <c r="AP30" i="1"/>
  <c r="O30" i="1" s="1"/>
  <c r="AT30" i="1"/>
  <c r="S30" i="1" s="1"/>
  <c r="AX30" i="1"/>
  <c r="W30" i="1" s="1"/>
  <c r="BB30" i="1"/>
  <c r="AA30" i="1" s="1"/>
  <c r="AJ31" i="1"/>
  <c r="I31" i="1" s="1"/>
  <c r="AN31" i="1"/>
  <c r="M31" i="1" s="1"/>
  <c r="AR31" i="1"/>
  <c r="Q31" i="1" s="1"/>
  <c r="AV31" i="1"/>
  <c r="U31" i="1" s="1"/>
  <c r="AZ31" i="1"/>
  <c r="Y31" i="1" s="1"/>
  <c r="BD31" i="1"/>
  <c r="AC31" i="1" s="1"/>
  <c r="BH31" i="1"/>
  <c r="AG31" i="1" s="1"/>
  <c r="AJ32" i="1"/>
  <c r="I32" i="1" s="1"/>
  <c r="AN32" i="1"/>
  <c r="M32" i="1" s="1"/>
  <c r="AR32" i="1"/>
  <c r="Q32" i="1" s="1"/>
  <c r="AV32" i="1"/>
  <c r="U32" i="1" s="1"/>
  <c r="AZ32" i="1"/>
  <c r="Y32" i="1" s="1"/>
  <c r="BD32" i="1"/>
  <c r="AC32" i="1" s="1"/>
  <c r="BH32" i="1"/>
  <c r="AG32" i="1" s="1"/>
  <c r="AM31" i="1"/>
  <c r="L31" i="1" s="1"/>
  <c r="AQ31" i="1"/>
  <c r="P31" i="1" s="1"/>
  <c r="AU31" i="1"/>
  <c r="T31" i="1" s="1"/>
  <c r="AY31" i="1"/>
  <c r="X31" i="1" s="1"/>
  <c r="BC31" i="1"/>
  <c r="AB31" i="1" s="1"/>
  <c r="AM32" i="1"/>
  <c r="L32" i="1" s="1"/>
  <c r="AQ32" i="1"/>
  <c r="P32" i="1" s="1"/>
  <c r="AU32" i="1"/>
  <c r="T32" i="1" s="1"/>
  <c r="AY32" i="1"/>
  <c r="X32" i="1" s="1"/>
  <c r="BC32" i="1"/>
  <c r="AB32" i="1" s="1"/>
  <c r="BE44" i="1"/>
  <c r="AD44" i="1" s="1"/>
  <c r="BD37" i="1"/>
  <c r="AC37" i="1" s="1"/>
  <c r="AW40" i="1"/>
  <c r="V40" i="1" s="1"/>
  <c r="BB41" i="1"/>
  <c r="AA41" i="1" s="1"/>
  <c r="AT42" i="1"/>
  <c r="S42" i="1" s="1"/>
  <c r="BF43" i="1"/>
  <c r="AE43" i="1" s="1"/>
  <c r="AW44" i="1"/>
  <c r="V44" i="1" s="1"/>
  <c r="AX43" i="1"/>
  <c r="W43" i="1" s="1"/>
  <c r="AP42" i="1"/>
  <c r="O42" i="1" s="1"/>
  <c r="AK37" i="1"/>
  <c r="J37" i="1" s="1"/>
  <c r="BE40" i="1"/>
  <c r="AD40" i="1" s="1"/>
  <c r="AO44" i="1"/>
  <c r="N44" i="1" s="1"/>
  <c r="AL43" i="1"/>
  <c r="K43" i="1" s="1"/>
  <c r="BB43" i="1"/>
  <c r="AA43" i="1" s="1"/>
  <c r="AO40" i="1"/>
  <c r="N40" i="1" s="1"/>
  <c r="AW37" i="1"/>
  <c r="V37" i="1" s="1"/>
  <c r="AS40" i="1"/>
  <c r="R40" i="1" s="1"/>
  <c r="AT43" i="1"/>
  <c r="S43" i="1" s="1"/>
  <c r="AS44" i="1"/>
  <c r="R44" i="1" s="1"/>
  <c r="BF42" i="1"/>
  <c r="AE42" i="1" s="1"/>
  <c r="AL40" i="1"/>
  <c r="K40" i="1" s="1"/>
  <c r="AP40" i="1"/>
  <c r="O40" i="1" s="1"/>
  <c r="AT40" i="1"/>
  <c r="S40" i="1" s="1"/>
  <c r="AX40" i="1"/>
  <c r="W40" i="1" s="1"/>
  <c r="BB40" i="1"/>
  <c r="AA40" i="1" s="1"/>
  <c r="BF40" i="1"/>
  <c r="AE40" i="1" s="1"/>
  <c r="AL44" i="1"/>
  <c r="K44" i="1" s="1"/>
  <c r="AP44" i="1"/>
  <c r="O44" i="1" s="1"/>
  <c r="AT44" i="1"/>
  <c r="S44" i="1" s="1"/>
  <c r="AX44" i="1"/>
  <c r="W44" i="1" s="1"/>
  <c r="BB44" i="1"/>
  <c r="AA44" i="1" s="1"/>
  <c r="BF44" i="1"/>
  <c r="AE44" i="1" s="1"/>
  <c r="AK40" i="1"/>
  <c r="J40" i="1" s="1"/>
  <c r="BA40" i="1"/>
  <c r="Z40" i="1" s="1"/>
  <c r="AL42" i="1"/>
  <c r="K42" i="1" s="1"/>
  <c r="BB42" i="1"/>
  <c r="AA42" i="1" s="1"/>
  <c r="AK44" i="1"/>
  <c r="J44" i="1" s="1"/>
  <c r="BA44" i="1"/>
  <c r="Z44" i="1" s="1"/>
  <c r="AT41" i="1"/>
  <c r="S41" i="1" s="1"/>
  <c r="BE42" i="1"/>
  <c r="AD42" i="1" s="1"/>
  <c r="AM42" i="1"/>
  <c r="L42" i="1" s="1"/>
  <c r="AQ42" i="1"/>
  <c r="P42" i="1" s="1"/>
  <c r="AU42" i="1"/>
  <c r="T42" i="1" s="1"/>
  <c r="AY42" i="1"/>
  <c r="X42" i="1" s="1"/>
  <c r="BC42" i="1"/>
  <c r="AB42" i="1" s="1"/>
  <c r="BG42" i="1"/>
  <c r="AF42" i="1" s="1"/>
  <c r="AJ40" i="1"/>
  <c r="I40" i="1" s="1"/>
  <c r="BA37" i="1"/>
  <c r="Z37" i="1" s="1"/>
  <c r="AX42" i="1"/>
  <c r="W42" i="1" s="1"/>
  <c r="AP43" i="1"/>
  <c r="O43" i="1" s="1"/>
  <c r="BH42" i="1"/>
  <c r="AG42" i="1" s="1"/>
  <c r="AL41" i="1"/>
  <c r="K41" i="1" s="1"/>
  <c r="BD40" i="1"/>
  <c r="AC40" i="1" s="1"/>
  <c r="AM40" i="1"/>
  <c r="L40" i="1" s="1"/>
  <c r="AQ40" i="1"/>
  <c r="P40" i="1" s="1"/>
  <c r="AU40" i="1"/>
  <c r="T40" i="1" s="1"/>
  <c r="AY40" i="1"/>
  <c r="X40" i="1" s="1"/>
  <c r="BC40" i="1"/>
  <c r="AB40" i="1" s="1"/>
  <c r="BG40" i="1"/>
  <c r="AF40" i="1" s="1"/>
  <c r="BG43" i="1"/>
  <c r="AF43" i="1" s="1"/>
  <c r="BD44" i="1"/>
  <c r="AC44" i="1" s="1"/>
  <c r="AM44" i="1"/>
  <c r="L44" i="1" s="1"/>
  <c r="AQ44" i="1"/>
  <c r="P44" i="1" s="1"/>
  <c r="AU44" i="1"/>
  <c r="T44" i="1" s="1"/>
  <c r="AY44" i="1"/>
  <c r="X44" i="1" s="1"/>
  <c r="BC44" i="1"/>
  <c r="AB44" i="1" s="1"/>
  <c r="BG44" i="1"/>
  <c r="AF44" i="1" s="1"/>
  <c r="AO37" i="1"/>
  <c r="N37" i="1" s="1"/>
  <c r="BE37" i="1"/>
  <c r="AD37" i="1" s="1"/>
  <c r="AS37" i="1"/>
  <c r="R37" i="1" s="1"/>
  <c r="AM37" i="1"/>
  <c r="L37" i="1" s="1"/>
  <c r="AQ37" i="1"/>
  <c r="P37" i="1" s="1"/>
  <c r="AU37" i="1"/>
  <c r="T37" i="1" s="1"/>
  <c r="AY37" i="1"/>
  <c r="X37" i="1" s="1"/>
  <c r="BC37" i="1"/>
  <c r="AB37" i="1" s="1"/>
  <c r="BG37" i="1"/>
  <c r="AF37" i="1" s="1"/>
  <c r="AL37" i="1"/>
  <c r="K37" i="1" s="1"/>
  <c r="AP37" i="1"/>
  <c r="O37" i="1" s="1"/>
  <c r="AT37" i="1"/>
  <c r="S37" i="1" s="1"/>
  <c r="AX37" i="1"/>
  <c r="W37" i="1" s="1"/>
  <c r="BB37" i="1"/>
  <c r="AA37" i="1" s="1"/>
  <c r="BF37" i="1"/>
  <c r="AE37" i="1" s="1"/>
  <c r="AN44" i="1"/>
  <c r="M44" i="1" s="1"/>
  <c r="AZ44" i="1"/>
  <c r="Y44" i="1" s="1"/>
  <c r="BH44" i="1"/>
  <c r="AG44" i="1" s="1"/>
  <c r="AJ44" i="1"/>
  <c r="I44" i="1" s="1"/>
  <c r="AR44" i="1"/>
  <c r="Q44" i="1" s="1"/>
  <c r="AV44" i="1"/>
  <c r="U44" i="1" s="1"/>
  <c r="AK43" i="1"/>
  <c r="J43" i="1" s="1"/>
  <c r="AO43" i="1"/>
  <c r="N43" i="1" s="1"/>
  <c r="AS43" i="1"/>
  <c r="R43" i="1" s="1"/>
  <c r="AW43" i="1"/>
  <c r="V43" i="1" s="1"/>
  <c r="BA43" i="1"/>
  <c r="Z43" i="1" s="1"/>
  <c r="BE43" i="1"/>
  <c r="AD43" i="1" s="1"/>
  <c r="AJ43" i="1"/>
  <c r="I43" i="1" s="1"/>
  <c r="AN43" i="1"/>
  <c r="M43" i="1" s="1"/>
  <c r="AR43" i="1"/>
  <c r="Q43" i="1" s="1"/>
  <c r="AV43" i="1"/>
  <c r="U43" i="1" s="1"/>
  <c r="AZ43" i="1"/>
  <c r="Y43" i="1" s="1"/>
  <c r="BD43" i="1"/>
  <c r="AC43" i="1" s="1"/>
  <c r="BH43" i="1"/>
  <c r="AG43" i="1" s="1"/>
  <c r="AM43" i="1"/>
  <c r="L43" i="1" s="1"/>
  <c r="AQ43" i="1"/>
  <c r="P43" i="1" s="1"/>
  <c r="AU43" i="1"/>
  <c r="T43" i="1" s="1"/>
  <c r="AY43" i="1"/>
  <c r="X43" i="1" s="1"/>
  <c r="BC43" i="1"/>
  <c r="AB43" i="1" s="1"/>
  <c r="AX41" i="1"/>
  <c r="W41" i="1" s="1"/>
  <c r="AO42" i="1"/>
  <c r="N42" i="1" s="1"/>
  <c r="BA42" i="1"/>
  <c r="Z42" i="1" s="1"/>
  <c r="AP41" i="1"/>
  <c r="O41" i="1" s="1"/>
  <c r="BF41" i="1"/>
  <c r="AE41" i="1" s="1"/>
  <c r="AK42" i="1"/>
  <c r="J42" i="1" s="1"/>
  <c r="AS42" i="1"/>
  <c r="R42" i="1" s="1"/>
  <c r="AW42" i="1"/>
  <c r="V42" i="1" s="1"/>
  <c r="BH41" i="1"/>
  <c r="AG41" i="1" s="1"/>
  <c r="AJ42" i="1"/>
  <c r="I42" i="1" s="1"/>
  <c r="AN42" i="1"/>
  <c r="M42" i="1" s="1"/>
  <c r="AR42" i="1"/>
  <c r="Q42" i="1" s="1"/>
  <c r="AV42" i="1"/>
  <c r="U42" i="1" s="1"/>
  <c r="AZ42" i="1"/>
  <c r="Y42" i="1" s="1"/>
  <c r="BD42" i="1"/>
  <c r="AC42" i="1" s="1"/>
  <c r="AK41" i="1"/>
  <c r="J41" i="1" s="1"/>
  <c r="AO41" i="1"/>
  <c r="N41" i="1" s="1"/>
  <c r="AS41" i="1"/>
  <c r="R41" i="1" s="1"/>
  <c r="AW41" i="1"/>
  <c r="V41" i="1" s="1"/>
  <c r="BA41" i="1"/>
  <c r="Z41" i="1" s="1"/>
  <c r="BE41" i="1"/>
  <c r="AD41" i="1" s="1"/>
  <c r="AJ41" i="1"/>
  <c r="I41" i="1" s="1"/>
  <c r="AN41" i="1"/>
  <c r="M41" i="1" s="1"/>
  <c r="AR41" i="1"/>
  <c r="Q41" i="1" s="1"/>
  <c r="AV41" i="1"/>
  <c r="U41" i="1" s="1"/>
  <c r="AZ41" i="1"/>
  <c r="Y41" i="1" s="1"/>
  <c r="BD41" i="1"/>
  <c r="AC41" i="1" s="1"/>
  <c r="AM41" i="1"/>
  <c r="L41" i="1" s="1"/>
  <c r="AQ41" i="1"/>
  <c r="P41" i="1" s="1"/>
  <c r="AU41" i="1"/>
  <c r="T41" i="1" s="1"/>
  <c r="AY41" i="1"/>
  <c r="X41" i="1" s="1"/>
  <c r="BC41" i="1"/>
  <c r="AB41" i="1" s="1"/>
  <c r="BG41" i="1"/>
  <c r="AF41" i="1" s="1"/>
  <c r="AN40" i="1"/>
  <c r="M40" i="1" s="1"/>
  <c r="AR40" i="1"/>
  <c r="Q40" i="1" s="1"/>
  <c r="AZ40" i="1"/>
  <c r="Y40" i="1" s="1"/>
  <c r="BH40" i="1"/>
  <c r="AG40" i="1" s="1"/>
  <c r="AV40" i="1"/>
  <c r="U40" i="1" s="1"/>
  <c r="AJ37" i="1"/>
  <c r="I37" i="1" s="1"/>
  <c r="AR37" i="1"/>
  <c r="Q37" i="1" s="1"/>
  <c r="AZ37" i="1"/>
  <c r="Y37" i="1" s="1"/>
  <c r="BH37" i="1"/>
  <c r="AG37" i="1" s="1"/>
  <c r="AN37" i="1"/>
  <c r="M37" i="1" s="1"/>
  <c r="AV37" i="1"/>
  <c r="U37" i="1" s="1"/>
  <c r="AO26" i="1"/>
  <c r="N26" i="1" s="1"/>
  <c r="BC25" i="1"/>
  <c r="AB25" i="1" s="1"/>
  <c r="AT21" i="1"/>
  <c r="S21" i="1" s="1"/>
  <c r="AJ17" i="1"/>
  <c r="I17" i="1" s="1"/>
  <c r="AO33" i="1"/>
  <c r="N33" i="1" s="1"/>
  <c r="AJ23" i="1"/>
  <c r="I23" i="1" s="1"/>
  <c r="BA19" i="1"/>
  <c r="Z19" i="1" s="1"/>
  <c r="AT22" i="1"/>
  <c r="S22" i="1" s="1"/>
  <c r="AR16" i="1"/>
  <c r="Q16" i="1" s="1"/>
  <c r="AV24" i="1"/>
  <c r="U24" i="1" s="1"/>
  <c r="AO20" i="1"/>
  <c r="N20" i="1" s="1"/>
  <c r="AK34" i="1"/>
  <c r="J34" i="1" s="1"/>
  <c r="BG26" i="1"/>
  <c r="AF26" i="1" s="1"/>
  <c r="AY33" i="1"/>
  <c r="X33" i="1" s="1"/>
  <c r="BE25" i="1"/>
  <c r="AD25" i="1" s="1"/>
  <c r="BA33" i="1"/>
  <c r="Z33" i="1" s="1"/>
  <c r="AW33" i="1"/>
  <c r="V33" i="1" s="1"/>
  <c r="AS33" i="1"/>
  <c r="R33" i="1" s="1"/>
  <c r="AK33" i="1"/>
  <c r="J33" i="1" s="1"/>
  <c r="AU33" i="1"/>
  <c r="T33" i="1" s="1"/>
  <c r="AN26" i="1"/>
  <c r="M26" i="1" s="1"/>
  <c r="BA25" i="1"/>
  <c r="Z25" i="1" s="1"/>
  <c r="AS25" i="1"/>
  <c r="R25" i="1" s="1"/>
  <c r="AK25" i="1"/>
  <c r="J25" i="1" s="1"/>
  <c r="AJ25" i="1"/>
  <c r="I25" i="1" s="1"/>
  <c r="BE23" i="1"/>
  <c r="AD23" i="1" s="1"/>
  <c r="BA23" i="1"/>
  <c r="Z23" i="1" s="1"/>
  <c r="AW23" i="1"/>
  <c r="V23" i="1" s="1"/>
  <c r="AS23" i="1"/>
  <c r="R23" i="1" s="1"/>
  <c r="AO23" i="1"/>
  <c r="N23" i="1" s="1"/>
  <c r="AQ23" i="1"/>
  <c r="P23" i="1" s="1"/>
  <c r="AK22" i="1"/>
  <c r="J22" i="1" s="1"/>
  <c r="AQ22" i="1"/>
  <c r="P22" i="1" s="1"/>
  <c r="BE21" i="1"/>
  <c r="AD21" i="1" s="1"/>
  <c r="BA21" i="1"/>
  <c r="Z21" i="1" s="1"/>
  <c r="AW21" i="1"/>
  <c r="V21" i="1" s="1"/>
  <c r="AS21" i="1"/>
  <c r="R21" i="1" s="1"/>
  <c r="AO21" i="1"/>
  <c r="N21" i="1" s="1"/>
  <c r="AK21" i="1"/>
  <c r="J21" i="1" s="1"/>
  <c r="AM21" i="1"/>
  <c r="L21" i="1" s="1"/>
  <c r="BA17" i="1"/>
  <c r="Z17" i="1" s="1"/>
  <c r="AW17" i="1"/>
  <c r="V17" i="1" s="1"/>
  <c r="AS17" i="1"/>
  <c r="R17" i="1" s="1"/>
  <c r="AO17" i="1"/>
  <c r="N17" i="1" s="1"/>
  <c r="AK17" i="1"/>
  <c r="J17" i="1" s="1"/>
  <c r="AP34" i="1"/>
  <c r="O34" i="1" s="1"/>
  <c r="AL24" i="1"/>
  <c r="K24" i="1" s="1"/>
  <c r="AQ16" i="1"/>
  <c r="P16" i="1" s="1"/>
  <c r="BA24" i="1"/>
  <c r="Z24" i="1" s="1"/>
  <c r="AW24" i="1"/>
  <c r="V24" i="1" s="1"/>
  <c r="AS24" i="1"/>
  <c r="R24" i="1" s="1"/>
  <c r="AO24" i="1"/>
  <c r="N24" i="1" s="1"/>
  <c r="AK24" i="1"/>
  <c r="J24" i="1" s="1"/>
  <c r="AQ24" i="1"/>
  <c r="P24" i="1" s="1"/>
  <c r="AS16" i="1"/>
  <c r="R16" i="1" s="1"/>
  <c r="AK16" i="1"/>
  <c r="J16" i="1" s="1"/>
  <c r="AR26" i="1"/>
  <c r="Q26" i="1" s="1"/>
  <c r="BB24" i="1"/>
  <c r="AA24" i="1" s="1"/>
  <c r="AQ26" i="1"/>
  <c r="P26" i="1" s="1"/>
  <c r="AM25" i="1"/>
  <c r="L25" i="1" s="1"/>
  <c r="AW20" i="1"/>
  <c r="V20" i="1" s="1"/>
  <c r="AX34" i="1"/>
  <c r="W34" i="1" s="1"/>
  <c r="BB33" i="1"/>
  <c r="AA33" i="1" s="1"/>
  <c r="AT33" i="1"/>
  <c r="S33" i="1" s="1"/>
  <c r="BF26" i="1"/>
  <c r="AE26" i="1" s="1"/>
  <c r="AX26" i="1"/>
  <c r="W26" i="1" s="1"/>
  <c r="BB25" i="1"/>
  <c r="AA25" i="1" s="1"/>
  <c r="AT24" i="1"/>
  <c r="S24" i="1" s="1"/>
  <c r="BF16" i="1"/>
  <c r="AE16" i="1" s="1"/>
  <c r="AP16" i="1"/>
  <c r="O16" i="1" s="1"/>
  <c r="AX17" i="1"/>
  <c r="W17" i="1" s="1"/>
  <c r="AT17" i="1"/>
  <c r="S17" i="1" s="1"/>
  <c r="AL17" i="1"/>
  <c r="K17" i="1" s="1"/>
  <c r="AX16" i="1"/>
  <c r="W16" i="1" s="1"/>
  <c r="BH26" i="1"/>
  <c r="AG26" i="1" s="1"/>
  <c r="AO25" i="1"/>
  <c r="N25" i="1" s="1"/>
  <c r="BH17" i="1"/>
  <c r="AG17" i="1" s="1"/>
  <c r="BE33" i="1"/>
  <c r="AD33" i="1" s="1"/>
  <c r="AY26" i="1"/>
  <c r="X26" i="1" s="1"/>
  <c r="AU25" i="1"/>
  <c r="T25" i="1" s="1"/>
  <c r="AN24" i="1"/>
  <c r="M24" i="1" s="1"/>
  <c r="BD21" i="1"/>
  <c r="AC21" i="1" s="1"/>
  <c r="AW16" i="1"/>
  <c r="V16" i="1" s="1"/>
  <c r="AS19" i="1"/>
  <c r="R19" i="1" s="1"/>
  <c r="AL18" i="1"/>
  <c r="K18" i="1" s="1"/>
  <c r="BC17" i="1"/>
  <c r="AB17" i="1" s="1"/>
  <c r="AY17" i="1"/>
  <c r="X17" i="1" s="1"/>
  <c r="AU17" i="1"/>
  <c r="T17" i="1" s="1"/>
  <c r="AQ17" i="1"/>
  <c r="P17" i="1" s="1"/>
  <c r="AM17" i="1"/>
  <c r="L17" i="1" s="1"/>
  <c r="AS34" i="1"/>
  <c r="R34" i="1" s="1"/>
  <c r="BD24" i="1"/>
  <c r="AC24" i="1" s="1"/>
  <c r="BE34" i="1"/>
  <c r="AD34" i="1" s="1"/>
  <c r="AW34" i="1"/>
  <c r="V34" i="1" s="1"/>
  <c r="AO34" i="1"/>
  <c r="N34" i="1" s="1"/>
  <c r="AJ34" i="1"/>
  <c r="I34" i="1" s="1"/>
  <c r="BE24" i="1"/>
  <c r="AD24" i="1" s="1"/>
  <c r="BA16" i="1"/>
  <c r="Z16" i="1" s="1"/>
  <c r="AN16" i="1"/>
  <c r="M16" i="1" s="1"/>
  <c r="BF34" i="1"/>
  <c r="AE34" i="1" s="1"/>
  <c r="BA34" i="1"/>
  <c r="Z34" i="1" s="1"/>
  <c r="BF23" i="1"/>
  <c r="AE23" i="1" s="1"/>
  <c r="AO16" i="1"/>
  <c r="N16" i="1" s="1"/>
  <c r="BB34" i="1"/>
  <c r="AA34" i="1" s="1"/>
  <c r="AL34" i="1"/>
  <c r="K34" i="1" s="1"/>
  <c r="AL33" i="1"/>
  <c r="K33" i="1" s="1"/>
  <c r="AP26" i="1"/>
  <c r="O26" i="1" s="1"/>
  <c r="AT25" i="1"/>
  <c r="S25" i="1" s="1"/>
  <c r="AL25" i="1"/>
  <c r="K25" i="1" s="1"/>
  <c r="AX24" i="1"/>
  <c r="W24" i="1" s="1"/>
  <c r="BE20" i="1"/>
  <c r="AD20" i="1" s="1"/>
  <c r="AT16" i="1"/>
  <c r="S16" i="1" s="1"/>
  <c r="BB17" i="1"/>
  <c r="AA17" i="1" s="1"/>
  <c r="AP17" i="1"/>
  <c r="O17" i="1" s="1"/>
  <c r="AW25" i="1"/>
  <c r="V25" i="1" s="1"/>
  <c r="BE16" i="1"/>
  <c r="AD16" i="1" s="1"/>
  <c r="AZ17" i="1"/>
  <c r="Y17" i="1" s="1"/>
  <c r="AV17" i="1"/>
  <c r="U17" i="1" s="1"/>
  <c r="AR17" i="1"/>
  <c r="Q17" i="1" s="1"/>
  <c r="AN17" i="1"/>
  <c r="M17" i="1" s="1"/>
  <c r="AK23" i="1"/>
  <c r="J23" i="1" s="1"/>
  <c r="AP23" i="1"/>
  <c r="O23" i="1" s="1"/>
  <c r="BB23" i="1"/>
  <c r="AA23" i="1" s="1"/>
  <c r="AT23" i="1"/>
  <c r="S23" i="1" s="1"/>
  <c r="AL23" i="1"/>
  <c r="K23" i="1" s="1"/>
  <c r="AU23" i="1"/>
  <c r="T23" i="1" s="1"/>
  <c r="AX23" i="1"/>
  <c r="W23" i="1" s="1"/>
  <c r="AQ19" i="1"/>
  <c r="P19" i="1" s="1"/>
  <c r="AK19" i="1"/>
  <c r="J19" i="1" s="1"/>
  <c r="BE19" i="1"/>
  <c r="AD19" i="1" s="1"/>
  <c r="AW19" i="1"/>
  <c r="V19" i="1" s="1"/>
  <c r="AO19" i="1"/>
  <c r="N19" i="1" s="1"/>
  <c r="AJ19" i="1"/>
  <c r="I19" i="1" s="1"/>
  <c r="BG19" i="1"/>
  <c r="AF19" i="1" s="1"/>
  <c r="BF19" i="1"/>
  <c r="AE19" i="1" s="1"/>
  <c r="AX19" i="1"/>
  <c r="W19" i="1" s="1"/>
  <c r="AP19" i="1"/>
  <c r="O19" i="1" s="1"/>
  <c r="AY18" i="1"/>
  <c r="X18" i="1" s="1"/>
  <c r="BB22" i="1"/>
  <c r="AA22" i="1" s="1"/>
  <c r="AX22" i="1"/>
  <c r="W22" i="1" s="1"/>
  <c r="AN22" i="1"/>
  <c r="M22" i="1" s="1"/>
  <c r="BF22" i="1"/>
  <c r="AE22" i="1" s="1"/>
  <c r="AP22" i="1"/>
  <c r="O22" i="1" s="1"/>
  <c r="BD22" i="1"/>
  <c r="AC22" i="1" s="1"/>
  <c r="AL22" i="1"/>
  <c r="K22" i="1" s="1"/>
  <c r="BB21" i="1"/>
  <c r="AA21" i="1" s="1"/>
  <c r="BF21" i="1"/>
  <c r="AE21" i="1" s="1"/>
  <c r="AP21" i="1"/>
  <c r="O21" i="1" s="1"/>
  <c r="AL21" i="1"/>
  <c r="K21" i="1" s="1"/>
  <c r="AV21" i="1"/>
  <c r="U21" i="1" s="1"/>
  <c r="AX21" i="1"/>
  <c r="W21" i="1" s="1"/>
  <c r="AN21" i="1"/>
  <c r="M21" i="1" s="1"/>
  <c r="AQ20" i="1"/>
  <c r="P20" i="1" s="1"/>
  <c r="BA20" i="1"/>
  <c r="Z20" i="1" s="1"/>
  <c r="AS20" i="1"/>
  <c r="R20" i="1" s="1"/>
  <c r="AK20" i="1"/>
  <c r="J20" i="1" s="1"/>
  <c r="AN20" i="1"/>
  <c r="M20" i="1" s="1"/>
  <c r="AX20" i="1"/>
  <c r="W20" i="1" s="1"/>
  <c r="BF20" i="1"/>
  <c r="AE20" i="1" s="1"/>
  <c r="AT20" i="1"/>
  <c r="S20" i="1" s="1"/>
  <c r="AP20" i="1"/>
  <c r="O20" i="1" s="1"/>
  <c r="AL16" i="1"/>
  <c r="K16" i="1" s="1"/>
  <c r="BC33" i="1"/>
  <c r="AB33" i="1" s="1"/>
  <c r="AV26" i="1"/>
  <c r="U26" i="1" s="1"/>
  <c r="AX25" i="1"/>
  <c r="W25" i="1" s="1"/>
  <c r="BF24" i="1"/>
  <c r="AE24" i="1" s="1"/>
  <c r="AY23" i="1"/>
  <c r="X23" i="1" s="1"/>
  <c r="AR22" i="1"/>
  <c r="Q22" i="1" s="1"/>
  <c r="BB20" i="1"/>
  <c r="AA20" i="1" s="1"/>
  <c r="AU19" i="1"/>
  <c r="T19" i="1" s="1"/>
  <c r="BD34" i="1"/>
  <c r="AC34" i="1" s="1"/>
  <c r="AN34" i="1"/>
  <c r="M34" i="1" s="1"/>
  <c r="AX33" i="1"/>
  <c r="W33" i="1" s="1"/>
  <c r="AN33" i="1"/>
  <c r="M33" i="1" s="1"/>
  <c r="AT26" i="1"/>
  <c r="S26" i="1" s="1"/>
  <c r="BD25" i="1"/>
  <c r="AC25" i="1" s="1"/>
  <c r="AN25" i="1"/>
  <c r="M25" i="1" s="1"/>
  <c r="BC22" i="1"/>
  <c r="AB22" i="1" s="1"/>
  <c r="AM22" i="1"/>
  <c r="L22" i="1" s="1"/>
  <c r="AY21" i="1"/>
  <c r="X21" i="1" s="1"/>
  <c r="BH20" i="1"/>
  <c r="AG20" i="1" s="1"/>
  <c r="AR20" i="1"/>
  <c r="Q20" i="1" s="1"/>
  <c r="BB19" i="1"/>
  <c r="AA19" i="1" s="1"/>
  <c r="AQ18" i="1"/>
  <c r="P18" i="1" s="1"/>
  <c r="AZ16" i="1"/>
  <c r="Y16" i="1" s="1"/>
  <c r="AJ16" i="1"/>
  <c r="BG33" i="1"/>
  <c r="AF33" i="1" s="1"/>
  <c r="AQ33" i="1"/>
  <c r="P33" i="1" s="1"/>
  <c r="AZ26" i="1"/>
  <c r="Y26" i="1" s="1"/>
  <c r="AJ26" i="1"/>
  <c r="I26" i="1" s="1"/>
  <c r="BC23" i="1"/>
  <c r="AB23" i="1" s="1"/>
  <c r="AM23" i="1"/>
  <c r="L23" i="1" s="1"/>
  <c r="AV22" i="1"/>
  <c r="U22" i="1" s="1"/>
  <c r="AY19" i="1"/>
  <c r="X19" i="1" s="1"/>
  <c r="BH18" i="1"/>
  <c r="AG18" i="1" s="1"/>
  <c r="BD17" i="1"/>
  <c r="AC17" i="1" s="1"/>
  <c r="AM34" i="1"/>
  <c r="L34" i="1" s="1"/>
  <c r="BC26" i="1"/>
  <c r="AB26" i="1" s="1"/>
  <c r="AU26" i="1"/>
  <c r="T26" i="1" s="1"/>
  <c r="AM26" i="1"/>
  <c r="L26" i="1" s="1"/>
  <c r="BG25" i="1"/>
  <c r="AF25" i="1" s="1"/>
  <c r="AY25" i="1"/>
  <c r="X25" i="1" s="1"/>
  <c r="AQ25" i="1"/>
  <c r="P25" i="1" s="1"/>
  <c r="BH24" i="1"/>
  <c r="AG24" i="1" s="1"/>
  <c r="AZ24" i="1"/>
  <c r="Y24" i="1" s="1"/>
  <c r="AR24" i="1"/>
  <c r="Q24" i="1" s="1"/>
  <c r="AJ24" i="1"/>
  <c r="I24" i="1" s="1"/>
  <c r="BH21" i="1"/>
  <c r="AG21" i="1" s="1"/>
  <c r="AZ21" i="1"/>
  <c r="Y21" i="1" s="1"/>
  <c r="AR21" i="1"/>
  <c r="Q21" i="1" s="1"/>
  <c r="AJ21" i="1"/>
  <c r="I21" i="1" s="1"/>
  <c r="BG18" i="1"/>
  <c r="AF18" i="1" s="1"/>
  <c r="BB16" i="1"/>
  <c r="AA16" i="1" s="1"/>
  <c r="AT34" i="1"/>
  <c r="S34" i="1" s="1"/>
  <c r="AM33" i="1"/>
  <c r="L33" i="1" s="1"/>
  <c r="BF25" i="1"/>
  <c r="AE25" i="1" s="1"/>
  <c r="AP25" i="1"/>
  <c r="O25" i="1" s="1"/>
  <c r="AP24" i="1"/>
  <c r="O24" i="1" s="1"/>
  <c r="BH22" i="1"/>
  <c r="AG22" i="1" s="1"/>
  <c r="AL20" i="1"/>
  <c r="K20" i="1" s="1"/>
  <c r="AR18" i="1"/>
  <c r="Q18" i="1" s="1"/>
  <c r="AV34" i="1"/>
  <c r="U34" i="1" s="1"/>
  <c r="BF33" i="1"/>
  <c r="AE33" i="1" s="1"/>
  <c r="AP33" i="1"/>
  <c r="O33" i="1" s="1"/>
  <c r="BB26" i="1"/>
  <c r="AA26" i="1" s="1"/>
  <c r="AL26" i="1"/>
  <c r="K26" i="1" s="1"/>
  <c r="AV25" i="1"/>
  <c r="U25" i="1" s="1"/>
  <c r="AU22" i="1"/>
  <c r="T22" i="1" s="1"/>
  <c r="BG21" i="1"/>
  <c r="AF21" i="1" s="1"/>
  <c r="AQ21" i="1"/>
  <c r="P21" i="1" s="1"/>
  <c r="AZ20" i="1"/>
  <c r="Y20" i="1" s="1"/>
  <c r="AJ20" i="1"/>
  <c r="I20" i="1" s="1"/>
  <c r="AT19" i="1"/>
  <c r="S19" i="1" s="1"/>
  <c r="AL19" i="1"/>
  <c r="K19" i="1" s="1"/>
  <c r="BH16" i="1"/>
  <c r="AG16" i="1" s="1"/>
  <c r="BD26" i="1"/>
  <c r="AC26" i="1" s="1"/>
  <c r="BG23" i="1"/>
  <c r="AF23" i="1" s="1"/>
  <c r="AZ22" i="1"/>
  <c r="Y22" i="1" s="1"/>
  <c r="AJ22" i="1"/>
  <c r="I22" i="1" s="1"/>
  <c r="BC19" i="1"/>
  <c r="AB19" i="1" s="1"/>
  <c r="AM19" i="1"/>
  <c r="L19" i="1" s="1"/>
  <c r="BG17" i="1"/>
  <c r="AF17" i="1" s="1"/>
  <c r="BH34" i="1"/>
  <c r="AG34" i="1" s="1"/>
  <c r="AZ34" i="1"/>
  <c r="Y34" i="1" s="1"/>
  <c r="AR34" i="1"/>
  <c r="Q34" i="1" s="1"/>
  <c r="BH25" i="1"/>
  <c r="AG25" i="1" s="1"/>
  <c r="AZ25" i="1"/>
  <c r="Y25" i="1" s="1"/>
  <c r="AR25" i="1"/>
  <c r="Q25" i="1" s="1"/>
  <c r="BG22" i="1"/>
  <c r="AF22" i="1" s="1"/>
  <c r="AY22" i="1"/>
  <c r="X22" i="1" s="1"/>
  <c r="BC21" i="1"/>
  <c r="AB21" i="1" s="1"/>
  <c r="AU21" i="1"/>
  <c r="T21" i="1" s="1"/>
  <c r="BD20" i="1"/>
  <c r="AC20" i="1" s="1"/>
  <c r="AV20" i="1"/>
  <c r="U20" i="1" s="1"/>
  <c r="BD16" i="1"/>
  <c r="AC16" i="1" s="1"/>
  <c r="AV16" i="1"/>
  <c r="U16" i="1" s="1"/>
  <c r="BC16" i="1"/>
  <c r="AB16" i="1" s="1"/>
  <c r="AU16" i="1"/>
  <c r="T16" i="1" s="1"/>
  <c r="AM16" i="1"/>
  <c r="L16" i="1" s="1"/>
  <c r="BC34" i="1"/>
  <c r="AB34" i="1" s="1"/>
  <c r="AU34" i="1"/>
  <c r="T34" i="1" s="1"/>
  <c r="BH33" i="1"/>
  <c r="AG33" i="1" s="1"/>
  <c r="AZ33" i="1"/>
  <c r="Y33" i="1" s="1"/>
  <c r="AR33" i="1"/>
  <c r="Q33" i="1" s="1"/>
  <c r="AJ33" i="1"/>
  <c r="I33" i="1" s="1"/>
  <c r="BA26" i="1"/>
  <c r="Z26" i="1" s="1"/>
  <c r="AS26" i="1"/>
  <c r="R26" i="1" s="1"/>
  <c r="AK26" i="1"/>
  <c r="J26" i="1" s="1"/>
  <c r="BC24" i="1"/>
  <c r="AB24" i="1" s="1"/>
  <c r="AU24" i="1"/>
  <c r="T24" i="1" s="1"/>
  <c r="AM24" i="1"/>
  <c r="L24" i="1" s="1"/>
  <c r="BD23" i="1"/>
  <c r="AC23" i="1" s="1"/>
  <c r="AV23" i="1"/>
  <c r="U23" i="1" s="1"/>
  <c r="AN23" i="1"/>
  <c r="M23" i="1" s="1"/>
  <c r="BE22" i="1"/>
  <c r="AD22" i="1" s="1"/>
  <c r="AW22" i="1"/>
  <c r="V22" i="1" s="1"/>
  <c r="AO22" i="1"/>
  <c r="N22" i="1" s="1"/>
  <c r="BC20" i="1"/>
  <c r="AB20" i="1" s="1"/>
  <c r="AU20" i="1"/>
  <c r="T20" i="1" s="1"/>
  <c r="AM20" i="1"/>
  <c r="L20" i="1" s="1"/>
  <c r="BD19" i="1"/>
  <c r="AC19" i="1" s="1"/>
  <c r="AV19" i="1"/>
  <c r="U19" i="1" s="1"/>
  <c r="AN19" i="1"/>
  <c r="M19" i="1" s="1"/>
  <c r="AN18" i="1"/>
  <c r="M18" i="1" s="1"/>
  <c r="AZ18" i="1"/>
  <c r="Y18" i="1" s="1"/>
  <c r="AJ18" i="1"/>
  <c r="I18" i="1" s="1"/>
  <c r="BE17" i="1"/>
  <c r="AD17" i="1" s="1"/>
  <c r="BG16" i="1"/>
  <c r="AF16" i="1" s="1"/>
  <c r="AY16" i="1"/>
  <c r="X16" i="1" s="1"/>
  <c r="BG34" i="1"/>
  <c r="AF34" i="1" s="1"/>
  <c r="AY34" i="1"/>
  <c r="X34" i="1" s="1"/>
  <c r="AQ34" i="1"/>
  <c r="P34" i="1" s="1"/>
  <c r="BD33" i="1"/>
  <c r="AC33" i="1" s="1"/>
  <c r="AV33" i="1"/>
  <c r="U33" i="1" s="1"/>
  <c r="BE26" i="1"/>
  <c r="AD26" i="1" s="1"/>
  <c r="AW26" i="1"/>
  <c r="V26" i="1" s="1"/>
  <c r="BG24" i="1"/>
  <c r="AF24" i="1" s="1"/>
  <c r="AY24" i="1"/>
  <c r="X24" i="1" s="1"/>
  <c r="BH23" i="1"/>
  <c r="AG23" i="1" s="1"/>
  <c r="AZ23" i="1"/>
  <c r="Y23" i="1" s="1"/>
  <c r="AR23" i="1"/>
  <c r="Q23" i="1" s="1"/>
  <c r="BA22" i="1"/>
  <c r="Z22" i="1" s="1"/>
  <c r="AS22" i="1"/>
  <c r="R22" i="1" s="1"/>
  <c r="BG20" i="1"/>
  <c r="AF20" i="1" s="1"/>
  <c r="AY20" i="1"/>
  <c r="X20" i="1" s="1"/>
  <c r="BH19" i="1"/>
  <c r="AG19" i="1" s="1"/>
  <c r="AZ19" i="1"/>
  <c r="Y19" i="1" s="1"/>
  <c r="AR19" i="1"/>
  <c r="Q19" i="1" s="1"/>
  <c r="BF17" i="1"/>
  <c r="AE17" i="1" s="1"/>
  <c r="BC18" i="1"/>
  <c r="AB18" i="1" s="1"/>
  <c r="AU18" i="1"/>
  <c r="T18" i="1" s="1"/>
  <c r="AM18" i="1"/>
  <c r="L18" i="1" s="1"/>
  <c r="BD18" i="1"/>
  <c r="AC18" i="1" s="1"/>
  <c r="AV18" i="1"/>
  <c r="U18" i="1" s="1"/>
  <c r="BE18" i="1"/>
  <c r="AD18" i="1" s="1"/>
  <c r="BA18" i="1"/>
  <c r="Z18" i="1" s="1"/>
  <c r="AW18" i="1"/>
  <c r="V18" i="1" s="1"/>
  <c r="AS18" i="1"/>
  <c r="R18" i="1" s="1"/>
  <c r="AO18" i="1"/>
  <c r="N18" i="1" s="1"/>
  <c r="AK18" i="1"/>
  <c r="J18" i="1" s="1"/>
  <c r="BF18" i="1"/>
  <c r="AE18" i="1" s="1"/>
  <c r="BB18" i="1"/>
  <c r="AA18" i="1" s="1"/>
  <c r="AX18" i="1"/>
  <c r="W18" i="1" s="1"/>
  <c r="AT18" i="1"/>
  <c r="S18" i="1" s="1"/>
  <c r="AP18" i="1"/>
  <c r="O18" i="1" s="1"/>
  <c r="AP38" i="4" l="1"/>
  <c r="O38" i="4" s="1"/>
  <c r="AX45" i="5"/>
  <c r="W45" i="5" s="1"/>
  <c r="AU38" i="4"/>
  <c r="T38" i="4" s="1"/>
  <c r="T46" i="4" s="1"/>
  <c r="AM38" i="4"/>
  <c r="L38" i="4" s="1"/>
  <c r="L46" i="4" s="1"/>
  <c r="AQ38" i="5"/>
  <c r="P38" i="5" s="1"/>
  <c r="AT38" i="5"/>
  <c r="S38" i="5" s="1"/>
  <c r="AP38" i="6"/>
  <c r="O38" i="6" s="1"/>
  <c r="AM45" i="5"/>
  <c r="L45" i="5" s="1"/>
  <c r="AX38" i="6"/>
  <c r="W38" i="6" s="1"/>
  <c r="AU45" i="4"/>
  <c r="T45" i="4" s="1"/>
  <c r="AB37" i="4"/>
  <c r="AY38" i="4"/>
  <c r="X38" i="4" s="1"/>
  <c r="BC45" i="5"/>
  <c r="AB45" i="5" s="1"/>
  <c r="AN45" i="5"/>
  <c r="M45" i="5" s="1"/>
  <c r="AF37" i="5"/>
  <c r="BG38" i="5"/>
  <c r="AF38" i="5" s="1"/>
  <c r="BH45" i="5"/>
  <c r="AG45" i="5" s="1"/>
  <c r="BF35" i="5"/>
  <c r="AE35" i="5" s="1"/>
  <c r="AQ38" i="6"/>
  <c r="P38" i="6" s="1"/>
  <c r="BE45" i="6"/>
  <c r="AD45" i="6" s="1"/>
  <c r="AW45" i="6"/>
  <c r="V45" i="6" s="1"/>
  <c r="AQ45" i="6"/>
  <c r="P45" i="6" s="1"/>
  <c r="BH35" i="6"/>
  <c r="AG35" i="6" s="1"/>
  <c r="AZ38" i="6"/>
  <c r="Y38" i="6" s="1"/>
  <c r="Y37" i="6"/>
  <c r="S42" i="6"/>
  <c r="R46" i="6"/>
  <c r="R42" i="6"/>
  <c r="BF45" i="6"/>
  <c r="AE45" i="6" s="1"/>
  <c r="AE40" i="6"/>
  <c r="AA37" i="6"/>
  <c r="BB38" i="6"/>
  <c r="AA38" i="6" s="1"/>
  <c r="Y40" i="6"/>
  <c r="AZ45" i="6"/>
  <c r="Y45" i="6" s="1"/>
  <c r="AB40" i="6"/>
  <c r="BC45" i="6"/>
  <c r="AB45" i="6" s="1"/>
  <c r="AK45" i="5"/>
  <c r="J45" i="5" s="1"/>
  <c r="J40" i="5"/>
  <c r="AT35" i="6"/>
  <c r="S35" i="6" s="1"/>
  <c r="S16" i="6"/>
  <c r="BE38" i="5"/>
  <c r="AD38" i="5" s="1"/>
  <c r="AD37" i="5"/>
  <c r="AK45" i="6"/>
  <c r="J45" i="6" s="1"/>
  <c r="N16" i="5"/>
  <c r="AO35" i="5"/>
  <c r="N35" i="5" s="1"/>
  <c r="AR38" i="5"/>
  <c r="Q38" i="5" s="1"/>
  <c r="Q37" i="5"/>
  <c r="BH38" i="5"/>
  <c r="AG38" i="5" s="1"/>
  <c r="AG37" i="5"/>
  <c r="M41" i="6"/>
  <c r="AN45" i="6"/>
  <c r="M45" i="6" s="1"/>
  <c r="I17" i="6"/>
  <c r="AN35" i="5"/>
  <c r="M35" i="5" s="1"/>
  <c r="M16" i="5"/>
  <c r="P49" i="5"/>
  <c r="P16" i="5"/>
  <c r="AQ35" i="5"/>
  <c r="P35" i="5" s="1"/>
  <c r="BD38" i="6"/>
  <c r="AC38" i="6" s="1"/>
  <c r="AC37" i="6"/>
  <c r="W46" i="6"/>
  <c r="W42" i="6"/>
  <c r="V42" i="6"/>
  <c r="AC46" i="6"/>
  <c r="AC42" i="6"/>
  <c r="AT45" i="6"/>
  <c r="S45" i="6" s="1"/>
  <c r="S40" i="6"/>
  <c r="Q40" i="6"/>
  <c r="AR45" i="6"/>
  <c r="Q45" i="6" s="1"/>
  <c r="AB37" i="6"/>
  <c r="BC38" i="6"/>
  <c r="AB38" i="6" s="1"/>
  <c r="BE45" i="5"/>
  <c r="AD45" i="5" s="1"/>
  <c r="AD40" i="5"/>
  <c r="BF35" i="6"/>
  <c r="AE35" i="6" s="1"/>
  <c r="AE16" i="6"/>
  <c r="L37" i="5"/>
  <c r="AM38" i="5"/>
  <c r="L38" i="5" s="1"/>
  <c r="Y46" i="6"/>
  <c r="Y42" i="6"/>
  <c r="AN38" i="5"/>
  <c r="M38" i="5" s="1"/>
  <c r="M37" i="5"/>
  <c r="AP35" i="5"/>
  <c r="O35" i="5" s="1"/>
  <c r="O16" i="5"/>
  <c r="P40" i="5"/>
  <c r="AQ45" i="5"/>
  <c r="P45" i="5" s="1"/>
  <c r="BD35" i="5"/>
  <c r="AC35" i="5" s="1"/>
  <c r="AC16" i="5"/>
  <c r="AA46" i="6"/>
  <c r="AA42" i="6"/>
  <c r="K42" i="6"/>
  <c r="BA38" i="6"/>
  <c r="Z38" i="6" s="1"/>
  <c r="Z37" i="6"/>
  <c r="AK38" i="6"/>
  <c r="J38" i="6" s="1"/>
  <c r="J37" i="6"/>
  <c r="J46" i="6"/>
  <c r="J42" i="6"/>
  <c r="AX45" i="6"/>
  <c r="W45" i="6" s="1"/>
  <c r="W40" i="6"/>
  <c r="K37" i="6"/>
  <c r="AL38" i="6"/>
  <c r="K38" i="6" s="1"/>
  <c r="K46" i="6" s="1"/>
  <c r="I40" i="6"/>
  <c r="AJ45" i="6"/>
  <c r="I45" i="6" s="1"/>
  <c r="L40" i="6"/>
  <c r="AM45" i="6"/>
  <c r="L45" i="6" s="1"/>
  <c r="T37" i="6"/>
  <c r="AU38" i="6"/>
  <c r="T38" i="6" s="1"/>
  <c r="T46" i="6" s="1"/>
  <c r="AS45" i="5"/>
  <c r="R45" i="5" s="1"/>
  <c r="R40" i="5"/>
  <c r="J16" i="6"/>
  <c r="AK35" i="6"/>
  <c r="J35" i="6" s="1"/>
  <c r="AL45" i="5"/>
  <c r="K45" i="5" s="1"/>
  <c r="K40" i="5"/>
  <c r="AL35" i="6"/>
  <c r="K35" i="6" s="1"/>
  <c r="K16" i="6"/>
  <c r="AA16" i="6"/>
  <c r="BB35" i="6"/>
  <c r="AA35" i="6" s="1"/>
  <c r="AQ35" i="6"/>
  <c r="P35" i="6" s="1"/>
  <c r="P16" i="6"/>
  <c r="BG35" i="6"/>
  <c r="AF35" i="6" s="1"/>
  <c r="AF16" i="6"/>
  <c r="X46" i="6"/>
  <c r="X42" i="6"/>
  <c r="Q40" i="5"/>
  <c r="AR45" i="5"/>
  <c r="Q45" i="5" s="1"/>
  <c r="V37" i="5"/>
  <c r="AW38" i="5"/>
  <c r="V38" i="5" s="1"/>
  <c r="T37" i="5"/>
  <c r="AU38" i="5"/>
  <c r="T38" i="5" s="1"/>
  <c r="V16" i="5"/>
  <c r="AW35" i="5"/>
  <c r="V35" i="5" s="1"/>
  <c r="AF40" i="5"/>
  <c r="BG45" i="5"/>
  <c r="AF45" i="5" s="1"/>
  <c r="I46" i="6"/>
  <c r="I47" i="6" s="1"/>
  <c r="I42" i="6"/>
  <c r="AJ38" i="5"/>
  <c r="I38" i="5" s="1"/>
  <c r="I37" i="5"/>
  <c r="AZ38" i="5"/>
  <c r="Y38" i="5" s="1"/>
  <c r="Y37" i="5"/>
  <c r="AC41" i="6"/>
  <c r="BD45" i="6"/>
  <c r="AC45" i="6" s="1"/>
  <c r="BD45" i="5"/>
  <c r="AC45" i="5" s="1"/>
  <c r="AC40" i="5"/>
  <c r="AT35" i="5"/>
  <c r="S35" i="5" s="1"/>
  <c r="S16" i="5"/>
  <c r="AP45" i="5"/>
  <c r="O45" i="5" s="1"/>
  <c r="O40" i="5"/>
  <c r="AM35" i="5"/>
  <c r="L35" i="5" s="1"/>
  <c r="L16" i="5"/>
  <c r="AD16" i="5"/>
  <c r="BE35" i="5"/>
  <c r="AD35" i="5" s="1"/>
  <c r="BG35" i="5"/>
  <c r="AF35" i="5" s="1"/>
  <c r="AF16" i="5"/>
  <c r="AZ35" i="5"/>
  <c r="Y35" i="5" s="1"/>
  <c r="AJ35" i="6"/>
  <c r="I35" i="6" s="1"/>
  <c r="BD35" i="6"/>
  <c r="AC35" i="6" s="1"/>
  <c r="AZ35" i="6"/>
  <c r="Y35" i="6" s="1"/>
  <c r="BA45" i="6"/>
  <c r="Z45" i="6" s="1"/>
  <c r="AO45" i="6"/>
  <c r="N45" i="6" s="1"/>
  <c r="BE35" i="6"/>
  <c r="AD35" i="6" s="1"/>
  <c r="AN35" i="6"/>
  <c r="M35" i="6" s="1"/>
  <c r="AJ35" i="5"/>
  <c r="I35" i="5" s="1"/>
  <c r="AR35" i="5"/>
  <c r="Q35" i="5" s="1"/>
  <c r="AJ38" i="6"/>
  <c r="I38" i="6" s="1"/>
  <c r="I37" i="6"/>
  <c r="AS38" i="6"/>
  <c r="R38" i="6" s="1"/>
  <c r="R37" i="6"/>
  <c r="M46" i="6"/>
  <c r="M42" i="6"/>
  <c r="AP45" i="6"/>
  <c r="O45" i="6" s="1"/>
  <c r="O40" i="6"/>
  <c r="BA45" i="5"/>
  <c r="Z45" i="5" s="1"/>
  <c r="Z40" i="5"/>
  <c r="AY35" i="6"/>
  <c r="X35" i="6" s="1"/>
  <c r="X16" i="6"/>
  <c r="AF46" i="6"/>
  <c r="AF42" i="6"/>
  <c r="L42" i="6"/>
  <c r="AO38" i="5"/>
  <c r="N38" i="5" s="1"/>
  <c r="N37" i="5"/>
  <c r="BB35" i="5"/>
  <c r="AA35" i="5" s="1"/>
  <c r="AA16" i="5"/>
  <c r="AL35" i="5"/>
  <c r="K35" i="5" s="1"/>
  <c r="K16" i="5"/>
  <c r="BF45" i="5"/>
  <c r="AE45" i="5" s="1"/>
  <c r="AE50" i="5" s="1"/>
  <c r="AE40" i="5"/>
  <c r="BC35" i="5"/>
  <c r="AB35" i="5" s="1"/>
  <c r="AB16" i="5"/>
  <c r="AN38" i="6"/>
  <c r="M38" i="6" s="1"/>
  <c r="M37" i="6"/>
  <c r="AW38" i="6"/>
  <c r="V38" i="6" s="1"/>
  <c r="V46" i="6" s="1"/>
  <c r="V37" i="6"/>
  <c r="U42" i="6"/>
  <c r="T40" i="6"/>
  <c r="AU45" i="6"/>
  <c r="T45" i="6" s="1"/>
  <c r="AO45" i="5"/>
  <c r="N45" i="5" s="1"/>
  <c r="N40" i="5"/>
  <c r="AP35" i="6"/>
  <c r="O35" i="6" s="1"/>
  <c r="O16" i="6"/>
  <c r="AU35" i="6"/>
  <c r="T35" i="6" s="1"/>
  <c r="T16" i="6"/>
  <c r="P46" i="6"/>
  <c r="P42" i="6"/>
  <c r="AS38" i="5"/>
  <c r="R38" i="5" s="1"/>
  <c r="R37" i="5"/>
  <c r="AS35" i="5"/>
  <c r="R35" i="5" s="1"/>
  <c r="R16" i="5"/>
  <c r="T40" i="5"/>
  <c r="AU45" i="5"/>
  <c r="T45" i="5" s="1"/>
  <c r="BD38" i="5"/>
  <c r="AC38" i="5" s="1"/>
  <c r="AC37" i="5"/>
  <c r="X41" i="6"/>
  <c r="AY45" i="6"/>
  <c r="X45" i="6" s="1"/>
  <c r="AT45" i="5"/>
  <c r="S45" i="5" s="1"/>
  <c r="S40" i="5"/>
  <c r="Y40" i="5"/>
  <c r="AZ45" i="5"/>
  <c r="Y45" i="5" s="1"/>
  <c r="AY35" i="5"/>
  <c r="X35" i="5" s="1"/>
  <c r="X16" i="5"/>
  <c r="AR38" i="6"/>
  <c r="Q38" i="6" s="1"/>
  <c r="Q37" i="6"/>
  <c r="Z46" i="6"/>
  <c r="Z42" i="6"/>
  <c r="AV38" i="6"/>
  <c r="U38" i="6" s="1"/>
  <c r="U46" i="6" s="1"/>
  <c r="U37" i="6"/>
  <c r="AE46" i="6"/>
  <c r="AE42" i="6"/>
  <c r="O46" i="6"/>
  <c r="O42" i="6"/>
  <c r="BE38" i="6"/>
  <c r="AD38" i="6" s="1"/>
  <c r="AD37" i="6"/>
  <c r="AO38" i="6"/>
  <c r="N38" i="6" s="1"/>
  <c r="N37" i="6"/>
  <c r="AD42" i="6"/>
  <c r="AD46" i="6"/>
  <c r="N46" i="6"/>
  <c r="N42" i="6"/>
  <c r="BH38" i="6"/>
  <c r="AG38" i="6" s="1"/>
  <c r="AG37" i="6"/>
  <c r="BB45" i="6"/>
  <c r="AA45" i="6" s="1"/>
  <c r="AA40" i="6"/>
  <c r="AL45" i="6"/>
  <c r="K45" i="6" s="1"/>
  <c r="K40" i="6"/>
  <c r="S37" i="6"/>
  <c r="AT38" i="6"/>
  <c r="S38" i="6" s="1"/>
  <c r="S46" i="6" s="1"/>
  <c r="AG40" i="6"/>
  <c r="BH45" i="6"/>
  <c r="AG45" i="6" s="1"/>
  <c r="L37" i="6"/>
  <c r="AM38" i="6"/>
  <c r="L38" i="6" s="1"/>
  <c r="L46" i="6" s="1"/>
  <c r="AW45" i="5"/>
  <c r="V45" i="5" s="1"/>
  <c r="V40" i="5"/>
  <c r="R16" i="6"/>
  <c r="AS35" i="6"/>
  <c r="R35" i="6" s="1"/>
  <c r="AV45" i="5"/>
  <c r="U45" i="5" s="1"/>
  <c r="U40" i="5"/>
  <c r="AX35" i="6"/>
  <c r="W35" i="6" s="1"/>
  <c r="W16" i="6"/>
  <c r="AM35" i="6"/>
  <c r="L35" i="6" s="1"/>
  <c r="L16" i="6"/>
  <c r="BC35" i="6"/>
  <c r="AB35" i="6" s="1"/>
  <c r="AB16" i="6"/>
  <c r="AB46" i="6"/>
  <c r="AB42" i="6"/>
  <c r="BB45" i="5"/>
  <c r="AA45" i="5" s="1"/>
  <c r="AA40" i="5"/>
  <c r="BA38" i="5"/>
  <c r="Z38" i="5" s="1"/>
  <c r="Z37" i="5"/>
  <c r="AK38" i="5"/>
  <c r="J38" i="5" s="1"/>
  <c r="J37" i="5"/>
  <c r="BA35" i="5"/>
  <c r="Z35" i="5" s="1"/>
  <c r="Z16" i="5"/>
  <c r="J16" i="5"/>
  <c r="AK35" i="5"/>
  <c r="J35" i="5" s="1"/>
  <c r="Q46" i="6"/>
  <c r="Q42" i="6"/>
  <c r="N17" i="6"/>
  <c r="AV38" i="5"/>
  <c r="U38" i="5" s="1"/>
  <c r="U37" i="5"/>
  <c r="AX35" i="5"/>
  <c r="W35" i="5" s="1"/>
  <c r="W16" i="5"/>
  <c r="I40" i="5"/>
  <c r="AJ45" i="5"/>
  <c r="I45" i="5" s="1"/>
  <c r="T16" i="5"/>
  <c r="AU35" i="5"/>
  <c r="T35" i="5" s="1"/>
  <c r="AO35" i="6"/>
  <c r="N35" i="6" s="1"/>
  <c r="AV35" i="5"/>
  <c r="U35" i="5" s="1"/>
  <c r="AS45" i="6"/>
  <c r="R45" i="6" s="1"/>
  <c r="AW35" i="6"/>
  <c r="V35" i="6" s="1"/>
  <c r="BG45" i="6"/>
  <c r="AF45" i="6" s="1"/>
  <c r="AV45" i="6"/>
  <c r="U45" i="6" s="1"/>
  <c r="AR35" i="6"/>
  <c r="BA35" i="6"/>
  <c r="Z35" i="6" s="1"/>
  <c r="AV35" i="6"/>
  <c r="U35" i="6" s="1"/>
  <c r="BH35" i="5"/>
  <c r="AE49" i="5"/>
  <c r="AY45" i="5"/>
  <c r="X45" i="5" s="1"/>
  <c r="AM45" i="4"/>
  <c r="L45" i="4" s="1"/>
  <c r="L47" i="4"/>
  <c r="L48" i="4"/>
  <c r="T47" i="4"/>
  <c r="T48" i="4"/>
  <c r="BD38" i="4"/>
  <c r="AC38" i="4" s="1"/>
  <c r="AC37" i="4"/>
  <c r="Z46" i="4"/>
  <c r="Z42" i="4"/>
  <c r="AA42" i="4"/>
  <c r="AA46" i="4"/>
  <c r="K42" i="4"/>
  <c r="AO45" i="4"/>
  <c r="N45" i="4" s="1"/>
  <c r="N40" i="4"/>
  <c r="AO38" i="4"/>
  <c r="N38" i="4" s="1"/>
  <c r="N37" i="4"/>
  <c r="AU35" i="4"/>
  <c r="T35" i="4" s="1"/>
  <c r="T16" i="4"/>
  <c r="AA37" i="4"/>
  <c r="BB38" i="4"/>
  <c r="AA38" i="4" s="1"/>
  <c r="BH35" i="4"/>
  <c r="AG35" i="4" s="1"/>
  <c r="AG16" i="4"/>
  <c r="N46" i="4"/>
  <c r="N42" i="4"/>
  <c r="AE46" i="4"/>
  <c r="AE42" i="4"/>
  <c r="AL35" i="4"/>
  <c r="K35" i="4" s="1"/>
  <c r="K16" i="4"/>
  <c r="U42" i="4"/>
  <c r="AC41" i="4"/>
  <c r="BD45" i="4"/>
  <c r="AC45" i="4" s="1"/>
  <c r="BB45" i="4"/>
  <c r="AA45" i="4" s="1"/>
  <c r="AA40" i="4"/>
  <c r="AL45" i="4"/>
  <c r="K45" i="4" s="1"/>
  <c r="K40" i="4"/>
  <c r="Q40" i="4"/>
  <c r="AR45" i="4"/>
  <c r="Q45" i="4" s="1"/>
  <c r="AV38" i="4"/>
  <c r="U38" i="4" s="1"/>
  <c r="U46" i="4" s="1"/>
  <c r="U37" i="4"/>
  <c r="R42" i="4"/>
  <c r="S42" i="4"/>
  <c r="X40" i="4"/>
  <c r="AY45" i="4"/>
  <c r="X45" i="4" s="1"/>
  <c r="AP35" i="4"/>
  <c r="O35" i="4" s="1"/>
  <c r="O16" i="4"/>
  <c r="M42" i="4"/>
  <c r="AW45" i="4"/>
  <c r="V45" i="4" s="1"/>
  <c r="V40" i="4"/>
  <c r="AB40" i="4"/>
  <c r="BC45" i="4"/>
  <c r="AB45" i="4" s="1"/>
  <c r="AW38" i="4"/>
  <c r="V38" i="4" s="1"/>
  <c r="V46" i="4" s="1"/>
  <c r="V37" i="4"/>
  <c r="P37" i="4"/>
  <c r="AQ38" i="4"/>
  <c r="P38" i="4" s="1"/>
  <c r="BC35" i="4"/>
  <c r="AB35" i="4" s="1"/>
  <c r="AB16" i="4"/>
  <c r="AM35" i="4"/>
  <c r="L35" i="4" s="1"/>
  <c r="L16" i="4"/>
  <c r="BF45" i="4"/>
  <c r="AE45" i="4" s="1"/>
  <c r="AE40" i="4"/>
  <c r="AP45" i="4"/>
  <c r="O45" i="4" s="1"/>
  <c r="O40" i="4"/>
  <c r="K37" i="4"/>
  <c r="AL38" i="4"/>
  <c r="K38" i="4" s="1"/>
  <c r="K46" i="4" s="1"/>
  <c r="AZ35" i="4"/>
  <c r="Y35" i="4" s="1"/>
  <c r="Y16" i="4"/>
  <c r="AJ35" i="4"/>
  <c r="I35" i="4" s="1"/>
  <c r="I16" i="4"/>
  <c r="I40" i="4"/>
  <c r="AJ45" i="4"/>
  <c r="I45" i="4" s="1"/>
  <c r="AO35" i="4"/>
  <c r="N35" i="4" s="1"/>
  <c r="BA35" i="4"/>
  <c r="Z35" i="4" s="1"/>
  <c r="AK35" i="4"/>
  <c r="J35" i="4" s="1"/>
  <c r="AF46" i="4"/>
  <c r="AV45" i="4"/>
  <c r="U45" i="4" s="1"/>
  <c r="BG45" i="4"/>
  <c r="AF45" i="4" s="1"/>
  <c r="AW35" i="4"/>
  <c r="V35" i="4" s="1"/>
  <c r="BF35" i="4"/>
  <c r="AE35" i="4" s="1"/>
  <c r="AN38" i="4"/>
  <c r="M38" i="4" s="1"/>
  <c r="M46" i="4" s="1"/>
  <c r="M37" i="4"/>
  <c r="J46" i="4"/>
  <c r="J42" i="4"/>
  <c r="W49" i="4"/>
  <c r="AX35" i="4"/>
  <c r="W35" i="4" s="1"/>
  <c r="W16" i="4"/>
  <c r="AC46" i="4"/>
  <c r="AC42" i="4"/>
  <c r="BE45" i="4"/>
  <c r="AD45" i="4" s="1"/>
  <c r="AD40" i="4"/>
  <c r="BE38" i="4"/>
  <c r="AD38" i="4" s="1"/>
  <c r="AD37" i="4"/>
  <c r="AX45" i="4"/>
  <c r="W45" i="4" s="1"/>
  <c r="W40" i="4"/>
  <c r="AR35" i="4"/>
  <c r="Q35" i="4" s="1"/>
  <c r="Q16" i="4"/>
  <c r="Y40" i="4"/>
  <c r="AZ45" i="4"/>
  <c r="Y45" i="4" s="1"/>
  <c r="AR38" i="4"/>
  <c r="Q38" i="4" s="1"/>
  <c r="Q46" i="4" s="1"/>
  <c r="Q37" i="4"/>
  <c r="AD46" i="4"/>
  <c r="AD42" i="4"/>
  <c r="O46" i="4"/>
  <c r="O42" i="4"/>
  <c r="M40" i="4"/>
  <c r="AN45" i="4"/>
  <c r="M45" i="4" s="1"/>
  <c r="BB35" i="4"/>
  <c r="AA35" i="4" s="1"/>
  <c r="AA16" i="4"/>
  <c r="AS45" i="4"/>
  <c r="R45" i="4" s="1"/>
  <c r="R40" i="4"/>
  <c r="P40" i="4"/>
  <c r="AQ45" i="4"/>
  <c r="P45" i="4" s="1"/>
  <c r="AS38" i="4"/>
  <c r="R38" i="4" s="1"/>
  <c r="R46" i="4" s="1"/>
  <c r="R37" i="4"/>
  <c r="AY35" i="4"/>
  <c r="X35" i="4" s="1"/>
  <c r="X16" i="4"/>
  <c r="AV35" i="4"/>
  <c r="U35" i="4" s="1"/>
  <c r="U16" i="4"/>
  <c r="AZ38" i="4"/>
  <c r="Y38" i="4" s="1"/>
  <c r="Y46" i="4" s="1"/>
  <c r="Y37" i="4"/>
  <c r="AJ38" i="4"/>
  <c r="I38" i="4" s="1"/>
  <c r="I37" i="4"/>
  <c r="V42" i="4"/>
  <c r="BH38" i="4"/>
  <c r="AG38" i="4" s="1"/>
  <c r="AG37" i="4"/>
  <c r="W46" i="4"/>
  <c r="W42" i="4"/>
  <c r="S16" i="4"/>
  <c r="AT35" i="4"/>
  <c r="S35" i="4" s="1"/>
  <c r="BA45" i="4"/>
  <c r="Z45" i="4" s="1"/>
  <c r="Z40" i="4"/>
  <c r="AK45" i="4"/>
  <c r="J45" i="4" s="1"/>
  <c r="J40" i="4"/>
  <c r="BA38" i="4"/>
  <c r="Z38" i="4" s="1"/>
  <c r="Z37" i="4"/>
  <c r="AK38" i="4"/>
  <c r="J38" i="4" s="1"/>
  <c r="J37" i="4"/>
  <c r="BG35" i="4"/>
  <c r="AF35" i="4" s="1"/>
  <c r="AF16" i="4"/>
  <c r="AQ35" i="4"/>
  <c r="P35" i="4" s="1"/>
  <c r="P16" i="4"/>
  <c r="AT45" i="4"/>
  <c r="S45" i="4" s="1"/>
  <c r="S40" i="4"/>
  <c r="S37" i="4"/>
  <c r="AT38" i="4"/>
  <c r="S38" i="4" s="1"/>
  <c r="S46" i="4" s="1"/>
  <c r="BD35" i="4"/>
  <c r="AC35" i="4" s="1"/>
  <c r="AC16" i="4"/>
  <c r="AN35" i="4"/>
  <c r="M35" i="4" s="1"/>
  <c r="M16" i="4"/>
  <c r="AG40" i="4"/>
  <c r="BH45" i="4"/>
  <c r="AG45" i="4" s="1"/>
  <c r="BE35" i="4"/>
  <c r="AD35" i="4" s="1"/>
  <c r="AS35" i="4"/>
  <c r="R35" i="4" s="1"/>
  <c r="AB47" i="4"/>
  <c r="X46" i="4"/>
  <c r="P46" i="4"/>
  <c r="I46" i="4"/>
  <c r="I47" i="4" s="1"/>
  <c r="I16" i="1"/>
  <c r="G38" i="1"/>
  <c r="G35"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M46" i="1"/>
  <c r="BL46" i="1"/>
  <c r="BK46" i="1"/>
  <c r="BJ46" i="1"/>
  <c r="E53" i="1" l="1"/>
  <c r="W49" i="5"/>
  <c r="AF49" i="5"/>
  <c r="O49" i="5"/>
  <c r="M49" i="5"/>
  <c r="T49" i="5"/>
  <c r="J49" i="5"/>
  <c r="AC49" i="5"/>
  <c r="Q49" i="4"/>
  <c r="Q49" i="5"/>
  <c r="N49" i="4"/>
  <c r="O49" i="4"/>
  <c r="AG50" i="6"/>
  <c r="S49" i="6"/>
  <c r="M49" i="6"/>
  <c r="O49" i="6"/>
  <c r="T49" i="6"/>
  <c r="X49" i="6"/>
  <c r="AG51" i="6"/>
  <c r="AC49" i="6"/>
  <c r="U49" i="6"/>
  <c r="N49" i="6"/>
  <c r="L47" i="6"/>
  <c r="L48" i="6"/>
  <c r="V47" i="6"/>
  <c r="V48" i="6"/>
  <c r="U47" i="6"/>
  <c r="U48" i="6"/>
  <c r="S47" i="6"/>
  <c r="S48" i="6"/>
  <c r="K47" i="6"/>
  <c r="K48" i="6"/>
  <c r="AB47" i="6"/>
  <c r="AB48" i="6"/>
  <c r="R50" i="6"/>
  <c r="R51" i="6"/>
  <c r="AE47" i="6"/>
  <c r="AE48" i="6"/>
  <c r="X50" i="5"/>
  <c r="X51" i="5"/>
  <c r="AB50" i="5"/>
  <c r="AB51" i="5"/>
  <c r="AA50" i="5"/>
  <c r="AA51" i="5"/>
  <c r="AD50" i="5"/>
  <c r="AD51" i="5"/>
  <c r="L50" i="5"/>
  <c r="L51" i="5"/>
  <c r="AA50" i="6"/>
  <c r="AA51" i="6"/>
  <c r="K50" i="6"/>
  <c r="K51" i="6"/>
  <c r="J47" i="6"/>
  <c r="J48" i="6"/>
  <c r="AA47" i="6"/>
  <c r="AA48" i="6"/>
  <c r="Y47" i="6"/>
  <c r="Y48" i="6"/>
  <c r="AE50" i="6"/>
  <c r="AE51" i="6"/>
  <c r="N50" i="5"/>
  <c r="N51" i="5"/>
  <c r="R47" i="6"/>
  <c r="R48" i="6"/>
  <c r="AG35" i="5"/>
  <c r="AG49" i="5"/>
  <c r="Z50" i="6"/>
  <c r="Z51" i="6"/>
  <c r="W50" i="5"/>
  <c r="W51" i="5"/>
  <c r="J50" i="5"/>
  <c r="J51" i="5"/>
  <c r="AB50" i="6"/>
  <c r="AB51" i="6"/>
  <c r="AD47" i="6"/>
  <c r="AD48" i="6"/>
  <c r="O50" i="6"/>
  <c r="O51" i="6"/>
  <c r="AF47" i="6"/>
  <c r="AF48" i="6"/>
  <c r="M50" i="6"/>
  <c r="M51" i="6"/>
  <c r="I50" i="6"/>
  <c r="I51" i="6"/>
  <c r="V50" i="5"/>
  <c r="V51" i="5"/>
  <c r="P50" i="6"/>
  <c r="P51" i="6"/>
  <c r="O50" i="5"/>
  <c r="O51" i="5"/>
  <c r="AC47" i="6"/>
  <c r="AC48" i="6"/>
  <c r="W47" i="6"/>
  <c r="W48" i="6"/>
  <c r="S50" i="6"/>
  <c r="S51" i="6"/>
  <c r="V50" i="6"/>
  <c r="V51" i="6"/>
  <c r="N50" i="6"/>
  <c r="N51" i="6"/>
  <c r="L50" i="6"/>
  <c r="L51" i="6"/>
  <c r="N47" i="6"/>
  <c r="N48" i="6"/>
  <c r="O47" i="6"/>
  <c r="O48" i="6"/>
  <c r="R50" i="5"/>
  <c r="R51" i="5"/>
  <c r="P47" i="6"/>
  <c r="P48" i="6"/>
  <c r="X50" i="6"/>
  <c r="X51" i="6"/>
  <c r="I50" i="5"/>
  <c r="I51" i="5"/>
  <c r="AD50" i="6"/>
  <c r="AD51" i="6"/>
  <c r="AC50" i="6"/>
  <c r="AC51" i="6"/>
  <c r="AF50" i="5"/>
  <c r="AF51" i="5"/>
  <c r="AC50" i="5"/>
  <c r="AC51" i="5"/>
  <c r="P50" i="5"/>
  <c r="P51" i="5"/>
  <c r="M50" i="5"/>
  <c r="M51" i="5"/>
  <c r="V49" i="6"/>
  <c r="AG49" i="6"/>
  <c r="AD49" i="6"/>
  <c r="I49" i="6"/>
  <c r="U49" i="5"/>
  <c r="Y49" i="6"/>
  <c r="Z49" i="6"/>
  <c r="AF49" i="6"/>
  <c r="AE51" i="5"/>
  <c r="Z49" i="5"/>
  <c r="K49" i="5"/>
  <c r="I49" i="5"/>
  <c r="AD49" i="5"/>
  <c r="S49" i="5"/>
  <c r="P49" i="6"/>
  <c r="AA49" i="6"/>
  <c r="J49" i="6"/>
  <c r="N49" i="5"/>
  <c r="U50" i="5"/>
  <c r="U51" i="5"/>
  <c r="Z50" i="5"/>
  <c r="Z51" i="5"/>
  <c r="W50" i="6"/>
  <c r="W51" i="6"/>
  <c r="Z47" i="6"/>
  <c r="Z48" i="6"/>
  <c r="M47" i="6"/>
  <c r="M48" i="6"/>
  <c r="AF50" i="6"/>
  <c r="AF51" i="6"/>
  <c r="J50" i="6"/>
  <c r="J51" i="6"/>
  <c r="Q47" i="6"/>
  <c r="Q48" i="6"/>
  <c r="U50" i="6"/>
  <c r="U51" i="6"/>
  <c r="Q35" i="6"/>
  <c r="Q49" i="6"/>
  <c r="T50" i="5"/>
  <c r="T51" i="5"/>
  <c r="T50" i="6"/>
  <c r="T51" i="6"/>
  <c r="K50" i="5"/>
  <c r="K51" i="5"/>
  <c r="Q50" i="5"/>
  <c r="Q51" i="5"/>
  <c r="Y50" i="6"/>
  <c r="Y51" i="6"/>
  <c r="Y50" i="5"/>
  <c r="Y51" i="5"/>
  <c r="S50" i="5"/>
  <c r="S51" i="5"/>
  <c r="X47" i="6"/>
  <c r="X48" i="6"/>
  <c r="T47" i="6"/>
  <c r="T48" i="6"/>
  <c r="AB49" i="6"/>
  <c r="R49" i="6"/>
  <c r="Y49" i="5"/>
  <c r="L49" i="6"/>
  <c r="W49" i="6"/>
  <c r="X49" i="5"/>
  <c r="R49" i="5"/>
  <c r="AB49" i="5"/>
  <c r="AA49" i="5"/>
  <c r="L49" i="5"/>
  <c r="V49" i="5"/>
  <c r="K49" i="6"/>
  <c r="AE49" i="6"/>
  <c r="J49" i="4"/>
  <c r="U49" i="4"/>
  <c r="X49" i="4"/>
  <c r="V49" i="4"/>
  <c r="I49" i="4"/>
  <c r="K49" i="4"/>
  <c r="AG49" i="4"/>
  <c r="U47" i="4"/>
  <c r="U48" i="4"/>
  <c r="R47" i="4"/>
  <c r="R48" i="4"/>
  <c r="K47" i="4"/>
  <c r="K48" i="4"/>
  <c r="P47" i="4"/>
  <c r="P48" i="4"/>
  <c r="AD50" i="4"/>
  <c r="AD51" i="4"/>
  <c r="AC50" i="4"/>
  <c r="AC51" i="4"/>
  <c r="P50" i="4"/>
  <c r="P51" i="4"/>
  <c r="S50" i="4"/>
  <c r="S51" i="4"/>
  <c r="Y47" i="4"/>
  <c r="Y48" i="4"/>
  <c r="AC47" i="4"/>
  <c r="AC48" i="4"/>
  <c r="M47" i="4"/>
  <c r="M48" i="4"/>
  <c r="T50" i="4"/>
  <c r="T51" i="4"/>
  <c r="R50" i="4"/>
  <c r="R51" i="4"/>
  <c r="AF50" i="4"/>
  <c r="AF51" i="4"/>
  <c r="O47" i="4"/>
  <c r="O48" i="4"/>
  <c r="Q50" i="4"/>
  <c r="Q51" i="4"/>
  <c r="J50" i="4"/>
  <c r="J51" i="4"/>
  <c r="L50" i="4"/>
  <c r="L51" i="4"/>
  <c r="K50" i="4"/>
  <c r="K51" i="4"/>
  <c r="AA47" i="4"/>
  <c r="AA48" i="4"/>
  <c r="U50" i="4"/>
  <c r="U51" i="4"/>
  <c r="X50" i="4"/>
  <c r="X51" i="4"/>
  <c r="AA50" i="4"/>
  <c r="AA51" i="4"/>
  <c r="W50" i="4"/>
  <c r="W51" i="4"/>
  <c r="N50" i="4"/>
  <c r="N51" i="4"/>
  <c r="I50" i="4"/>
  <c r="I51" i="4"/>
  <c r="AB50" i="4"/>
  <c r="AB51" i="4"/>
  <c r="O50" i="4"/>
  <c r="O51" i="4"/>
  <c r="AE47" i="4"/>
  <c r="AE48" i="4"/>
  <c r="AG50" i="4"/>
  <c r="AG51" i="4"/>
  <c r="Z47" i="4"/>
  <c r="Z48" i="4"/>
  <c r="AA49" i="4"/>
  <c r="AD49" i="4"/>
  <c r="M49" i="4"/>
  <c r="AF49" i="4"/>
  <c r="S49" i="4"/>
  <c r="Y49" i="4"/>
  <c r="L49" i="4"/>
  <c r="W47" i="4"/>
  <c r="W48" i="4"/>
  <c r="V47" i="4"/>
  <c r="V48" i="4"/>
  <c r="AE50" i="4"/>
  <c r="AE51" i="4"/>
  <c r="Z50" i="4"/>
  <c r="Z51" i="4"/>
  <c r="N47" i="4"/>
  <c r="N48" i="4"/>
  <c r="Q47" i="4"/>
  <c r="Q48" i="4"/>
  <c r="S47" i="4"/>
  <c r="S48" i="4"/>
  <c r="X47" i="4"/>
  <c r="X48" i="4"/>
  <c r="M50" i="4"/>
  <c r="M51" i="4"/>
  <c r="AD47" i="4"/>
  <c r="AD48" i="4"/>
  <c r="J47" i="4"/>
  <c r="J48" i="4"/>
  <c r="V50" i="4"/>
  <c r="V51" i="4"/>
  <c r="AF47" i="4"/>
  <c r="AF48" i="4"/>
  <c r="Y50" i="4"/>
  <c r="Y51" i="4"/>
  <c r="R49" i="4"/>
  <c r="P49" i="4"/>
  <c r="T49" i="4"/>
  <c r="Z49" i="4"/>
  <c r="AC49" i="4"/>
  <c r="AE49" i="4"/>
  <c r="AB49" i="4"/>
  <c r="G46" i="1"/>
  <c r="AH41" i="1"/>
  <c r="BF46" i="1"/>
  <c r="BD46" i="1"/>
  <c r="AV46" i="1"/>
  <c r="AN46" i="1"/>
  <c r="BB46" i="1"/>
  <c r="AL46" i="1"/>
  <c r="AT46" i="1"/>
  <c r="AJ46" i="1"/>
  <c r="AR46" i="1"/>
  <c r="AZ46" i="1"/>
  <c r="BH46" i="1"/>
  <c r="AP46" i="1"/>
  <c r="AX46" i="1"/>
  <c r="AK46" i="1"/>
  <c r="AM46" i="1"/>
  <c r="AO46" i="1"/>
  <c r="AQ46" i="1"/>
  <c r="AS46" i="1"/>
  <c r="AU46" i="1"/>
  <c r="AW46" i="1"/>
  <c r="AY46" i="1"/>
  <c r="BA46" i="1"/>
  <c r="BC46" i="1"/>
  <c r="BE46" i="1"/>
  <c r="BG46" i="1"/>
  <c r="AH37" i="1"/>
  <c r="AH26" i="1"/>
  <c r="AH19" i="1"/>
  <c r="AH17" i="1"/>
  <c r="AH25" i="1"/>
  <c r="AH20" i="1"/>
  <c r="AH33" i="1"/>
  <c r="AH34" i="1"/>
  <c r="AH18" i="1"/>
  <c r="AB46" i="1"/>
  <c r="AH16" i="1"/>
  <c r="AH40" i="1"/>
  <c r="AH21" i="1"/>
  <c r="AD46" i="1"/>
  <c r="AH44" i="1"/>
  <c r="AH22" i="1"/>
  <c r="AH23" i="1"/>
  <c r="AH24" i="1"/>
  <c r="AH43" i="1"/>
  <c r="AA46" i="1"/>
  <c r="AH42" i="1"/>
  <c r="AC46" i="1"/>
  <c r="I46" i="1"/>
  <c r="I47" i="1" s="1"/>
  <c r="AG50" i="5" l="1"/>
  <c r="AG51" i="5"/>
  <c r="Q50" i="6"/>
  <c r="Q51" i="6"/>
  <c r="AD48" i="1"/>
  <c r="AD47" i="1"/>
  <c r="AC48" i="1"/>
  <c r="AC47" i="1"/>
  <c r="AB47" i="1"/>
  <c r="AB48" i="1"/>
  <c r="AA47" i="1"/>
  <c r="AA48" i="1"/>
  <c r="AF46" i="1"/>
  <c r="J46" i="1"/>
  <c r="AE46" i="1"/>
  <c r="AG46" i="1"/>
  <c r="AG47" i="1" s="1"/>
  <c r="AR45" i="1"/>
  <c r="Q45" i="1" s="1"/>
  <c r="AK45" i="1"/>
  <c r="J45" i="1" s="1"/>
  <c r="AM45" i="1"/>
  <c r="L45" i="1" s="1"/>
  <c r="AJ45" i="1"/>
  <c r="I45" i="1" s="1"/>
  <c r="AO45" i="1"/>
  <c r="N45" i="1" s="1"/>
  <c r="AP45" i="1"/>
  <c r="O45" i="1" s="1"/>
  <c r="AN45" i="1"/>
  <c r="M45" i="1" s="1"/>
  <c r="AQ45" i="1"/>
  <c r="P45" i="1" s="1"/>
  <c r="AL45" i="1"/>
  <c r="K45" i="1" s="1"/>
  <c r="AS45" i="1"/>
  <c r="R45" i="1" s="1"/>
  <c r="AU45" i="1"/>
  <c r="T45" i="1" s="1"/>
  <c r="AT45" i="1"/>
  <c r="S45" i="1" s="1"/>
  <c r="BA45" i="1"/>
  <c r="Z45" i="1" s="1"/>
  <c r="AT38" i="1"/>
  <c r="S38" i="1" s="1"/>
  <c r="S46" i="1" s="1"/>
  <c r="AZ45" i="1"/>
  <c r="Y45" i="1" s="1"/>
  <c r="AW45" i="1"/>
  <c r="V45" i="1" s="1"/>
  <c r="AY45" i="1"/>
  <c r="X45" i="1" s="1"/>
  <c r="BH45" i="1"/>
  <c r="AG45" i="1" s="1"/>
  <c r="BE45" i="1"/>
  <c r="AD45" i="1" s="1"/>
  <c r="BB45" i="1"/>
  <c r="AA45" i="1" s="1"/>
  <c r="AV45" i="1"/>
  <c r="U45" i="1" s="1"/>
  <c r="BG45" i="1"/>
  <c r="AF45" i="1" s="1"/>
  <c r="BF45" i="1"/>
  <c r="AE45" i="1" s="1"/>
  <c r="BD45" i="1"/>
  <c r="AC45" i="1" s="1"/>
  <c r="BC45" i="1"/>
  <c r="AB45" i="1" s="1"/>
  <c r="AX45" i="1"/>
  <c r="W45" i="1" s="1"/>
  <c r="AS38" i="1"/>
  <c r="R38" i="1" s="1"/>
  <c r="R46" i="1" s="1"/>
  <c r="BA38" i="1"/>
  <c r="Z38" i="1" s="1"/>
  <c r="Z46" i="1" s="1"/>
  <c r="AK38" i="1"/>
  <c r="J38" i="1" s="1"/>
  <c r="AU38" i="1"/>
  <c r="T38" i="1" s="1"/>
  <c r="T46" i="1" s="1"/>
  <c r="AJ38" i="1"/>
  <c r="I38" i="1" s="1"/>
  <c r="AN38" i="1"/>
  <c r="M38" i="1" s="1"/>
  <c r="BC38" i="1"/>
  <c r="BG38" i="1"/>
  <c r="AF38" i="1" s="1"/>
  <c r="BD35" i="1"/>
  <c r="AC35" i="1" s="1"/>
  <c r="AM35" i="1"/>
  <c r="L35" i="1" s="1"/>
  <c r="BC35" i="1"/>
  <c r="AB35" i="1" s="1"/>
  <c r="AX35" i="1"/>
  <c r="W35" i="1" s="1"/>
  <c r="AZ35" i="1"/>
  <c r="Y35" i="1" s="1"/>
  <c r="AS35" i="1"/>
  <c r="R35" i="1" s="1"/>
  <c r="AJ35" i="1"/>
  <c r="AT35" i="1"/>
  <c r="S35" i="1" s="1"/>
  <c r="AM38" i="1"/>
  <c r="L38" i="1" s="1"/>
  <c r="L46" i="1" s="1"/>
  <c r="BF38" i="1"/>
  <c r="AE38" i="1" s="1"/>
  <c r="AV35" i="1"/>
  <c r="U35" i="1" s="1"/>
  <c r="AQ35" i="1"/>
  <c r="P35" i="1" s="1"/>
  <c r="AY35" i="1"/>
  <c r="X35" i="1" s="1"/>
  <c r="BG35" i="1"/>
  <c r="AF35" i="1" s="1"/>
  <c r="AP35" i="1"/>
  <c r="O35" i="1" s="1"/>
  <c r="BF35" i="1"/>
  <c r="AE35" i="1" s="1"/>
  <c r="BE38" i="1"/>
  <c r="AD38" i="1" s="1"/>
  <c r="AW38" i="1"/>
  <c r="V38" i="1" s="1"/>
  <c r="V46" i="1" s="1"/>
  <c r="AO38" i="1"/>
  <c r="N38" i="1" s="1"/>
  <c r="AX38" i="1"/>
  <c r="W38" i="1" s="1"/>
  <c r="BB38" i="1"/>
  <c r="AA38" i="1" s="1"/>
  <c r="AZ38" i="1"/>
  <c r="Y38" i="1" s="1"/>
  <c r="Y46" i="1" s="1"/>
  <c r="AV38" i="1"/>
  <c r="U38" i="1" s="1"/>
  <c r="BH35" i="1"/>
  <c r="AG35" i="1" s="1"/>
  <c r="AU35" i="1"/>
  <c r="T35" i="1" s="1"/>
  <c r="AK35" i="1"/>
  <c r="J35" i="1" s="1"/>
  <c r="BA35" i="1"/>
  <c r="Z35" i="1" s="1"/>
  <c r="AN35" i="1"/>
  <c r="M35" i="1" s="1"/>
  <c r="AP38" i="1"/>
  <c r="O38" i="1" s="1"/>
  <c r="AR38" i="1"/>
  <c r="Q38" i="1" s="1"/>
  <c r="AR35" i="1"/>
  <c r="Q35" i="1" s="1"/>
  <c r="AO35" i="1"/>
  <c r="N35" i="1" s="1"/>
  <c r="AW35" i="1"/>
  <c r="V35" i="1" s="1"/>
  <c r="BE35" i="1"/>
  <c r="AD35" i="1" s="1"/>
  <c r="AL35" i="1"/>
  <c r="K35" i="1" s="1"/>
  <c r="BB35" i="1"/>
  <c r="AA35" i="1" s="1"/>
  <c r="AY38" i="1"/>
  <c r="X38" i="1" s="1"/>
  <c r="X46" i="1" s="1"/>
  <c r="AQ38" i="1"/>
  <c r="P38" i="1" s="1"/>
  <c r="P46" i="1" s="1"/>
  <c r="BH38" i="1"/>
  <c r="AG38" i="1" s="1"/>
  <c r="AL38" i="1"/>
  <c r="K38" i="1" s="1"/>
  <c r="K46" i="1" s="1"/>
  <c r="BD38" i="1"/>
  <c r="AC38" i="1" s="1"/>
  <c r="I49" i="1" l="1"/>
  <c r="T47" i="1"/>
  <c r="T48" i="1"/>
  <c r="J48" i="1"/>
  <c r="J47" i="1"/>
  <c r="L47" i="1"/>
  <c r="L48" i="1"/>
  <c r="AE47" i="1"/>
  <c r="AE48" i="1"/>
  <c r="Y48" i="1"/>
  <c r="Y47" i="1"/>
  <c r="Z48" i="1"/>
  <c r="Z47" i="1"/>
  <c r="AF47" i="1"/>
  <c r="AF48" i="1"/>
  <c r="K47" i="1"/>
  <c r="K48" i="1"/>
  <c r="S47" i="1"/>
  <c r="S48" i="1"/>
  <c r="X47" i="1"/>
  <c r="X48" i="1"/>
  <c r="R48" i="1"/>
  <c r="R47" i="1"/>
  <c r="P48" i="1"/>
  <c r="P47" i="1"/>
  <c r="V48" i="1"/>
  <c r="V47" i="1"/>
  <c r="W46" i="1"/>
  <c r="Q50" i="1"/>
  <c r="Q51" i="1"/>
  <c r="N50" i="1"/>
  <c r="N51" i="1"/>
  <c r="AG50" i="1"/>
  <c r="AG51" i="1"/>
  <c r="AE50" i="1"/>
  <c r="AE51" i="1"/>
  <c r="V50" i="1"/>
  <c r="V51" i="1"/>
  <c r="T50" i="1"/>
  <c r="T51" i="1"/>
  <c r="X50" i="1"/>
  <c r="X51" i="1"/>
  <c r="Y50" i="1"/>
  <c r="Y51" i="1"/>
  <c r="AC50" i="1"/>
  <c r="AC51" i="1"/>
  <c r="K50" i="1"/>
  <c r="K51" i="1"/>
  <c r="Z50" i="1"/>
  <c r="Z51" i="1"/>
  <c r="O50" i="1"/>
  <c r="O51" i="1"/>
  <c r="U50" i="1"/>
  <c r="U51" i="1"/>
  <c r="AA50" i="1"/>
  <c r="AA51" i="1"/>
  <c r="M50" i="1"/>
  <c r="M51" i="1"/>
  <c r="P50" i="1"/>
  <c r="P51" i="1"/>
  <c r="S50" i="1"/>
  <c r="S51" i="1"/>
  <c r="W50" i="1"/>
  <c r="W51" i="1"/>
  <c r="AD50" i="1"/>
  <c r="AD51" i="1"/>
  <c r="J50" i="1"/>
  <c r="J51" i="1"/>
  <c r="AF50" i="1"/>
  <c r="AF51" i="1"/>
  <c r="R50" i="1"/>
  <c r="R51" i="1"/>
  <c r="L50" i="1"/>
  <c r="L51" i="1"/>
  <c r="I35" i="1"/>
  <c r="U46" i="1"/>
  <c r="O46" i="1"/>
  <c r="N46" i="1"/>
  <c r="M46" i="1"/>
  <c r="Q46" i="1"/>
  <c r="AB49" i="1"/>
  <c r="AB38" i="1"/>
  <c r="AB51" i="1" s="1"/>
  <c r="AC49" i="1"/>
  <c r="AG49" i="1"/>
  <c r="Q49" i="1"/>
  <c r="K49" i="1"/>
  <c r="AA49" i="1"/>
  <c r="V49" i="1"/>
  <c r="AE49" i="1"/>
  <c r="X49" i="1"/>
  <c r="L49" i="1"/>
  <c r="N49" i="1"/>
  <c r="Y49" i="1"/>
  <c r="Z49" i="1"/>
  <c r="R49" i="1"/>
  <c r="AD49" i="1"/>
  <c r="J49" i="1"/>
  <c r="T49" i="1"/>
  <c r="AF49" i="1"/>
  <c r="S49" i="1"/>
  <c r="M49" i="1"/>
  <c r="O49" i="1"/>
  <c r="U49" i="1"/>
  <c r="W49" i="1"/>
  <c r="P49" i="1"/>
  <c r="M48" i="1" l="1"/>
  <c r="M47" i="1"/>
  <c r="Q48" i="1"/>
  <c r="Q47" i="1"/>
  <c r="O47" i="1"/>
  <c r="O48" i="1"/>
  <c r="N48" i="1"/>
  <c r="N47" i="1"/>
  <c r="W47" i="1"/>
  <c r="W48" i="1"/>
  <c r="U48" i="1"/>
  <c r="U47" i="1"/>
  <c r="AB50" i="1"/>
  <c r="I50" i="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P6" authorId="0" shapeId="0" xr:uid="{00000000-0006-0000-0100-000001000000}">
      <text>
        <r>
          <rPr>
            <b/>
            <sz val="9"/>
            <color indexed="81"/>
            <rFont val="ＭＳ Ｐゴシック"/>
            <family val="3"/>
            <charset val="128"/>
          </rPr>
          <t>色付きのセルには数式が入っていますので入力しないでください。</t>
        </r>
      </text>
    </comment>
    <comment ref="E11" authorId="0" shapeId="0" xr:uid="{00000000-0006-0000-0100-000002000000}">
      <text>
        <r>
          <rPr>
            <b/>
            <sz val="9"/>
            <color indexed="81"/>
            <rFont val="ＭＳ Ｐゴシック"/>
            <family val="3"/>
            <charset val="128"/>
          </rPr>
          <t>「１施設１時間帯」が基本とされていますが、複数の時間帯を設けている場合は、その中の最大の利用可能時間帯を入力してください。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K25" authorId="0" shapeId="0" xr:uid="{00000000-0006-0000-0300-000001000000}">
      <text>
        <r>
          <rPr>
            <sz val="9"/>
            <color indexed="81"/>
            <rFont val="ＭＳ Ｐゴシック"/>
            <family val="3"/>
            <charset val="128"/>
          </rPr>
          <t>保育士の総数を上段、そのうち教員免許状および保育士資格を併有している人数を「併」、幼稚園免許のみ「幼」、保育士資格のみ「保」（すべて内数）として記載してください。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500-000001000000}">
      <text>
        <r>
          <rPr>
            <b/>
            <sz val="9"/>
            <color indexed="81"/>
            <rFont val="ＭＳ Ｐゴシック"/>
            <family val="3"/>
            <charset val="128"/>
          </rPr>
          <t>上記の【特例内容】の①～③選択してください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600-000001000000}">
      <text>
        <r>
          <rPr>
            <b/>
            <sz val="9"/>
            <color indexed="81"/>
            <rFont val="ＭＳ Ｐゴシック"/>
            <family val="3"/>
            <charset val="128"/>
          </rPr>
          <t>上記の【特例内容】の①～③選択してください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700-000001000000}">
      <text>
        <r>
          <rPr>
            <b/>
            <sz val="9"/>
            <color indexed="81"/>
            <rFont val="ＭＳ Ｐゴシック"/>
            <family val="3"/>
            <charset val="128"/>
          </rPr>
          <t>上記の【特例内容】の①～③選択してください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140147</author>
  </authors>
  <commentList>
    <comment ref="B40" authorId="0" shapeId="0" xr:uid="{00000000-0006-0000-0800-000001000000}">
      <text>
        <r>
          <rPr>
            <b/>
            <sz val="9"/>
            <color indexed="81"/>
            <rFont val="ＭＳ Ｐゴシック"/>
            <family val="3"/>
            <charset val="128"/>
          </rPr>
          <t>上記の【特例内容】の①～③選択してください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Expert</author>
  </authors>
  <commentList>
    <comment ref="E16" authorId="0" shapeId="0" xr:uid="{00000000-0006-0000-1100-000001000000}">
      <text>
        <r>
          <rPr>
            <b/>
            <sz val="9"/>
            <color indexed="81"/>
            <rFont val="ＭＳ Ｐゴシック"/>
            <family val="3"/>
            <charset val="128"/>
          </rPr>
          <t>実施した場合には「○」
実施していない場合には「×」</t>
        </r>
      </text>
    </comment>
  </commentList>
</comments>
</file>

<file path=xl/sharedStrings.xml><?xml version="1.0" encoding="utf-8"?>
<sst xmlns="http://schemas.openxmlformats.org/spreadsheetml/2006/main" count="1115" uniqueCount="802">
  <si>
    <r>
      <t>※ 変更箇所・内容は以下のとおりです。（事前提出資料の変更部分は</t>
    </r>
    <r>
      <rPr>
        <sz val="11"/>
        <color rgb="FFFF0000"/>
        <rFont val="ＭＳ Ｐゴシック"/>
        <family val="3"/>
        <charset val="128"/>
      </rPr>
      <t>朱書き</t>
    </r>
    <r>
      <rPr>
        <sz val="11"/>
        <color rgb="FF000000"/>
        <rFont val="ＭＳ Ｐゴシック"/>
        <family val="2"/>
        <charset val="128"/>
      </rPr>
      <t>となっています。）</t>
    </r>
    <phoneticPr fontId="75"/>
  </si>
  <si>
    <t>変更個所</t>
    <rPh sb="0" eb="2">
      <t>ヘンコウ</t>
    </rPh>
    <rPh sb="2" eb="4">
      <t>カショ</t>
    </rPh>
    <phoneticPr fontId="75"/>
  </si>
  <si>
    <t>変更内容</t>
    <rPh sb="0" eb="2">
      <t>ヘンコウ</t>
    </rPh>
    <rPh sb="2" eb="4">
      <t>ナイヨウ</t>
    </rPh>
    <phoneticPr fontId="75"/>
  </si>
  <si>
    <t>共通事項</t>
    <rPh sb="0" eb="2">
      <t>キョウツウ</t>
    </rPh>
    <rPh sb="2" eb="4">
      <t>ジコウ</t>
    </rPh>
    <phoneticPr fontId="75"/>
  </si>
  <si>
    <r>
      <t>年度の修正　　（例）　令和</t>
    </r>
    <r>
      <rPr>
        <sz val="11"/>
        <color rgb="FFFF0000"/>
        <rFont val="ＭＳ Ｐゴシック"/>
        <family val="3"/>
        <charset val="128"/>
      </rPr>
      <t>７</t>
    </r>
    <r>
      <rPr>
        <sz val="11"/>
        <color rgb="FF000000"/>
        <rFont val="ＭＳ Ｐゴシック"/>
        <family val="2"/>
        <charset val="128"/>
      </rPr>
      <t>　⇒　令和</t>
    </r>
    <r>
      <rPr>
        <sz val="11"/>
        <color rgb="FFFF0000"/>
        <rFont val="ＭＳ Ｐゴシック"/>
        <family val="3"/>
        <charset val="128"/>
      </rPr>
      <t>８</t>
    </r>
    <rPh sb="0" eb="2">
      <t>ネンド</t>
    </rPh>
    <rPh sb="3" eb="5">
      <t>シュウセイ</t>
    </rPh>
    <rPh sb="8" eb="9">
      <t>レイ</t>
    </rPh>
    <rPh sb="11" eb="13">
      <t>レイワ</t>
    </rPh>
    <rPh sb="17" eb="19">
      <t>レイワ</t>
    </rPh>
    <phoneticPr fontId="54"/>
  </si>
  <si>
    <t>★ その他、ご留意いただきたいこと</t>
    <rPh sb="4" eb="5">
      <t>タ</t>
    </rPh>
    <rPh sb="7" eb="9">
      <t>リュウイ</t>
    </rPh>
    <phoneticPr fontId="75"/>
  </si>
  <si>
    <t>◇提出添付書類</t>
    <rPh sb="1" eb="3">
      <t>テイシュツ</t>
    </rPh>
    <rPh sb="3" eb="5">
      <t>テンプ</t>
    </rPh>
    <rPh sb="5" eb="7">
      <t>ショルイ</t>
    </rPh>
    <phoneticPr fontId="75"/>
  </si>
  <si>
    <t>　施設平面図（各部屋の用途（年齢）、面積がわかるもの）</t>
    <rPh sb="1" eb="3">
      <t>シセツ</t>
    </rPh>
    <rPh sb="3" eb="6">
      <t>ヘイメンズ</t>
    </rPh>
    <rPh sb="7" eb="10">
      <t>カクヘヤ</t>
    </rPh>
    <rPh sb="11" eb="13">
      <t>ヨウト</t>
    </rPh>
    <rPh sb="14" eb="16">
      <t>ネンレイ</t>
    </rPh>
    <rPh sb="18" eb="20">
      <t>メンセキ</t>
    </rPh>
    <phoneticPr fontId="75"/>
  </si>
  <si>
    <r>
      <t>・乳児室、ほふく室、保育室には</t>
    </r>
    <r>
      <rPr>
        <u/>
        <sz val="11"/>
        <color rgb="FF000000"/>
        <rFont val="ＭＳ Ｐゴシック"/>
        <family val="3"/>
        <charset val="128"/>
      </rPr>
      <t>、現在の用途（0～5歳児）と面積（小数点第2位まで）を必ず記載してください。</t>
    </r>
    <rPh sb="1" eb="3">
      <t>ニュウジ</t>
    </rPh>
    <rPh sb="3" eb="4">
      <t>シツ</t>
    </rPh>
    <rPh sb="8" eb="9">
      <t>シツ</t>
    </rPh>
    <rPh sb="10" eb="12">
      <t>ホイク</t>
    </rPh>
    <rPh sb="12" eb="13">
      <t>シツ</t>
    </rPh>
    <rPh sb="16" eb="18">
      <t>ゲンザイ</t>
    </rPh>
    <rPh sb="19" eb="21">
      <t>ヨウト</t>
    </rPh>
    <rPh sb="25" eb="27">
      <t>サイジ</t>
    </rPh>
    <rPh sb="29" eb="31">
      <t>メンセキ</t>
    </rPh>
    <rPh sb="32" eb="35">
      <t>ショウスウテン</t>
    </rPh>
    <rPh sb="35" eb="36">
      <t>ダイ</t>
    </rPh>
    <rPh sb="37" eb="38">
      <t>イ</t>
    </rPh>
    <rPh sb="42" eb="43">
      <t>カナラ</t>
    </rPh>
    <rPh sb="44" eb="46">
      <t>キサイ</t>
    </rPh>
    <phoneticPr fontId="75"/>
  </si>
  <si>
    <r>
      <t>令和</t>
    </r>
    <r>
      <rPr>
        <sz val="16"/>
        <color rgb="FFFF0000"/>
        <rFont val="ＭＳ ゴシック"/>
        <family val="3"/>
        <charset val="128"/>
      </rPr>
      <t>８</t>
    </r>
    <r>
      <rPr>
        <sz val="16"/>
        <rFont val="ＭＳ ゴシック"/>
        <family val="3"/>
        <charset val="128"/>
      </rPr>
      <t>年度</t>
    </r>
    <rPh sb="0" eb="1">
      <t>レイ</t>
    </rPh>
    <rPh sb="1" eb="2">
      <t>ワ</t>
    </rPh>
    <rPh sb="3" eb="5">
      <t>ネンド</t>
    </rPh>
    <phoneticPr fontId="7"/>
  </si>
  <si>
    <t>保育所型認定こども園の指導監査に係る事前提出資料（民間）</t>
    <phoneticPr fontId="7"/>
  </si>
  <si>
    <t>保育所型認定こども園名</t>
    <rPh sb="0" eb="2">
      <t>ホイク</t>
    </rPh>
    <rPh sb="2" eb="3">
      <t>ショ</t>
    </rPh>
    <rPh sb="3" eb="4">
      <t>ガタ</t>
    </rPh>
    <rPh sb="4" eb="6">
      <t>ニンテイ</t>
    </rPh>
    <rPh sb="9" eb="10">
      <t>エン</t>
    </rPh>
    <rPh sb="10" eb="11">
      <t>メイ</t>
    </rPh>
    <phoneticPr fontId="7"/>
  </si>
  <si>
    <t>○○○○こども園</t>
    <rPh sb="7" eb="8">
      <t>エン</t>
    </rPh>
    <phoneticPr fontId="7"/>
  </si>
  <si>
    <t>提出年月日：令和　　年　　月　　日</t>
    <rPh sb="6" eb="8">
      <t>レイワ</t>
    </rPh>
    <phoneticPr fontId="6"/>
  </si>
  <si>
    <t>経営法人名</t>
    <phoneticPr fontId="7"/>
  </si>
  <si>
    <t>○○○○法人○○会</t>
    <rPh sb="4" eb="6">
      <t>ホウジン</t>
    </rPh>
    <rPh sb="8" eb="9">
      <t>カイ</t>
    </rPh>
    <phoneticPr fontId="7"/>
  </si>
  <si>
    <t>代表者名　　　　　　　　　　　　　　　　　　　　</t>
    <phoneticPr fontId="7"/>
  </si>
  <si>
    <t>理事長　○○　○○</t>
    <rPh sb="0" eb="3">
      <t>リジチョウ</t>
    </rPh>
    <phoneticPr fontId="7"/>
  </si>
  <si>
    <t>（記入担当者と連絡先）　　　　　　　　　　　　　　　</t>
  </si>
  <si>
    <t>事務職員　○○　○○（℡077X-XX-XXXX）</t>
    <rPh sb="0" eb="2">
      <t>ジム</t>
    </rPh>
    <rPh sb="2" eb="4">
      <t>ショクイン</t>
    </rPh>
    <phoneticPr fontId="7"/>
  </si>
  <si>
    <t>※   既存の資料として作成され、内容に変更のない事項については、既存の様式を利用してください。</t>
  </si>
  <si>
    <t>Ｖer.７.0</t>
    <phoneticPr fontId="6"/>
  </si>
  <si>
    <t>１　保育所型認定こども園の概要</t>
    <rPh sb="2" eb="4">
      <t>ホイク</t>
    </rPh>
    <rPh sb="4" eb="5">
      <t>ショ</t>
    </rPh>
    <rPh sb="5" eb="6">
      <t>ガタ</t>
    </rPh>
    <rPh sb="6" eb="8">
      <t>ニンテイ</t>
    </rPh>
    <rPh sb="11" eb="12">
      <t>エン</t>
    </rPh>
    <phoneticPr fontId="7"/>
  </si>
  <si>
    <t>設置主体法人名</t>
    <rPh sb="4" eb="6">
      <t>ホウジン</t>
    </rPh>
    <phoneticPr fontId="7"/>
  </si>
  <si>
    <t>施設所在地</t>
  </si>
  <si>
    <t>認定こども園名</t>
    <rPh sb="0" eb="2">
      <t>ニンテイ</t>
    </rPh>
    <rPh sb="5" eb="6">
      <t>エン</t>
    </rPh>
    <rPh sb="6" eb="7">
      <t>メイ</t>
    </rPh>
    <phoneticPr fontId="7"/>
  </si>
  <si>
    <t>施設長名</t>
  </si>
  <si>
    <t>施設認可年月日</t>
  </si>
  <si>
    <t>　　　　　　年　　月　　日</t>
  </si>
  <si>
    <t>事業開始年月日</t>
  </si>
  <si>
    <t>　　　　　　　年　　月　　日</t>
  </si>
  <si>
    <t>認可定員</t>
    <rPh sb="0" eb="2">
      <t>ニンカ</t>
    </rPh>
    <phoneticPr fontId="7"/>
  </si>
  <si>
    <t>利用定員</t>
  </si>
  <si>
    <t>現　　員</t>
  </si>
  <si>
    <t>開所日・時間等</t>
  </si>
  <si>
    <t>教育時間</t>
    <rPh sb="0" eb="2">
      <t>キョウイク</t>
    </rPh>
    <rPh sb="2" eb="4">
      <t>ジカン</t>
    </rPh>
    <phoneticPr fontId="7"/>
  </si>
  <si>
    <t>～</t>
    <phoneticPr fontId="7"/>
  </si>
  <si>
    <t>教育週数</t>
    <rPh sb="0" eb="2">
      <t>キョウイク</t>
    </rPh>
    <rPh sb="2" eb="4">
      <t>シュウスウ</t>
    </rPh>
    <phoneticPr fontId="7"/>
  </si>
  <si>
    <t>週　（今年度の計画週数）</t>
    <rPh sb="0" eb="1">
      <t>シュウ</t>
    </rPh>
    <rPh sb="3" eb="6">
      <t>コンネンド</t>
    </rPh>
    <rPh sb="7" eb="9">
      <t>ケイカク</t>
    </rPh>
    <rPh sb="9" eb="11">
      <t>シュウスウ</t>
    </rPh>
    <phoneticPr fontId="7"/>
  </si>
  <si>
    <t>保育標準時間</t>
    <rPh sb="0" eb="2">
      <t>ホイク</t>
    </rPh>
    <rPh sb="2" eb="4">
      <t>ヒョウジュン</t>
    </rPh>
    <rPh sb="4" eb="6">
      <t>ジカン</t>
    </rPh>
    <phoneticPr fontId="7"/>
  </si>
  <si>
    <t>延長保育</t>
    <rPh sb="0" eb="2">
      <t>エンチョウ</t>
    </rPh>
    <rPh sb="2" eb="4">
      <t>ホイク</t>
    </rPh>
    <phoneticPr fontId="7"/>
  </si>
  <si>
    <t>保育短時間</t>
    <rPh sb="0" eb="2">
      <t>ホイク</t>
    </rPh>
    <rPh sb="2" eb="5">
      <t>タンジカン</t>
    </rPh>
    <phoneticPr fontId="7"/>
  </si>
  <si>
    <t>土曜日</t>
    <phoneticPr fontId="7"/>
  </si>
  <si>
    <t>日曜日</t>
    <rPh sb="0" eb="3">
      <t>ニチヨウビ</t>
    </rPh>
    <phoneticPr fontId="7"/>
  </si>
  <si>
    <t>休園日</t>
    <rPh sb="0" eb="2">
      <t>キュウエン</t>
    </rPh>
    <rPh sb="2" eb="3">
      <t>ビ</t>
    </rPh>
    <phoneticPr fontId="7"/>
  </si>
  <si>
    <t>　　記入例：日曜日、年末年始、１号のみ夏季休暇（ 7/25 ～ 8/31)</t>
    <rPh sb="2" eb="4">
      <t>キニュウ</t>
    </rPh>
    <rPh sb="4" eb="5">
      <t>レイ</t>
    </rPh>
    <rPh sb="6" eb="9">
      <t>ニチヨウビ</t>
    </rPh>
    <rPh sb="10" eb="12">
      <t>ネンマツ</t>
    </rPh>
    <rPh sb="12" eb="14">
      <t>ネンシ</t>
    </rPh>
    <rPh sb="16" eb="17">
      <t>ゴウ</t>
    </rPh>
    <rPh sb="19" eb="21">
      <t>カキ</t>
    </rPh>
    <rPh sb="21" eb="23">
      <t>キュウカ</t>
    </rPh>
    <phoneticPr fontId="7"/>
  </si>
  <si>
    <t>年齢別人員</t>
  </si>
  <si>
    <t>年　齢</t>
  </si>
  <si>
    <t>３号</t>
    <rPh sb="1" eb="2">
      <t>ゴウ</t>
    </rPh>
    <phoneticPr fontId="7"/>
  </si>
  <si>
    <t>２号</t>
    <rPh sb="1" eb="2">
      <t>ゴウ</t>
    </rPh>
    <phoneticPr fontId="7"/>
  </si>
  <si>
    <t>１号</t>
    <rPh sb="1" eb="2">
      <t>ゴウ</t>
    </rPh>
    <phoneticPr fontId="7"/>
  </si>
  <si>
    <t>合計</t>
    <rPh sb="0" eb="2">
      <t>ゴウケイ</t>
    </rPh>
    <phoneticPr fontId="7"/>
  </si>
  <si>
    <t>1号
合計</t>
    <rPh sb="1" eb="2">
      <t>ゴウ</t>
    </rPh>
    <rPh sb="3" eb="5">
      <t>ゴウケイ</t>
    </rPh>
    <phoneticPr fontId="7"/>
  </si>
  <si>
    <t>2,3号
合計</t>
    <rPh sb="3" eb="4">
      <t>ゴウ</t>
    </rPh>
    <rPh sb="5" eb="7">
      <t>ゴウケイ</t>
    </rPh>
    <phoneticPr fontId="7"/>
  </si>
  <si>
    <t>1,2歳
合計</t>
    <rPh sb="3" eb="4">
      <t>サイ</t>
    </rPh>
    <rPh sb="5" eb="7">
      <t>ゴウケイ</t>
    </rPh>
    <phoneticPr fontId="7"/>
  </si>
  <si>
    <t>3歳
合計</t>
    <rPh sb="1" eb="2">
      <t>サイ</t>
    </rPh>
    <rPh sb="3" eb="5">
      <t>ゴウケイ</t>
    </rPh>
    <phoneticPr fontId="7"/>
  </si>
  <si>
    <t>4歳
合計</t>
    <rPh sb="1" eb="2">
      <t>サイ</t>
    </rPh>
    <rPh sb="3" eb="5">
      <t>ゴウケイ</t>
    </rPh>
    <phoneticPr fontId="7"/>
  </si>
  <si>
    <t>5歳
合計</t>
    <rPh sb="1" eb="2">
      <t>サイ</t>
    </rPh>
    <rPh sb="3" eb="5">
      <t>ゴウケイ</t>
    </rPh>
    <phoneticPr fontId="7"/>
  </si>
  <si>
    <t>０歳</t>
    <rPh sb="1" eb="2">
      <t>サイ</t>
    </rPh>
    <phoneticPr fontId="7"/>
  </si>
  <si>
    <t>１歳</t>
    <rPh sb="1" eb="2">
      <t>サイ</t>
    </rPh>
    <phoneticPr fontId="7"/>
  </si>
  <si>
    <t>２歳</t>
    <rPh sb="1" eb="2">
      <t>サイ</t>
    </rPh>
    <phoneticPr fontId="7"/>
  </si>
  <si>
    <t>３歳</t>
    <rPh sb="1" eb="2">
      <t>サイ</t>
    </rPh>
    <phoneticPr fontId="7"/>
  </si>
  <si>
    <t>４歳</t>
    <rPh sb="1" eb="2">
      <t>サイ</t>
    </rPh>
    <phoneticPr fontId="7"/>
  </si>
  <si>
    <t>５歳以上</t>
    <rPh sb="1" eb="2">
      <t>サイ</t>
    </rPh>
    <rPh sb="2" eb="4">
      <t>イジョウ</t>
    </rPh>
    <phoneticPr fontId="7"/>
  </si>
  <si>
    <t>認可定員の内訳</t>
  </si>
  <si>
    <t>児童数</t>
    <rPh sb="0" eb="2">
      <t>ジドウ</t>
    </rPh>
    <rPh sb="2" eb="3">
      <t>スウ</t>
    </rPh>
    <phoneticPr fontId="7"/>
  </si>
  <si>
    <t>利用定員の内訳</t>
  </si>
  <si>
    <t>現員の内訳</t>
    <rPh sb="0" eb="1">
      <t>ゲン</t>
    </rPh>
    <phoneticPr fontId="7"/>
  </si>
  <si>
    <t>私的契約児（再掲）</t>
    <rPh sb="0" eb="2">
      <t>シテキ</t>
    </rPh>
    <rPh sb="2" eb="4">
      <t>ケイヤク</t>
    </rPh>
    <rPh sb="4" eb="5">
      <t>ジ</t>
    </rPh>
    <rPh sb="6" eb="8">
      <t>サイケイ</t>
    </rPh>
    <phoneticPr fontId="7"/>
  </si>
  <si>
    <t>（注）この表は監査実施日の属する月の初日または前月の初日現在で記入すること。</t>
    <phoneticPr fontId="6"/>
  </si>
  <si>
    <r>
      <t>２　職員会議等の実施状況（令和</t>
    </r>
    <r>
      <rPr>
        <u/>
        <sz val="10.5"/>
        <color rgb="FFFF0000"/>
        <rFont val="ＭＳ 明朝"/>
        <family val="1"/>
        <charset val="128"/>
      </rPr>
      <t>７</t>
    </r>
    <r>
      <rPr>
        <sz val="10.5"/>
        <rFont val="ＭＳ 明朝"/>
        <family val="1"/>
        <charset val="128"/>
      </rPr>
      <t>年度）</t>
    </r>
    <rPh sb="13" eb="15">
      <t>レイワ</t>
    </rPh>
    <phoneticPr fontId="7"/>
  </si>
  <si>
    <t>会議等の名称</t>
  </si>
  <si>
    <t>参加職員</t>
  </si>
  <si>
    <t>実施状況</t>
  </si>
  <si>
    <t>記録の有無</t>
    <rPh sb="3" eb="5">
      <t>ウム</t>
    </rPh>
    <phoneticPr fontId="7"/>
  </si>
  <si>
    <t>記録者の職種</t>
    <rPh sb="4" eb="6">
      <t>ショクシュ</t>
    </rPh>
    <phoneticPr fontId="7"/>
  </si>
  <si>
    <t>出席していない者への対応</t>
    <rPh sb="0" eb="2">
      <t>シュッセキ</t>
    </rPh>
    <rPh sb="7" eb="8">
      <t>モノ</t>
    </rPh>
    <rPh sb="10" eb="12">
      <t>タイオウ</t>
    </rPh>
    <phoneticPr fontId="7"/>
  </si>
  <si>
    <t>＜記載例＞職員会議</t>
    <rPh sb="1" eb="3">
      <t>キサイ</t>
    </rPh>
    <rPh sb="3" eb="4">
      <t>レイ</t>
    </rPh>
    <phoneticPr fontId="7"/>
  </si>
  <si>
    <t>全職員</t>
  </si>
  <si>
    <t>月1回</t>
    <phoneticPr fontId="7"/>
  </si>
  <si>
    <t>有</t>
    <rPh sb="0" eb="1">
      <t>ア</t>
    </rPh>
    <phoneticPr fontId="7"/>
  </si>
  <si>
    <t>事務職員</t>
    <rPh sb="0" eb="2">
      <t>ジム</t>
    </rPh>
    <rPh sb="2" eb="4">
      <t>ショクイン</t>
    </rPh>
    <phoneticPr fontId="7"/>
  </si>
  <si>
    <t>＜記載例＞給食会議</t>
    <phoneticPr fontId="7"/>
  </si>
  <si>
    <t>月1回</t>
  </si>
  <si>
    <t>有</t>
  </si>
  <si>
    <t>栄養士</t>
  </si>
  <si>
    <t>職種別</t>
    <rPh sb="0" eb="3">
      <t>ショクシュベツ</t>
    </rPh>
    <phoneticPr fontId="7"/>
  </si>
  <si>
    <r>
      <t xml:space="preserve">施設長
</t>
    </r>
    <r>
      <rPr>
        <sz val="9"/>
        <rFont val="ＭＳ 明朝"/>
        <family val="1"/>
        <charset val="128"/>
      </rPr>
      <t>(□専任・
□兼任)
※どちらかの□を、■または☑に</t>
    </r>
    <rPh sb="0" eb="2">
      <t>シセツ</t>
    </rPh>
    <rPh sb="2" eb="3">
      <t>チョウ</t>
    </rPh>
    <phoneticPr fontId="7"/>
  </si>
  <si>
    <t>副
施設長</t>
    <rPh sb="0" eb="1">
      <t>フク</t>
    </rPh>
    <rPh sb="2" eb="4">
      <t>シセツ</t>
    </rPh>
    <rPh sb="4" eb="5">
      <t>チョウ</t>
    </rPh>
    <phoneticPr fontId="7"/>
  </si>
  <si>
    <t>事務員</t>
    <rPh sb="0" eb="2">
      <t>ジム</t>
    </rPh>
    <phoneticPr fontId="7"/>
  </si>
  <si>
    <t>保育士</t>
    <rPh sb="0" eb="2">
      <t>ホイク</t>
    </rPh>
    <rPh sb="2" eb="3">
      <t>シ</t>
    </rPh>
    <phoneticPr fontId="7"/>
  </si>
  <si>
    <t>保健師
看護師</t>
    <rPh sb="0" eb="3">
      <t>ホケンシ</t>
    </rPh>
    <rPh sb="4" eb="7">
      <t>カンゴシ</t>
    </rPh>
    <phoneticPr fontId="7"/>
  </si>
  <si>
    <t>准看護師</t>
    <rPh sb="0" eb="4">
      <t>ジュンカンゴシ</t>
    </rPh>
    <phoneticPr fontId="7"/>
  </si>
  <si>
    <r>
      <t>調理員
(</t>
    </r>
    <r>
      <rPr>
        <sz val="9"/>
        <rFont val="ＭＳ 明朝"/>
        <family val="1"/>
        <charset val="128"/>
      </rPr>
      <t>栄養士
含む)</t>
    </r>
    <rPh sb="0" eb="3">
      <t>チョウリイン</t>
    </rPh>
    <rPh sb="5" eb="8">
      <t>エイヨウシ</t>
    </rPh>
    <rPh sb="9" eb="10">
      <t>フク</t>
    </rPh>
    <phoneticPr fontId="7"/>
  </si>
  <si>
    <t>嘱託医
嘱託歯科医</t>
    <rPh sb="0" eb="3">
      <t>ショクタクイ</t>
    </rPh>
    <rPh sb="4" eb="6">
      <t>ショクタク</t>
    </rPh>
    <rPh sb="6" eb="9">
      <t>シカイ</t>
    </rPh>
    <phoneticPr fontId="7"/>
  </si>
  <si>
    <t>特例による配置</t>
    <rPh sb="0" eb="2">
      <t>トクレイ</t>
    </rPh>
    <rPh sb="5" eb="7">
      <t>ハイチ</t>
    </rPh>
    <phoneticPr fontId="7"/>
  </si>
  <si>
    <r>
      <t xml:space="preserve">その他
</t>
    </r>
    <r>
      <rPr>
        <sz val="6"/>
        <rFont val="ＭＳ 明朝"/>
        <family val="1"/>
        <charset val="128"/>
      </rPr>
      <t>(未登録の保育従事者を含む)</t>
    </r>
    <rPh sb="2" eb="3">
      <t>タ</t>
    </rPh>
    <phoneticPr fontId="7"/>
  </si>
  <si>
    <t>年度</t>
    <rPh sb="0" eb="1">
      <t>ネン</t>
    </rPh>
    <rPh sb="1" eb="2">
      <t>ド</t>
    </rPh>
    <phoneticPr fontId="7"/>
  </si>
  <si>
    <t>常勤</t>
    <rPh sb="0" eb="2">
      <t>ジョウキン</t>
    </rPh>
    <phoneticPr fontId="7"/>
  </si>
  <si>
    <t>非常勤</t>
    <rPh sb="0" eb="3">
      <t>ヒジョウキン</t>
    </rPh>
    <phoneticPr fontId="7"/>
  </si>
  <si>
    <t>朝夕</t>
    <rPh sb="0" eb="2">
      <t>アサユウ</t>
    </rPh>
    <phoneticPr fontId="7"/>
  </si>
  <si>
    <t>小学校教諭等</t>
    <rPh sb="0" eb="3">
      <t>ショウガッコウ</t>
    </rPh>
    <rPh sb="3" eb="5">
      <t>キョウユ</t>
    </rPh>
    <rPh sb="5" eb="6">
      <t>トウ</t>
    </rPh>
    <phoneticPr fontId="7"/>
  </si>
  <si>
    <t>追加
配置</t>
    <rPh sb="0" eb="2">
      <t>ツイカ</t>
    </rPh>
    <rPh sb="3" eb="5">
      <t>ハイチ</t>
    </rPh>
    <phoneticPr fontId="7"/>
  </si>
  <si>
    <t>年度当初職員数</t>
  </si>
  <si>
    <t>年度中</t>
  </si>
  <si>
    <t>採　用</t>
  </si>
  <si>
    <t>退　職</t>
  </si>
  <si>
    <t>年度末職員数</t>
  </si>
  <si>
    <t xml:space="preserve">
(　　　)</t>
  </si>
  <si>
    <t>(　　　)</t>
  </si>
  <si>
    <t>配置基準数</t>
  </si>
  <si>
    <t>　　月末職員数</t>
  </si>
  <si>
    <t>併</t>
    <rPh sb="0" eb="1">
      <t>ヘイ</t>
    </rPh>
    <phoneticPr fontId="7"/>
  </si>
  <si>
    <t>幼</t>
    <rPh sb="0" eb="1">
      <t>ヨウ</t>
    </rPh>
    <phoneticPr fontId="7"/>
  </si>
  <si>
    <t>保</t>
    <rPh sb="0" eb="1">
      <t>ホ</t>
    </rPh>
    <phoneticPr fontId="7"/>
  </si>
  <si>
    <t>上記のうち病休・産休・育休者数</t>
    <rPh sb="0" eb="2">
      <t>ジョウキ</t>
    </rPh>
    <rPh sb="5" eb="6">
      <t>ビョウ</t>
    </rPh>
    <rPh sb="6" eb="7">
      <t>キュウ</t>
    </rPh>
    <rPh sb="8" eb="10">
      <t>サンキュウ</t>
    </rPh>
    <rPh sb="11" eb="13">
      <t>イクキュウ</t>
    </rPh>
    <rPh sb="13" eb="14">
      <t>シャ</t>
    </rPh>
    <rPh sb="14" eb="15">
      <t>スウ</t>
    </rPh>
    <phoneticPr fontId="7"/>
  </si>
  <si>
    <t>( 　)</t>
    <phoneticPr fontId="7"/>
  </si>
  <si>
    <t>（注）１　本表の保育士欄は、常勤職員については，施設が定めた勤務時間（所定労働時間）のすべてを勤務する者を、非常勤職員についてはそれ以外を記入。</t>
    <phoneticPr fontId="7"/>
  </si>
  <si>
    <t>　　　　　また、非常勤職員欄は、常勤職員の勤務時間に換算して得た数を小数点第１位（小数点第２位を四捨五入）まで記入し、実人員を（　）書きで再掲すること。</t>
    <phoneticPr fontId="7"/>
  </si>
  <si>
    <t>　　　　　換算は、各職種ごとにそれぞれの非常勤職員の週当たり実労働時間の合算数を常勤職員の週当たり実労働時間で除して得た数とする。</t>
  </si>
  <si>
    <t>　　　　　なお、兼務医師または学校医等については、常勤換算の必要はなく、実人員を記入すること。　　　</t>
    <rPh sb="15" eb="17">
      <t>ガッコウ</t>
    </rPh>
    <rPh sb="18" eb="19">
      <t>トウ</t>
    </rPh>
    <phoneticPr fontId="7"/>
  </si>
  <si>
    <t>　　　２　「特例による配置」の「朝夕」欄は、朝夕等の児童が少数の時間帯に保育士1名に加えて子育て支援員研修を修了した者等を配置した場合に記入。「小学校教諭等」欄は、配置基準上</t>
    <rPh sb="6" eb="8">
      <t>トクレイ</t>
    </rPh>
    <rPh sb="11" eb="13">
      <t>ハイチ</t>
    </rPh>
    <rPh sb="13" eb="14">
      <t>イクジ</t>
    </rPh>
    <rPh sb="16" eb="18">
      <t>アサユウ</t>
    </rPh>
    <rPh sb="22" eb="24">
      <t>アサユウ</t>
    </rPh>
    <rPh sb="24" eb="25">
      <t>トウ</t>
    </rPh>
    <rPh sb="26" eb="28">
      <t>ジドウ</t>
    </rPh>
    <rPh sb="29" eb="31">
      <t>ショウスウ</t>
    </rPh>
    <rPh sb="32" eb="35">
      <t>ジカンタイ</t>
    </rPh>
    <rPh sb="36" eb="38">
      <t>ホイク</t>
    </rPh>
    <rPh sb="38" eb="39">
      <t>シ</t>
    </rPh>
    <rPh sb="40" eb="41">
      <t>メイ</t>
    </rPh>
    <rPh sb="42" eb="43">
      <t>クワ</t>
    </rPh>
    <rPh sb="45" eb="47">
      <t>コソダ</t>
    </rPh>
    <rPh sb="48" eb="50">
      <t>シエン</t>
    </rPh>
    <rPh sb="50" eb="51">
      <t>イン</t>
    </rPh>
    <rPh sb="51" eb="53">
      <t>ケンシュウ</t>
    </rPh>
    <rPh sb="54" eb="56">
      <t>シュウリョウ</t>
    </rPh>
    <rPh sb="58" eb="59">
      <t>モノ</t>
    </rPh>
    <rPh sb="59" eb="60">
      <t>トウ</t>
    </rPh>
    <rPh sb="61" eb="63">
      <t>ハイチ</t>
    </rPh>
    <rPh sb="65" eb="67">
      <t>バアイ</t>
    </rPh>
    <rPh sb="68" eb="70">
      <t>キニュウ</t>
    </rPh>
    <rPh sb="72" eb="75">
      <t>ショウガッコウ</t>
    </rPh>
    <rPh sb="75" eb="77">
      <t>キョウユ</t>
    </rPh>
    <rPh sb="77" eb="78">
      <t>トウ</t>
    </rPh>
    <rPh sb="79" eb="80">
      <t>ラン</t>
    </rPh>
    <rPh sb="82" eb="84">
      <t>ハイチ</t>
    </rPh>
    <rPh sb="84" eb="86">
      <t>キジュン</t>
    </rPh>
    <rPh sb="86" eb="87">
      <t>ジョウ</t>
    </rPh>
    <phoneticPr fontId="7"/>
  </si>
  <si>
    <t>　　　　　必要な保育士のうち３分の１の範囲内で幼稚園教諭や小学校教諭または養護教諭の普通免許状を有する者を配置した場合に記入。「追加配置」欄は、シフト勤務等により認可定員の</t>
    <rPh sb="23" eb="26">
      <t>ヨウチエン</t>
    </rPh>
    <rPh sb="26" eb="28">
      <t>キョウユ</t>
    </rPh>
    <rPh sb="81" eb="83">
      <t>ニンカ</t>
    </rPh>
    <rPh sb="83" eb="85">
      <t>テイイン</t>
    </rPh>
    <phoneticPr fontId="7"/>
  </si>
  <si>
    <t>　　　　　配置基準上必要な保育士に追加して必要となる職員について各時間帯において必要となる職員のうち３分の１の範囲内で子育て支援員研修を修了した者等を配置した場合に記入。</t>
    <rPh sb="32" eb="36">
      <t>カクジカンタイ</t>
    </rPh>
    <rPh sb="40" eb="42">
      <t>ヒツヨウ</t>
    </rPh>
    <rPh sb="45" eb="47">
      <t>ショクイン</t>
    </rPh>
    <rPh sb="51" eb="52">
      <t>ブン</t>
    </rPh>
    <rPh sb="55" eb="58">
      <t>ハンイナイ</t>
    </rPh>
    <phoneticPr fontId="7"/>
  </si>
  <si>
    <t>　　　３　「年度当初職員数」欄は、各年度の４月１日現在の職員数（４月１日採用を含む）を記入すること。「年度中」欄には、４月２日～３月３１日までの</t>
    <phoneticPr fontId="7"/>
  </si>
  <si>
    <t xml:space="preserve">          動向を記入すること。３月３１日退職者については、「年度中の退職」欄に掲示し、年度末職員数には含めないこと。</t>
    <phoneticPr fontId="7"/>
  </si>
  <si>
    <r>
      <t>　　　４　配置基準数は、令和</t>
    </r>
    <r>
      <rPr>
        <u/>
        <sz val="9"/>
        <color rgb="FFFF0000"/>
        <rFont val="ＭＳ 明朝"/>
        <family val="1"/>
        <charset val="128"/>
      </rPr>
      <t>７</t>
    </r>
    <r>
      <rPr>
        <sz val="9"/>
        <rFont val="ＭＳ 明朝"/>
        <family val="1"/>
        <charset val="128"/>
      </rPr>
      <t>年度は年度末での数を、令和</t>
    </r>
    <r>
      <rPr>
        <u/>
        <sz val="9"/>
        <color rgb="FFFF0000"/>
        <rFont val="ＭＳ 明朝"/>
        <family val="1"/>
        <charset val="128"/>
      </rPr>
      <t>８</t>
    </r>
    <r>
      <rPr>
        <sz val="9"/>
        <rFont val="ＭＳ 明朝"/>
        <family val="1"/>
        <charset val="128"/>
      </rPr>
      <t>年度は直近の「令和</t>
    </r>
    <r>
      <rPr>
        <u/>
        <sz val="9"/>
        <color rgb="FFFF0000"/>
        <rFont val="ＭＳ 明朝"/>
        <family val="1"/>
        <charset val="128"/>
      </rPr>
      <t>８</t>
    </r>
    <r>
      <rPr>
        <sz val="9"/>
        <rFont val="ＭＳ 明朝"/>
        <family val="1"/>
        <charset val="128"/>
      </rPr>
      <t>年度　月末」での数値を記載すること。</t>
    </r>
    <rPh sb="12" eb="14">
      <t>レイワ</t>
    </rPh>
    <rPh sb="15" eb="17">
      <t>ネンド</t>
    </rPh>
    <rPh sb="16" eb="17">
      <t>ド</t>
    </rPh>
    <rPh sb="26" eb="27">
      <t>レイ</t>
    </rPh>
    <rPh sb="27" eb="28">
      <t>ワ</t>
    </rPh>
    <rPh sb="29" eb="31">
      <t>ネンド</t>
    </rPh>
    <rPh sb="36" eb="37">
      <t>レイ</t>
    </rPh>
    <rPh sb="37" eb="38">
      <t>ワ</t>
    </rPh>
    <rPh sb="39" eb="41">
      <t>ネンド</t>
    </rPh>
    <phoneticPr fontId="7"/>
  </si>
  <si>
    <r>
      <t>　　　５　令和</t>
    </r>
    <r>
      <rPr>
        <u/>
        <sz val="9"/>
        <color rgb="FFFF0000"/>
        <rFont val="ＭＳ 明朝"/>
        <family val="1"/>
        <charset val="128"/>
      </rPr>
      <t>８</t>
    </r>
    <r>
      <rPr>
        <sz val="9"/>
        <rFont val="ＭＳ 明朝"/>
        <family val="1"/>
        <charset val="128"/>
      </rPr>
      <t>年度　月末職員数は、監査直近時点の数字を記入すること。</t>
    </r>
    <rPh sb="5" eb="6">
      <t>レイ</t>
    </rPh>
    <rPh sb="6" eb="7">
      <t>ワ</t>
    </rPh>
    <rPh sb="8" eb="10">
      <t>ネンド</t>
    </rPh>
    <phoneticPr fontId="7"/>
  </si>
  <si>
    <t>４　職員の勤務状況</t>
    <phoneticPr fontId="7"/>
  </si>
  <si>
    <t>平日</t>
  </si>
  <si>
    <t>土曜日</t>
  </si>
  <si>
    <t>備考</t>
  </si>
  <si>
    <t>人数</t>
  </si>
  <si>
    <t>出勤時間</t>
  </si>
  <si>
    <t>退所時間</t>
  </si>
  <si>
    <t>休憩時間</t>
  </si>
  <si>
    <t>(記入例)</t>
  </si>
  <si>
    <t>記載例：</t>
  </si>
  <si>
    <t>保育士早出</t>
    <rPh sb="2" eb="3">
      <t>シ</t>
    </rPh>
    <rPh sb="3" eb="5">
      <t>ハヤデ</t>
    </rPh>
    <phoneticPr fontId="7"/>
  </si>
  <si>
    <r>
      <t>朝夕については園児がいる時間に合わせて（必要であれば超勤対応）保育士２名（</t>
    </r>
    <r>
      <rPr>
        <u/>
        <sz val="8"/>
        <rFont val="ＭＳ 明朝"/>
        <family val="1"/>
        <charset val="128"/>
      </rPr>
      <t>うち１名は子育て支援員研修を修了した者等でも可</t>
    </r>
    <r>
      <rPr>
        <sz val="8"/>
        <rFont val="ＭＳ 明朝"/>
        <family val="1"/>
        <charset val="128"/>
      </rPr>
      <t>）は確保
土曜日については常時保育士２名以上配置</t>
    </r>
    <rPh sb="7" eb="9">
      <t>エンジ</t>
    </rPh>
    <rPh sb="33" eb="34">
      <t>シ</t>
    </rPh>
    <rPh sb="40" eb="41">
      <t>メイ</t>
    </rPh>
    <rPh sb="42" eb="44">
      <t>コソダ</t>
    </rPh>
    <rPh sb="45" eb="47">
      <t>シエン</t>
    </rPh>
    <rPh sb="47" eb="48">
      <t>イン</t>
    </rPh>
    <rPh sb="48" eb="50">
      <t>ケンシュウ</t>
    </rPh>
    <rPh sb="51" eb="53">
      <t>シュウリョウ</t>
    </rPh>
    <rPh sb="55" eb="56">
      <t>モノ</t>
    </rPh>
    <rPh sb="56" eb="57">
      <t>トウ</t>
    </rPh>
    <rPh sb="59" eb="60">
      <t>カ</t>
    </rPh>
    <rPh sb="78" eb="79">
      <t>シ</t>
    </rPh>
    <phoneticPr fontId="7"/>
  </si>
  <si>
    <t>〃　　平常１</t>
    <phoneticPr fontId="7"/>
  </si>
  <si>
    <t>〃　　平常２</t>
    <phoneticPr fontId="7"/>
  </si>
  <si>
    <t>〃　　遅出</t>
    <phoneticPr fontId="7"/>
  </si>
  <si>
    <t>調理員等</t>
  </si>
  <si>
    <t>※　保育士の勤務体制については、既存の資料（シフト表等）の提出も可。</t>
    <rPh sb="4" eb="5">
      <t>シ</t>
    </rPh>
    <phoneticPr fontId="7"/>
  </si>
  <si>
    <t>※　保育士の配置要件に係る特例により職員を配置している場合は、（別表）シフト表も併せて提出すること。</t>
    <rPh sb="2" eb="4">
      <t>ホイク</t>
    </rPh>
    <rPh sb="4" eb="5">
      <t>シ</t>
    </rPh>
    <rPh sb="6" eb="8">
      <t>ハイチ</t>
    </rPh>
    <rPh sb="8" eb="10">
      <t>ヨウケン</t>
    </rPh>
    <rPh sb="11" eb="12">
      <t>カカ</t>
    </rPh>
    <rPh sb="13" eb="15">
      <t>トクレイ</t>
    </rPh>
    <rPh sb="18" eb="20">
      <t>ショクイン</t>
    </rPh>
    <rPh sb="21" eb="23">
      <t>ハイチ</t>
    </rPh>
    <rPh sb="27" eb="29">
      <t>バアイ</t>
    </rPh>
    <rPh sb="32" eb="34">
      <t>ベッピョウ</t>
    </rPh>
    <rPh sb="38" eb="39">
      <t>ヒョウ</t>
    </rPh>
    <rPh sb="40" eb="41">
      <t>アワ</t>
    </rPh>
    <rPh sb="43" eb="45">
      <t>テイシュツ</t>
    </rPh>
    <phoneticPr fontId="7"/>
  </si>
  <si>
    <t>※　上記は例示であり、各保育所の実態に合わせて勤務時間や人数を修正すること。</t>
    <rPh sb="12" eb="14">
      <t>ホイク</t>
    </rPh>
    <rPh sb="14" eb="15">
      <t>ショ</t>
    </rPh>
    <phoneticPr fontId="7"/>
  </si>
  <si>
    <r>
      <t>（別表）職員シフト表</t>
    </r>
    <r>
      <rPr>
        <b/>
        <sz val="16"/>
        <color rgb="FF00B050"/>
        <rFont val="ＭＳ Ｐゴシック"/>
        <family val="3"/>
        <charset val="128"/>
        <scheme val="minor"/>
      </rPr>
      <t>（平日）</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ヘイジツ</t>
    </rPh>
    <phoneticPr fontId="7"/>
  </si>
  <si>
    <t>※　　　　枠に記入してください。</t>
    <rPh sb="5" eb="6">
      <t>ワク</t>
    </rPh>
    <rPh sb="7" eb="9">
      <t>キニュウ</t>
    </rPh>
    <phoneticPr fontId="6"/>
  </si>
  <si>
    <t>①開所時間</t>
    <rPh sb="1" eb="3">
      <t>カイショ</t>
    </rPh>
    <rPh sb="3" eb="5">
      <t>ジカン</t>
    </rPh>
    <phoneticPr fontId="6"/>
  </si>
  <si>
    <t>※延長しない場合は、延長（前・後）の欄に通常の開所（閉所）時刻をご記入ください</t>
    <rPh sb="1" eb="3">
      <t>エンチョウ</t>
    </rPh>
    <rPh sb="6" eb="8">
      <t>バアイ</t>
    </rPh>
    <rPh sb="10" eb="12">
      <t>エンチョウ</t>
    </rPh>
    <rPh sb="13" eb="14">
      <t>マエ</t>
    </rPh>
    <rPh sb="15" eb="16">
      <t>ウシロ</t>
    </rPh>
    <rPh sb="18" eb="19">
      <t>ラン</t>
    </rPh>
    <rPh sb="20" eb="22">
      <t>ツウジョウ</t>
    </rPh>
    <rPh sb="23" eb="25">
      <t>カイショ</t>
    </rPh>
    <rPh sb="26" eb="28">
      <t>ヘイショ</t>
    </rPh>
    <rPh sb="29" eb="31">
      <t>ジコク</t>
    </rPh>
    <rPh sb="33" eb="35">
      <t>キニュウ</t>
    </rPh>
    <phoneticPr fontId="6"/>
  </si>
  <si>
    <t>延長（前）</t>
    <rPh sb="0" eb="2">
      <t>エンチョウ</t>
    </rPh>
    <rPh sb="3" eb="4">
      <t>マエ</t>
    </rPh>
    <phoneticPr fontId="6"/>
  </si>
  <si>
    <t>通常</t>
    <rPh sb="0" eb="2">
      <t>ツウジョウ</t>
    </rPh>
    <phoneticPr fontId="6"/>
  </si>
  <si>
    <t>延長（後）</t>
    <rPh sb="0" eb="2">
      <t>エンチョウ</t>
    </rPh>
    <rPh sb="3" eb="4">
      <t>アト</t>
    </rPh>
    <phoneticPr fontId="6"/>
  </si>
  <si>
    <t>０歳</t>
    <rPh sb="1" eb="2">
      <t>サイ</t>
    </rPh>
    <phoneticPr fontId="6"/>
  </si>
  <si>
    <t>②在籍児童数</t>
    <rPh sb="1" eb="3">
      <t>ザイセキ</t>
    </rPh>
    <rPh sb="3" eb="5">
      <t>ジドウ</t>
    </rPh>
    <rPh sb="5" eb="6">
      <t>スウ</t>
    </rPh>
    <phoneticPr fontId="6"/>
  </si>
  <si>
    <t>１・２歳</t>
    <rPh sb="3" eb="4">
      <t>サイ</t>
    </rPh>
    <phoneticPr fontId="6"/>
  </si>
  <si>
    <t>※提出日の１か月前の状況についてご記入ください。</t>
    <rPh sb="1" eb="3">
      <t>テイシュツ</t>
    </rPh>
    <rPh sb="3" eb="4">
      <t>ビ</t>
    </rPh>
    <rPh sb="7" eb="8">
      <t>ゲツ</t>
    </rPh>
    <rPh sb="8" eb="9">
      <t>マエ</t>
    </rPh>
    <rPh sb="10" eb="12">
      <t>ジョウキョウ</t>
    </rPh>
    <rPh sb="17" eb="19">
      <t>キニュウ</t>
    </rPh>
    <phoneticPr fontId="6"/>
  </si>
  <si>
    <t>３歳</t>
    <rPh sb="1" eb="2">
      <t>サイ</t>
    </rPh>
    <phoneticPr fontId="6"/>
  </si>
  <si>
    <t>４・５歳</t>
    <rPh sb="3" eb="4">
      <t>サイ</t>
    </rPh>
    <phoneticPr fontId="6"/>
  </si>
  <si>
    <t>Ⓐ必要保育士数</t>
    <rPh sb="1" eb="3">
      <t>ヒツヨウ</t>
    </rPh>
    <rPh sb="3" eb="6">
      <t>ホイクシ</t>
    </rPh>
    <rPh sb="6" eb="7">
      <t>スウ</t>
    </rPh>
    <phoneticPr fontId="6"/>
  </si>
  <si>
    <t>③平日のシフト表</t>
    <rPh sb="1" eb="3">
      <t>ヘイジツ</t>
    </rPh>
    <rPh sb="7" eb="8">
      <t>ヒョウ</t>
    </rPh>
    <phoneticPr fontId="7"/>
  </si>
  <si>
    <t>Ⓐ÷３</t>
    <phoneticPr fontId="6"/>
  </si>
  <si>
    <t>職名
（保育士）</t>
    <rPh sb="0" eb="2">
      <t>ショクメイ</t>
    </rPh>
    <rPh sb="4" eb="7">
      <t>ホイクシ</t>
    </rPh>
    <phoneticPr fontId="6"/>
  </si>
  <si>
    <t>名前</t>
    <rPh sb="0" eb="2">
      <t>ナマエ</t>
    </rPh>
    <phoneticPr fontId="6"/>
  </si>
  <si>
    <t>出勤</t>
    <rPh sb="0" eb="2">
      <t>シュッキン</t>
    </rPh>
    <phoneticPr fontId="7"/>
  </si>
  <si>
    <t>退所</t>
    <rPh sb="0" eb="2">
      <t>タイショ</t>
    </rPh>
    <phoneticPr fontId="7"/>
  </si>
  <si>
    <t>休憩時間</t>
    <rPh sb="0" eb="2">
      <t>キュウケイ</t>
    </rPh>
    <rPh sb="2" eb="4">
      <t>ジカン</t>
    </rPh>
    <phoneticPr fontId="7"/>
  </si>
  <si>
    <t>実勤務
時間</t>
    <rPh sb="0" eb="1">
      <t>ジツ</t>
    </rPh>
    <rPh sb="1" eb="3">
      <t>キンム</t>
    </rPh>
    <rPh sb="4" eb="6">
      <t>ジカン</t>
    </rPh>
    <phoneticPr fontId="7"/>
  </si>
  <si>
    <t>開</t>
    <rPh sb="0" eb="1">
      <t>カイ</t>
    </rPh>
    <phoneticPr fontId="7"/>
  </si>
  <si>
    <t>閉</t>
    <rPh sb="0" eb="1">
      <t>ヘイ</t>
    </rPh>
    <phoneticPr fontId="7"/>
  </si>
  <si>
    <t>休憩</t>
    <rPh sb="0" eb="2">
      <t>キュウケイ</t>
    </rPh>
    <phoneticPr fontId="7"/>
  </si>
  <si>
    <t>人数</t>
    <rPh sb="0" eb="2">
      <t>ニンズウ</t>
    </rPh>
    <phoneticPr fontId="6"/>
  </si>
  <si>
    <t>職名
（保健師等）</t>
    <rPh sb="0" eb="2">
      <t>ショクメイ</t>
    </rPh>
    <rPh sb="4" eb="7">
      <t>ホケンシ</t>
    </rPh>
    <rPh sb="7" eb="8">
      <t>トウ</t>
    </rPh>
    <phoneticPr fontId="6"/>
  </si>
  <si>
    <t>適用する特例</t>
    <rPh sb="0" eb="2">
      <t>テキヨウ</t>
    </rPh>
    <rPh sb="4" eb="6">
      <t>トクレイ</t>
    </rPh>
    <phoneticPr fontId="6"/>
  </si>
  <si>
    <t>職名
（特例職員）</t>
    <rPh sb="0" eb="2">
      <t>ショクメイ</t>
    </rPh>
    <rPh sb="4" eb="6">
      <t>トクレイ</t>
    </rPh>
    <rPh sb="6" eb="8">
      <t>ショクイン</t>
    </rPh>
    <phoneticPr fontId="6"/>
  </si>
  <si>
    <t>特例②、③の職員（特例②、③の職員がいる場合は、保健師等含む）</t>
    <rPh sb="0" eb="2">
      <t>トクレイ</t>
    </rPh>
    <rPh sb="6" eb="8">
      <t>ショクイン</t>
    </rPh>
    <rPh sb="9" eb="11">
      <t>トクレイ</t>
    </rPh>
    <rPh sb="15" eb="17">
      <t>ショクイン</t>
    </rPh>
    <rPh sb="20" eb="22">
      <t>バアイ</t>
    </rPh>
    <rPh sb="24" eb="27">
      <t>ホケンシ</t>
    </rPh>
    <rPh sb="27" eb="28">
      <t>トウ</t>
    </rPh>
    <rPh sb="28" eb="29">
      <t>フク</t>
    </rPh>
    <phoneticPr fontId="6"/>
  </si>
  <si>
    <t>　　　　　特例②、③の職員（保健師等含む）は必要保育士の１/３未満か</t>
    <rPh sb="5" eb="7">
      <t>トクレイ</t>
    </rPh>
    <rPh sb="11" eb="13">
      <t>ショクイン</t>
    </rPh>
    <rPh sb="14" eb="17">
      <t>ホケンシ</t>
    </rPh>
    <rPh sb="17" eb="18">
      <t>トウ</t>
    </rPh>
    <rPh sb="18" eb="19">
      <t>フク</t>
    </rPh>
    <rPh sb="22" eb="24">
      <t>ヒツヨウ</t>
    </rPh>
    <rPh sb="24" eb="27">
      <t>ホイクシ</t>
    </rPh>
    <rPh sb="31" eb="33">
      <t>ミマン</t>
    </rPh>
    <phoneticPr fontId="6"/>
  </si>
  <si>
    <t>　　　　　（参考）特例②、③の職員（保健師等含む）の必要保育士に占める割合</t>
    <rPh sb="6" eb="8">
      <t>サンコウ</t>
    </rPh>
    <rPh sb="9" eb="11">
      <t>トクレイ</t>
    </rPh>
    <rPh sb="15" eb="17">
      <t>ショクイン</t>
    </rPh>
    <rPh sb="18" eb="21">
      <t>ホケンシ</t>
    </rPh>
    <rPh sb="21" eb="22">
      <t>トウ</t>
    </rPh>
    <rPh sb="22" eb="23">
      <t>フク</t>
    </rPh>
    <rPh sb="26" eb="28">
      <t>ヒツヨウ</t>
    </rPh>
    <rPh sb="28" eb="31">
      <t>ホイクシ</t>
    </rPh>
    <rPh sb="32" eb="33">
      <t>シ</t>
    </rPh>
    <rPh sb="35" eb="37">
      <t>ワリアイ</t>
    </rPh>
    <phoneticPr fontId="6"/>
  </si>
  <si>
    <t>　　　　　最低２人配置できているか</t>
    <rPh sb="5" eb="7">
      <t>サイテイ</t>
    </rPh>
    <rPh sb="8" eb="9">
      <t>ニン</t>
    </rPh>
    <rPh sb="9" eb="11">
      <t>ハイチ</t>
    </rPh>
    <phoneticPr fontId="6"/>
  </si>
  <si>
    <t>　　　　　最低基準以上配置できているか</t>
    <rPh sb="5" eb="7">
      <t>サイテイ</t>
    </rPh>
    <rPh sb="7" eb="9">
      <t>キジュン</t>
    </rPh>
    <rPh sb="9" eb="11">
      <t>イジョウ</t>
    </rPh>
    <rPh sb="11" eb="13">
      <t>ハイチ</t>
    </rPh>
    <phoneticPr fontId="6"/>
  </si>
  <si>
    <t>　　　　　　　　不足している人数</t>
    <rPh sb="8" eb="10">
      <t>フソク</t>
    </rPh>
    <rPh sb="14" eb="16">
      <t>ニンズウ</t>
    </rPh>
    <phoneticPr fontId="6"/>
  </si>
  <si>
    <t>配置職員数</t>
    <rPh sb="0" eb="2">
      <t>ハイチ</t>
    </rPh>
    <rPh sb="2" eb="5">
      <t>ショクインスウ</t>
    </rPh>
    <phoneticPr fontId="6"/>
  </si>
  <si>
    <t>　【特例内容】
　①利用園児が少ない朝夕に限り、最低２人配置のところ、１人を保育士と同等の知識および経験を有すると認められるものに代替可能
　②配置基準上必要となる職員の数の３分の１未満（保健師等含む）において、小学校教諭・幼稚園教諭・養護教諭に代替可能
　③配置基準上必要となる職員の数の３分の１未満（保健師等含む）において、開所時間を通して最低基準を維持するため、追加して必要となる保育士に限り、保育士と同等の知識および経験を有すると認められるものに代替可能</t>
    <rPh sb="2" eb="4">
      <t>トクレイ</t>
    </rPh>
    <rPh sb="4" eb="6">
      <t>ナイヨウ</t>
    </rPh>
    <rPh sb="10" eb="12">
      <t>リヨウ</t>
    </rPh>
    <rPh sb="12" eb="14">
      <t>エンジ</t>
    </rPh>
    <rPh sb="15" eb="16">
      <t>スク</t>
    </rPh>
    <rPh sb="18" eb="20">
      <t>アサユウ</t>
    </rPh>
    <rPh sb="21" eb="22">
      <t>カギ</t>
    </rPh>
    <rPh sb="24" eb="26">
      <t>サイテイ</t>
    </rPh>
    <rPh sb="27" eb="28">
      <t>ニン</t>
    </rPh>
    <rPh sb="28" eb="30">
      <t>ハイチ</t>
    </rPh>
    <rPh sb="36" eb="37">
      <t>ニン</t>
    </rPh>
    <rPh sb="38" eb="41">
      <t>ホイクシ</t>
    </rPh>
    <rPh sb="42" eb="44">
      <t>ドウトウ</t>
    </rPh>
    <rPh sb="45" eb="47">
      <t>チシキ</t>
    </rPh>
    <rPh sb="50" eb="52">
      <t>ケイケン</t>
    </rPh>
    <rPh sb="53" eb="54">
      <t>ユウ</t>
    </rPh>
    <rPh sb="57" eb="58">
      <t>ミト</t>
    </rPh>
    <rPh sb="65" eb="67">
      <t>ダイタイ</t>
    </rPh>
    <rPh sb="67" eb="69">
      <t>カノウ</t>
    </rPh>
    <rPh sb="118" eb="120">
      <t>ヨウゴ</t>
    </rPh>
    <phoneticPr fontId="6"/>
  </si>
  <si>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B050"/>
        <rFont val="ＭＳ Ｐゴシック"/>
        <family val="3"/>
        <charset val="128"/>
        <scheme val="minor"/>
      </rPr>
      <t>（平日）</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ヘイジツ</t>
    </rPh>
    <phoneticPr fontId="7"/>
  </si>
  <si>
    <t>保育士</t>
    <rPh sb="0" eb="3">
      <t>ホイクシ</t>
    </rPh>
    <phoneticPr fontId="7"/>
  </si>
  <si>
    <t>AA AA</t>
    <phoneticPr fontId="6"/>
  </si>
  <si>
    <t>BB BB</t>
    <phoneticPr fontId="6"/>
  </si>
  <si>
    <t>CC CC</t>
    <phoneticPr fontId="6"/>
  </si>
  <si>
    <t>DD DD</t>
    <phoneticPr fontId="6"/>
  </si>
  <si>
    <t>EE EE</t>
    <phoneticPr fontId="6"/>
  </si>
  <si>
    <t>FF FF</t>
    <phoneticPr fontId="6"/>
  </si>
  <si>
    <t>GG GG</t>
    <phoneticPr fontId="6"/>
  </si>
  <si>
    <t>HH HH</t>
    <phoneticPr fontId="6"/>
  </si>
  <si>
    <t>II II</t>
    <phoneticPr fontId="6"/>
  </si>
  <si>
    <t>保育士</t>
    <rPh sb="0" eb="3">
      <t>ホイクシ</t>
    </rPh>
    <phoneticPr fontId="6"/>
  </si>
  <si>
    <t>JJ JJ</t>
    <phoneticPr fontId="6"/>
  </si>
  <si>
    <t>KK KK</t>
    <phoneticPr fontId="6"/>
  </si>
  <si>
    <t>保健師</t>
    <rPh sb="0" eb="3">
      <t>ホケンシ</t>
    </rPh>
    <phoneticPr fontId="7"/>
  </si>
  <si>
    <t>LL LL</t>
    <phoneticPr fontId="6"/>
  </si>
  <si>
    <t>①</t>
  </si>
  <si>
    <t>子育て支援員</t>
    <rPh sb="0" eb="2">
      <t>コソダ</t>
    </rPh>
    <rPh sb="3" eb="5">
      <t>シエン</t>
    </rPh>
    <rPh sb="5" eb="6">
      <t>イン</t>
    </rPh>
    <phoneticPr fontId="7"/>
  </si>
  <si>
    <t>MM MM</t>
    <phoneticPr fontId="6"/>
  </si>
  <si>
    <t>NN NN</t>
    <phoneticPr fontId="6"/>
  </si>
  <si>
    <t>②</t>
  </si>
  <si>
    <t>小学校教諭</t>
    <rPh sb="0" eb="3">
      <t>ショウガッコウ</t>
    </rPh>
    <rPh sb="3" eb="5">
      <t>キョウユ</t>
    </rPh>
    <phoneticPr fontId="7"/>
  </si>
  <si>
    <t>OO OO</t>
    <phoneticPr fontId="6"/>
  </si>
  <si>
    <t>③</t>
  </si>
  <si>
    <t>子育て支援員</t>
    <rPh sb="0" eb="2">
      <t>コソダ</t>
    </rPh>
    <rPh sb="3" eb="5">
      <t>シエン</t>
    </rPh>
    <rPh sb="5" eb="6">
      <t>イン</t>
    </rPh>
    <phoneticPr fontId="6"/>
  </si>
  <si>
    <t>PP PP</t>
    <phoneticPr fontId="6"/>
  </si>
  <si>
    <r>
      <t>（別表）職員シフト表</t>
    </r>
    <r>
      <rPr>
        <b/>
        <sz val="16"/>
        <color rgb="FF0070C0"/>
        <rFont val="ＭＳ Ｐゴシック"/>
        <family val="3"/>
        <charset val="128"/>
        <scheme val="minor"/>
      </rPr>
      <t>（土曜）</t>
    </r>
    <r>
      <rPr>
        <sz val="16"/>
        <color theme="1"/>
        <rFont val="ＭＳ Ｐゴシック"/>
        <family val="3"/>
        <charset val="128"/>
        <scheme val="minor"/>
      </rPr>
      <t>　　　</t>
    </r>
    <r>
      <rPr>
        <b/>
        <sz val="16"/>
        <color rgb="FFFF0000"/>
        <rFont val="ＭＳ Ｐゴシック"/>
        <family val="3"/>
        <charset val="128"/>
        <scheme val="minor"/>
      </rPr>
      <t>※特例による職員の配置を行っている場合は作成すること。</t>
    </r>
    <rPh sb="1" eb="3">
      <t>ベッピョウ</t>
    </rPh>
    <rPh sb="4" eb="6">
      <t>ショクイン</t>
    </rPh>
    <rPh sb="9" eb="10">
      <t>ヒョウ</t>
    </rPh>
    <rPh sb="11" eb="13">
      <t>ドヨウ</t>
    </rPh>
    <phoneticPr fontId="7"/>
  </si>
  <si>
    <r>
      <rPr>
        <b/>
        <sz val="16"/>
        <color theme="1"/>
        <rFont val="ＭＳ Ｐゴシック"/>
        <family val="3"/>
        <charset val="128"/>
        <scheme val="minor"/>
      </rPr>
      <t>【記載例】</t>
    </r>
    <r>
      <rPr>
        <sz val="16"/>
        <color theme="1"/>
        <rFont val="ＭＳ Ｐゴシック"/>
        <family val="3"/>
        <charset val="128"/>
        <scheme val="minor"/>
      </rPr>
      <t>（別表）職員シフト表</t>
    </r>
    <r>
      <rPr>
        <b/>
        <sz val="16"/>
        <color rgb="FF0070C0"/>
        <rFont val="ＭＳ Ｐゴシック"/>
        <family val="3"/>
        <charset val="128"/>
        <scheme val="minor"/>
      </rPr>
      <t>（土曜）</t>
    </r>
    <r>
      <rPr>
        <sz val="16"/>
        <color theme="1"/>
        <rFont val="ＭＳ Ｐゴシック"/>
        <family val="3"/>
        <charset val="128"/>
        <scheme val="minor"/>
      </rPr>
      <t>　　　特例による職員の配置を行っている場合は作成すること。</t>
    </r>
    <rPh sb="1" eb="3">
      <t>キサイ</t>
    </rPh>
    <rPh sb="3" eb="4">
      <t>レイ</t>
    </rPh>
    <rPh sb="6" eb="8">
      <t>ベッピョウ</t>
    </rPh>
    <rPh sb="9" eb="11">
      <t>ショクイン</t>
    </rPh>
    <rPh sb="14" eb="15">
      <t>ヒョウ</t>
    </rPh>
    <rPh sb="16" eb="18">
      <t>ドヨウ</t>
    </rPh>
    <phoneticPr fontId="7"/>
  </si>
  <si>
    <t>子育て支援員</t>
  </si>
  <si>
    <t>MM MM</t>
  </si>
  <si>
    <t>５　労働関係法規</t>
    <phoneticPr fontId="7"/>
  </si>
  <si>
    <t>項　　　　目</t>
    <phoneticPr fontId="7"/>
  </si>
  <si>
    <t>就業規則の整備</t>
    <phoneticPr fontId="7"/>
  </si>
  <si>
    <t>□有　　　□無</t>
    <rPh sb="1" eb="2">
      <t>アリ</t>
    </rPh>
    <rPh sb="6" eb="7">
      <t>ナ</t>
    </rPh>
    <phoneticPr fontId="7"/>
  </si>
  <si>
    <t>従業員10人以上の場合は就業規則を労働基準監督署へ届出</t>
    <phoneticPr fontId="7"/>
  </si>
  <si>
    <t>□有（届出年月日　　　年　　月　　日）　　　□無</t>
    <rPh sb="1" eb="2">
      <t>アリ</t>
    </rPh>
    <rPh sb="23" eb="24">
      <t>ナ</t>
    </rPh>
    <phoneticPr fontId="7"/>
  </si>
  <si>
    <t>給与規程の整備</t>
    <phoneticPr fontId="7"/>
  </si>
  <si>
    <t>36協定（時間外・休日労働）締結と労基署への届出　　</t>
    <phoneticPr fontId="7"/>
  </si>
  <si>
    <t>給与を口座振込している場合、従業員からの同意</t>
    <rPh sb="0" eb="2">
      <t>キュウヨ</t>
    </rPh>
    <rPh sb="11" eb="13">
      <t>バアイ</t>
    </rPh>
    <rPh sb="14" eb="17">
      <t>ジュウギョウイン</t>
    </rPh>
    <rPh sb="20" eb="22">
      <t>ドウイ</t>
    </rPh>
    <phoneticPr fontId="7"/>
  </si>
  <si>
    <t>□有　　　□無　　　□該当なし</t>
    <rPh sb="1" eb="2">
      <t>アリ</t>
    </rPh>
    <rPh sb="6" eb="7">
      <t>ナ</t>
    </rPh>
    <rPh sb="11" eb="13">
      <t>ガイトウ</t>
    </rPh>
    <phoneticPr fontId="7"/>
  </si>
  <si>
    <t>法定外控除（給与から給食費、駐車場代等を天引き）をしている場合、従業員代表との協定書</t>
    <rPh sb="6" eb="8">
      <t>キュウヨ</t>
    </rPh>
    <rPh sb="20" eb="22">
      <t>テンビ</t>
    </rPh>
    <rPh sb="29" eb="31">
      <t>バアイ</t>
    </rPh>
    <rPh sb="32" eb="35">
      <t>ジュウギョウイン</t>
    </rPh>
    <rPh sb="35" eb="37">
      <t>ダイヒョウ</t>
    </rPh>
    <rPh sb="39" eb="41">
      <t>キョウテイ</t>
    </rPh>
    <rPh sb="41" eb="42">
      <t>ショ</t>
    </rPh>
    <phoneticPr fontId="7"/>
  </si>
  <si>
    <t>□有（締結年月日　　　年　　月　　日）　□無　　□該当なし</t>
    <rPh sb="1" eb="2">
      <t>アリ</t>
    </rPh>
    <rPh sb="3" eb="5">
      <t>テイケツ</t>
    </rPh>
    <rPh sb="21" eb="22">
      <t>ナ</t>
    </rPh>
    <phoneticPr fontId="7"/>
  </si>
  <si>
    <t>休暇簿の整備</t>
    <phoneticPr fontId="7"/>
  </si>
  <si>
    <t>時間外労働管理簿の整備　　</t>
    <phoneticPr fontId="7"/>
  </si>
  <si>
    <t>□有（超過勤務　□有　□無）　　　□無</t>
    <phoneticPr fontId="7"/>
  </si>
  <si>
    <t>非常勤職員等への労働条件の明示（労働条件通知書）</t>
    <phoneticPr fontId="7"/>
  </si>
  <si>
    <t>対象　　　　　　　人
有期の場合更新しているか。　　□はい　　　□いいえ
休憩時間は妥当か。（6時間を超える場合45分、8時間を超える場合1時間）
　　　　　　　　　　　　　　　□はい　　　□いいえ</t>
    <phoneticPr fontId="7"/>
  </si>
  <si>
    <t>６　職員の健康管理について</t>
    <phoneticPr fontId="7"/>
  </si>
  <si>
    <r>
      <t>（令和</t>
    </r>
    <r>
      <rPr>
        <sz val="10"/>
        <color rgb="FFFF0000"/>
        <rFont val="ＭＳ 明朝"/>
        <family val="1"/>
        <charset val="128"/>
      </rPr>
      <t>７</t>
    </r>
    <r>
      <rPr>
        <sz val="10"/>
        <rFont val="ＭＳ 明朝"/>
        <family val="1"/>
        <charset val="128"/>
      </rPr>
      <t>年度）</t>
    </r>
    <rPh sb="1" eb="3">
      <t>レイワ</t>
    </rPh>
    <rPh sb="4" eb="6">
      <t>ネンド</t>
    </rPh>
    <rPh sb="5" eb="6">
      <t>ドヘイネンド</t>
    </rPh>
    <phoneticPr fontId="7"/>
  </si>
  <si>
    <t>検査内容</t>
  </si>
  <si>
    <t>対象人員</t>
  </si>
  <si>
    <t>受診人員</t>
  </si>
  <si>
    <t>実施日</t>
  </si>
  <si>
    <t>実施機関</t>
  </si>
  <si>
    <r>
      <t>採用時健康診断
（令和</t>
    </r>
    <r>
      <rPr>
        <u/>
        <sz val="10"/>
        <color rgb="FFFF0000"/>
        <rFont val="ＭＳ 明朝"/>
        <family val="1"/>
        <charset val="128"/>
      </rPr>
      <t>６</t>
    </r>
    <r>
      <rPr>
        <sz val="10"/>
        <rFont val="ＭＳ 明朝"/>
        <family val="1"/>
        <charset val="128"/>
      </rPr>
      <t>年度採用）</t>
    </r>
    <rPh sb="9" eb="11">
      <t>レイワ</t>
    </rPh>
    <rPh sb="12" eb="14">
      <t>ネンド</t>
    </rPh>
    <rPh sb="13" eb="14">
      <t>ド</t>
    </rPh>
    <rPh sb="14" eb="16">
      <t>サイヨウ</t>
    </rPh>
    <phoneticPr fontId="7"/>
  </si>
  <si>
    <t>定期健康診断</t>
  </si>
  <si>
    <t>７　職員の研修状況等</t>
    <phoneticPr fontId="7"/>
  </si>
  <si>
    <r>
      <t>（１）実施状況（令和</t>
    </r>
    <r>
      <rPr>
        <u/>
        <sz val="10.5"/>
        <color rgb="FFFF0000"/>
        <rFont val="ＭＳ 明朝"/>
        <family val="1"/>
        <charset val="128"/>
      </rPr>
      <t>７</t>
    </r>
    <r>
      <rPr>
        <sz val="10.5"/>
        <rFont val="ＭＳ 明朝"/>
        <family val="1"/>
        <charset val="128"/>
      </rPr>
      <t>年度）</t>
    </r>
    <rPh sb="8" eb="10">
      <t>レイワ</t>
    </rPh>
    <phoneticPr fontId="7"/>
  </si>
  <si>
    <r>
      <t xml:space="preserve">施設長、園長
</t>
    </r>
    <r>
      <rPr>
        <sz val="8"/>
        <rFont val="ＭＳ 明朝"/>
        <family val="1"/>
        <charset val="128"/>
      </rPr>
      <t>(副施設長含む)</t>
    </r>
    <rPh sb="0" eb="2">
      <t>シセツ</t>
    </rPh>
    <rPh sb="2" eb="3">
      <t>チョウ</t>
    </rPh>
    <rPh sb="4" eb="6">
      <t>エンチョウ</t>
    </rPh>
    <rPh sb="5" eb="6">
      <t>チョウ</t>
    </rPh>
    <rPh sb="8" eb="9">
      <t>フク</t>
    </rPh>
    <rPh sb="9" eb="11">
      <t>シセツ</t>
    </rPh>
    <rPh sb="11" eb="12">
      <t>チョウ</t>
    </rPh>
    <rPh sb="12" eb="13">
      <t>フク</t>
    </rPh>
    <phoneticPr fontId="7"/>
  </si>
  <si>
    <t>主任保育士</t>
    <rPh sb="0" eb="2">
      <t>シュニン</t>
    </rPh>
    <phoneticPr fontId="7"/>
  </si>
  <si>
    <t>正規保育士</t>
    <phoneticPr fontId="7"/>
  </si>
  <si>
    <t>非正規保育士</t>
    <rPh sb="3" eb="6">
      <t>ホイクシ</t>
    </rPh>
    <phoneticPr fontId="7"/>
  </si>
  <si>
    <t>栄養士・調理員
ほか</t>
    <rPh sb="4" eb="6">
      <t>チョウリ</t>
    </rPh>
    <rPh sb="6" eb="7">
      <t>イン</t>
    </rPh>
    <phoneticPr fontId="7"/>
  </si>
  <si>
    <t>その他</t>
  </si>
  <si>
    <r>
      <t xml:space="preserve">開催頻度・実施時間帯
</t>
    </r>
    <r>
      <rPr>
        <sz val="9"/>
        <rFont val="ＭＳ Ｐ明朝"/>
        <family val="1"/>
        <charset val="128"/>
      </rPr>
      <t>（内部研修のみ）</t>
    </r>
    <rPh sb="0" eb="2">
      <t>カイサイ</t>
    </rPh>
    <rPh sb="2" eb="4">
      <t>ヒンド</t>
    </rPh>
    <rPh sb="5" eb="7">
      <t>ジッシ</t>
    </rPh>
    <rPh sb="7" eb="9">
      <t>ジカン</t>
    </rPh>
    <rPh sb="9" eb="10">
      <t>タイ</t>
    </rPh>
    <rPh sb="12" eb="14">
      <t>ナイブ</t>
    </rPh>
    <rPh sb="14" eb="16">
      <t>ケンシュウ</t>
    </rPh>
    <phoneticPr fontId="7"/>
  </si>
  <si>
    <t>外部研修
（参加の有無）</t>
    <phoneticPr fontId="7"/>
  </si>
  <si>
    <t>内部研修
（参加の有無）</t>
    <phoneticPr fontId="7"/>
  </si>
  <si>
    <t>外部研修の伝達・復命</t>
  </si>
  <si>
    <t>あり…○、なし…×</t>
  </si>
  <si>
    <r>
      <t>（２）計画の作成状況（令和</t>
    </r>
    <r>
      <rPr>
        <u/>
        <sz val="10.5"/>
        <color rgb="FFFF0000"/>
        <rFont val="ＭＳ 明朝"/>
        <family val="1"/>
        <charset val="128"/>
      </rPr>
      <t>８</t>
    </r>
    <r>
      <rPr>
        <sz val="10.5"/>
        <rFont val="ＭＳ 明朝"/>
        <family val="1"/>
        <charset val="128"/>
      </rPr>
      <t>年度）</t>
    </r>
    <rPh sb="11" eb="12">
      <t>レイ</t>
    </rPh>
    <rPh sb="12" eb="13">
      <t>ワ</t>
    </rPh>
    <rPh sb="14" eb="16">
      <t>ネンド</t>
    </rPh>
    <phoneticPr fontId="7"/>
  </si>
  <si>
    <t>方針の有無</t>
  </si>
  <si>
    <t>研修計画作成の有無</t>
  </si>
  <si>
    <t>キャリアアップの取組</t>
  </si>
  <si>
    <t>○×を記入</t>
  </si>
  <si>
    <t>法人で作成し、職員に配付している資料等があれば添付してください。</t>
    <rPh sb="10" eb="12">
      <t>ハイフ</t>
    </rPh>
    <phoneticPr fontId="7"/>
  </si>
  <si>
    <t>８　災害事故防止対策の状況</t>
    <phoneticPr fontId="7"/>
  </si>
  <si>
    <t>（１）防災設備等の整備状況</t>
  </si>
  <si>
    <t>※該当する内容の□を、■または☑にしてください。</t>
    <phoneticPr fontId="7"/>
  </si>
  <si>
    <t>消防計画の届出</t>
  </si>
  <si>
    <t>年　　　月　　　日</t>
    <phoneticPr fontId="7"/>
  </si>
  <si>
    <r>
      <t>避難器具</t>
    </r>
    <r>
      <rPr>
        <sz val="9"/>
        <rFont val="ＭＳ 明朝"/>
        <family val="1"/>
        <charset val="128"/>
      </rPr>
      <t>（滑り台、救助袋等）</t>
    </r>
    <phoneticPr fontId="7"/>
  </si>
  <si>
    <t>□有（　　ヵ所）　□無</t>
    <phoneticPr fontId="7"/>
  </si>
  <si>
    <t>防火管理者氏名</t>
  </si>
  <si>
    <t>消防用水</t>
  </si>
  <si>
    <t>□有　　　　　　　□無</t>
    <phoneticPr fontId="7"/>
  </si>
  <si>
    <t>消火器具</t>
  </si>
  <si>
    <t>　　　　　　本</t>
    <phoneticPr fontId="7"/>
  </si>
  <si>
    <t>防火戸</t>
  </si>
  <si>
    <t>屋内消火栓設備</t>
  </si>
  <si>
    <t>防火壁</t>
  </si>
  <si>
    <t>スプリンクラー設備</t>
  </si>
  <si>
    <r>
      <t xml:space="preserve">防炎化
</t>
    </r>
    <r>
      <rPr>
        <sz val="9"/>
        <rFont val="ＭＳ 明朝"/>
        <family val="1"/>
        <charset val="128"/>
      </rPr>
      <t>（内装、カーテン、じゅうたん、
ふとんなど）</t>
    </r>
    <phoneticPr fontId="7"/>
  </si>
  <si>
    <t>□有　　　　　　　□無</t>
  </si>
  <si>
    <t>屋外消火栓設備</t>
  </si>
  <si>
    <t>（内容　　　　　　　　　）</t>
    <phoneticPr fontId="7"/>
  </si>
  <si>
    <t>自動火災報知器設備</t>
  </si>
  <si>
    <t>漏電火災警報器</t>
  </si>
  <si>
    <t>非常警報器具等</t>
  </si>
  <si>
    <t>（注）本表は、消防法、建築基準法に定める設備等を記載することとし、ここに掲げる以外の設備等があれば順次空欄に記載すること。</t>
    <phoneticPr fontId="7"/>
  </si>
  <si>
    <t>（２）各種防災訓練の実施状況</t>
  </si>
  <si>
    <t>　※該当する内容の□を、■または☑にしてください。</t>
    <phoneticPr fontId="7"/>
  </si>
  <si>
    <t>（３）地域消防組織等との連携状況</t>
  </si>
  <si>
    <t>区　分</t>
  </si>
  <si>
    <t>実施回数</t>
  </si>
  <si>
    <t>うち消防署への
事前通報</t>
    <rPh sb="8" eb="10">
      <t>ジゼン</t>
    </rPh>
    <rPh sb="10" eb="12">
      <t>ツウホウ</t>
    </rPh>
    <phoneticPr fontId="7"/>
  </si>
  <si>
    <t>うち消防署の立ち合い</t>
    <rPh sb="6" eb="7">
      <t>タ</t>
    </rPh>
    <rPh sb="8" eb="9">
      <t>ア</t>
    </rPh>
    <phoneticPr fontId="7"/>
  </si>
  <si>
    <t>記録</t>
  </si>
  <si>
    <t>避難訓練</t>
    <rPh sb="0" eb="2">
      <t>ヒナン</t>
    </rPh>
    <rPh sb="2" eb="4">
      <t>クンレン</t>
    </rPh>
    <phoneticPr fontId="7"/>
  </si>
  <si>
    <t>□有（　回）・□無</t>
    <rPh sb="1" eb="2">
      <t>ア</t>
    </rPh>
    <rPh sb="4" eb="5">
      <t>カイ</t>
    </rPh>
    <rPh sb="8" eb="9">
      <t>ナシ</t>
    </rPh>
    <phoneticPr fontId="7"/>
  </si>
  <si>
    <t>□有・□無</t>
    <rPh sb="1" eb="2">
      <t>ア</t>
    </rPh>
    <rPh sb="4" eb="5">
      <t>ナシ</t>
    </rPh>
    <phoneticPr fontId="7"/>
  </si>
  <si>
    <t>消火訓練</t>
    <rPh sb="0" eb="2">
      <t>ショウカ</t>
    </rPh>
    <rPh sb="2" eb="4">
      <t>クンレン</t>
    </rPh>
    <phoneticPr fontId="7"/>
  </si>
  <si>
    <t>通報訓練</t>
    <rPh sb="0" eb="2">
      <t>ツウホウ</t>
    </rPh>
    <rPh sb="2" eb="4">
      <t>クンレン</t>
    </rPh>
    <phoneticPr fontId="6"/>
  </si>
  <si>
    <t>引き渡し訓練</t>
    <rPh sb="0" eb="1">
      <t>ヒ</t>
    </rPh>
    <rPh sb="2" eb="3">
      <t>ワタ</t>
    </rPh>
    <rPh sb="4" eb="6">
      <t>クンレン</t>
    </rPh>
    <phoneticPr fontId="6"/>
  </si>
  <si>
    <t>（注）本表は、指導監査実施日の属する月の初日または前月から過去１年間における状況について記載すること。</t>
    <phoneticPr fontId="7"/>
  </si>
  <si>
    <t xml:space="preserve">
　園庭への避難訓練のほか、園庭以外の避難場所やその場所へ至る経路を確認するための訓練を少なくとも年１回は行ってください。
　火災や地震を想定した訓練のほか、それぞれの施設の状況に合わせ水害、津波、土砂災害、原子力災害などを想定した訓練も実施してください。</t>
    <rPh sb="2" eb="4">
      <t>エンテイ</t>
    </rPh>
    <rPh sb="6" eb="8">
      <t>ヒナン</t>
    </rPh>
    <rPh sb="8" eb="10">
      <t>クンレン</t>
    </rPh>
    <rPh sb="14" eb="16">
      <t>エンテイ</t>
    </rPh>
    <rPh sb="16" eb="18">
      <t>イガイ</t>
    </rPh>
    <rPh sb="19" eb="21">
      <t>ヒナン</t>
    </rPh>
    <rPh sb="21" eb="23">
      <t>バショ</t>
    </rPh>
    <rPh sb="26" eb="28">
      <t>バショ</t>
    </rPh>
    <rPh sb="29" eb="30">
      <t>イタ</t>
    </rPh>
    <rPh sb="31" eb="33">
      <t>ケイロ</t>
    </rPh>
    <rPh sb="34" eb="36">
      <t>カクニン</t>
    </rPh>
    <rPh sb="41" eb="43">
      <t>クンレン</t>
    </rPh>
    <rPh sb="44" eb="45">
      <t>スク</t>
    </rPh>
    <rPh sb="49" eb="50">
      <t>ネン</t>
    </rPh>
    <rPh sb="51" eb="52">
      <t>カイ</t>
    </rPh>
    <rPh sb="53" eb="54">
      <t>オコナ</t>
    </rPh>
    <rPh sb="63" eb="65">
      <t>カサイ</t>
    </rPh>
    <rPh sb="66" eb="68">
      <t>ジシン</t>
    </rPh>
    <rPh sb="69" eb="71">
      <t>ソウテイ</t>
    </rPh>
    <rPh sb="73" eb="75">
      <t>クンレン</t>
    </rPh>
    <rPh sb="84" eb="86">
      <t>シセツ</t>
    </rPh>
    <rPh sb="87" eb="89">
      <t>ジョウキョウ</t>
    </rPh>
    <rPh sb="90" eb="91">
      <t>ア</t>
    </rPh>
    <rPh sb="93" eb="95">
      <t>スイガイ</t>
    </rPh>
    <rPh sb="96" eb="98">
      <t>ツナミ</t>
    </rPh>
    <rPh sb="99" eb="101">
      <t>ドシャ</t>
    </rPh>
    <rPh sb="101" eb="103">
      <t>サイガイ</t>
    </rPh>
    <rPh sb="104" eb="107">
      <t>ゲンシリョク</t>
    </rPh>
    <rPh sb="107" eb="109">
      <t>サイガイ</t>
    </rPh>
    <rPh sb="112" eb="114">
      <t>ソウテイ</t>
    </rPh>
    <rPh sb="116" eb="118">
      <t>クンレン</t>
    </rPh>
    <rPh sb="119" eb="121">
      <t>ジッシ</t>
    </rPh>
    <phoneticPr fontId="7"/>
  </si>
  <si>
    <t>（注）防火対策についての地域防災組織等との連携について具体的な対策があれば記入すること。</t>
    <phoneticPr fontId="7"/>
  </si>
  <si>
    <t>９　児童福祉施設の安全管理について</t>
    <phoneticPr fontId="7"/>
  </si>
  <si>
    <r>
      <t xml:space="preserve">（１）安全管理責任者　　　　 </t>
    </r>
    <r>
      <rPr>
        <u/>
        <sz val="10.5"/>
        <rFont val="ＭＳ 明朝"/>
        <family val="1"/>
        <charset val="128"/>
      </rPr>
      <t>職　　　　</t>
    </r>
    <r>
      <rPr>
        <sz val="10.5"/>
        <rFont val="ＭＳ 明朝"/>
        <family val="1"/>
        <charset val="128"/>
      </rPr>
      <t xml:space="preserve">　 </t>
    </r>
    <r>
      <rPr>
        <u/>
        <sz val="10.5"/>
        <rFont val="ＭＳ 明朝"/>
        <family val="1"/>
        <charset val="128"/>
      </rPr>
      <t>氏名　　○○ ○○　　</t>
    </r>
    <phoneticPr fontId="7"/>
  </si>
  <si>
    <t>（３）防犯対策</t>
    <rPh sb="3" eb="7">
      <t>ボウハンタイサク</t>
    </rPh>
    <phoneticPr fontId="6"/>
  </si>
  <si>
    <t>　　　安全計画の策定</t>
    <rPh sb="3" eb="7">
      <t>アンゼンケイカク</t>
    </rPh>
    <rPh sb="8" eb="10">
      <t>サクテイ</t>
    </rPh>
    <phoneticPr fontId="6"/>
  </si>
  <si>
    <t>□有　・　□無</t>
    <phoneticPr fontId="7"/>
  </si>
  <si>
    <t>＜取組み内容＞</t>
    <rPh sb="4" eb="6">
      <t>ナイヨウ</t>
    </rPh>
    <phoneticPr fontId="7"/>
  </si>
  <si>
    <t>（２）施設の点検状況　　　※該当する内容の□を、■または☑にしてください。</t>
    <phoneticPr fontId="7"/>
  </si>
  <si>
    <t>（記載例）</t>
    <rPh sb="1" eb="3">
      <t>キサイ</t>
    </rPh>
    <rPh sb="3" eb="4">
      <t>レイ</t>
    </rPh>
    <phoneticPr fontId="6"/>
  </si>
  <si>
    <t>・防犯対策（不審者対応等）マニュアルの整備</t>
    <rPh sb="1" eb="3">
      <t>ボウハン</t>
    </rPh>
    <rPh sb="3" eb="5">
      <t>タイサク</t>
    </rPh>
    <rPh sb="6" eb="9">
      <t>フシンシャ</t>
    </rPh>
    <rPh sb="9" eb="11">
      <t>タイオウ</t>
    </rPh>
    <rPh sb="11" eb="12">
      <t>トウ</t>
    </rPh>
    <rPh sb="19" eb="21">
      <t>セイビ</t>
    </rPh>
    <phoneticPr fontId="6"/>
  </si>
  <si>
    <t>点検の種類</t>
  </si>
  <si>
    <t>点検頻度</t>
  </si>
  <si>
    <t>点検者</t>
  </si>
  <si>
    <t>記録の有無</t>
  </si>
  <si>
    <t>・玄関の施錠（送迎時以外）</t>
    <rPh sb="1" eb="3">
      <t>ゲンカン</t>
    </rPh>
    <rPh sb="4" eb="6">
      <t>セジョウ</t>
    </rPh>
    <rPh sb="7" eb="12">
      <t>ソウゲイジイガイ</t>
    </rPh>
    <phoneticPr fontId="6"/>
  </si>
  <si>
    <t>（例）遊具日常点検</t>
  </si>
  <si>
    <t>年１回</t>
    <phoneticPr fontId="7"/>
  </si>
  <si>
    <t>業者</t>
  </si>
  <si>
    <t>・防犯装置・備品（非常警報装置、防犯カメラ（〇台）、さすまた等）の設置</t>
    <rPh sb="1" eb="3">
      <t>ボウハン</t>
    </rPh>
    <rPh sb="3" eb="5">
      <t>ソウチ</t>
    </rPh>
    <rPh sb="6" eb="8">
      <t>ビヒン</t>
    </rPh>
    <rPh sb="9" eb="15">
      <t>ヒジョウケイホウソウチ</t>
    </rPh>
    <rPh sb="16" eb="18">
      <t>ボウハン</t>
    </rPh>
    <rPh sb="23" eb="24">
      <t>ダイ</t>
    </rPh>
    <rPh sb="33" eb="35">
      <t>セッチ</t>
    </rPh>
    <phoneticPr fontId="6"/>
  </si>
  <si>
    <t>週１回</t>
  </si>
  <si>
    <t>園長</t>
  </si>
  <si>
    <t>・防犯講習会の開催</t>
    <rPh sb="1" eb="3">
      <t>ボウハン</t>
    </rPh>
    <rPh sb="3" eb="6">
      <t>コウシュウカイ</t>
    </rPh>
    <rPh sb="7" eb="9">
      <t>カイサイ</t>
    </rPh>
    <phoneticPr fontId="6"/>
  </si>
  <si>
    <t>（例）室内日常点検</t>
  </si>
  <si>
    <t>園長　または　保育士</t>
  </si>
  <si>
    <t>・不審者対応訓練の実施（年〇回）</t>
    <rPh sb="1" eb="4">
      <t>フシンシャ</t>
    </rPh>
    <rPh sb="4" eb="8">
      <t>タイオウクンレン</t>
    </rPh>
    <rPh sb="9" eb="11">
      <t>ジッシ</t>
    </rPh>
    <rPh sb="12" eb="13">
      <t>ネン</t>
    </rPh>
    <rPh sb="14" eb="15">
      <t>カイ</t>
    </rPh>
    <phoneticPr fontId="6"/>
  </si>
  <si>
    <t>・警察等関係機関との協力・連携体制の構築</t>
    <phoneticPr fontId="6"/>
  </si>
  <si>
    <t>１０児童の安全管理について</t>
    <rPh sb="2" eb="4">
      <t>ジドウ</t>
    </rPh>
    <rPh sb="5" eb="7">
      <t>アンゼン</t>
    </rPh>
    <rPh sb="7" eb="9">
      <t>カンリ</t>
    </rPh>
    <phoneticPr fontId="7"/>
  </si>
  <si>
    <t>１　関係機関等との連携</t>
    <rPh sb="6" eb="7">
      <t>トウ</t>
    </rPh>
    <phoneticPr fontId="7"/>
  </si>
  <si>
    <t>児童の安全確保のため、地域の安全に係る情報の共有（市役所等からの連絡など）</t>
    <phoneticPr fontId="7"/>
  </si>
  <si>
    <t>□共有している　・　□共有していない</t>
    <phoneticPr fontId="7"/>
  </si>
  <si>
    <t>２　午睡時の事故防止</t>
    <rPh sb="2" eb="4">
      <t>ゴスイ</t>
    </rPh>
    <rPh sb="4" eb="5">
      <t>ジ</t>
    </rPh>
    <rPh sb="6" eb="8">
      <t>ジコ</t>
    </rPh>
    <rPh sb="8" eb="10">
      <t>ボウシ</t>
    </rPh>
    <phoneticPr fontId="6"/>
  </si>
  <si>
    <t>おもちゃ・タオル・ヒモ状のものの排除、布団の適切な間隔、顔色を観察できる明るさなど、室内の安全を確認</t>
    <phoneticPr fontId="6"/>
  </si>
  <si>
    <t>□実施している　・　□実施していない</t>
    <phoneticPr fontId="7"/>
  </si>
  <si>
    <t>０・１歳児はうつぶせ寝を避けて、仰向けにしていますか。</t>
    <rPh sb="3" eb="5">
      <t>サイジ</t>
    </rPh>
    <rPh sb="10" eb="11">
      <t>ネ</t>
    </rPh>
    <rPh sb="12" eb="13">
      <t>サ</t>
    </rPh>
    <rPh sb="16" eb="18">
      <t>アオム</t>
    </rPh>
    <phoneticPr fontId="6"/>
  </si>
  <si>
    <t>観察チェックの間隔</t>
    <rPh sb="0" eb="2">
      <t>カンサツ</t>
    </rPh>
    <rPh sb="7" eb="9">
      <t>カンカク</t>
    </rPh>
    <phoneticPr fontId="6"/>
  </si>
  <si>
    <t xml:space="preserve"> ０歳児（　　 ）分毎  　１歳児（ 　　）分毎</t>
    <rPh sb="2" eb="4">
      <t>サイジ</t>
    </rPh>
    <rPh sb="9" eb="10">
      <t>フン</t>
    </rPh>
    <rPh sb="10" eb="11">
      <t>ゴト</t>
    </rPh>
    <rPh sb="15" eb="17">
      <t>サイジ</t>
    </rPh>
    <rPh sb="22" eb="23">
      <t>フン</t>
    </rPh>
    <rPh sb="23" eb="24">
      <t>ゴト</t>
    </rPh>
    <phoneticPr fontId="6"/>
  </si>
  <si>
    <r>
      <t>観察チェックの項目　　</t>
    </r>
    <r>
      <rPr>
        <sz val="9"/>
        <rFont val="ＭＳ 明朝"/>
        <family val="1"/>
        <charset val="128"/>
      </rPr>
      <t>（※熱感…体に触れて体温・発汗等確認）</t>
    </r>
    <rPh sb="0" eb="2">
      <t>カンサツ</t>
    </rPh>
    <rPh sb="7" eb="9">
      <t>コウモク</t>
    </rPh>
    <rPh sb="13" eb="15">
      <t>ネッカン</t>
    </rPh>
    <rPh sb="16" eb="17">
      <t>カラダ</t>
    </rPh>
    <rPh sb="18" eb="19">
      <t>フ</t>
    </rPh>
    <rPh sb="21" eb="23">
      <t>タイオン</t>
    </rPh>
    <rPh sb="24" eb="26">
      <t>ハッカン</t>
    </rPh>
    <rPh sb="26" eb="27">
      <t>ナド</t>
    </rPh>
    <rPh sb="27" eb="29">
      <t>カクニン</t>
    </rPh>
    <phoneticPr fontId="6"/>
  </si>
  <si>
    <t xml:space="preserve">  □顔唇色　・ □呼吸　・ □熱感　・ □体位</t>
    <rPh sb="3" eb="4">
      <t>カオ</t>
    </rPh>
    <rPh sb="4" eb="5">
      <t>クチビル</t>
    </rPh>
    <rPh sb="5" eb="6">
      <t>イロ</t>
    </rPh>
    <rPh sb="10" eb="12">
      <t>コキュウ</t>
    </rPh>
    <rPh sb="16" eb="18">
      <t>ネツカン</t>
    </rPh>
    <rPh sb="22" eb="24">
      <t>タイイ</t>
    </rPh>
    <phoneticPr fontId="6"/>
  </si>
  <si>
    <t>その都度、睡眠時観察表（チェック表）に記録していますか。</t>
    <rPh sb="2" eb="4">
      <t>ツド</t>
    </rPh>
    <rPh sb="5" eb="7">
      <t>スイミン</t>
    </rPh>
    <rPh sb="7" eb="8">
      <t>ジ</t>
    </rPh>
    <rPh sb="8" eb="10">
      <t>カンサツ</t>
    </rPh>
    <rPh sb="10" eb="11">
      <t>ヒョウ</t>
    </rPh>
    <rPh sb="16" eb="17">
      <t>ヒョウ</t>
    </rPh>
    <rPh sb="19" eb="21">
      <t>キロク</t>
    </rPh>
    <phoneticPr fontId="6"/>
  </si>
  <si>
    <t>□記録している　・　□記録していない</t>
    <rPh sb="1" eb="3">
      <t>キロク</t>
    </rPh>
    <rPh sb="11" eb="13">
      <t>キロク</t>
    </rPh>
    <phoneticPr fontId="7"/>
  </si>
  <si>
    <t>３　プール活動・水遊び</t>
    <phoneticPr fontId="7"/>
  </si>
  <si>
    <t>職員への事前教育の実施</t>
    <phoneticPr fontId="7"/>
  </si>
  <si>
    <t>乳幼児の特性とリスクの理解</t>
    <phoneticPr fontId="7"/>
  </si>
  <si>
    <t>プール活動前の児童の衛生管理について保護者に周知</t>
    <phoneticPr fontId="7"/>
  </si>
  <si>
    <t>入水前の健康チェック</t>
    <phoneticPr fontId="7"/>
  </si>
  <si>
    <t>職員の役割分担</t>
    <rPh sb="3" eb="7">
      <t>ヤクワリブンタン</t>
    </rPh>
    <phoneticPr fontId="7"/>
  </si>
  <si>
    <t>監視を行う者とプール指導等を行う者を分けて配置していますか。</t>
    <rPh sb="0" eb="2">
      <t>カンシ</t>
    </rPh>
    <rPh sb="3" eb="4">
      <t>オコナ</t>
    </rPh>
    <rPh sb="5" eb="6">
      <t>モノ</t>
    </rPh>
    <rPh sb="10" eb="12">
      <t>シドウ</t>
    </rPh>
    <rPh sb="12" eb="13">
      <t>トウ</t>
    </rPh>
    <rPh sb="14" eb="15">
      <t>オコナ</t>
    </rPh>
    <rPh sb="16" eb="17">
      <t>モノ</t>
    </rPh>
    <rPh sb="18" eb="19">
      <t>ワ</t>
    </rPh>
    <rPh sb="21" eb="23">
      <t>ハイチ</t>
    </rPh>
    <phoneticPr fontId="6"/>
  </si>
  <si>
    <t>□配置している　・　□配置していない</t>
    <rPh sb="1" eb="3">
      <t>ハイチ</t>
    </rPh>
    <rPh sb="11" eb="13">
      <t>ハイチ</t>
    </rPh>
    <phoneticPr fontId="6"/>
  </si>
  <si>
    <t>救急法講習の実施</t>
    <phoneticPr fontId="7"/>
  </si>
  <si>
    <t>緊急時対応マニュアルの整備</t>
    <rPh sb="11" eb="13">
      <t>セイビ</t>
    </rPh>
    <phoneticPr fontId="7"/>
  </si>
  <si>
    <t>□整備している　・　□整備していない</t>
    <phoneticPr fontId="7"/>
  </si>
  <si>
    <t>４　園外活動</t>
    <rPh sb="2" eb="3">
      <t>エン</t>
    </rPh>
    <rPh sb="3" eb="4">
      <t>ガイ</t>
    </rPh>
    <rPh sb="4" eb="6">
      <t>カツドウ</t>
    </rPh>
    <phoneticPr fontId="6"/>
  </si>
  <si>
    <t>散歩時の安全管理に関する職員体制、役割分担、緊急事態が発生した場合の連絡方法などのルール化</t>
    <phoneticPr fontId="6"/>
  </si>
  <si>
    <t>□整備している　・　□整備していない</t>
    <rPh sb="1" eb="3">
      <t>セイビ</t>
    </rPh>
    <rPh sb="11" eb="13">
      <t>セイビ</t>
    </rPh>
    <phoneticPr fontId="6"/>
  </si>
  <si>
    <t>日常的に利用する散歩の経路や公園等について、異常や危険性の有無、工事箇所や交通量等を含めて点検し記録を付けるなど、情報を全職員で共有</t>
    <rPh sb="34" eb="36">
      <t>カショ</t>
    </rPh>
    <phoneticPr fontId="7"/>
  </si>
  <si>
    <t>□共有している　・　□共有していない</t>
    <phoneticPr fontId="6"/>
  </si>
  <si>
    <t>散歩時の散歩計画を随時作成していますか。</t>
    <phoneticPr fontId="6"/>
  </si>
  <si>
    <t>□作成している　・　□作成していない</t>
    <rPh sb="1" eb="3">
      <t>サクセイ</t>
    </rPh>
    <rPh sb="11" eb="13">
      <t>サクセイ</t>
    </rPh>
    <phoneticPr fontId="6"/>
  </si>
  <si>
    <t>自動車での移動を伴う場合には、乗降車の際に点呼等により子どもの所在を適切に確認していますか。</t>
    <rPh sb="0" eb="3">
      <t>ジドウシャ</t>
    </rPh>
    <rPh sb="5" eb="7">
      <t>イドウ</t>
    </rPh>
    <rPh sb="8" eb="9">
      <t>トモナ</t>
    </rPh>
    <rPh sb="10" eb="12">
      <t>バアイ</t>
    </rPh>
    <rPh sb="15" eb="18">
      <t>ジョウコウシャ</t>
    </rPh>
    <rPh sb="19" eb="20">
      <t>サイ</t>
    </rPh>
    <rPh sb="21" eb="24">
      <t>テンコトウ</t>
    </rPh>
    <rPh sb="27" eb="28">
      <t>コ</t>
    </rPh>
    <rPh sb="31" eb="33">
      <t>ショザイ</t>
    </rPh>
    <rPh sb="34" eb="36">
      <t>テキセツ</t>
    </rPh>
    <rPh sb="37" eb="39">
      <t>カクニン</t>
    </rPh>
    <phoneticPr fontId="6"/>
  </si>
  <si>
    <t>□確認している　・　□確認していない</t>
    <rPh sb="1" eb="3">
      <t>カクニン</t>
    </rPh>
    <rPh sb="11" eb="13">
      <t>カクニン</t>
    </rPh>
    <phoneticPr fontId="7"/>
  </si>
  <si>
    <t>５　送迎</t>
    <rPh sb="2" eb="4">
      <t>ソウゲイ</t>
    </rPh>
    <phoneticPr fontId="6"/>
  </si>
  <si>
    <t>送迎用バスの運行</t>
    <rPh sb="0" eb="2">
      <t>ソウゲイ</t>
    </rPh>
    <rPh sb="2" eb="3">
      <t>ヨウ</t>
    </rPh>
    <rPh sb="6" eb="8">
      <t>ウンコウ</t>
    </rPh>
    <phoneticPr fontId="6"/>
  </si>
  <si>
    <t>※運行がある場合</t>
    <rPh sb="1" eb="3">
      <t>ウンコウ</t>
    </rPh>
    <rPh sb="6" eb="8">
      <t>バアイ</t>
    </rPh>
    <phoneticPr fontId="6"/>
  </si>
  <si>
    <t>子どもの乗降車の際の点呼等も含め、送迎バスの運行に関する手順や役割分担を定めたマニュアルを整備していますか。</t>
    <rPh sb="0" eb="1">
      <t>コ</t>
    </rPh>
    <rPh sb="4" eb="6">
      <t>ジョウコウ</t>
    </rPh>
    <rPh sb="6" eb="7">
      <t>シャ</t>
    </rPh>
    <rPh sb="8" eb="9">
      <t>サイ</t>
    </rPh>
    <rPh sb="10" eb="12">
      <t>テンコ</t>
    </rPh>
    <rPh sb="12" eb="13">
      <t>トウ</t>
    </rPh>
    <rPh sb="14" eb="15">
      <t>フク</t>
    </rPh>
    <rPh sb="17" eb="19">
      <t>ソウゲイ</t>
    </rPh>
    <rPh sb="22" eb="24">
      <t>ウンコウ</t>
    </rPh>
    <rPh sb="25" eb="26">
      <t>カン</t>
    </rPh>
    <rPh sb="28" eb="30">
      <t>テジュン</t>
    </rPh>
    <rPh sb="31" eb="35">
      <t>ヤクワリブンタン</t>
    </rPh>
    <rPh sb="36" eb="37">
      <t>サダ</t>
    </rPh>
    <rPh sb="45" eb="47">
      <t>セイビ</t>
    </rPh>
    <phoneticPr fontId="6"/>
  </si>
  <si>
    <t>□有・□無</t>
    <rPh sb="1" eb="2">
      <t>アリ</t>
    </rPh>
    <rPh sb="4" eb="5">
      <t>ナシ</t>
    </rPh>
    <phoneticPr fontId="6"/>
  </si>
  <si>
    <t>すべての子どもの降車確認について、職員、運転手によりダブルチェックが実施されていますか。</t>
    <rPh sb="4" eb="5">
      <t>コ</t>
    </rPh>
    <rPh sb="8" eb="10">
      <t>コウシャ</t>
    </rPh>
    <rPh sb="10" eb="12">
      <t>カクニン</t>
    </rPh>
    <rPh sb="17" eb="19">
      <t>ショクイン</t>
    </rPh>
    <rPh sb="20" eb="23">
      <t>ウンテンシュ</t>
    </rPh>
    <rPh sb="34" eb="36">
      <t>ジッシ</t>
    </rPh>
    <phoneticPr fontId="6"/>
  </si>
  <si>
    <t>□実施している　・　□実施していない</t>
  </si>
  <si>
    <t>□設置している　・　□設置していない</t>
    <rPh sb="1" eb="3">
      <t>セッチ</t>
    </rPh>
    <rPh sb="11" eb="13">
      <t>セッチ</t>
    </rPh>
    <phoneticPr fontId="6"/>
  </si>
  <si>
    <t>１１　児童の権利擁護</t>
    <rPh sb="3" eb="5">
      <t>ジドウ</t>
    </rPh>
    <rPh sb="6" eb="8">
      <t>ケンリ</t>
    </rPh>
    <rPh sb="8" eb="10">
      <t>ヨウゴ</t>
    </rPh>
    <phoneticPr fontId="7"/>
  </si>
  <si>
    <t>項　　　　目</t>
  </si>
  <si>
    <t>１　子どもの人権に十分配慮するとともに、子ども一人一人の人格を尊重した保育</t>
    <phoneticPr fontId="7"/>
  </si>
  <si>
    <t>取組み事項　□研修　□職員会議　□朝礼等　□その他　□実施していない</t>
    <rPh sb="27" eb="29">
      <t>ジッシ</t>
    </rPh>
    <phoneticPr fontId="7"/>
  </si>
  <si>
    <t>２　職員が話をしやすい雰囲気ですか。</t>
    <phoneticPr fontId="7"/>
  </si>
  <si>
    <t>　　□はい　　　□いいえ</t>
    <phoneticPr fontId="7"/>
  </si>
  <si>
    <t>３　職員のストレス軽減・メンタルセミナーなどを行っていますか。</t>
    <phoneticPr fontId="7"/>
  </si>
  <si>
    <t>４　児童の権利擁護について、日ごろから職員間の共通理解を図っていますか。</t>
    <phoneticPr fontId="7"/>
  </si>
  <si>
    <t>１２　地域社会との交流や連携</t>
    <phoneticPr fontId="7"/>
  </si>
  <si>
    <t>＜取組み事例＞</t>
    <phoneticPr fontId="7"/>
  </si>
  <si>
    <t>１３　建物設備の状況</t>
    <phoneticPr fontId="7"/>
  </si>
  <si>
    <t>（１）土地・建物</t>
    <phoneticPr fontId="7"/>
  </si>
  <si>
    <t>土　　地</t>
    <phoneticPr fontId="7"/>
  </si>
  <si>
    <t>建　　物</t>
    <phoneticPr fontId="7"/>
  </si>
  <si>
    <t>敷地面積</t>
  </si>
  <si>
    <t>構  造</t>
    <phoneticPr fontId="7"/>
  </si>
  <si>
    <t>　　　　　　　　　　　　　　　　造　</t>
  </si>
  <si>
    <t>（うち借地面積）</t>
  </si>
  <si>
    <t>平家建・　　　階建</t>
    <phoneticPr fontId="7"/>
  </si>
  <si>
    <t>（うち園庭面積）</t>
    <rPh sb="3" eb="5">
      <t>エンテイ</t>
    </rPh>
    <phoneticPr fontId="7"/>
  </si>
  <si>
    <t>建物(園舎)面積</t>
    <rPh sb="3" eb="5">
      <t>エンシャ</t>
    </rPh>
    <phoneticPr fontId="7"/>
  </si>
  <si>
    <t>　延面積</t>
    <rPh sb="1" eb="2">
      <t>ノ</t>
    </rPh>
    <rPh sb="2" eb="4">
      <t>メンセキ</t>
    </rPh>
    <phoneticPr fontId="7"/>
  </si>
  <si>
    <t>建築年月日</t>
  </si>
  <si>
    <t>　昭和・平成・令和　　　年　　月　　日</t>
    <rPh sb="7" eb="9">
      <t>レイワ</t>
    </rPh>
    <phoneticPr fontId="6"/>
  </si>
  <si>
    <t>（２）設備</t>
    <phoneticPr fontId="7"/>
  </si>
  <si>
    <t>室　名</t>
  </si>
  <si>
    <t>床面積(㎡)</t>
  </si>
  <si>
    <t>有無</t>
  </si>
  <si>
    <t>屋外遊具</t>
  </si>
  <si>
    <t>・乳児室</t>
  </si>
  <si>
    <t>・事務室</t>
    <rPh sb="1" eb="4">
      <t>ジムシツ</t>
    </rPh>
    <phoneticPr fontId="7"/>
  </si>
  <si>
    <t>□有・□無</t>
    <phoneticPr fontId="7"/>
  </si>
  <si>
    <t>砂場　　　□有・□無</t>
    <phoneticPr fontId="7"/>
  </si>
  <si>
    <t>・ほふく室</t>
  </si>
  <si>
    <t>・医務室</t>
    <rPh sb="1" eb="3">
      <t>イム</t>
    </rPh>
    <rPh sb="3" eb="4">
      <t>シツ</t>
    </rPh>
    <phoneticPr fontId="7"/>
  </si>
  <si>
    <t>□有・□有(事務室内)・□無</t>
    <rPh sb="6" eb="8">
      <t>ジム</t>
    </rPh>
    <rPh sb="8" eb="10">
      <t>シツナイ</t>
    </rPh>
    <phoneticPr fontId="7"/>
  </si>
  <si>
    <t>すべり台　□有・□無</t>
    <phoneticPr fontId="7"/>
  </si>
  <si>
    <t>・保育室</t>
  </si>
  <si>
    <t>・調理室</t>
  </si>
  <si>
    <t>ブランコ　□有・□無</t>
    <phoneticPr fontId="7"/>
  </si>
  <si>
    <t>・遊戯室</t>
    <rPh sb="1" eb="4">
      <t>ユウギシツ</t>
    </rPh>
    <phoneticPr fontId="7"/>
  </si>
  <si>
    <t>・便所</t>
    <rPh sb="1" eb="3">
      <t>ベンジョ</t>
    </rPh>
    <phoneticPr fontId="7"/>
  </si>
  <si>
    <t>その他遊具（主なもの）</t>
    <rPh sb="2" eb="3">
      <t>タ</t>
    </rPh>
    <rPh sb="3" eb="5">
      <t>ユウグ</t>
    </rPh>
    <rPh sb="6" eb="7">
      <t>オモ</t>
    </rPh>
    <phoneticPr fontId="7"/>
  </si>
  <si>
    <t>・保育士休憩室</t>
    <rPh sb="1" eb="4">
      <t>ホイクシ</t>
    </rPh>
    <rPh sb="4" eb="7">
      <t>キュウケイシツ</t>
    </rPh>
    <phoneticPr fontId="7"/>
  </si>
  <si>
    <t>（３）認可施設の構造等の変更</t>
    <phoneticPr fontId="6"/>
  </si>
  <si>
    <t>　認定に提出した「建物その他設備の規模及び構造並びに図面」あるいは厚生労働省令第３７条第６項の規定により同届出事項が変更</t>
    <rPh sb="1" eb="3">
      <t>ニンテイ</t>
    </rPh>
    <rPh sb="33" eb="35">
      <t>コウセイ</t>
    </rPh>
    <rPh sb="35" eb="38">
      <t>ロウドウショウ</t>
    </rPh>
    <rPh sb="38" eb="39">
      <t>レイ</t>
    </rPh>
    <rPh sb="39" eb="40">
      <t>ダイ</t>
    </rPh>
    <rPh sb="42" eb="43">
      <t>ジョウ</t>
    </rPh>
    <rPh sb="43" eb="44">
      <t>ダイ</t>
    </rPh>
    <rPh sb="45" eb="46">
      <t>コウ</t>
    </rPh>
    <rPh sb="47" eb="49">
      <t>キテイ</t>
    </rPh>
    <phoneticPr fontId="7"/>
  </si>
  <si>
    <t>したとして届出を提出してから、部屋の使用目的や構造等に変更のあった事項を記載のこと。</t>
    <phoneticPr fontId="7"/>
  </si>
  <si>
    <t>【変更事項】</t>
    <phoneticPr fontId="7"/>
  </si>
  <si>
    <t>１４　給食業務の状況</t>
    <phoneticPr fontId="7"/>
  </si>
  <si>
    <t>※該当する内容の□を、■または☑にしてください。</t>
    <rPh sb="5" eb="7">
      <t>ナイヨウ</t>
    </rPh>
    <phoneticPr fontId="7"/>
  </si>
  <si>
    <t>１　食事の提供</t>
    <rPh sb="2" eb="4">
      <t>ショクジ</t>
    </rPh>
    <rPh sb="5" eb="7">
      <t>テイキョウ</t>
    </rPh>
    <phoneticPr fontId="7"/>
  </si>
  <si>
    <t>３歳以上児　　　　　　　・自園調理（ □直営・□業務委託 ）・　□外部搬入</t>
    <rPh sb="1" eb="2">
      <t>サイ</t>
    </rPh>
    <rPh sb="2" eb="4">
      <t>イジョウ</t>
    </rPh>
    <rPh sb="4" eb="5">
      <t>ジ</t>
    </rPh>
    <rPh sb="33" eb="35">
      <t>ガイブ</t>
    </rPh>
    <rPh sb="35" eb="37">
      <t>ハンニュウ</t>
    </rPh>
    <phoneticPr fontId="7"/>
  </si>
  <si>
    <t>２　食事時間の状況</t>
    <phoneticPr fontId="7"/>
  </si>
  <si>
    <t>　　　時　　　分～　　　時　　　分　　　おやつ　　　時　　分～　　　　　　時　　分～</t>
    <phoneticPr fontId="7"/>
  </si>
  <si>
    <t>３　手作りおやつの状況</t>
    <phoneticPr fontId="7"/>
  </si>
  <si>
    <t>週(月)　　　　　　　　回程度作成</t>
    <phoneticPr fontId="7"/>
  </si>
  <si>
    <t>４　スキムミルクの使用状況</t>
    <phoneticPr fontId="7"/>
  </si>
  <si>
    <t>使用　　□有（毎日・週(月)　　　回程度）　・　□無</t>
    <phoneticPr fontId="7"/>
  </si>
  <si>
    <t>受払簿の作成状況　　□有・□無　　　　　　　　現物の在庫量の確認　　□実施・□未実施</t>
    <phoneticPr fontId="7"/>
  </si>
  <si>
    <t>５　献立の作成状況</t>
    <phoneticPr fontId="7"/>
  </si>
  <si>
    <t>□市町作成　　□園で作成　　　　　　　　　月単位、　　　週単位、　　　　日単位で作成</t>
    <phoneticPr fontId="7"/>
  </si>
  <si>
    <t>　　　　　　　　園で作成の場合　　作成者（職　　　　　氏名　　　　　　　　）</t>
    <phoneticPr fontId="7"/>
  </si>
  <si>
    <t>６　給食日誌の状況</t>
    <phoneticPr fontId="7"/>
  </si>
  <si>
    <t>　　　□有　・　□無</t>
    <phoneticPr fontId="7"/>
  </si>
  <si>
    <t>７　材料の状況</t>
    <phoneticPr fontId="7"/>
  </si>
  <si>
    <t>材料計算者（職　　　　　氏名　　　　　　　　）、発注者（職　　　　　氏名　　　　　　　　）
検収者（職　　　　　氏名　　　　　　　　）　　、保管者（職　　　　　氏名　　　　　　　　）</t>
    <phoneticPr fontId="7"/>
  </si>
  <si>
    <t>８　検食の状況</t>
    <phoneticPr fontId="7"/>
  </si>
  <si>
    <t>検食実施者（職　　　　　氏名　　　　　　　　）、検食実施時間　　　　時　　　分　、検食記録（□有・□無）　</t>
    <rPh sb="6" eb="7">
      <t>ショク</t>
    </rPh>
    <rPh sb="12" eb="14">
      <t>シメイ</t>
    </rPh>
    <rPh sb="24" eb="26">
      <t>ケンショク</t>
    </rPh>
    <rPh sb="26" eb="28">
      <t>ジッシ</t>
    </rPh>
    <rPh sb="28" eb="30">
      <t>ジカン</t>
    </rPh>
    <rPh sb="41" eb="43">
      <t>ケンショク</t>
    </rPh>
    <rPh sb="43" eb="45">
      <t>キロク</t>
    </rPh>
    <rPh sb="47" eb="48">
      <t>アリ</t>
    </rPh>
    <rPh sb="50" eb="51">
      <t>ナ</t>
    </rPh>
    <phoneticPr fontId="7"/>
  </si>
  <si>
    <t>　内容（□味付け、□臭い、□鮮度、□量、□色彩、□食器、□その他（　　　　　　　　））、嗜好調査・残食調査（□有・□無）</t>
    <rPh sb="44" eb="48">
      <t>シコウチョウサ</t>
    </rPh>
    <rPh sb="49" eb="53">
      <t>ザンショクチョウサ</t>
    </rPh>
    <rPh sb="55" eb="56">
      <t>アリ</t>
    </rPh>
    <rPh sb="58" eb="59">
      <t>ナ</t>
    </rPh>
    <phoneticPr fontId="7"/>
  </si>
  <si>
    <t>９　保存食の状況</t>
    <phoneticPr fontId="7"/>
  </si>
  <si>
    <t>保存期間　　　週間　　専用容器（□有・□無）　保存場所（□冷蔵庫・□専用冷凍庫・□その他（　　　））　　　</t>
    <phoneticPr fontId="7"/>
  </si>
  <si>
    <t>10　水質検査の状況</t>
    <phoneticPr fontId="7"/>
  </si>
  <si>
    <t>使用水道（□公共水道（受水槽　□有・□無）　・　□井戸　）</t>
    <rPh sb="11" eb="14">
      <t>ジュスイソウ</t>
    </rPh>
    <rPh sb="16" eb="17">
      <t>アリ</t>
    </rPh>
    <rPh sb="19" eb="20">
      <t>ナ</t>
    </rPh>
    <phoneticPr fontId="7"/>
  </si>
  <si>
    <t>公共水道以外の場合の水質検査の実施（□実施した　　　　年　月　日　・　□実施していない　）</t>
    <phoneticPr fontId="7"/>
  </si>
  <si>
    <t>11　食器等の保管状況</t>
    <rPh sb="3" eb="5">
      <t>ショッキ</t>
    </rPh>
    <rPh sb="5" eb="6">
      <t>トウ</t>
    </rPh>
    <rPh sb="7" eb="9">
      <t>ホカン</t>
    </rPh>
    <rPh sb="9" eb="11">
      <t>ジョウキョウ</t>
    </rPh>
    <phoneticPr fontId="7"/>
  </si>
  <si>
    <t>食器消毒保管庫（　□有　・　□無　）</t>
    <rPh sb="0" eb="2">
      <t>ショッキ</t>
    </rPh>
    <rPh sb="2" eb="4">
      <t>ショウドク</t>
    </rPh>
    <rPh sb="4" eb="7">
      <t>ホカンコ</t>
    </rPh>
    <rPh sb="10" eb="11">
      <t>アリ</t>
    </rPh>
    <rPh sb="15" eb="16">
      <t>ナシ</t>
    </rPh>
    <phoneticPr fontId="7"/>
  </si>
  <si>
    <t>12　３歳以上児の主食</t>
    <rPh sb="4" eb="7">
      <t>サイイジョウ</t>
    </rPh>
    <rPh sb="7" eb="8">
      <t>ジ</t>
    </rPh>
    <rPh sb="9" eb="11">
      <t>シュショク</t>
    </rPh>
    <phoneticPr fontId="7"/>
  </si>
  <si>
    <r>
      <t>・施設が提供している場合の主食代　</t>
    </r>
    <r>
      <rPr>
        <u/>
        <sz val="10.5"/>
        <rFont val="ＭＳ 明朝"/>
        <family val="1"/>
        <charset val="128"/>
      </rPr>
      <t>月　　　　円/人</t>
    </r>
    <r>
      <rPr>
        <sz val="10.5"/>
        <rFont val="ＭＳ 明朝"/>
        <family val="1"/>
        <charset val="128"/>
      </rPr>
      <t>　　　・現物持参の場合　□</t>
    </r>
    <r>
      <rPr>
        <u/>
        <sz val="10.5"/>
        <rFont val="ＭＳ 明朝"/>
        <family val="1"/>
        <charset val="128"/>
      </rPr>
      <t>月　米　　合</t>
    </r>
    <r>
      <rPr>
        <sz val="10.5"/>
        <rFont val="ＭＳ 明朝"/>
        <family val="1"/>
        <charset val="128"/>
      </rPr>
      <t xml:space="preserve"> または □</t>
    </r>
    <r>
      <rPr>
        <u/>
        <sz val="10.5"/>
        <rFont val="ＭＳ 明朝"/>
        <family val="1"/>
        <charset val="128"/>
      </rPr>
      <t>ご飯</t>
    </r>
    <rPh sb="1" eb="3">
      <t>シセツ</t>
    </rPh>
    <rPh sb="4" eb="6">
      <t>テイキョウ</t>
    </rPh>
    <rPh sb="10" eb="12">
      <t>バアイ</t>
    </rPh>
    <rPh sb="13" eb="15">
      <t>シュショク</t>
    </rPh>
    <rPh sb="15" eb="16">
      <t>ダイ</t>
    </rPh>
    <rPh sb="24" eb="25">
      <t>ニン</t>
    </rPh>
    <phoneticPr fontId="7"/>
  </si>
  <si>
    <t>１５　園児の状況</t>
    <rPh sb="3" eb="5">
      <t>エンジ</t>
    </rPh>
    <phoneticPr fontId="7"/>
  </si>
  <si>
    <t>（１）利用定員に対する入所状況</t>
    <rPh sb="3" eb="5">
      <t>リヨウ</t>
    </rPh>
    <phoneticPr fontId="7"/>
  </si>
  <si>
    <r>
      <t>(３）園児の定期健康診断の実施状況</t>
    </r>
    <r>
      <rPr>
        <sz val="9"/>
        <rFont val="ＭＳ 明朝"/>
        <family val="1"/>
        <charset val="128"/>
      </rPr>
      <t>（令和</t>
    </r>
    <r>
      <rPr>
        <u/>
        <sz val="9"/>
        <color rgb="FFFF0000"/>
        <rFont val="ＭＳ 明朝"/>
        <family val="1"/>
        <charset val="128"/>
      </rPr>
      <t>７</t>
    </r>
    <r>
      <rPr>
        <sz val="9"/>
        <rFont val="ＭＳ 明朝"/>
        <family val="1"/>
        <charset val="128"/>
      </rPr>
      <t>年度・令和</t>
    </r>
    <r>
      <rPr>
        <u/>
        <sz val="9"/>
        <color rgb="FFFF0000"/>
        <rFont val="ＭＳ 明朝"/>
        <family val="1"/>
        <charset val="128"/>
      </rPr>
      <t>８</t>
    </r>
    <r>
      <rPr>
        <sz val="9"/>
        <rFont val="ＭＳ 明朝"/>
        <family val="1"/>
        <charset val="128"/>
      </rPr>
      <t>年度）</t>
    </r>
    <rPh sb="3" eb="5">
      <t>エンジ</t>
    </rPh>
    <rPh sb="18" eb="20">
      <t>レイワ</t>
    </rPh>
    <rPh sb="21" eb="23">
      <t>ネンド</t>
    </rPh>
    <rPh sb="22" eb="23">
      <t>ド</t>
    </rPh>
    <rPh sb="24" eb="26">
      <t>レイワ</t>
    </rPh>
    <phoneticPr fontId="7"/>
  </si>
  <si>
    <t>対象年度</t>
    <rPh sb="0" eb="2">
      <t>タイショウ</t>
    </rPh>
    <rPh sb="2" eb="4">
      <t>ネンド</t>
    </rPh>
    <phoneticPr fontId="6"/>
  </si>
  <si>
    <r>
      <t>年間のべ園児数（</t>
    </r>
    <r>
      <rPr>
        <sz val="10.5"/>
        <rFont val="Century"/>
        <family val="1"/>
      </rPr>
      <t>A</t>
    </r>
    <r>
      <rPr>
        <sz val="10.5"/>
        <rFont val="ＭＳ 明朝"/>
        <family val="1"/>
        <charset val="128"/>
      </rPr>
      <t>）</t>
    </r>
    <rPh sb="4" eb="6">
      <t>エンジ</t>
    </rPh>
    <phoneticPr fontId="7"/>
  </si>
  <si>
    <r>
      <t>定員×</t>
    </r>
    <r>
      <rPr>
        <sz val="10.5"/>
        <rFont val="Century"/>
        <family val="1"/>
      </rPr>
      <t>12</t>
    </r>
    <r>
      <rPr>
        <sz val="10.5"/>
        <rFont val="ＭＳ 明朝"/>
        <family val="1"/>
        <charset val="128"/>
      </rPr>
      <t>（</t>
    </r>
    <r>
      <rPr>
        <sz val="10.5"/>
        <rFont val="Century"/>
        <family val="1"/>
      </rPr>
      <t>B</t>
    </r>
    <r>
      <rPr>
        <sz val="10.5"/>
        <rFont val="ＭＳ 明朝"/>
        <family val="1"/>
        <charset val="128"/>
      </rPr>
      <t>）</t>
    </r>
    <phoneticPr fontId="6"/>
  </si>
  <si>
    <r>
      <t>A</t>
    </r>
    <r>
      <rPr>
        <sz val="10.5"/>
        <rFont val="ＭＳ 明朝"/>
        <family val="1"/>
        <charset val="128"/>
      </rPr>
      <t>／</t>
    </r>
    <r>
      <rPr>
        <sz val="10.5"/>
        <rFont val="Century"/>
        <family val="1"/>
      </rPr>
      <t>B</t>
    </r>
    <r>
      <rPr>
        <sz val="10.5"/>
        <rFont val="ＭＳ 明朝"/>
        <family val="1"/>
        <charset val="128"/>
      </rPr>
      <t>（％）</t>
    </r>
  </si>
  <si>
    <r>
      <rPr>
        <sz val="10.5"/>
        <rFont val="ＭＳ 明朝"/>
        <family val="1"/>
        <charset val="128"/>
      </rPr>
      <t>令和</t>
    </r>
    <r>
      <rPr>
        <u/>
        <sz val="10.5"/>
        <color rgb="FFFF0000"/>
        <rFont val="ＭＳ 明朝"/>
        <family val="1"/>
        <charset val="128"/>
      </rPr>
      <t>４</t>
    </r>
    <r>
      <rPr>
        <sz val="10.5"/>
        <rFont val="ＭＳ 明朝"/>
        <family val="1"/>
        <charset val="128"/>
      </rPr>
      <t>年度</t>
    </r>
    <rPh sb="0" eb="2">
      <t>レイワ</t>
    </rPh>
    <rPh sb="3" eb="5">
      <t>ネンド</t>
    </rPh>
    <rPh sb="4" eb="5">
      <t>ド</t>
    </rPh>
    <phoneticPr fontId="7"/>
  </si>
  <si>
    <t>２・３号こども</t>
    <rPh sb="3" eb="4">
      <t>ゴウ</t>
    </rPh>
    <phoneticPr fontId="7"/>
  </si>
  <si>
    <t>１号こども</t>
    <rPh sb="1" eb="2">
      <t>ゴウ</t>
    </rPh>
    <phoneticPr fontId="7"/>
  </si>
  <si>
    <r>
      <rPr>
        <sz val="10.5"/>
        <rFont val="ＭＳ 明朝"/>
        <family val="1"/>
        <charset val="128"/>
      </rPr>
      <t>令和</t>
    </r>
    <r>
      <rPr>
        <u/>
        <sz val="10.5"/>
        <color rgb="FFFF0000"/>
        <rFont val="ＭＳ 明朝"/>
        <family val="1"/>
        <charset val="128"/>
      </rPr>
      <t>５</t>
    </r>
    <r>
      <rPr>
        <sz val="10.5"/>
        <rFont val="ＭＳ 明朝"/>
        <family val="1"/>
        <charset val="128"/>
      </rPr>
      <t>年度</t>
    </r>
    <rPh sb="0" eb="2">
      <t>レイワ</t>
    </rPh>
    <rPh sb="3" eb="5">
      <t>ネンド</t>
    </rPh>
    <rPh sb="4" eb="5">
      <t>ド</t>
    </rPh>
    <phoneticPr fontId="7"/>
  </si>
  <si>
    <r>
      <rPr>
        <sz val="10.5"/>
        <rFont val="ＭＳ 明朝"/>
        <family val="1"/>
        <charset val="128"/>
      </rPr>
      <t>令和</t>
    </r>
    <r>
      <rPr>
        <u/>
        <sz val="10.5"/>
        <color rgb="FFFF0000"/>
        <rFont val="ＭＳ 明朝"/>
        <family val="1"/>
        <charset val="128"/>
      </rPr>
      <t>６</t>
    </r>
    <r>
      <rPr>
        <sz val="10.5"/>
        <rFont val="ＭＳ 明朝"/>
        <family val="1"/>
        <charset val="128"/>
      </rPr>
      <t>年度</t>
    </r>
    <rPh sb="0" eb="2">
      <t>レイワ</t>
    </rPh>
    <rPh sb="3" eb="5">
      <t>ネンド</t>
    </rPh>
    <rPh sb="4" eb="5">
      <t>ド</t>
    </rPh>
    <phoneticPr fontId="7"/>
  </si>
  <si>
    <r>
      <rPr>
        <sz val="10.5"/>
        <rFont val="ＭＳ 明朝"/>
        <family val="1"/>
        <charset val="128"/>
      </rPr>
      <t>令和</t>
    </r>
    <r>
      <rPr>
        <u/>
        <sz val="10.5"/>
        <color rgb="FFFF0000"/>
        <rFont val="ＭＳ 明朝"/>
        <family val="1"/>
        <charset val="128"/>
      </rPr>
      <t>７</t>
    </r>
    <r>
      <rPr>
        <sz val="10.5"/>
        <rFont val="ＭＳ 明朝"/>
        <family val="1"/>
        <charset val="128"/>
      </rPr>
      <t>年度</t>
    </r>
    <rPh sb="0" eb="2">
      <t>レイワ</t>
    </rPh>
    <rPh sb="3" eb="5">
      <t>ネンド</t>
    </rPh>
    <rPh sb="4" eb="5">
      <t>ド</t>
    </rPh>
    <phoneticPr fontId="7"/>
  </si>
  <si>
    <t>定員を超過しなかった
年月・人数</t>
    <phoneticPr fontId="7"/>
  </si>
  <si>
    <t>　　年　　月</t>
  </si>
  <si>
    <r>
      <t>(</t>
    </r>
    <r>
      <rPr>
        <sz val="10.5"/>
        <rFont val="ＭＳ 明朝"/>
        <family val="1"/>
        <charset val="128"/>
      </rPr>
      <t>注</t>
    </r>
    <r>
      <rPr>
        <sz val="10.5"/>
        <rFont val="Century"/>
        <family val="1"/>
      </rPr>
      <t xml:space="preserve">) </t>
    </r>
    <r>
      <rPr>
        <sz val="10.5"/>
        <rFont val="Yu Gothic"/>
        <family val="1"/>
        <charset val="128"/>
      </rPr>
      <t>１　</t>
    </r>
    <r>
      <rPr>
        <sz val="10.5"/>
        <rFont val="ＭＳ 明朝"/>
        <family val="1"/>
        <charset val="128"/>
      </rPr>
      <t>年間のべ園児数は、対象年度における月毎の園児数の年度合計を記載</t>
    </r>
    <rPh sb="6" eb="8">
      <t>ネンカン</t>
    </rPh>
    <rPh sb="10" eb="12">
      <t>エンジ</t>
    </rPh>
    <rPh sb="12" eb="13">
      <t>スウ</t>
    </rPh>
    <rPh sb="15" eb="17">
      <t>タイショウ</t>
    </rPh>
    <rPh sb="17" eb="19">
      <t>ネンド</t>
    </rPh>
    <rPh sb="23" eb="25">
      <t>ツキゴト</t>
    </rPh>
    <rPh sb="26" eb="28">
      <t>エンジ</t>
    </rPh>
    <rPh sb="28" eb="29">
      <t>スウ</t>
    </rPh>
    <rPh sb="30" eb="32">
      <t>ネンド</t>
    </rPh>
    <rPh sb="32" eb="34">
      <t>ゴウケイ</t>
    </rPh>
    <phoneticPr fontId="6"/>
  </si>
  <si>
    <r>
      <t>　　</t>
    </r>
    <r>
      <rPr>
        <sz val="10.5"/>
        <rFont val="游ゴシック"/>
        <family val="3"/>
        <charset val="128"/>
      </rPr>
      <t xml:space="preserve"> 2  </t>
    </r>
    <r>
      <rPr>
        <sz val="10.5"/>
        <rFont val="游ゴシック"/>
        <family val="1"/>
        <charset val="128"/>
      </rPr>
      <t>　定員を超過しなかった</t>
    </r>
    <r>
      <rPr>
        <sz val="10.5"/>
        <rFont val="游ゴシック"/>
        <family val="3"/>
        <charset val="128"/>
      </rPr>
      <t>年月</t>
    </r>
    <r>
      <rPr>
        <sz val="10.5"/>
        <rFont val="游ゴシック"/>
        <family val="1"/>
        <charset val="128"/>
      </rPr>
      <t>・人数は直近のものを記載</t>
    </r>
    <rPh sb="17" eb="18">
      <t>ネン</t>
    </rPh>
    <phoneticPr fontId="6"/>
  </si>
  <si>
    <t>（２）月別入園状況</t>
    <rPh sb="5" eb="7">
      <t>ニュウエン</t>
    </rPh>
    <rPh sb="7" eb="9">
      <t>ジョウキョウ</t>
    </rPh>
    <phoneticPr fontId="7"/>
  </si>
  <si>
    <t>園　児</t>
    <rPh sb="0" eb="1">
      <t>エン</t>
    </rPh>
    <rPh sb="2" eb="3">
      <t>ジ</t>
    </rPh>
    <phoneticPr fontId="7"/>
  </si>
  <si>
    <t>私的契約</t>
  </si>
  <si>
    <t>総計</t>
  </si>
  <si>
    <t>３号子ども</t>
    <rPh sb="1" eb="2">
      <t>ゴウ</t>
    </rPh>
    <rPh sb="2" eb="3">
      <t>コ</t>
    </rPh>
    <phoneticPr fontId="7"/>
  </si>
  <si>
    <t>２号子ども</t>
    <rPh sb="1" eb="2">
      <t>ゴウ</t>
    </rPh>
    <rPh sb="2" eb="3">
      <t>コ</t>
    </rPh>
    <phoneticPr fontId="7"/>
  </si>
  <si>
    <t>１号子ども</t>
    <rPh sb="1" eb="2">
      <t>ゴウ</t>
    </rPh>
    <rPh sb="2" eb="3">
      <t>コ</t>
    </rPh>
    <phoneticPr fontId="7"/>
  </si>
  <si>
    <t>計</t>
  </si>
  <si>
    <t>０歳児</t>
    <rPh sb="1" eb="2">
      <t>サイ</t>
    </rPh>
    <rPh sb="2" eb="3">
      <t>ジ</t>
    </rPh>
    <phoneticPr fontId="7"/>
  </si>
  <si>
    <t>１歳児</t>
    <rPh sb="1" eb="2">
      <t>サイ</t>
    </rPh>
    <rPh sb="2" eb="3">
      <t>ジ</t>
    </rPh>
    <phoneticPr fontId="7"/>
  </si>
  <si>
    <t>２歳児</t>
    <rPh sb="1" eb="2">
      <t>サイ</t>
    </rPh>
    <rPh sb="2" eb="3">
      <t>ジ</t>
    </rPh>
    <phoneticPr fontId="7"/>
  </si>
  <si>
    <t>３歳児</t>
    <rPh sb="1" eb="2">
      <t>サイ</t>
    </rPh>
    <rPh sb="2" eb="3">
      <t>ジ</t>
    </rPh>
    <phoneticPr fontId="7"/>
  </si>
  <si>
    <t>４歳児</t>
    <rPh sb="1" eb="2">
      <t>サイ</t>
    </rPh>
    <rPh sb="2" eb="3">
      <t>ジ</t>
    </rPh>
    <phoneticPr fontId="7"/>
  </si>
  <si>
    <t>５歳児</t>
    <rPh sb="1" eb="2">
      <t>サイ</t>
    </rPh>
    <rPh sb="2" eb="3">
      <t>ジ</t>
    </rPh>
    <phoneticPr fontId="7"/>
  </si>
  <si>
    <r>
      <t>Ｒ</t>
    </r>
    <r>
      <rPr>
        <u/>
        <sz val="10.5"/>
        <color rgb="FFFF0000"/>
        <rFont val="ＭＳ Ｐ明朝"/>
        <family val="1"/>
        <charset val="128"/>
      </rPr>
      <t>７</t>
    </r>
    <r>
      <rPr>
        <sz val="10.5"/>
        <rFont val="ＭＳ Ｐ明朝"/>
        <family val="1"/>
        <charset val="128"/>
      </rPr>
      <t>年４月</t>
    </r>
    <rPh sb="2" eb="3">
      <t>ネン</t>
    </rPh>
    <rPh sb="4" eb="5">
      <t>ガツ</t>
    </rPh>
    <phoneticPr fontId="7"/>
  </si>
  <si>
    <r>
      <t>Ｒ</t>
    </r>
    <r>
      <rPr>
        <u/>
        <sz val="10.5"/>
        <color rgb="FFFF0000"/>
        <rFont val="ＭＳ Ｐ明朝"/>
        <family val="1"/>
        <charset val="128"/>
      </rPr>
      <t>８</t>
    </r>
    <r>
      <rPr>
        <sz val="10.5"/>
        <rFont val="ＭＳ Ｐ明朝"/>
        <family val="1"/>
        <charset val="128"/>
      </rPr>
      <t>年３月</t>
    </r>
    <rPh sb="2" eb="3">
      <t>ネン</t>
    </rPh>
    <rPh sb="4" eb="5">
      <t>ガツ</t>
    </rPh>
    <phoneticPr fontId="7"/>
  </si>
  <si>
    <r>
      <t>Ｒ</t>
    </r>
    <r>
      <rPr>
        <u/>
        <sz val="10.5"/>
        <color rgb="FFFF0000"/>
        <rFont val="ＭＳ Ｐ明朝"/>
        <family val="1"/>
        <charset val="128"/>
      </rPr>
      <t>８</t>
    </r>
    <r>
      <rPr>
        <sz val="10.5"/>
        <rFont val="ＭＳ Ｐ明朝"/>
        <family val="1"/>
        <charset val="128"/>
      </rPr>
      <t>年４月</t>
    </r>
    <rPh sb="2" eb="3">
      <t>ネン</t>
    </rPh>
    <rPh sb="4" eb="5">
      <t>ガツ</t>
    </rPh>
    <phoneticPr fontId="7"/>
  </si>
  <si>
    <r>
      <t>Ｒ</t>
    </r>
    <r>
      <rPr>
        <u/>
        <sz val="10.5"/>
        <color rgb="FFFF0000"/>
        <rFont val="ＭＳ Ｐ明朝"/>
        <family val="1"/>
        <charset val="128"/>
      </rPr>
      <t>８</t>
    </r>
    <r>
      <rPr>
        <sz val="10.5"/>
        <rFont val="ＭＳ Ｐ明朝"/>
        <family val="1"/>
        <charset val="128"/>
      </rPr>
      <t>年５月</t>
    </r>
    <rPh sb="2" eb="3">
      <t>ネン</t>
    </rPh>
    <rPh sb="4" eb="5">
      <t>ガツ</t>
    </rPh>
    <phoneticPr fontId="7"/>
  </si>
  <si>
    <t>６月</t>
    <rPh sb="1" eb="2">
      <t>ガツ</t>
    </rPh>
    <phoneticPr fontId="7"/>
  </si>
  <si>
    <t>７月</t>
    <rPh sb="1" eb="2">
      <t>ガツ</t>
    </rPh>
    <phoneticPr fontId="7"/>
  </si>
  <si>
    <t>８月</t>
    <rPh sb="1" eb="2">
      <t>ガツ</t>
    </rPh>
    <phoneticPr fontId="7"/>
  </si>
  <si>
    <t>９月</t>
    <rPh sb="1" eb="2">
      <t>ガツ</t>
    </rPh>
    <phoneticPr fontId="7"/>
  </si>
  <si>
    <t>１０月</t>
    <rPh sb="2" eb="3">
      <t>ガツ</t>
    </rPh>
    <phoneticPr fontId="7"/>
  </si>
  <si>
    <t>１１月</t>
    <rPh sb="2" eb="3">
      <t>ガツ</t>
    </rPh>
    <phoneticPr fontId="7"/>
  </si>
  <si>
    <t>１２月</t>
    <rPh sb="2" eb="3">
      <t>ガツ</t>
    </rPh>
    <phoneticPr fontId="7"/>
  </si>
  <si>
    <r>
      <t>Ｒ</t>
    </r>
    <r>
      <rPr>
        <u/>
        <sz val="10.5"/>
        <color rgb="FFFF0000"/>
        <rFont val="ＭＳ Ｐ明朝"/>
        <family val="1"/>
        <charset val="128"/>
      </rPr>
      <t>９</t>
    </r>
    <r>
      <rPr>
        <sz val="10.5"/>
        <rFont val="ＭＳ Ｐ明朝"/>
        <family val="1"/>
        <charset val="128"/>
      </rPr>
      <t>年１月</t>
    </r>
    <rPh sb="2" eb="3">
      <t>ネン</t>
    </rPh>
    <rPh sb="4" eb="5">
      <t>ガツ</t>
    </rPh>
    <phoneticPr fontId="7"/>
  </si>
  <si>
    <t>学級数</t>
    <rPh sb="0" eb="2">
      <t>ガッキュウ</t>
    </rPh>
    <rPh sb="2" eb="3">
      <t>スウ</t>
    </rPh>
    <phoneticPr fontId="6"/>
  </si>
  <si>
    <t>２月</t>
    <rPh sb="1" eb="2">
      <t>ガツ</t>
    </rPh>
    <phoneticPr fontId="7"/>
  </si>
  <si>
    <t>３歳児</t>
    <rPh sb="1" eb="2">
      <t>サイ</t>
    </rPh>
    <rPh sb="2" eb="3">
      <t>ジ</t>
    </rPh>
    <phoneticPr fontId="6"/>
  </si>
  <si>
    <t>３月</t>
    <rPh sb="1" eb="2">
      <t>ガツ</t>
    </rPh>
    <phoneticPr fontId="7"/>
  </si>
  <si>
    <t>４歳児</t>
    <rPh sb="1" eb="2">
      <t>サイ</t>
    </rPh>
    <rPh sb="2" eb="3">
      <t>ジ</t>
    </rPh>
    <phoneticPr fontId="6"/>
  </si>
  <si>
    <t>５歳児</t>
    <rPh sb="1" eb="2">
      <t>サイ</t>
    </rPh>
    <rPh sb="2" eb="3">
      <t>ジ</t>
    </rPh>
    <phoneticPr fontId="6"/>
  </si>
  <si>
    <r>
      <t>(注</t>
    </r>
    <r>
      <rPr>
        <sz val="10"/>
        <rFont val="Century"/>
        <family val="1"/>
      </rPr>
      <t>)</t>
    </r>
    <r>
      <rPr>
        <sz val="10"/>
        <rFont val="ＭＳ 明朝"/>
        <family val="1"/>
        <charset val="128"/>
      </rPr>
      <t>　年齢区分は、入所時の年齢で区分し、月初日の人数を記載</t>
    </r>
    <phoneticPr fontId="6"/>
  </si>
  <si>
    <t>１６　衛生管理</t>
    <phoneticPr fontId="7"/>
  </si>
  <si>
    <r>
      <t xml:space="preserve"> </t>
    </r>
    <r>
      <rPr>
        <sz val="10.5"/>
        <rFont val="ＭＳ 明朝"/>
        <family val="1"/>
        <charset val="128"/>
      </rPr>
      <t>（１）給食調理関係者の検便　　　　　　（令和</t>
    </r>
    <r>
      <rPr>
        <u/>
        <sz val="10.5"/>
        <color rgb="FFFF0000"/>
        <rFont val="ＭＳ 明朝"/>
        <family val="1"/>
        <charset val="128"/>
      </rPr>
      <t>７</t>
    </r>
    <r>
      <rPr>
        <sz val="10.5"/>
        <rFont val="ＭＳ 明朝"/>
        <family val="1"/>
        <charset val="128"/>
      </rPr>
      <t>年度）</t>
    </r>
    <rPh sb="21" eb="23">
      <t>レイワ</t>
    </rPh>
    <rPh sb="24" eb="26">
      <t>ネンド</t>
    </rPh>
    <rPh sb="25" eb="26">
      <t>ド</t>
    </rPh>
    <phoneticPr fontId="7"/>
  </si>
  <si>
    <t>（２）衛生管理</t>
    <rPh sb="3" eb="5">
      <t>エイセイ</t>
    </rPh>
    <rPh sb="5" eb="7">
      <t>カンリ</t>
    </rPh>
    <phoneticPr fontId="7"/>
  </si>
  <si>
    <t>項　　目</t>
  </si>
  <si>
    <t>対　策　等　の　状　況</t>
  </si>
  <si>
    <t>調理室の出入り口、窓、排水口の鼠族、昆虫の防除設備</t>
  </si>
  <si>
    <t>　　４月</t>
  </si>
  <si>
    <t>　　５月</t>
  </si>
  <si>
    <t>調理室入口の手洗い設備等</t>
  </si>
  <si>
    <t>・流水式手洗い設備（□有・□無）</t>
    <phoneticPr fontId="7"/>
  </si>
  <si>
    <t>・消毒液の配備（□有・□無）</t>
    <rPh sb="12" eb="13">
      <t>ナ</t>
    </rPh>
    <phoneticPr fontId="7"/>
  </si>
  <si>
    <t>　　６月</t>
  </si>
  <si>
    <t>調理室専用履物</t>
  </si>
  <si>
    <t>　　７月</t>
  </si>
  <si>
    <t>調理室の清掃の状況</t>
  </si>
  <si>
    <t>　　８月</t>
  </si>
  <si>
    <t>配食に当たる際の
衛生管理</t>
    <phoneticPr fontId="7"/>
  </si>
  <si>
    <t>　　９月</t>
  </si>
  <si>
    <t>調理室の汚染区域の区分</t>
  </si>
  <si>
    <t>・汚染作業区域と非汚作業区域を区分（□あり・□なし）</t>
    <phoneticPr fontId="7"/>
  </si>
  <si>
    <t>・食材は下処理済みのものを購入（□はい・□いいえ）</t>
    <phoneticPr fontId="7"/>
  </si>
  <si>
    <t>　１０月</t>
  </si>
  <si>
    <t>シンクの洗浄方法</t>
    <rPh sb="4" eb="6">
      <t>センジョウ</t>
    </rPh>
    <rPh sb="6" eb="8">
      <t>ホウホウ</t>
    </rPh>
    <phoneticPr fontId="7"/>
  </si>
  <si>
    <t>　１１月</t>
    <phoneticPr fontId="7"/>
  </si>
  <si>
    <t>厨芥ゴミの処理、
集積場の清掃状況</t>
    <rPh sb="0" eb="1">
      <t>チュウ</t>
    </rPh>
    <rPh sb="1" eb="2">
      <t>アクタ</t>
    </rPh>
    <rPh sb="5" eb="7">
      <t>ショリ</t>
    </rPh>
    <rPh sb="9" eb="12">
      <t>シュウセキジョウ</t>
    </rPh>
    <rPh sb="13" eb="15">
      <t>セイソウ</t>
    </rPh>
    <rPh sb="15" eb="17">
      <t>ジョウキョウ</t>
    </rPh>
    <phoneticPr fontId="7"/>
  </si>
  <si>
    <t>・返却残渣の非汚染区域への持ち込み（□なし・□あり）</t>
    <phoneticPr fontId="7"/>
  </si>
  <si>
    <t>・廃棄物の搬出（□適宜集積場へ搬出している・□していない）</t>
    <rPh sb="9" eb="11">
      <t>テキギ</t>
    </rPh>
    <rPh sb="11" eb="14">
      <t>シュウセキジョウ</t>
    </rPh>
    <rPh sb="15" eb="17">
      <t>ハンシュツ</t>
    </rPh>
    <phoneticPr fontId="7"/>
  </si>
  <si>
    <t>　１２月</t>
    <phoneticPr fontId="7"/>
  </si>
  <si>
    <t>・廃棄物容器や集積場の清掃（□適宜している・□していない）</t>
    <rPh sb="15" eb="17">
      <t>テキギ</t>
    </rPh>
    <phoneticPr fontId="7"/>
  </si>
  <si>
    <t>　　１月</t>
  </si>
  <si>
    <t>□その他（　　　　　　　　　　　　　　　）</t>
    <phoneticPr fontId="7"/>
  </si>
  <si>
    <t>　　２月</t>
  </si>
  <si>
    <t>調理器具・食器の
洗浄等の方法と
保管方法</t>
    <phoneticPr fontId="7"/>
  </si>
  <si>
    <t>　　３月</t>
  </si>
  <si>
    <t>衛生自主管理点検</t>
  </si>
  <si>
    <r>
      <t>・点検者</t>
    </r>
    <r>
      <rPr>
        <u/>
        <sz val="10"/>
        <rFont val="ＭＳ 明朝"/>
        <family val="1"/>
        <charset val="128"/>
      </rPr>
      <t>　　　　　　</t>
    </r>
  </si>
  <si>
    <r>
      <t>・点検項目</t>
    </r>
    <r>
      <rPr>
        <u/>
        <sz val="10"/>
        <rFont val="ＭＳ 明朝"/>
        <family val="1"/>
        <charset val="128"/>
      </rPr>
      <t>　　　　　　　　　　　　　　　　</t>
    </r>
  </si>
  <si>
    <r>
      <t>衛生管理者　職　○○○○　　氏名　○○　○○　　</t>
    </r>
    <r>
      <rPr>
        <u/>
        <sz val="10.5"/>
        <rFont val="Century"/>
        <family val="1"/>
      </rPr>
      <t xml:space="preserve">      </t>
    </r>
    <r>
      <rPr>
        <u/>
        <sz val="10.5"/>
        <rFont val="ＭＳ 明朝"/>
        <family val="1"/>
        <charset val="128"/>
      </rPr>
      <t>　　</t>
    </r>
    <r>
      <rPr>
        <u/>
        <sz val="10.5"/>
        <rFont val="Century"/>
        <family val="1"/>
      </rPr>
      <t xml:space="preserve">            </t>
    </r>
    <phoneticPr fontId="7"/>
  </si>
  <si>
    <t>おむつの処理の方法</t>
  </si>
  <si>
    <t>乳児のおもちゃの
消毒</t>
    <rPh sb="0" eb="2">
      <t>ニュウジ</t>
    </rPh>
    <rPh sb="9" eb="11">
      <t>ショウドク</t>
    </rPh>
    <phoneticPr fontId="7"/>
  </si>
  <si>
    <t>・頻度（　　　　　　　　　）</t>
    <rPh sb="1" eb="3">
      <t>ヒンド</t>
    </rPh>
    <phoneticPr fontId="7"/>
  </si>
  <si>
    <t>・方法（　　　　　　　　　　　　　　　　　　　　　　）</t>
    <rPh sb="1" eb="3">
      <t>ホウホウ</t>
    </rPh>
    <phoneticPr fontId="7"/>
  </si>
  <si>
    <t>居室の清掃</t>
    <rPh sb="0" eb="2">
      <t>キョシツ</t>
    </rPh>
    <rPh sb="3" eb="5">
      <t>セイソウ</t>
    </rPh>
    <phoneticPr fontId="7"/>
  </si>
  <si>
    <t>・保育室の清掃担当（ □保育士等・□専任職員 ）</t>
    <rPh sb="1" eb="4">
      <t>ホイクシツ</t>
    </rPh>
    <rPh sb="5" eb="7">
      <t>セイソウ</t>
    </rPh>
    <rPh sb="7" eb="9">
      <t>タントウ</t>
    </rPh>
    <rPh sb="12" eb="15">
      <t>ホイクシ</t>
    </rPh>
    <rPh sb="15" eb="16">
      <t>トウ</t>
    </rPh>
    <rPh sb="18" eb="20">
      <t>センニン</t>
    </rPh>
    <rPh sb="20" eb="22">
      <t>ショクイン</t>
    </rPh>
    <phoneticPr fontId="7"/>
  </si>
  <si>
    <t>・遊戯室、廊下、トイレ等の清掃担当（□保育士等・□専任職員 ）</t>
    <rPh sb="1" eb="4">
      <t>ユウギシツ</t>
    </rPh>
    <rPh sb="5" eb="7">
      <t>ロウカ</t>
    </rPh>
    <rPh sb="11" eb="12">
      <t>トウ</t>
    </rPh>
    <rPh sb="13" eb="15">
      <t>セイソウ</t>
    </rPh>
    <rPh sb="15" eb="17">
      <t>タントウ</t>
    </rPh>
    <phoneticPr fontId="7"/>
  </si>
  <si>
    <t>（注）該当する内容の□を、■または☑にして、その他は対策状況等を記載してください。</t>
    <phoneticPr fontId="7"/>
  </si>
  <si>
    <t>１７　苦情等への取組状況　</t>
    <phoneticPr fontId="7"/>
  </si>
  <si>
    <t>（１）苦情処理体制整備状況　</t>
  </si>
  <si>
    <t>苦情解決責任者</t>
    <phoneticPr fontId="7"/>
  </si>
  <si>
    <t>苦情受付担当者</t>
  </si>
  <si>
    <t>第三者委員</t>
  </si>
  <si>
    <t>職</t>
    <phoneticPr fontId="7"/>
  </si>
  <si>
    <t>氏名</t>
    <phoneticPr fontId="7"/>
  </si>
  <si>
    <t>職</t>
    <rPh sb="0" eb="1">
      <t>ショク</t>
    </rPh>
    <phoneticPr fontId="7"/>
  </si>
  <si>
    <t>氏名</t>
    <rPh sb="0" eb="2">
      <t>シメイ</t>
    </rPh>
    <phoneticPr fontId="7"/>
  </si>
  <si>
    <t>（２）　苦情解決の仕組みに係る書類等整備状況　</t>
  </si>
  <si>
    <t>書類等</t>
  </si>
  <si>
    <t>整備状況</t>
  </si>
  <si>
    <t>未整備の場合はその理由</t>
  </si>
  <si>
    <t>要綱（マニュアル）</t>
  </si>
  <si>
    <t>苦情受付簿</t>
  </si>
  <si>
    <t>１８　運営状況評価の実施状況</t>
    <rPh sb="3" eb="5">
      <t>ウンエイ</t>
    </rPh>
    <rPh sb="5" eb="7">
      <t>ジョウキョウ</t>
    </rPh>
    <rPh sb="7" eb="9">
      <t>ヒョウカ</t>
    </rPh>
    <rPh sb="10" eb="12">
      <t>ジッシ</t>
    </rPh>
    <rPh sb="12" eb="14">
      <t>ジョウキョウ</t>
    </rPh>
    <phoneticPr fontId="7"/>
  </si>
  <si>
    <t>実施状況</t>
    <rPh sb="0" eb="2">
      <t>ジッシ</t>
    </rPh>
    <rPh sb="2" eb="4">
      <t>ジョウキョウ</t>
    </rPh>
    <phoneticPr fontId="7"/>
  </si>
  <si>
    <t>実施（公表）日（期間）</t>
    <rPh sb="0" eb="2">
      <t>ジッシ</t>
    </rPh>
    <rPh sb="3" eb="5">
      <t>コウヒョウ</t>
    </rPh>
    <rPh sb="6" eb="7">
      <t>ビ</t>
    </rPh>
    <rPh sb="8" eb="10">
      <t>キカン</t>
    </rPh>
    <phoneticPr fontId="7"/>
  </si>
  <si>
    <t>備    考</t>
    <rPh sb="0" eb="1">
      <t>ビ</t>
    </rPh>
    <rPh sb="5" eb="6">
      <t>コウ</t>
    </rPh>
    <phoneticPr fontId="7"/>
  </si>
  <si>
    <t>運営に関する自己評価の実施</t>
    <rPh sb="0" eb="2">
      <t>ウンエイ</t>
    </rPh>
    <rPh sb="3" eb="4">
      <t>カン</t>
    </rPh>
    <rPh sb="6" eb="8">
      <t>ジコ</t>
    </rPh>
    <rPh sb="8" eb="10">
      <t>ヒョウカ</t>
    </rPh>
    <rPh sb="11" eb="13">
      <t>ジッシ</t>
    </rPh>
    <phoneticPr fontId="7"/>
  </si>
  <si>
    <t>　〃　　結果の公表</t>
    <rPh sb="4" eb="6">
      <t>ケッカ</t>
    </rPh>
    <rPh sb="7" eb="9">
      <t>コウヒョウ</t>
    </rPh>
    <phoneticPr fontId="7"/>
  </si>
  <si>
    <t>　〃　　結果の設置者への報告</t>
    <rPh sb="4" eb="6">
      <t>ケッカ</t>
    </rPh>
    <rPh sb="7" eb="9">
      <t>セッチ</t>
    </rPh>
    <rPh sb="9" eb="10">
      <t>シャ</t>
    </rPh>
    <rPh sb="12" eb="14">
      <t>ホウコク</t>
    </rPh>
    <phoneticPr fontId="7"/>
  </si>
  <si>
    <t>関係者評価【努力義務】</t>
    <rPh sb="0" eb="3">
      <t>カンケイシャ</t>
    </rPh>
    <rPh sb="3" eb="5">
      <t>ヒョウカ</t>
    </rPh>
    <rPh sb="6" eb="8">
      <t>ドリョク</t>
    </rPh>
    <rPh sb="8" eb="10">
      <t>ギム</t>
    </rPh>
    <phoneticPr fontId="7"/>
  </si>
  <si>
    <t>第三者評価【努力義務】</t>
    <rPh sb="0" eb="3">
      <t>ダイサンシャ</t>
    </rPh>
    <rPh sb="3" eb="5">
      <t>ヒョウカ</t>
    </rPh>
    <rPh sb="6" eb="8">
      <t>ドリョク</t>
    </rPh>
    <rPh sb="8" eb="10">
      <t>ギム</t>
    </rPh>
    <phoneticPr fontId="7"/>
  </si>
  <si>
    <t>　※「保育所における自己評価ガイドライン」を参照してください。</t>
    <rPh sb="3" eb="5">
      <t>ホイク</t>
    </rPh>
    <rPh sb="5" eb="6">
      <t>ショ</t>
    </rPh>
    <rPh sb="10" eb="12">
      <t>ジコ</t>
    </rPh>
    <rPh sb="12" eb="14">
      <t>ヒョウカ</t>
    </rPh>
    <rPh sb="22" eb="24">
      <t>サンショウ</t>
    </rPh>
    <phoneticPr fontId="7"/>
  </si>
  <si>
    <r>
      <t>　※令和</t>
    </r>
    <r>
      <rPr>
        <u/>
        <sz val="9"/>
        <color rgb="FFFF0000"/>
        <rFont val="ＭＳ 明朝"/>
        <family val="1"/>
        <charset val="128"/>
      </rPr>
      <t>７</t>
    </r>
    <r>
      <rPr>
        <sz val="9"/>
        <rFont val="ＭＳ 明朝"/>
        <family val="1"/>
        <charset val="128"/>
      </rPr>
      <t>年度に実施した施設は令和</t>
    </r>
    <r>
      <rPr>
        <u/>
        <sz val="9"/>
        <color rgb="FFFF0000"/>
        <rFont val="ＭＳ 明朝"/>
        <family val="1"/>
        <charset val="128"/>
      </rPr>
      <t>７</t>
    </r>
    <r>
      <rPr>
        <sz val="9"/>
        <rFont val="ＭＳ 明朝"/>
        <family val="1"/>
        <charset val="128"/>
      </rPr>
      <t>年度の状況を、実施していない施設は令和</t>
    </r>
    <r>
      <rPr>
        <u/>
        <sz val="9"/>
        <color rgb="FFFF0000"/>
        <rFont val="ＭＳ 明朝"/>
        <family val="1"/>
        <charset val="128"/>
      </rPr>
      <t>８</t>
    </r>
    <r>
      <rPr>
        <sz val="9"/>
        <rFont val="ＭＳ 明朝"/>
        <family val="1"/>
        <charset val="128"/>
      </rPr>
      <t>年度実施予定を記載してください。</t>
    </r>
    <rPh sb="2" eb="3">
      <t>レイ</t>
    </rPh>
    <rPh sb="3" eb="4">
      <t>ワ</t>
    </rPh>
    <rPh sb="5" eb="7">
      <t>ネンド</t>
    </rPh>
    <rPh sb="15" eb="17">
      <t>レイワ</t>
    </rPh>
    <rPh sb="18" eb="20">
      <t>ネンド</t>
    </rPh>
    <rPh sb="19" eb="20">
      <t>ド</t>
    </rPh>
    <rPh sb="35" eb="36">
      <t>レイ</t>
    </rPh>
    <rPh sb="36" eb="37">
      <t>ワ</t>
    </rPh>
    <rPh sb="38" eb="40">
      <t>ネンド</t>
    </rPh>
    <phoneticPr fontId="7"/>
  </si>
  <si>
    <t>　※第三者評価は過去３年以内に受審した場合も含めて記載してください。</t>
    <rPh sb="2" eb="5">
      <t>ダイサンシャ</t>
    </rPh>
    <rPh sb="5" eb="7">
      <t>ヒョウカ</t>
    </rPh>
    <rPh sb="8" eb="10">
      <t>カコ</t>
    </rPh>
    <rPh sb="11" eb="12">
      <t>ネン</t>
    </rPh>
    <rPh sb="12" eb="14">
      <t>イナイ</t>
    </rPh>
    <rPh sb="15" eb="17">
      <t>ジュシン</t>
    </rPh>
    <rPh sb="19" eb="21">
      <t>バアイ</t>
    </rPh>
    <rPh sb="22" eb="23">
      <t>フク</t>
    </rPh>
    <rPh sb="25" eb="27">
      <t>キサイ</t>
    </rPh>
    <phoneticPr fontId="7"/>
  </si>
  <si>
    <t>１９　子育て支援の実施状況</t>
    <rPh sb="3" eb="5">
      <t>コソダ</t>
    </rPh>
    <rPh sb="6" eb="8">
      <t>シエン</t>
    </rPh>
    <rPh sb="9" eb="11">
      <t>ジッシ</t>
    </rPh>
    <rPh sb="11" eb="13">
      <t>ジョウキョウ</t>
    </rPh>
    <phoneticPr fontId="7"/>
  </si>
  <si>
    <t>実施している支援内容</t>
    <rPh sb="0" eb="2">
      <t>ジッシ</t>
    </rPh>
    <rPh sb="6" eb="8">
      <t>シエン</t>
    </rPh>
    <rPh sb="8" eb="10">
      <t>ナイヨウ</t>
    </rPh>
    <phoneticPr fontId="7"/>
  </si>
  <si>
    <t>実施状況・頻度</t>
    <rPh sb="0" eb="2">
      <t>ジッシ</t>
    </rPh>
    <rPh sb="2" eb="4">
      <t>ジョウキョウ</t>
    </rPh>
    <rPh sb="5" eb="7">
      <t>ヒンド</t>
    </rPh>
    <phoneticPr fontId="7"/>
  </si>
  <si>
    <t>平均利用者数</t>
    <rPh sb="0" eb="2">
      <t>ヘイキン</t>
    </rPh>
    <rPh sb="2" eb="4">
      <t>リヨウ</t>
    </rPh>
    <rPh sb="4" eb="5">
      <t>シャ</t>
    </rPh>
    <rPh sb="5" eb="6">
      <t>スウ</t>
    </rPh>
    <phoneticPr fontId="7"/>
  </si>
  <si>
    <t>周知（広報）の方法</t>
    <rPh sb="0" eb="2">
      <t>シュウチ</t>
    </rPh>
    <rPh sb="3" eb="5">
      <t>コウホウ</t>
    </rPh>
    <rPh sb="7" eb="9">
      <t>ホウホウ</t>
    </rPh>
    <phoneticPr fontId="7"/>
  </si>
  <si>
    <t>例）一時預かり</t>
    <rPh sb="0" eb="1">
      <t>レイ</t>
    </rPh>
    <rPh sb="2" eb="4">
      <t>イチジ</t>
    </rPh>
    <rPh sb="4" eb="5">
      <t>アズ</t>
    </rPh>
    <phoneticPr fontId="7"/>
  </si>
  <si>
    <t>週５日</t>
    <rPh sb="0" eb="1">
      <t>シュウ</t>
    </rPh>
    <rPh sb="2" eb="3">
      <t>ニチ</t>
    </rPh>
    <phoneticPr fontId="7"/>
  </si>
  <si>
    <t>３人</t>
    <rPh sb="1" eb="2">
      <t>ニン</t>
    </rPh>
    <phoneticPr fontId="7"/>
  </si>
  <si>
    <t>地域の広報誌への掲載</t>
    <rPh sb="0" eb="2">
      <t>チイキ</t>
    </rPh>
    <rPh sb="3" eb="6">
      <t>コウホウシ</t>
    </rPh>
    <rPh sb="8" eb="10">
      <t>ケイサイ</t>
    </rPh>
    <phoneticPr fontId="7"/>
  </si>
  <si>
    <t>例）親子の集いの場の提供</t>
    <rPh sb="0" eb="1">
      <t>レイ</t>
    </rPh>
    <rPh sb="2" eb="4">
      <t>オヤコ</t>
    </rPh>
    <rPh sb="5" eb="6">
      <t>ツド</t>
    </rPh>
    <rPh sb="8" eb="9">
      <t>バ</t>
    </rPh>
    <rPh sb="10" eb="12">
      <t>テイキョウ</t>
    </rPh>
    <phoneticPr fontId="7"/>
  </si>
  <si>
    <t>週３回（うち催し月２回）</t>
    <rPh sb="0" eb="1">
      <t>シュウ</t>
    </rPh>
    <rPh sb="2" eb="3">
      <t>カイ</t>
    </rPh>
    <rPh sb="6" eb="7">
      <t>モヨオ</t>
    </rPh>
    <rPh sb="8" eb="9">
      <t>ツキ</t>
    </rPh>
    <rPh sb="10" eb="11">
      <t>カイ</t>
    </rPh>
    <phoneticPr fontId="7"/>
  </si>
  <si>
    <t>１０組（催し時４０組）</t>
    <rPh sb="2" eb="3">
      <t>クミ</t>
    </rPh>
    <rPh sb="4" eb="5">
      <t>モヨオ</t>
    </rPh>
    <rPh sb="6" eb="7">
      <t>ジ</t>
    </rPh>
    <rPh sb="9" eb="10">
      <t>クミ</t>
    </rPh>
    <phoneticPr fontId="7"/>
  </si>
  <si>
    <t>利用者へのチラシ配布、園舎掲示板</t>
    <rPh sb="0" eb="3">
      <t>リヨウシャ</t>
    </rPh>
    <rPh sb="8" eb="10">
      <t>ハイフ</t>
    </rPh>
    <rPh sb="11" eb="13">
      <t>エンシャ</t>
    </rPh>
    <rPh sb="13" eb="16">
      <t>ケイジバン</t>
    </rPh>
    <phoneticPr fontId="7"/>
  </si>
  <si>
    <t>例）子育て相談</t>
    <rPh sb="0" eb="1">
      <t>レイ</t>
    </rPh>
    <rPh sb="2" eb="4">
      <t>コソダ</t>
    </rPh>
    <rPh sb="5" eb="7">
      <t>ソウダン</t>
    </rPh>
    <phoneticPr fontId="7"/>
  </si>
  <si>
    <t>１．６人</t>
    <rPh sb="3" eb="4">
      <t>ニン</t>
    </rPh>
    <phoneticPr fontId="7"/>
  </si>
  <si>
    <t>同上</t>
    <rPh sb="0" eb="2">
      <t>ドウジョウ</t>
    </rPh>
    <phoneticPr fontId="7"/>
  </si>
  <si>
    <t>例）地域母親サークルへの訪問講習会</t>
    <rPh sb="0" eb="1">
      <t>レイ</t>
    </rPh>
    <rPh sb="2" eb="4">
      <t>チイキ</t>
    </rPh>
    <rPh sb="4" eb="6">
      <t>ハハオヤ</t>
    </rPh>
    <rPh sb="12" eb="14">
      <t>ホウモン</t>
    </rPh>
    <rPh sb="14" eb="17">
      <t>コウシュウカイ</t>
    </rPh>
    <phoneticPr fontId="7"/>
  </si>
  <si>
    <t>７回（４月～６月）</t>
    <rPh sb="1" eb="2">
      <t>カイ</t>
    </rPh>
    <rPh sb="4" eb="5">
      <t>ガツ</t>
    </rPh>
    <rPh sb="7" eb="8">
      <t>ガツ</t>
    </rPh>
    <phoneticPr fontId="7"/>
  </si>
  <si>
    <t>２５組</t>
    <rPh sb="2" eb="3">
      <t>クミ</t>
    </rPh>
    <phoneticPr fontId="7"/>
  </si>
  <si>
    <t>ホームページでの広報</t>
    <rPh sb="8" eb="10">
      <t>コウホウ</t>
    </rPh>
    <phoneticPr fontId="7"/>
  </si>
  <si>
    <t>２０　施設の運営状況</t>
    <rPh sb="3" eb="5">
      <t>シセツ</t>
    </rPh>
    <phoneticPr fontId="7"/>
  </si>
  <si>
    <r>
      <t>（１）法人および施設における収支状況（令和</t>
    </r>
    <r>
      <rPr>
        <u/>
        <sz val="10.5"/>
        <color rgb="FFFF0000"/>
        <rFont val="ＭＳ 明朝"/>
        <family val="1"/>
        <charset val="128"/>
      </rPr>
      <t>７</t>
    </r>
    <r>
      <rPr>
        <sz val="10.5"/>
        <rFont val="ＭＳ 明朝"/>
        <family val="1"/>
        <charset val="128"/>
      </rPr>
      <t>年度）</t>
    </r>
    <rPh sb="19" eb="21">
      <t>レイワ</t>
    </rPh>
    <phoneticPr fontId="7"/>
  </si>
  <si>
    <t>　○事業活動収支計算書</t>
  </si>
  <si>
    <t>（円）</t>
    <rPh sb="1" eb="2">
      <t>エン</t>
    </rPh>
    <phoneticPr fontId="7"/>
  </si>
  <si>
    <t>法人全体</t>
  </si>
  <si>
    <t>当該施設分</t>
    <rPh sb="2" eb="4">
      <t>シセツ</t>
    </rPh>
    <phoneticPr fontId="7"/>
  </si>
  <si>
    <r>
      <t>運営費・利用料・経常経費補助金</t>
    </r>
    <r>
      <rPr>
        <sz val="8"/>
        <rFont val="Century"/>
        <family val="1"/>
      </rPr>
      <t xml:space="preserve"> </t>
    </r>
    <r>
      <rPr>
        <sz val="8"/>
        <rFont val="ＭＳ 明朝"/>
        <family val="1"/>
        <charset val="128"/>
      </rPr>
      <t>収入額
（介護報酬等は含む</t>
    </r>
    <r>
      <rPr>
        <sz val="8"/>
        <rFont val="Century"/>
        <family val="1"/>
      </rPr>
      <t xml:space="preserve"> </t>
    </r>
    <r>
      <rPr>
        <sz val="8"/>
        <rFont val="ＭＳ 明朝"/>
        <family val="1"/>
        <charset val="128"/>
      </rPr>
      <t>寄付金</t>
    </r>
    <r>
      <rPr>
        <sz val="8"/>
        <rFont val="Century"/>
        <family val="1"/>
      </rPr>
      <t>,</t>
    </r>
    <r>
      <rPr>
        <sz val="8"/>
        <rFont val="ＭＳ 明朝"/>
        <family val="1"/>
        <charset val="128"/>
      </rPr>
      <t>雑入</t>
    </r>
    <r>
      <rPr>
        <sz val="8"/>
        <rFont val="Century"/>
        <family val="1"/>
      </rPr>
      <t>,</t>
    </r>
    <r>
      <rPr>
        <sz val="8"/>
        <rFont val="ＭＳ 明朝"/>
        <family val="1"/>
        <charset val="128"/>
      </rPr>
      <t>取崩等は除く）</t>
    </r>
    <phoneticPr fontId="7"/>
  </si>
  <si>
    <t>人件費支出額</t>
  </si>
  <si>
    <t>経常収支差額</t>
  </si>
  <si>
    <t>（２）職員に対する処遇状況（指導監査直近時点）</t>
  </si>
  <si>
    <t>　○給与表等が明記された給与規程整備状況　　（　　有　　・　　無　　）</t>
  </si>
  <si>
    <r>
      <t>　標準的な保育士賃金（きまって支給する手当を含む）　　　　　</t>
    </r>
    <r>
      <rPr>
        <sz val="8"/>
        <rFont val="ＭＳ 明朝"/>
        <family val="1"/>
        <charset val="128"/>
      </rPr>
      <t>令和</t>
    </r>
    <r>
      <rPr>
        <u/>
        <sz val="8"/>
        <color rgb="FFFF0000"/>
        <rFont val="ＭＳ 明朝"/>
        <family val="1"/>
        <charset val="128"/>
      </rPr>
      <t>６</t>
    </r>
    <r>
      <rPr>
        <sz val="8"/>
        <rFont val="ＭＳ 明朝"/>
        <family val="1"/>
        <charset val="128"/>
      </rPr>
      <t>年度、令和</t>
    </r>
    <r>
      <rPr>
        <u/>
        <sz val="8"/>
        <color rgb="FFFF0000"/>
        <rFont val="ＭＳ 明朝"/>
        <family val="1"/>
        <charset val="128"/>
      </rPr>
      <t>５</t>
    </r>
    <r>
      <rPr>
        <sz val="8"/>
        <rFont val="ＭＳ 明朝"/>
        <family val="1"/>
        <charset val="128"/>
      </rPr>
      <t>年度については昨年、一昨年記載の額を入れてください。</t>
    </r>
    <rPh sb="5" eb="8">
      <t>ホイクシ</t>
    </rPh>
    <rPh sb="30" eb="32">
      <t>レイワ</t>
    </rPh>
    <rPh sb="33" eb="34">
      <t>ネン</t>
    </rPh>
    <rPh sb="34" eb="35">
      <t>ド</t>
    </rPh>
    <rPh sb="36" eb="38">
      <t>レイワ</t>
    </rPh>
    <phoneticPr fontId="7"/>
  </si>
  <si>
    <r>
      <t>月額（円）</t>
    </r>
    <r>
      <rPr>
        <sz val="8"/>
        <rFont val="ＭＳ 明朝"/>
        <family val="1"/>
        <charset val="128"/>
      </rPr>
      <t>（令和</t>
    </r>
    <r>
      <rPr>
        <u/>
        <sz val="8"/>
        <color rgb="FFFF0000"/>
        <rFont val="ＭＳ 明朝"/>
        <family val="1"/>
        <charset val="128"/>
      </rPr>
      <t>７</t>
    </r>
    <r>
      <rPr>
        <sz val="8"/>
        <rFont val="ＭＳ 明朝"/>
        <family val="1"/>
        <charset val="128"/>
      </rPr>
      <t>年度）</t>
    </r>
    <rPh sb="6" eb="8">
      <t>レイワ</t>
    </rPh>
    <phoneticPr fontId="7"/>
  </si>
  <si>
    <r>
      <t>月額（円）</t>
    </r>
    <r>
      <rPr>
        <sz val="8"/>
        <rFont val="ＭＳ 明朝"/>
        <family val="1"/>
        <charset val="128"/>
      </rPr>
      <t>（令和</t>
    </r>
    <r>
      <rPr>
        <u/>
        <sz val="8"/>
        <color rgb="FFFF0000"/>
        <rFont val="ＭＳ 明朝"/>
        <family val="1"/>
        <charset val="128"/>
      </rPr>
      <t>６</t>
    </r>
    <r>
      <rPr>
        <sz val="8"/>
        <rFont val="ＭＳ 明朝"/>
        <family val="1"/>
        <charset val="128"/>
      </rPr>
      <t>年度）</t>
    </r>
    <rPh sb="9" eb="11">
      <t>ネンド</t>
    </rPh>
    <phoneticPr fontId="7"/>
  </si>
  <si>
    <r>
      <t>月額（円）</t>
    </r>
    <r>
      <rPr>
        <sz val="8"/>
        <rFont val="ＭＳ 明朝"/>
        <family val="1"/>
        <charset val="128"/>
      </rPr>
      <t>（令和</t>
    </r>
    <r>
      <rPr>
        <u/>
        <sz val="8"/>
        <color rgb="FFFF0000"/>
        <rFont val="ＭＳ 明朝"/>
        <family val="1"/>
        <charset val="128"/>
      </rPr>
      <t>５</t>
    </r>
    <r>
      <rPr>
        <sz val="8"/>
        <rFont val="ＭＳ 明朝"/>
        <family val="1"/>
        <charset val="128"/>
      </rPr>
      <t>年度）</t>
    </r>
    <rPh sb="6" eb="8">
      <t>レイワ</t>
    </rPh>
    <phoneticPr fontId="7"/>
  </si>
  <si>
    <t>大学卒</t>
  </si>
  <si>
    <t>初任給</t>
  </si>
  <si>
    <t>勤続１０年目</t>
  </si>
  <si>
    <t>短大卒・専門校卒</t>
    <phoneticPr fontId="7"/>
  </si>
  <si>
    <t>その他</t>
    <rPh sb="2" eb="3">
      <t>タ</t>
    </rPh>
    <phoneticPr fontId="7"/>
  </si>
  <si>
    <t>保育士１人当たり賃金
（月額　円）（賞与を含む）</t>
    <rPh sb="0" eb="3">
      <t>ホイクシ</t>
    </rPh>
    <phoneticPr fontId="7"/>
  </si>
  <si>
    <t>「１人当たり賃金」＝「前年度の保育士の賃金総額」÷「常勤換算後の前年度年間保育士 延べ人数」</t>
    <phoneticPr fontId="7"/>
  </si>
  <si>
    <t>雇用形態にかかわらず、すべての「保育士（園長・主任を除く）」の賃金（きまって支払う手当・賞与・一時金を含む）を記載すること。</t>
    <phoneticPr fontId="7"/>
  </si>
  <si>
    <t>（例）賃金総額36,000,000円　÷　年間保育士数180人（15人×12ヶ月）　＝　200,000円</t>
    <phoneticPr fontId="7"/>
  </si>
  <si>
    <t>＜参考＞</t>
    <rPh sb="1" eb="3">
      <t>サンコウ</t>
    </rPh>
    <phoneticPr fontId="7"/>
  </si>
  <si>
    <t>全国の保育士（女性）給与額状況（出典：厚生労働省「賃金構造基本統計調査」）</t>
    <rPh sb="0" eb="2">
      <t>ゼンコク</t>
    </rPh>
    <rPh sb="3" eb="6">
      <t>ホイクシ</t>
    </rPh>
    <rPh sb="7" eb="9">
      <t>ジョセイ</t>
    </rPh>
    <rPh sb="10" eb="12">
      <t>キュウヨ</t>
    </rPh>
    <rPh sb="12" eb="13">
      <t>ガク</t>
    </rPh>
    <rPh sb="13" eb="15">
      <t>ジョウキョウ</t>
    </rPh>
    <rPh sb="16" eb="18">
      <t>シュッテン</t>
    </rPh>
    <rPh sb="19" eb="21">
      <t>コウセイ</t>
    </rPh>
    <rPh sb="21" eb="24">
      <t>ロウドウショウ</t>
    </rPh>
    <rPh sb="25" eb="27">
      <t>チンギン</t>
    </rPh>
    <rPh sb="27" eb="29">
      <t>コウゾウ</t>
    </rPh>
    <rPh sb="29" eb="31">
      <t>キホン</t>
    </rPh>
    <rPh sb="31" eb="33">
      <t>トウケイ</t>
    </rPh>
    <rPh sb="33" eb="35">
      <t>チョウサ</t>
    </rPh>
    <phoneticPr fontId="7"/>
  </si>
  <si>
    <t>保育所運営費に積算されている本俸基準額および特殊業務手当基準額(千円）　※園長・主任を除く</t>
    <rPh sb="0" eb="2">
      <t>ホイク</t>
    </rPh>
    <rPh sb="2" eb="3">
      <t>ジョ</t>
    </rPh>
    <rPh sb="3" eb="5">
      <t>ウンエイ</t>
    </rPh>
    <rPh sb="5" eb="6">
      <t>ヒ</t>
    </rPh>
    <rPh sb="7" eb="9">
      <t>セキサン</t>
    </rPh>
    <rPh sb="14" eb="16">
      <t>ホンポウ</t>
    </rPh>
    <rPh sb="16" eb="18">
      <t>キジュン</t>
    </rPh>
    <rPh sb="18" eb="19">
      <t>ガク</t>
    </rPh>
    <rPh sb="22" eb="24">
      <t>トクシュ</t>
    </rPh>
    <rPh sb="24" eb="26">
      <t>ギョウム</t>
    </rPh>
    <rPh sb="26" eb="28">
      <t>テアテ</t>
    </rPh>
    <rPh sb="28" eb="30">
      <t>キジュン</t>
    </rPh>
    <rPh sb="30" eb="31">
      <t>ガク</t>
    </rPh>
    <rPh sb="32" eb="34">
      <t>センエン</t>
    </rPh>
    <rPh sb="37" eb="39">
      <t>エンチョウ</t>
    </rPh>
    <rPh sb="40" eb="42">
      <t>シュニン</t>
    </rPh>
    <rPh sb="43" eb="44">
      <t>ノゾ</t>
    </rPh>
    <phoneticPr fontId="7"/>
  </si>
  <si>
    <t>平均年齢（歳）</t>
    <rPh sb="0" eb="2">
      <t>ヘイキン</t>
    </rPh>
    <rPh sb="2" eb="4">
      <t>ネンレイ</t>
    </rPh>
    <rPh sb="5" eb="6">
      <t>サイ</t>
    </rPh>
    <phoneticPr fontId="7"/>
  </si>
  <si>
    <t>勤続年数（年）</t>
    <rPh sb="5" eb="6">
      <t>ネン</t>
    </rPh>
    <phoneticPr fontId="7"/>
  </si>
  <si>
    <t>きまって支給する
現金給与額（千円）</t>
    <rPh sb="4" eb="6">
      <t>シキュウ</t>
    </rPh>
    <rPh sb="9" eb="11">
      <t>ゲンキン</t>
    </rPh>
    <rPh sb="11" eb="13">
      <t>キュウヨ</t>
    </rPh>
    <rPh sb="13" eb="14">
      <t>ガク</t>
    </rPh>
    <rPh sb="15" eb="16">
      <t>セン</t>
    </rPh>
    <rPh sb="16" eb="17">
      <t>エン</t>
    </rPh>
    <phoneticPr fontId="7"/>
  </si>
  <si>
    <t>年間賞与その他
特別給与額（千円）</t>
    <rPh sb="0" eb="2">
      <t>ネンカン</t>
    </rPh>
    <rPh sb="2" eb="4">
      <t>ショウヨ</t>
    </rPh>
    <rPh sb="6" eb="7">
      <t>タ</t>
    </rPh>
    <rPh sb="8" eb="10">
      <t>トクベツ</t>
    </rPh>
    <rPh sb="10" eb="12">
      <t>キュウヨ</t>
    </rPh>
    <rPh sb="12" eb="13">
      <t>ガク</t>
    </rPh>
    <rPh sb="14" eb="15">
      <t>セン</t>
    </rPh>
    <rPh sb="15" eb="16">
      <t>エン</t>
    </rPh>
    <phoneticPr fontId="7"/>
  </si>
  <si>
    <t>平均年収（千円）</t>
    <rPh sb="0" eb="2">
      <t>ヘイキン</t>
    </rPh>
    <rPh sb="2" eb="4">
      <t>ネンシュウ</t>
    </rPh>
    <rPh sb="5" eb="7">
      <t>センエン</t>
    </rPh>
    <phoneticPr fontId="7"/>
  </si>
  <si>
    <t>平均年収
/12ｹ月</t>
    <rPh sb="0" eb="2">
      <t>ヘイキン</t>
    </rPh>
    <rPh sb="2" eb="4">
      <t>ネンシュウ</t>
    </rPh>
    <rPh sb="9" eb="10">
      <t>ツキ</t>
    </rPh>
    <phoneticPr fontId="7"/>
  </si>
  <si>
    <t>本俸基準額</t>
    <rPh sb="0" eb="2">
      <t>ホンポウ</t>
    </rPh>
    <rPh sb="2" eb="4">
      <t>キジュン</t>
    </rPh>
    <rPh sb="4" eb="5">
      <t>ガク</t>
    </rPh>
    <phoneticPr fontId="7"/>
  </si>
  <si>
    <t>特殊業務手当
基準額</t>
    <phoneticPr fontId="7"/>
  </si>
  <si>
    <r>
      <t>令和</t>
    </r>
    <r>
      <rPr>
        <u/>
        <sz val="10"/>
        <color rgb="FFFF0000"/>
        <rFont val="ＭＳ 明朝"/>
        <family val="1"/>
        <charset val="128"/>
      </rPr>
      <t>４</t>
    </r>
    <r>
      <rPr>
        <sz val="10"/>
        <rFont val="ＭＳ 明朝"/>
        <family val="1"/>
        <charset val="128"/>
      </rPr>
      <t>年</t>
    </r>
    <rPh sb="0" eb="2">
      <t>レイワ</t>
    </rPh>
    <rPh sb="3" eb="4">
      <t>ネン</t>
    </rPh>
    <phoneticPr fontId="7"/>
  </si>
  <si>
    <r>
      <t>令和</t>
    </r>
    <r>
      <rPr>
        <u/>
        <sz val="10"/>
        <color rgb="FFFF0000"/>
        <rFont val="ＭＳ 明朝"/>
        <family val="1"/>
        <charset val="128"/>
      </rPr>
      <t>５</t>
    </r>
    <r>
      <rPr>
        <sz val="10"/>
        <rFont val="ＭＳ 明朝"/>
        <family val="1"/>
        <charset val="128"/>
      </rPr>
      <t>年</t>
    </r>
    <rPh sb="0" eb="2">
      <t>レイワ</t>
    </rPh>
    <rPh sb="3" eb="4">
      <t>ネン</t>
    </rPh>
    <phoneticPr fontId="7"/>
  </si>
  <si>
    <r>
      <t>令和</t>
    </r>
    <r>
      <rPr>
        <u/>
        <sz val="10"/>
        <color rgb="FFFF0000"/>
        <rFont val="ＭＳ 明朝"/>
        <family val="1"/>
        <charset val="128"/>
      </rPr>
      <t>６</t>
    </r>
    <r>
      <rPr>
        <sz val="10"/>
        <rFont val="ＭＳ 明朝"/>
        <family val="1"/>
        <charset val="128"/>
      </rPr>
      <t>年</t>
    </r>
    <rPh sb="0" eb="2">
      <t>レイワ</t>
    </rPh>
    <rPh sb="3" eb="4">
      <t>ネン</t>
    </rPh>
    <phoneticPr fontId="7"/>
  </si>
  <si>
    <t>２１　必要面積確認表（０歳児および１歳児）</t>
    <rPh sb="3" eb="5">
      <t>ヒツヨウ</t>
    </rPh>
    <rPh sb="5" eb="7">
      <t>メンセキ</t>
    </rPh>
    <rPh sb="7" eb="9">
      <t>カクニン</t>
    </rPh>
    <rPh sb="9" eb="10">
      <t>ヒョウ</t>
    </rPh>
    <rPh sb="12" eb="13">
      <t>サイ</t>
    </rPh>
    <rPh sb="13" eb="14">
      <t>ジ</t>
    </rPh>
    <rPh sb="18" eb="20">
      <t>サイジ</t>
    </rPh>
    <phoneticPr fontId="56"/>
  </si>
  <si>
    <t>※　歩き始めている園児は（ほふくする）に含めてください。</t>
    <rPh sb="2" eb="3">
      <t>アル</t>
    </rPh>
    <rPh sb="4" eb="5">
      <t>ハジ</t>
    </rPh>
    <rPh sb="9" eb="11">
      <t>エンジ</t>
    </rPh>
    <rPh sb="20" eb="21">
      <t>フク</t>
    </rPh>
    <phoneticPr fontId="6"/>
  </si>
  <si>
    <t>詳細は下記（注）3を参照してください。</t>
    <rPh sb="0" eb="2">
      <t>ショウサイ</t>
    </rPh>
    <rPh sb="3" eb="5">
      <t>カキ</t>
    </rPh>
    <rPh sb="6" eb="7">
      <t>チュウ</t>
    </rPh>
    <rPh sb="10" eb="12">
      <t>サンショウ</t>
    </rPh>
    <phoneticPr fontId="6"/>
  </si>
  <si>
    <t>（１）監査対象月（令和　　年　　月現在）</t>
    <phoneticPr fontId="6"/>
  </si>
  <si>
    <r>
      <t>（２）前年度最終月（令和</t>
    </r>
    <r>
      <rPr>
        <u/>
        <sz val="12"/>
        <color rgb="FFFF0000"/>
        <rFont val="ＭＳ 明朝"/>
        <family val="1"/>
        <charset val="128"/>
      </rPr>
      <t>８</t>
    </r>
    <r>
      <rPr>
        <sz val="12"/>
        <rFont val="ＭＳ 明朝"/>
        <family val="1"/>
        <charset val="128"/>
      </rPr>
      <t>年３月時点）</t>
    </r>
    <rPh sb="16" eb="18">
      <t>ジテン</t>
    </rPh>
    <phoneticPr fontId="6"/>
  </si>
  <si>
    <t>区　分</t>
    <rPh sb="0" eb="1">
      <t>ク</t>
    </rPh>
    <rPh sb="2" eb="3">
      <t>ブン</t>
    </rPh>
    <phoneticPr fontId="56"/>
  </si>
  <si>
    <t>児童数</t>
  </si>
  <si>
    <t>基準面積</t>
  </si>
  <si>
    <r>
      <t>必要面積</t>
    </r>
    <r>
      <rPr>
        <sz val="10"/>
        <rFont val="Century"/>
        <family val="1"/>
      </rPr>
      <t>(</t>
    </r>
    <r>
      <rPr>
        <sz val="10"/>
        <rFont val="ＭＳ 明朝"/>
        <family val="1"/>
        <charset val="128"/>
      </rPr>
      <t>㎡</t>
    </r>
    <r>
      <rPr>
        <sz val="10"/>
        <rFont val="Century"/>
        <family val="1"/>
      </rPr>
      <t>)</t>
    </r>
  </si>
  <si>
    <r>
      <t>実際の面積</t>
    </r>
    <r>
      <rPr>
        <sz val="10"/>
        <rFont val="Century"/>
        <family val="1"/>
      </rPr>
      <t>(</t>
    </r>
    <r>
      <rPr>
        <sz val="10"/>
        <rFont val="ＭＳ 明朝"/>
        <family val="1"/>
        <charset val="128"/>
      </rPr>
      <t>㎡</t>
    </r>
    <r>
      <rPr>
        <sz val="10"/>
        <rFont val="Century"/>
        <family val="1"/>
      </rPr>
      <t>)</t>
    </r>
  </si>
  <si>
    <r>
      <t>(</t>
    </r>
    <r>
      <rPr>
        <sz val="9"/>
        <rFont val="ＭＳ 明朝"/>
        <family val="1"/>
        <charset val="128"/>
      </rPr>
      <t>人</t>
    </r>
    <r>
      <rPr>
        <sz val="9"/>
        <rFont val="Century"/>
        <family val="1"/>
      </rPr>
      <t>)</t>
    </r>
  </si>
  <si>
    <r>
      <t>(</t>
    </r>
    <r>
      <rPr>
        <sz val="9"/>
        <rFont val="ＭＳ 明朝"/>
        <family val="1"/>
        <charset val="128"/>
      </rPr>
      <t>㎡</t>
    </r>
    <r>
      <rPr>
        <sz val="9"/>
        <rFont val="Century"/>
        <family val="1"/>
      </rPr>
      <t>/</t>
    </r>
    <r>
      <rPr>
        <sz val="9"/>
        <rFont val="ＭＳ 明朝"/>
        <family val="1"/>
        <charset val="128"/>
      </rPr>
      <t>人</t>
    </r>
    <r>
      <rPr>
        <sz val="9"/>
        <rFont val="Century"/>
        <family val="1"/>
      </rPr>
      <t>)</t>
    </r>
  </si>
  <si>
    <r>
      <t>(</t>
    </r>
    <r>
      <rPr>
        <sz val="9"/>
        <rFont val="ＭＳ 明朝"/>
        <family val="1"/>
        <charset val="128"/>
      </rPr>
      <t>Ａ</t>
    </r>
    <r>
      <rPr>
        <sz val="9"/>
        <rFont val="Century"/>
        <family val="1"/>
      </rPr>
      <t>)</t>
    </r>
    <r>
      <rPr>
        <sz val="9"/>
        <rFont val="ＭＳ 明朝"/>
        <family val="1"/>
        <charset val="128"/>
      </rPr>
      <t>×</t>
    </r>
    <r>
      <rPr>
        <sz val="9"/>
        <rFont val="Century"/>
        <family val="1"/>
      </rPr>
      <t>(</t>
    </r>
    <r>
      <rPr>
        <sz val="9"/>
        <rFont val="ＭＳ 明朝"/>
        <family val="1"/>
        <charset val="128"/>
      </rPr>
      <t>Ｂ</t>
    </r>
    <r>
      <rPr>
        <sz val="9"/>
        <rFont val="Century"/>
        <family val="1"/>
      </rPr>
      <t>)</t>
    </r>
  </si>
  <si>
    <r>
      <t>(</t>
    </r>
    <r>
      <rPr>
        <sz val="9"/>
        <rFont val="ＭＳ 明朝"/>
        <family val="1"/>
        <charset val="128"/>
      </rPr>
      <t>Ａ</t>
    </r>
    <r>
      <rPr>
        <sz val="9"/>
        <rFont val="Century"/>
        <family val="1"/>
      </rPr>
      <t>)</t>
    </r>
  </si>
  <si>
    <r>
      <t>(</t>
    </r>
    <r>
      <rPr>
        <sz val="9"/>
        <rFont val="ＭＳ 明朝"/>
        <family val="1"/>
        <charset val="128"/>
      </rPr>
      <t>Ｂ</t>
    </r>
    <r>
      <rPr>
        <sz val="9"/>
        <rFont val="Century"/>
        <family val="1"/>
      </rPr>
      <t>)</t>
    </r>
  </si>
  <si>
    <t>０　歳</t>
    <phoneticPr fontId="6"/>
  </si>
  <si>
    <t>(ほふくしない)</t>
  </si>
  <si>
    <t>（ほふくする）</t>
  </si>
  <si>
    <t>1　歳</t>
    <phoneticPr fontId="6"/>
  </si>
  <si>
    <t>合　　計</t>
    <rPh sb="0" eb="1">
      <t>ゴウ</t>
    </rPh>
    <rPh sb="3" eb="4">
      <t>ケイ</t>
    </rPh>
    <phoneticPr fontId="6"/>
  </si>
  <si>
    <t>(注)1　児童数は「事前提出資料」１５園児の状況（２）月別入所状況の人数（０歳児、１歳児）と一致すること。</t>
    <rPh sb="1" eb="2">
      <t>チュウ</t>
    </rPh>
    <rPh sb="5" eb="7">
      <t>ジドウ</t>
    </rPh>
    <rPh sb="7" eb="8">
      <t>スウ</t>
    </rPh>
    <rPh sb="10" eb="12">
      <t>ジゼン</t>
    </rPh>
    <rPh sb="12" eb="14">
      <t>テイシュツ</t>
    </rPh>
    <rPh sb="14" eb="16">
      <t>シリョウ</t>
    </rPh>
    <rPh sb="19" eb="21">
      <t>エンジ</t>
    </rPh>
    <rPh sb="22" eb="24">
      <t>ジョウキョウ</t>
    </rPh>
    <rPh sb="27" eb="29">
      <t>ツキベツ</t>
    </rPh>
    <rPh sb="29" eb="31">
      <t>ニュウショ</t>
    </rPh>
    <rPh sb="31" eb="33">
      <t>ジョウキョウ</t>
    </rPh>
    <rPh sb="34" eb="36">
      <t>ニンズウ</t>
    </rPh>
    <rPh sb="38" eb="40">
      <t>サイジ</t>
    </rPh>
    <rPh sb="42" eb="43">
      <t>サイ</t>
    </rPh>
    <rPh sb="43" eb="44">
      <t>ジ</t>
    </rPh>
    <rPh sb="46" eb="48">
      <t>イッチ</t>
    </rPh>
    <phoneticPr fontId="6"/>
  </si>
  <si>
    <t>(注)2　（２）前年度最終月について、「ほふくしない」「ほふくする」が不明な場合は「ほふくする」とみなして人数を記入すること。</t>
    <rPh sb="1" eb="2">
      <t>チュウ</t>
    </rPh>
    <rPh sb="8" eb="11">
      <t>ゼンネンド</t>
    </rPh>
    <rPh sb="11" eb="13">
      <t>サイシュウ</t>
    </rPh>
    <rPh sb="13" eb="14">
      <t>ツキ</t>
    </rPh>
    <rPh sb="35" eb="37">
      <t>フメイ</t>
    </rPh>
    <rPh sb="38" eb="40">
      <t>バアイ</t>
    </rPh>
    <rPh sb="53" eb="55">
      <t>ニンズウ</t>
    </rPh>
    <rPh sb="56" eb="58">
      <t>キニュウ</t>
    </rPh>
    <phoneticPr fontId="6"/>
  </si>
  <si>
    <t>(注)3　０歳児、１歳児によらず、子どもが自らの意思で動き回る前の発達段階においては「ほふくしない」、子どもが自らの意思でほふくにより動き回る
　　 ことができる発達段階に至った時点以降は「ほふくする」にカウントすること。</t>
    <rPh sb="1" eb="2">
      <t>チュウ</t>
    </rPh>
    <rPh sb="6" eb="8">
      <t>サイジ</t>
    </rPh>
    <rPh sb="10" eb="12">
      <t>サイジ</t>
    </rPh>
    <rPh sb="17" eb="18">
      <t>コ</t>
    </rPh>
    <rPh sb="21" eb="22">
      <t>ミズカ</t>
    </rPh>
    <rPh sb="24" eb="26">
      <t>イシ</t>
    </rPh>
    <rPh sb="27" eb="28">
      <t>ウゴ</t>
    </rPh>
    <rPh sb="29" eb="30">
      <t>マワ</t>
    </rPh>
    <rPh sb="31" eb="32">
      <t>マエ</t>
    </rPh>
    <rPh sb="33" eb="35">
      <t>ハッタツ</t>
    </rPh>
    <rPh sb="35" eb="37">
      <t>ダンカイ</t>
    </rPh>
    <rPh sb="51" eb="52">
      <t>コ</t>
    </rPh>
    <rPh sb="55" eb="56">
      <t>ミズカ</t>
    </rPh>
    <rPh sb="58" eb="60">
      <t>イシ</t>
    </rPh>
    <rPh sb="67" eb="68">
      <t>ウゴ</t>
    </rPh>
    <rPh sb="69" eb="70">
      <t>マワ</t>
    </rPh>
    <rPh sb="81" eb="83">
      <t>ハッタツ</t>
    </rPh>
    <rPh sb="83" eb="85">
      <t>ダンカイ</t>
    </rPh>
    <rPh sb="86" eb="87">
      <t>イタ</t>
    </rPh>
    <rPh sb="89" eb="91">
      <t>ジテン</t>
    </rPh>
    <rPh sb="91" eb="93">
      <t>イコウ</t>
    </rPh>
    <phoneticPr fontId="6"/>
  </si>
  <si>
    <t>２２　前回の実地指導監査結果の対応状況</t>
    <rPh sb="6" eb="8">
      <t>ジッチ</t>
    </rPh>
    <rPh sb="8" eb="10">
      <t>シドウ</t>
    </rPh>
    <rPh sb="12" eb="14">
      <t>ケッカ</t>
    </rPh>
    <phoneticPr fontId="6"/>
  </si>
  <si>
    <t>前回の実地指導監査（書面ではない）において指摘・指導した事項の対応状況</t>
    <rPh sb="3" eb="5">
      <t>ジッチ</t>
    </rPh>
    <rPh sb="5" eb="7">
      <t>シドウ</t>
    </rPh>
    <rPh sb="21" eb="23">
      <t>シテキ</t>
    </rPh>
    <phoneticPr fontId="6"/>
  </si>
  <si>
    <t>施設名　　      　　　　　　　　　</t>
    <phoneticPr fontId="7"/>
  </si>
  <si>
    <t>区分</t>
    <rPh sb="0" eb="2">
      <t>クブン</t>
    </rPh>
    <phoneticPr fontId="6"/>
  </si>
  <si>
    <t>№</t>
    <phoneticPr fontId="6"/>
  </si>
  <si>
    <t>指摘（指導）事項</t>
  </si>
  <si>
    <t>改善実施状況</t>
  </si>
  <si>
    <t>未改善の理由</t>
  </si>
  <si>
    <t>指摘</t>
    <rPh sb="0" eb="2">
      <t>シテキ</t>
    </rPh>
    <phoneticPr fontId="6"/>
  </si>
  <si>
    <t>指導</t>
    <rPh sb="0" eb="2">
      <t>シドウ</t>
    </rPh>
    <phoneticPr fontId="6"/>
  </si>
  <si>
    <t>（注）１ 区分欄には「指摘」または「指導」と記載してください。</t>
    <rPh sb="5" eb="7">
      <t>クブン</t>
    </rPh>
    <rPh sb="7" eb="8">
      <t>ラン</t>
    </rPh>
    <rPh sb="11" eb="13">
      <t>シテキ</t>
    </rPh>
    <rPh sb="18" eb="20">
      <t>シドウ</t>
    </rPh>
    <rPh sb="22" eb="24">
      <t>キサイ</t>
    </rPh>
    <phoneticPr fontId="6"/>
  </si>
  <si>
    <t>　　　２ 改善状況がわかる資料の添付は必要ありませんが、監査では必要に応じて確認をいたします。</t>
    <phoneticPr fontId="6"/>
  </si>
  <si>
    <t>提出添付・当日準備資料等</t>
    <rPh sb="0" eb="2">
      <t>テイシュツ</t>
    </rPh>
    <rPh sb="2" eb="4">
      <t>テンプ</t>
    </rPh>
    <rPh sb="5" eb="7">
      <t>トウジツ</t>
    </rPh>
    <rPh sb="7" eb="9">
      <t>ジュンビ</t>
    </rPh>
    <rPh sb="9" eb="11">
      <t>シリョウ</t>
    </rPh>
    <rPh sb="11" eb="12">
      <t>トウ</t>
    </rPh>
    <phoneticPr fontId="6"/>
  </si>
  <si>
    <t>◇提出添付資料（郵送の場合、事前提出資料＋添付資料一式を、綴じずに郵送）</t>
    <rPh sb="5" eb="7">
      <t>シリョウ</t>
    </rPh>
    <rPh sb="23" eb="25">
      <t>シリョウ</t>
    </rPh>
    <phoneticPr fontId="7"/>
  </si>
  <si>
    <t>１</t>
    <phoneticPr fontId="7"/>
  </si>
  <si>
    <t>運営規程（管理規程）</t>
    <rPh sb="0" eb="2">
      <t>ウンエイ</t>
    </rPh>
    <rPh sb="2" eb="4">
      <t>キテイ</t>
    </rPh>
    <rPh sb="5" eb="7">
      <t>カンリ</t>
    </rPh>
    <rPh sb="7" eb="9">
      <t>キテイ</t>
    </rPh>
    <phoneticPr fontId="7"/>
  </si>
  <si>
    <t>４</t>
    <phoneticPr fontId="7"/>
  </si>
  <si>
    <r>
      <t>施設平面図（</t>
    </r>
    <r>
      <rPr>
        <u/>
        <sz val="10.5"/>
        <rFont val="ＭＳ 明朝"/>
        <family val="1"/>
        <charset val="128"/>
      </rPr>
      <t>各部屋の用途（年齢）、面積がわかるもの</t>
    </r>
    <r>
      <rPr>
        <sz val="10.5"/>
        <rFont val="ＭＳ 明朝"/>
        <family val="1"/>
        <charset val="128"/>
      </rPr>
      <t>）</t>
    </r>
    <phoneticPr fontId="6"/>
  </si>
  <si>
    <t>２</t>
    <phoneticPr fontId="7"/>
  </si>
  <si>
    <r>
      <t>職員名簿</t>
    </r>
    <r>
      <rPr>
        <sz val="10"/>
        <rFont val="ＭＳ 明朝"/>
        <family val="1"/>
        <charset val="128"/>
      </rPr>
      <t>（職員の住所など個人情報が含まれるものは添付しないこと）</t>
    </r>
    <rPh sb="5" eb="7">
      <t>ショクイン</t>
    </rPh>
    <rPh sb="8" eb="10">
      <t>ジュウショ</t>
    </rPh>
    <rPh sb="12" eb="14">
      <t>コジン</t>
    </rPh>
    <rPh sb="14" eb="16">
      <t>ジョウホウ</t>
    </rPh>
    <rPh sb="17" eb="18">
      <t>フク</t>
    </rPh>
    <rPh sb="24" eb="26">
      <t>テンプ</t>
    </rPh>
    <phoneticPr fontId="7"/>
  </si>
  <si>
    <t>５</t>
  </si>
  <si>
    <t>今年度避難訓練計画</t>
    <rPh sb="0" eb="1">
      <t>コン</t>
    </rPh>
    <phoneticPr fontId="7"/>
  </si>
  <si>
    <t>３</t>
    <phoneticPr fontId="7"/>
  </si>
  <si>
    <t>職務分担表（担当クラスおよび担当業務が分かるもの）</t>
    <phoneticPr fontId="7"/>
  </si>
  <si>
    <t>６</t>
    <phoneticPr fontId="7"/>
  </si>
  <si>
    <t>非常災害対策計画（避難確保計画含む）</t>
    <rPh sb="0" eb="8">
      <t>ヒジョウサイガイタイサクケイカク</t>
    </rPh>
    <rPh sb="9" eb="15">
      <t>ヒナンカクホケイカク</t>
    </rPh>
    <rPh sb="15" eb="16">
      <t>フク</t>
    </rPh>
    <phoneticPr fontId="6"/>
  </si>
  <si>
    <t>◇当日準備する資料等（ここにあげたもの以外でも見せていただく場合があります。）</t>
    <rPh sb="7" eb="9">
      <t>シリョウ</t>
    </rPh>
    <rPh sb="9" eb="10">
      <t>トウ</t>
    </rPh>
    <phoneticPr fontId="7"/>
  </si>
  <si>
    <t>運営規程（管理規程）、重要事項説明書、園のしおり</t>
    <rPh sb="11" eb="18">
      <t>ジュウヨウジコウセツメイショ</t>
    </rPh>
    <rPh sb="19" eb="20">
      <t>エン</t>
    </rPh>
    <phoneticPr fontId="7"/>
  </si>
  <si>
    <t>１８</t>
  </si>
  <si>
    <t>事故防止マニュアル、事故対応記録、ヒヤリハット記録等【今年度、昨年度】</t>
    <rPh sb="0" eb="2">
      <t>ジコ</t>
    </rPh>
    <rPh sb="2" eb="4">
      <t>ボウシ</t>
    </rPh>
    <phoneticPr fontId="7"/>
  </si>
  <si>
    <t>職員名簿（職員管理票）、職務分担表</t>
    <rPh sb="12" eb="14">
      <t>ショクム</t>
    </rPh>
    <rPh sb="14" eb="16">
      <t>ブンタン</t>
    </rPh>
    <rPh sb="16" eb="17">
      <t>ヒョウ</t>
    </rPh>
    <phoneticPr fontId="7"/>
  </si>
  <si>
    <t>１９</t>
  </si>
  <si>
    <t>防犯対策（不審者対応等）マニュアル</t>
    <phoneticPr fontId="7"/>
  </si>
  <si>
    <t>職員履歴書（職員の資格証明書(写)含む）、辞令</t>
    <rPh sb="21" eb="23">
      <t>ジレイ</t>
    </rPh>
    <phoneticPr fontId="7"/>
  </si>
  <si>
    <t>２０</t>
  </si>
  <si>
    <t>給食日誌、検食簿、アレルギー対応児童の診断書等【今年度】</t>
    <rPh sb="5" eb="7">
      <t>ケンショク</t>
    </rPh>
    <rPh sb="7" eb="8">
      <t>ボ</t>
    </rPh>
    <rPh sb="14" eb="16">
      <t>タイオウ</t>
    </rPh>
    <rPh sb="16" eb="18">
      <t>ジドウ</t>
    </rPh>
    <rPh sb="19" eb="22">
      <t>シンダンショ</t>
    </rPh>
    <rPh sb="22" eb="23">
      <t>トウ</t>
    </rPh>
    <rPh sb="24" eb="27">
      <t>コンネンド</t>
    </rPh>
    <phoneticPr fontId="7"/>
  </si>
  <si>
    <t>出勤簿、シフト表【今年度】</t>
    <phoneticPr fontId="7"/>
  </si>
  <si>
    <t>２１</t>
  </si>
  <si>
    <t>スキムミルク受払簿【今年度、昨年度】</t>
    <phoneticPr fontId="7"/>
  </si>
  <si>
    <t>業務日誌【今年度】</t>
    <phoneticPr fontId="7"/>
  </si>
  <si>
    <t>２２</t>
  </si>
  <si>
    <t>保育所型認定こども園児童保育要録、児童票等</t>
    <rPh sb="3" eb="4">
      <t>ガタ</t>
    </rPh>
    <rPh sb="4" eb="6">
      <t>ニンテイ</t>
    </rPh>
    <rPh sb="9" eb="10">
      <t>エン</t>
    </rPh>
    <rPh sb="17" eb="19">
      <t>ジドウ</t>
    </rPh>
    <rPh sb="19" eb="20">
      <t>ヒョウ</t>
    </rPh>
    <rPh sb="20" eb="21">
      <t>トウ</t>
    </rPh>
    <phoneticPr fontId="7"/>
  </si>
  <si>
    <t>６</t>
  </si>
  <si>
    <t>健康診断記録簿（園児、職員）【今年度、昨年度】</t>
    <rPh sb="8" eb="10">
      <t>エンジ</t>
    </rPh>
    <rPh sb="11" eb="13">
      <t>ショクイン</t>
    </rPh>
    <phoneticPr fontId="7"/>
  </si>
  <si>
    <t>２３</t>
  </si>
  <si>
    <t>園児出席簿【今年度】</t>
    <rPh sb="0" eb="2">
      <t>エンジ</t>
    </rPh>
    <rPh sb="2" eb="5">
      <t>シュッセキボ</t>
    </rPh>
    <phoneticPr fontId="7"/>
  </si>
  <si>
    <t>７</t>
  </si>
  <si>
    <t>賃金台帳【今年度、昨年度】</t>
    <phoneticPr fontId="7"/>
  </si>
  <si>
    <t>２４</t>
  </si>
  <si>
    <t>保育課程、指導計画（食育計画、保健計画、安全計画、障害児の個別支援計画等）【今年度】</t>
    <rPh sb="0" eb="2">
      <t>ホイク</t>
    </rPh>
    <rPh sb="10" eb="12">
      <t>ショクイク</t>
    </rPh>
    <rPh sb="12" eb="14">
      <t>ケイカク</t>
    </rPh>
    <rPh sb="15" eb="17">
      <t>ホケン</t>
    </rPh>
    <rPh sb="17" eb="19">
      <t>ケイカク</t>
    </rPh>
    <rPh sb="20" eb="22">
      <t>アンゼン</t>
    </rPh>
    <rPh sb="22" eb="24">
      <t>ケイカク</t>
    </rPh>
    <rPh sb="25" eb="27">
      <t>ショウガイ</t>
    </rPh>
    <rPh sb="27" eb="28">
      <t>ジ</t>
    </rPh>
    <rPh sb="29" eb="31">
      <t>コベツ</t>
    </rPh>
    <rPh sb="31" eb="33">
      <t>シエン</t>
    </rPh>
    <rPh sb="33" eb="35">
      <t>ケイカク</t>
    </rPh>
    <rPh sb="35" eb="36">
      <t>トウ</t>
    </rPh>
    <phoneticPr fontId="7"/>
  </si>
  <si>
    <t>８</t>
  </si>
  <si>
    <t>会議記録簿（職員会議、給食会議その他）【今年度、昨年度】</t>
    <phoneticPr fontId="7"/>
  </si>
  <si>
    <t>２５</t>
  </si>
  <si>
    <t>保育日誌、（あれば延長保育日誌、一時預かりの記録）【今年度】</t>
    <rPh sb="0" eb="2">
      <t>ホイク</t>
    </rPh>
    <rPh sb="9" eb="11">
      <t>エンチョウ</t>
    </rPh>
    <rPh sb="11" eb="13">
      <t>ホイク</t>
    </rPh>
    <rPh sb="13" eb="15">
      <t>ニッシ</t>
    </rPh>
    <rPh sb="16" eb="18">
      <t>イチジ</t>
    </rPh>
    <rPh sb="18" eb="19">
      <t>アズ</t>
    </rPh>
    <rPh sb="22" eb="24">
      <t>キロク</t>
    </rPh>
    <phoneticPr fontId="7"/>
  </si>
  <si>
    <t>９</t>
  </si>
  <si>
    <t>超過勤務命令簿【昨年度】</t>
    <phoneticPr fontId="7"/>
  </si>
  <si>
    <t>２６</t>
  </si>
  <si>
    <t>午睡観察記録簿【今年度】</t>
    <rPh sb="0" eb="2">
      <t>ゴスイ</t>
    </rPh>
    <rPh sb="2" eb="4">
      <t>カンサツ</t>
    </rPh>
    <rPh sb="4" eb="7">
      <t>キロクボ</t>
    </rPh>
    <rPh sb="8" eb="9">
      <t>イマ</t>
    </rPh>
    <phoneticPr fontId="7"/>
  </si>
  <si>
    <t>１０</t>
  </si>
  <si>
    <t>休暇簿（年次休暇、その他の休暇）【昨年度】</t>
    <rPh sb="0" eb="2">
      <t>キュウカ</t>
    </rPh>
    <rPh sb="2" eb="3">
      <t>ボ</t>
    </rPh>
    <rPh sb="4" eb="6">
      <t>ネンジ</t>
    </rPh>
    <rPh sb="6" eb="8">
      <t>キュウカ</t>
    </rPh>
    <rPh sb="11" eb="12">
      <t>タ</t>
    </rPh>
    <rPh sb="13" eb="15">
      <t>キュウカ</t>
    </rPh>
    <phoneticPr fontId="7"/>
  </si>
  <si>
    <t>２７</t>
    <phoneticPr fontId="7"/>
  </si>
  <si>
    <t>相談記録簿【今年度、昨年度】</t>
    <phoneticPr fontId="7"/>
  </si>
  <si>
    <t>１１</t>
    <phoneticPr fontId="7"/>
  </si>
  <si>
    <t>職員の守秘義務の誓約書等</t>
    <phoneticPr fontId="7"/>
  </si>
  <si>
    <t>２８</t>
    <phoneticPr fontId="7"/>
  </si>
  <si>
    <t>調理業務の委託や給食を外部搬入している場合は委託契約書等</t>
    <phoneticPr fontId="6"/>
  </si>
  <si>
    <t>１２</t>
    <phoneticPr fontId="7"/>
  </si>
  <si>
    <t>就業規則（非常勤職員用のものがあればそれも含む）</t>
    <rPh sb="0" eb="2">
      <t>シュウギョウ</t>
    </rPh>
    <rPh sb="2" eb="4">
      <t>キソク</t>
    </rPh>
    <rPh sb="5" eb="8">
      <t>ヒジョウキン</t>
    </rPh>
    <rPh sb="8" eb="11">
      <t>ショクインヨウ</t>
    </rPh>
    <rPh sb="21" eb="22">
      <t>フク</t>
    </rPh>
    <phoneticPr fontId="7"/>
  </si>
  <si>
    <t>２９</t>
    <phoneticPr fontId="7"/>
  </si>
  <si>
    <t>保護者へ配布するおたより、献立表など【今年度】</t>
    <phoneticPr fontId="7"/>
  </si>
  <si>
    <t>１３</t>
    <phoneticPr fontId="7"/>
  </si>
  <si>
    <t>給与規程、旅費規程、出張命令簿</t>
    <rPh sb="3" eb="4">
      <t>テイ</t>
    </rPh>
    <rPh sb="10" eb="12">
      <t>シュッチョウ</t>
    </rPh>
    <rPh sb="12" eb="14">
      <t>メイレイ</t>
    </rPh>
    <rPh sb="14" eb="15">
      <t>ボ</t>
    </rPh>
    <phoneticPr fontId="7"/>
  </si>
  <si>
    <t>３０</t>
    <phoneticPr fontId="7"/>
  </si>
  <si>
    <t>苦情解決関係書類</t>
    <rPh sb="0" eb="2">
      <t>クジョウ</t>
    </rPh>
    <rPh sb="2" eb="4">
      <t>カイケツ</t>
    </rPh>
    <rPh sb="4" eb="6">
      <t>カンケイ</t>
    </rPh>
    <rPh sb="6" eb="8">
      <t>ショルイ</t>
    </rPh>
    <phoneticPr fontId="7"/>
  </si>
  <si>
    <t>１４</t>
  </si>
  <si>
    <t>研修計画【今年度】、復命書【今年度、昨年度】</t>
    <rPh sb="0" eb="2">
      <t>ケンシュウ</t>
    </rPh>
    <rPh sb="2" eb="4">
      <t>ケイカク</t>
    </rPh>
    <phoneticPr fontId="7"/>
  </si>
  <si>
    <t>３１</t>
    <phoneticPr fontId="7"/>
  </si>
  <si>
    <t>感染症対策マニュアル、職員の検便の記録【今年度、昨年度】</t>
    <rPh sb="0" eb="3">
      <t>カンセンショウ</t>
    </rPh>
    <rPh sb="3" eb="5">
      <t>タイサク</t>
    </rPh>
    <rPh sb="11" eb="13">
      <t>ショクイン</t>
    </rPh>
    <rPh sb="14" eb="16">
      <t>ケンベン</t>
    </rPh>
    <rPh sb="17" eb="19">
      <t>キロク</t>
    </rPh>
    <phoneticPr fontId="7"/>
  </si>
  <si>
    <t>１５</t>
  </si>
  <si>
    <t>園舎内外・遊具等安全管理関係書類</t>
    <rPh sb="0" eb="1">
      <t>エン</t>
    </rPh>
    <rPh sb="1" eb="2">
      <t>シャ</t>
    </rPh>
    <rPh sb="2" eb="3">
      <t>ナイ</t>
    </rPh>
    <rPh sb="3" eb="4">
      <t>ガイ</t>
    </rPh>
    <rPh sb="5" eb="7">
      <t>ユウグ</t>
    </rPh>
    <rPh sb="7" eb="8">
      <t>トウ</t>
    </rPh>
    <rPh sb="8" eb="10">
      <t>アンゼン</t>
    </rPh>
    <rPh sb="10" eb="12">
      <t>カンリ</t>
    </rPh>
    <rPh sb="12" eb="14">
      <t>カンケイ</t>
    </rPh>
    <rPh sb="14" eb="16">
      <t>ショルイ</t>
    </rPh>
    <phoneticPr fontId="7"/>
  </si>
  <si>
    <t>３２</t>
    <phoneticPr fontId="7"/>
  </si>
  <si>
    <t>衛生管理自主点検表、調理員の健康管理チェック表【今年度】</t>
    <rPh sb="0" eb="2">
      <t>エイセイ</t>
    </rPh>
    <rPh sb="2" eb="4">
      <t>カンリ</t>
    </rPh>
    <rPh sb="4" eb="6">
      <t>ジシュ</t>
    </rPh>
    <rPh sb="6" eb="8">
      <t>テンケン</t>
    </rPh>
    <rPh sb="8" eb="9">
      <t>ヒョウ</t>
    </rPh>
    <rPh sb="10" eb="13">
      <t>チョウリイン</t>
    </rPh>
    <rPh sb="14" eb="16">
      <t>ケンコウ</t>
    </rPh>
    <rPh sb="16" eb="18">
      <t>カンリ</t>
    </rPh>
    <rPh sb="22" eb="23">
      <t>ヒョウ</t>
    </rPh>
    <rPh sb="24" eb="27">
      <t>コンネンド</t>
    </rPh>
    <phoneticPr fontId="7"/>
  </si>
  <si>
    <t>１６</t>
    <phoneticPr fontId="7"/>
  </si>
  <si>
    <t>消防・防災計画、避難マニュアル、危機管理マニュアル、ハザードマップ（掲示での確認可）、消防設備の業者点検記録等</t>
    <rPh sb="34" eb="36">
      <t>ケイジ</t>
    </rPh>
    <rPh sb="38" eb="40">
      <t>カクニン</t>
    </rPh>
    <rPh sb="40" eb="41">
      <t>カ</t>
    </rPh>
    <rPh sb="43" eb="45">
      <t>ショウボウ</t>
    </rPh>
    <rPh sb="45" eb="47">
      <t>セツビ</t>
    </rPh>
    <rPh sb="48" eb="50">
      <t>ギョウシャ</t>
    </rPh>
    <rPh sb="50" eb="52">
      <t>テンケン</t>
    </rPh>
    <rPh sb="52" eb="54">
      <t>キロク</t>
    </rPh>
    <phoneticPr fontId="7"/>
  </si>
  <si>
    <t>３３</t>
  </si>
  <si>
    <t>運営状況評価（自己評価、第三者評価等）関係書類</t>
    <rPh sb="0" eb="2">
      <t>ウンエイ</t>
    </rPh>
    <rPh sb="2" eb="4">
      <t>ジョウキョウ</t>
    </rPh>
    <rPh sb="4" eb="6">
      <t>ヒョウカ</t>
    </rPh>
    <rPh sb="7" eb="9">
      <t>ジコ</t>
    </rPh>
    <rPh sb="9" eb="11">
      <t>ヒョウカ</t>
    </rPh>
    <rPh sb="12" eb="15">
      <t>ダイサンシャ</t>
    </rPh>
    <rPh sb="15" eb="17">
      <t>ヒョウカ</t>
    </rPh>
    <rPh sb="17" eb="18">
      <t>トウ</t>
    </rPh>
    <rPh sb="19" eb="21">
      <t>カンケイ</t>
    </rPh>
    <rPh sb="21" eb="23">
      <t>ショルイ</t>
    </rPh>
    <phoneticPr fontId="7"/>
  </si>
  <si>
    <t>１７</t>
  </si>
  <si>
    <t>避難訓練記録【今年度、昨年度】</t>
    <phoneticPr fontId="7"/>
  </si>
  <si>
    <t>３４</t>
    <phoneticPr fontId="6"/>
  </si>
  <si>
    <t>処遇改善加算の申請書【今年度】、実績報告書【昨年度】</t>
    <rPh sb="0" eb="2">
      <t>ショグウ</t>
    </rPh>
    <rPh sb="2" eb="4">
      <t>カイゼン</t>
    </rPh>
    <rPh sb="4" eb="6">
      <t>カサン</t>
    </rPh>
    <rPh sb="7" eb="10">
      <t>シンセイショ</t>
    </rPh>
    <rPh sb="16" eb="18">
      <t>ジッセキ</t>
    </rPh>
    <rPh sb="18" eb="21">
      <t>ホウコクショ</t>
    </rPh>
    <phoneticPr fontId="7"/>
  </si>
  <si>
    <t>（注）1 当日準備する資料等が【今年度】となっている項目について、指導監査実施予定日が４～６月の場合は【昨年度】も準備してください。</t>
    <rPh sb="11" eb="13">
      <t>シリョウ</t>
    </rPh>
    <rPh sb="13" eb="14">
      <t>トウ</t>
    </rPh>
    <phoneticPr fontId="6"/>
  </si>
  <si>
    <t>（注）2 紙ではなくデータ等で管理している場合は、監査のために印刷する必要はありませんが、画面等で閲覧できるようご準備ください。</t>
    <rPh sb="5" eb="6">
      <t>カミ</t>
    </rPh>
    <rPh sb="13" eb="14">
      <t>トウ</t>
    </rPh>
    <rPh sb="15" eb="17">
      <t>カンリ</t>
    </rPh>
    <rPh sb="21" eb="23">
      <t>バアイ</t>
    </rPh>
    <rPh sb="25" eb="27">
      <t>カンサ</t>
    </rPh>
    <rPh sb="31" eb="33">
      <t>インサツ</t>
    </rPh>
    <rPh sb="35" eb="37">
      <t>ヒツヨウ</t>
    </rPh>
    <rPh sb="45" eb="47">
      <t>ガメン</t>
    </rPh>
    <rPh sb="47" eb="48">
      <t>トウ</t>
    </rPh>
    <rPh sb="49" eb="51">
      <t>エツラン</t>
    </rPh>
    <rPh sb="57" eb="59">
      <t>ジュンビ</t>
    </rPh>
    <phoneticPr fontId="6"/>
  </si>
  <si>
    <t>１保育所の概要</t>
    <rPh sb="1" eb="4">
      <t>ホイクショ</t>
    </rPh>
    <rPh sb="5" eb="7">
      <t>ガイヨウ</t>
    </rPh>
    <phoneticPr fontId="56"/>
  </si>
  <si>
    <t>平日</t>
    <rPh sb="0" eb="2">
      <t>ヘイジツ</t>
    </rPh>
    <phoneticPr fontId="6"/>
  </si>
  <si>
    <t>開所時間</t>
    <rPh sb="0" eb="2">
      <t>カイショ</t>
    </rPh>
    <rPh sb="2" eb="4">
      <t>ジカン</t>
    </rPh>
    <phoneticPr fontId="6"/>
  </si>
  <si>
    <t>（２）採用におけるデータベースの活用</t>
    <rPh sb="3" eb="5">
      <t>サイヨウ</t>
    </rPh>
    <rPh sb="16" eb="18">
      <t>カツヨウ</t>
    </rPh>
    <phoneticPr fontId="6"/>
  </si>
  <si>
    <t>□している
□していない
※どちらかの□を、■または☑に</t>
    <phoneticPr fontId="6"/>
  </si>
  <si>
    <t>職員の採用にあたり、保育士特定登録取消者に係るデータベースを確認しているか。（※法施行（R6.4.1）以降の採用内定がある場合）
※一度データベースで検索した者について、その後の任用期間の更新等により、空白期間を生じさせず引き続いて任用しようとする場合は不要。
※１日でも雇用していない空白期間がある場合は再雇用の際にデータベースの確認が必要。</t>
    <rPh sb="0" eb="2">
      <t>ショクイン</t>
    </rPh>
    <rPh sb="3" eb="5">
      <t>サイヨウ</t>
    </rPh>
    <rPh sb="10" eb="15">
      <t>ホイクシトクテイ</t>
    </rPh>
    <rPh sb="15" eb="17">
      <t>トウロク</t>
    </rPh>
    <rPh sb="17" eb="20">
      <t>トリケシシャ</t>
    </rPh>
    <rPh sb="21" eb="22">
      <t>カカ</t>
    </rPh>
    <phoneticPr fontId="7"/>
  </si>
  <si>
    <r>
      <t>３歳未満児　　　　　　　・自園調理（ □直営・□業務委託 ）・　□外部搬入（公立</t>
    </r>
    <r>
      <rPr>
        <sz val="10.5"/>
        <color rgb="FFFF0000"/>
        <rFont val="ＭＳ 明朝"/>
        <family val="1"/>
        <charset val="128"/>
      </rPr>
      <t>施設</t>
    </r>
    <r>
      <rPr>
        <sz val="10.5"/>
        <rFont val="ＭＳ 明朝"/>
        <family val="1"/>
        <charset val="128"/>
      </rPr>
      <t>のみ可）</t>
    </r>
    <rPh sb="1" eb="2">
      <t>サイ</t>
    </rPh>
    <rPh sb="2" eb="4">
      <t>ミマン</t>
    </rPh>
    <rPh sb="4" eb="5">
      <t>ジ</t>
    </rPh>
    <rPh sb="24" eb="26">
      <t>ギョウム</t>
    </rPh>
    <rPh sb="26" eb="28">
      <t>イタク</t>
    </rPh>
    <rPh sb="38" eb="39">
      <t>コウ</t>
    </rPh>
    <rPh sb="39" eb="40">
      <t>リツ</t>
    </rPh>
    <rPh sb="40" eb="42">
      <t>シセツ</t>
    </rPh>
    <rPh sb="44" eb="45">
      <t>カ</t>
    </rPh>
    <phoneticPr fontId="7"/>
  </si>
  <si>
    <t>３　職員の採用・退職の状況</t>
    <phoneticPr fontId="6"/>
  </si>
  <si>
    <t>（１）職員数</t>
    <rPh sb="3" eb="5">
      <t>ショクイン</t>
    </rPh>
    <rPh sb="5" eb="6">
      <t>スウ</t>
    </rPh>
    <phoneticPr fontId="6"/>
  </si>
  <si>
    <t>□障害児保育　　□低年齢児　　　　　□延長保育　　　　　□休日保育　　　　　□一時預かり
□地域子育て支援拠点事業　　　□その他（　　　　　　　　　　　　　）　※今年度の実施事業の□を、■または☑にしてください。</t>
    <rPh sb="2" eb="3">
      <t>ガイ</t>
    </rPh>
    <rPh sb="3" eb="4">
      <t>ジ</t>
    </rPh>
    <rPh sb="4" eb="6">
      <t>ホイク</t>
    </rPh>
    <rPh sb="9" eb="12">
      <t>テイネンレイ</t>
    </rPh>
    <rPh sb="12" eb="13">
      <t>ジ</t>
    </rPh>
    <rPh sb="19" eb="21">
      <t>エンチョウ</t>
    </rPh>
    <rPh sb="21" eb="23">
      <t>ホイク</t>
    </rPh>
    <rPh sb="29" eb="31">
      <t>キュウジツ</t>
    </rPh>
    <rPh sb="31" eb="33">
      <t>ホイク</t>
    </rPh>
    <rPh sb="39" eb="41">
      <t>イチジ</t>
    </rPh>
    <rPh sb="41" eb="42">
      <t>アズ</t>
    </rPh>
    <rPh sb="47" eb="49">
      <t>チイキ</t>
    </rPh>
    <rPh sb="49" eb="51">
      <t>コソダ</t>
    </rPh>
    <rPh sb="52" eb="54">
      <t>シエン</t>
    </rPh>
    <rPh sb="54" eb="56">
      <t>キョテン</t>
    </rPh>
    <rPh sb="56" eb="58">
      <t>ジギョウ</t>
    </rPh>
    <rPh sb="64" eb="65">
      <t>タ</t>
    </rPh>
    <rPh sb="82" eb="85">
      <t>コンネンド</t>
    </rPh>
    <rPh sb="86" eb="88">
      <t>ジッシ</t>
    </rPh>
    <rPh sb="88" eb="90">
      <t>ジギョウ</t>
    </rPh>
    <phoneticPr fontId="7"/>
  </si>
  <si>
    <r>
      <rPr>
        <sz val="11"/>
        <color rgb="FFFF0000"/>
        <rFont val="ＭＳ Ｐゴシック"/>
        <family val="3"/>
        <charset val="128"/>
      </rPr>
      <t>開所時間</t>
    </r>
    <r>
      <rPr>
        <sz val="11"/>
        <rFont val="ＭＳ Ｐゴシック"/>
        <family val="3"/>
        <charset val="128"/>
      </rPr>
      <t>と、</t>
    </r>
    <r>
      <rPr>
        <sz val="11"/>
        <color rgb="FFFF0000"/>
        <rFont val="ＭＳ Ｐゴシック"/>
        <family val="3"/>
        <charset val="128"/>
      </rPr>
      <t>延長保育</t>
    </r>
    <r>
      <rPr>
        <sz val="11"/>
        <rFont val="ＭＳ Ｐゴシック"/>
        <family val="3"/>
        <charset val="128"/>
      </rPr>
      <t>の時間枠</t>
    </r>
    <r>
      <rPr>
        <sz val="11"/>
        <color rgb="FF000000"/>
        <rFont val="ＭＳ Ｐゴシック"/>
        <family val="2"/>
        <charset val="128"/>
      </rPr>
      <t>を追加</t>
    </r>
    <rPh sb="0" eb="4">
      <t>カイショジカン</t>
    </rPh>
    <rPh sb="6" eb="10">
      <t>エンチョウホイク</t>
    </rPh>
    <rPh sb="11" eb="13">
      <t>ジカン</t>
    </rPh>
    <rPh sb="13" eb="14">
      <t>ワク</t>
    </rPh>
    <rPh sb="15" eb="17">
      <t>ツイカ</t>
    </rPh>
    <phoneticPr fontId="56"/>
  </si>
  <si>
    <t>３職員の採用・退職の状況</t>
    <phoneticPr fontId="56"/>
  </si>
  <si>
    <r>
      <rPr>
        <sz val="11"/>
        <rFont val="ＭＳ Ｐゴシック"/>
        <family val="3"/>
        <charset val="128"/>
      </rPr>
      <t>（１）職員数に</t>
    </r>
    <r>
      <rPr>
        <sz val="11"/>
        <color rgb="FFFF0000"/>
        <rFont val="ＭＳ Ｐゴシック"/>
        <family val="3"/>
        <charset val="128"/>
      </rPr>
      <t>理学療法士その他専門職</t>
    </r>
    <r>
      <rPr>
        <sz val="11"/>
        <rFont val="ＭＳ Ｐゴシック"/>
        <family val="3"/>
        <charset val="128"/>
      </rPr>
      <t>の追加、</t>
    </r>
    <r>
      <rPr>
        <sz val="11"/>
        <color rgb="FFFF0000"/>
        <rFont val="ＭＳ Ｐゴシック"/>
        <family val="3"/>
        <charset val="128"/>
      </rPr>
      <t>（２）採用におけるデータベースの活用</t>
    </r>
    <r>
      <rPr>
        <sz val="11"/>
        <color rgb="FF000000"/>
        <rFont val="ＭＳ Ｐゴシック"/>
        <family val="2"/>
        <charset val="128"/>
      </rPr>
      <t>の追加</t>
    </r>
    <rPh sb="3" eb="6">
      <t>ショクインスウ</t>
    </rPh>
    <rPh sb="19" eb="21">
      <t>ツイカ</t>
    </rPh>
    <rPh sb="25" eb="27">
      <t>サイヨウ</t>
    </rPh>
    <rPh sb="38" eb="40">
      <t>カツヨウ</t>
    </rPh>
    <rPh sb="41" eb="43">
      <t>ツイカ</t>
    </rPh>
    <phoneticPr fontId="56"/>
  </si>
  <si>
    <t>14給食業務の状況</t>
    <rPh sb="2" eb="6">
      <t>キュウショクギョウム</t>
    </rPh>
    <rPh sb="7" eb="9">
      <t>ジョウキョウ</t>
    </rPh>
    <phoneticPr fontId="56"/>
  </si>
  <si>
    <r>
      <t>公立給食特区のみ可→公立</t>
    </r>
    <r>
      <rPr>
        <sz val="11"/>
        <color rgb="FFFF0000"/>
        <rFont val="ＭＳ Ｐゴシック"/>
        <family val="3"/>
        <charset val="128"/>
      </rPr>
      <t>施設</t>
    </r>
    <r>
      <rPr>
        <sz val="11"/>
        <rFont val="ＭＳ Ｐゴシック"/>
        <family val="3"/>
        <charset val="128"/>
      </rPr>
      <t>のみ可、</t>
    </r>
    <r>
      <rPr>
        <sz val="11"/>
        <color rgb="FFFF0000"/>
        <rFont val="ＭＳ Ｐゴシック"/>
        <family val="3"/>
        <charset val="128"/>
      </rPr>
      <t>13各種届出の状況</t>
    </r>
    <r>
      <rPr>
        <sz val="11"/>
        <color rgb="FF000000"/>
        <rFont val="ＭＳ Ｐゴシック"/>
        <family val="3"/>
        <charset val="128"/>
      </rPr>
      <t>を追加</t>
    </r>
    <rPh sb="10" eb="14">
      <t>コウリツシセツ</t>
    </rPh>
    <rPh sb="16" eb="17">
      <t>カ</t>
    </rPh>
    <rPh sb="20" eb="22">
      <t>カクシュ</t>
    </rPh>
    <rPh sb="22" eb="24">
      <t>トドケデ</t>
    </rPh>
    <rPh sb="25" eb="27">
      <t>ジョウキョウ</t>
    </rPh>
    <rPh sb="28" eb="30">
      <t>ツイカ</t>
    </rPh>
    <phoneticPr fontId="56"/>
  </si>
  <si>
    <t>15園児の状況の（３）園児の定期健康診断の実施状況</t>
    <rPh sb="2" eb="4">
      <t>エンジ</t>
    </rPh>
    <rPh sb="5" eb="7">
      <t>ジョウキョウ</t>
    </rPh>
    <phoneticPr fontId="56"/>
  </si>
  <si>
    <r>
      <rPr>
        <sz val="11"/>
        <color rgb="FFFF0000"/>
        <rFont val="ＭＳ Ｐゴシック"/>
        <family val="3"/>
        <charset val="128"/>
      </rPr>
      <t>歯科検診</t>
    </r>
    <r>
      <rPr>
        <sz val="11"/>
        <color rgb="FF000000"/>
        <rFont val="ＭＳ Ｐゴシック"/>
        <family val="3"/>
        <charset val="128"/>
      </rPr>
      <t>の枠を追加</t>
    </r>
    <rPh sb="0" eb="4">
      <t>シカケンシン</t>
    </rPh>
    <rPh sb="5" eb="6">
      <t>ワク</t>
    </rPh>
    <rPh sb="7" eb="9">
      <t>ツイカ</t>
    </rPh>
    <phoneticPr fontId="56"/>
  </si>
  <si>
    <t>16衛生管理</t>
    <rPh sb="2" eb="6">
      <t>エイセイカンリ</t>
    </rPh>
    <phoneticPr fontId="56"/>
  </si>
  <si>
    <r>
      <rPr>
        <sz val="11"/>
        <color rgb="FFFF0000"/>
        <rFont val="ＭＳ Ｐゴシック"/>
        <family val="3"/>
        <charset val="128"/>
      </rPr>
      <t>共用状況</t>
    </r>
    <r>
      <rPr>
        <sz val="11"/>
        <color rgb="FF000000"/>
        <rFont val="ＭＳ Ｐゴシック"/>
        <family val="3"/>
        <charset val="128"/>
      </rPr>
      <t>を追加</t>
    </r>
    <rPh sb="0" eb="2">
      <t>キョウヨウ</t>
    </rPh>
    <rPh sb="2" eb="4">
      <t>ジョウキョウ</t>
    </rPh>
    <rPh sb="5" eb="7">
      <t>ツイカ</t>
    </rPh>
    <phoneticPr fontId="56"/>
  </si>
  <si>
    <t>理学療法士その他専門職（作業療法士、言語聴覚士、心理担当職員等）</t>
    <phoneticPr fontId="6"/>
  </si>
  <si>
    <t>13　各種届出の状況</t>
    <rPh sb="3" eb="5">
      <t>カクシュ</t>
    </rPh>
    <rPh sb="5" eb="7">
      <t>トドケデ</t>
    </rPh>
    <rPh sb="8" eb="10">
      <t>ジョウキョウ</t>
    </rPh>
    <phoneticPr fontId="6"/>
  </si>
  <si>
    <r>
      <t>　・健康増進法に基づく特定給食施設の届出（□届出済　　　年　月　日　・　□未届出　　□非該当）</t>
    </r>
    <r>
      <rPr>
        <sz val="8"/>
        <color rgb="FFFF0000"/>
        <rFont val="ＭＳ 明朝"/>
        <family val="1"/>
        <charset val="128"/>
      </rPr>
      <t>　
　　  ※特定給食施設：１回１００食以上または１日２５０食以上の食事を供給する施設</t>
    </r>
    <rPh sb="2" eb="7">
      <t>ケンコウゾウシンホウ</t>
    </rPh>
    <rPh sb="8" eb="9">
      <t>モト</t>
    </rPh>
    <rPh sb="11" eb="13">
      <t>トクテイ</t>
    </rPh>
    <rPh sb="13" eb="15">
      <t>キュウショク</t>
    </rPh>
    <rPh sb="15" eb="17">
      <t>シセツ</t>
    </rPh>
    <rPh sb="18" eb="20">
      <t>トドケデ</t>
    </rPh>
    <rPh sb="22" eb="25">
      <t>トドケデズ</t>
    </rPh>
    <rPh sb="28" eb="29">
      <t>ネン</t>
    </rPh>
    <rPh sb="30" eb="31">
      <t>ガツ</t>
    </rPh>
    <rPh sb="32" eb="33">
      <t>ニチ</t>
    </rPh>
    <rPh sb="37" eb="38">
      <t>ミ</t>
    </rPh>
    <rPh sb="38" eb="40">
      <t>トドケデ</t>
    </rPh>
    <rPh sb="43" eb="46">
      <t>ヒガイトウ</t>
    </rPh>
    <rPh sb="54" eb="56">
      <t>トクテイ</t>
    </rPh>
    <rPh sb="56" eb="60">
      <t>キュウショクシセツ</t>
    </rPh>
    <rPh sb="62" eb="63">
      <t>カイ</t>
    </rPh>
    <rPh sb="66" eb="69">
      <t>ショクイジョウ</t>
    </rPh>
    <rPh sb="73" eb="74">
      <t>ニチ</t>
    </rPh>
    <rPh sb="77" eb="78">
      <t>ショク</t>
    </rPh>
    <rPh sb="78" eb="80">
      <t>イジョウ</t>
    </rPh>
    <rPh sb="81" eb="83">
      <t>ショクジ</t>
    </rPh>
    <rPh sb="84" eb="86">
      <t>キョウキュウ</t>
    </rPh>
    <rPh sb="88" eb="90">
      <t>シセツ</t>
    </rPh>
    <phoneticPr fontId="7"/>
  </si>
  <si>
    <r>
      <t>　・食品衛生法に基づく集団給食施設の営業の届出（□届出済　　年　月　日　・　□未届出　□非該当）
　　</t>
    </r>
    <r>
      <rPr>
        <sz val="8"/>
        <color rgb="FFFF0000"/>
        <rFont val="ＭＳ 明朝"/>
        <family val="1"/>
        <charset val="128"/>
      </rPr>
      <t xml:space="preserve"> ※集団給食施設：１回の提供食数が２０食程度以上の施設
　　　※食品衛生責任者を設置すること
　　　※HACCPに沿った衛生管理が必要</t>
    </r>
    <rPh sb="2" eb="7">
      <t>ショクヒンエイセイホウ</t>
    </rPh>
    <rPh sb="8" eb="9">
      <t>モト</t>
    </rPh>
    <rPh sb="11" eb="13">
      <t>シュウダン</t>
    </rPh>
    <rPh sb="13" eb="17">
      <t>キュウショクシセツ</t>
    </rPh>
    <rPh sb="18" eb="20">
      <t>エイギョウ</t>
    </rPh>
    <rPh sb="21" eb="23">
      <t>トドケデ</t>
    </rPh>
    <rPh sb="25" eb="27">
      <t>トドケデ</t>
    </rPh>
    <rPh sb="27" eb="28">
      <t>ズ</t>
    </rPh>
    <rPh sb="30" eb="31">
      <t>ネン</t>
    </rPh>
    <rPh sb="32" eb="33">
      <t>ツキ</t>
    </rPh>
    <rPh sb="34" eb="35">
      <t>ニチ</t>
    </rPh>
    <rPh sb="39" eb="42">
      <t>ミトドケデ</t>
    </rPh>
    <rPh sb="44" eb="47">
      <t>ヒガイトウ</t>
    </rPh>
    <rPh sb="53" eb="55">
      <t>シュウダン</t>
    </rPh>
    <rPh sb="55" eb="57">
      <t>キュウショク</t>
    </rPh>
    <rPh sb="57" eb="59">
      <t>シセツ</t>
    </rPh>
    <rPh sb="61" eb="62">
      <t>カイ</t>
    </rPh>
    <rPh sb="63" eb="67">
      <t>テイキョウショクスウ</t>
    </rPh>
    <rPh sb="70" eb="71">
      <t>ショク</t>
    </rPh>
    <rPh sb="71" eb="73">
      <t>テイド</t>
    </rPh>
    <rPh sb="73" eb="75">
      <t>イジョウ</t>
    </rPh>
    <rPh sb="76" eb="78">
      <t>シセツ</t>
    </rPh>
    <rPh sb="83" eb="85">
      <t>ショクヒン</t>
    </rPh>
    <rPh sb="85" eb="87">
      <t>エイセイ</t>
    </rPh>
    <rPh sb="87" eb="90">
      <t>セキニンシャ</t>
    </rPh>
    <rPh sb="91" eb="93">
      <t>セッチ</t>
    </rPh>
    <rPh sb="108" eb="109">
      <t>ソ</t>
    </rPh>
    <rPh sb="111" eb="113">
      <t>エイセイ</t>
    </rPh>
    <rPh sb="113" eb="115">
      <t>カンリ</t>
    </rPh>
    <rPh sb="116" eb="118">
      <t>ヒツヨウ</t>
    </rPh>
    <phoneticPr fontId="6"/>
  </si>
  <si>
    <t>　（注）届出の日付は、直近のものを記載してください（届出後に変更届を提出している場合は、当該変更届の提出日を記載してください）。</t>
    <rPh sb="2" eb="3">
      <t>チュウ</t>
    </rPh>
    <rPh sb="4" eb="6">
      <t>トドケデ</t>
    </rPh>
    <rPh sb="7" eb="9">
      <t>ヒヅケ</t>
    </rPh>
    <rPh sb="11" eb="13">
      <t>チョッキン</t>
    </rPh>
    <rPh sb="17" eb="19">
      <t>キサイ</t>
    </rPh>
    <rPh sb="26" eb="28">
      <t>トドケデ</t>
    </rPh>
    <rPh sb="28" eb="29">
      <t>ゴ</t>
    </rPh>
    <rPh sb="30" eb="32">
      <t>ヘンコウ</t>
    </rPh>
    <rPh sb="32" eb="33">
      <t>トドケ</t>
    </rPh>
    <rPh sb="34" eb="36">
      <t>テイシュツ</t>
    </rPh>
    <rPh sb="40" eb="42">
      <t>バアイ</t>
    </rPh>
    <rPh sb="44" eb="46">
      <t>トウガイ</t>
    </rPh>
    <rPh sb="46" eb="48">
      <t>ヘンコウ</t>
    </rPh>
    <rPh sb="48" eb="49">
      <t>トドケ</t>
    </rPh>
    <rPh sb="50" eb="52">
      <t>テイシュツ</t>
    </rPh>
    <rPh sb="52" eb="53">
      <t>ビ</t>
    </rPh>
    <rPh sb="54" eb="56">
      <t>キサイ</t>
    </rPh>
    <phoneticPr fontId="7"/>
  </si>
  <si>
    <r>
      <t>（３）学級数（令和</t>
    </r>
    <r>
      <rPr>
        <u/>
        <sz val="10.5"/>
        <color rgb="FFFF0000"/>
        <rFont val="ＭＳ 明朝"/>
        <family val="1"/>
        <charset val="128"/>
      </rPr>
      <t>８</t>
    </r>
    <r>
      <rPr>
        <sz val="10.5"/>
        <rFont val="ＭＳ 明朝"/>
        <family val="1"/>
        <charset val="128"/>
      </rPr>
      <t>年度）</t>
    </r>
    <rPh sb="3" eb="5">
      <t>ガッキュウ</t>
    </rPh>
    <rPh sb="5" eb="6">
      <t>スウ</t>
    </rPh>
    <rPh sb="7" eb="8">
      <t>レイ</t>
    </rPh>
    <rPh sb="8" eb="9">
      <t>ワ</t>
    </rPh>
    <rPh sb="10" eb="12">
      <t>ネンド</t>
    </rPh>
    <phoneticPr fontId="7"/>
  </si>
  <si>
    <t>①健康診断</t>
    <rPh sb="1" eb="5">
      <t>ケンコウシンダン</t>
    </rPh>
    <phoneticPr fontId="6"/>
  </si>
  <si>
    <t>③学校医等</t>
    <rPh sb="1" eb="4">
      <t>ガッコウイ</t>
    </rPh>
    <rPh sb="4" eb="5">
      <t>トウ</t>
    </rPh>
    <phoneticPr fontId="6"/>
  </si>
  <si>
    <t>実施期日</t>
    <rPh sb="0" eb="4">
      <t>ジッシキジツ</t>
    </rPh>
    <phoneticPr fontId="6"/>
  </si>
  <si>
    <t>対象人員</t>
    <rPh sb="0" eb="4">
      <t>タイショウジンイン</t>
    </rPh>
    <phoneticPr fontId="6"/>
  </si>
  <si>
    <t>検査期間等</t>
    <rPh sb="0" eb="2">
      <t>ケンサ</t>
    </rPh>
    <rPh sb="2" eb="4">
      <t>キカン</t>
    </rPh>
    <rPh sb="4" eb="5">
      <t>ナド</t>
    </rPh>
    <phoneticPr fontId="6"/>
  </si>
  <si>
    <t>学校医</t>
    <rPh sb="0" eb="2">
      <t>ガッコウ</t>
    </rPh>
    <rPh sb="2" eb="3">
      <t>イ</t>
    </rPh>
    <phoneticPr fontId="6"/>
  </si>
  <si>
    <t>　（　　　　　　　　　　　　　　　　　　　）</t>
    <phoneticPr fontId="6"/>
  </si>
  <si>
    <t>学校歯科医</t>
    <rPh sb="0" eb="2">
      <t>ガッコウ</t>
    </rPh>
    <rPh sb="2" eb="4">
      <t>シカ</t>
    </rPh>
    <rPh sb="4" eb="5">
      <t>イ</t>
    </rPh>
    <phoneticPr fontId="6"/>
  </si>
  <si>
    <t>学校薬剤師</t>
    <rPh sb="0" eb="2">
      <t>ガッコウ</t>
    </rPh>
    <rPh sb="2" eb="5">
      <t>ヤクザイシ</t>
    </rPh>
    <phoneticPr fontId="6"/>
  </si>
  <si>
    <t>（参考）学校保健安全法施行規則第６条上の健康診断の項目</t>
    <rPh sb="1" eb="3">
      <t>サンコウ</t>
    </rPh>
    <rPh sb="4" eb="6">
      <t>ガッコウ</t>
    </rPh>
    <rPh sb="6" eb="8">
      <t>ホケン</t>
    </rPh>
    <rPh sb="8" eb="11">
      <t>アンゼンホウ</t>
    </rPh>
    <rPh sb="11" eb="13">
      <t>シコウ</t>
    </rPh>
    <rPh sb="13" eb="15">
      <t>キソク</t>
    </rPh>
    <rPh sb="15" eb="16">
      <t>ダイ</t>
    </rPh>
    <rPh sb="17" eb="18">
      <t>ジョウ</t>
    </rPh>
    <rPh sb="18" eb="19">
      <t>ジョウ</t>
    </rPh>
    <rPh sb="20" eb="24">
      <t>ケンコウシンダン</t>
    </rPh>
    <rPh sb="25" eb="27">
      <t>コウモク</t>
    </rPh>
    <phoneticPr fontId="6"/>
  </si>
  <si>
    <t>一　身長及び体重</t>
  </si>
  <si>
    <t>二　栄養状態</t>
  </si>
  <si>
    <t>三　脊柱及び胸郭の疾病及び異常の有無並びに四肢の状態</t>
  </si>
  <si>
    <t>四　視力及び聴力</t>
  </si>
  <si>
    <t>五　眼の疾病及び異常の有無</t>
  </si>
  <si>
    <t>②歯科検診</t>
    <rPh sb="1" eb="5">
      <t>シカケンシン</t>
    </rPh>
    <phoneticPr fontId="6"/>
  </si>
  <si>
    <t>六　耳鼻咽いん頭疾患及び皮膚疾患の有無</t>
  </si>
  <si>
    <t>七　歯及び口腔くうの疾病及び異常の有無</t>
  </si>
  <si>
    <t>八　結核の有無（⇒幼稚園等対象外）</t>
    <rPh sb="9" eb="13">
      <t>ヨウチエントウ</t>
    </rPh>
    <rPh sb="13" eb="16">
      <t>タイショウガイ</t>
    </rPh>
    <phoneticPr fontId="6"/>
  </si>
  <si>
    <t>九　心臓の疾病及び異常の有無（ただし、心電図の検査は除くことができる）</t>
    <rPh sb="19" eb="22">
      <t>シンデンズ</t>
    </rPh>
    <rPh sb="23" eb="25">
      <t>ケンサ</t>
    </rPh>
    <rPh sb="26" eb="27">
      <t>ノゾ</t>
    </rPh>
    <phoneticPr fontId="6"/>
  </si>
  <si>
    <t>十　尿（糖の検査については除くことができる）</t>
    <rPh sb="4" eb="5">
      <t>トウ</t>
    </rPh>
    <rPh sb="6" eb="8">
      <t>ケンサ</t>
    </rPh>
    <rPh sb="13" eb="14">
      <t>ノゾ</t>
    </rPh>
    <phoneticPr fontId="6"/>
  </si>
  <si>
    <t>十一　その他の疾病及び異常の有無</t>
  </si>
  <si>
    <r>
      <t>（注）令和</t>
    </r>
    <r>
      <rPr>
        <u/>
        <sz val="10"/>
        <color rgb="FFFF0000"/>
        <rFont val="ＭＳ Ｐゴシック"/>
        <family val="3"/>
        <charset val="128"/>
        <scheme val="minor"/>
      </rPr>
      <t>８</t>
    </r>
    <r>
      <rPr>
        <sz val="10"/>
        <rFont val="ＭＳ Ｐゴシック"/>
        <family val="3"/>
        <charset val="128"/>
        <scheme val="minor"/>
      </rPr>
      <t>年度は、実績と予定の両方を記載すること。</t>
    </r>
    <rPh sb="1" eb="2">
      <t>チュウ</t>
    </rPh>
    <rPh sb="3" eb="5">
      <t>レイワ</t>
    </rPh>
    <rPh sb="6" eb="8">
      <t>ネンド</t>
    </rPh>
    <rPh sb="10" eb="12">
      <t>ジッセキ</t>
    </rPh>
    <rPh sb="13" eb="15">
      <t>ヨテイ</t>
    </rPh>
    <rPh sb="16" eb="18">
      <t>リョウホウ</t>
    </rPh>
    <rPh sb="19" eb="21">
      <t>キサイ</t>
    </rPh>
    <phoneticPr fontId="6"/>
  </si>
  <si>
    <t>共用状況</t>
    <rPh sb="0" eb="2">
      <t>キョウヨウ</t>
    </rPh>
    <rPh sb="2" eb="4">
      <t>ジョウキョウ</t>
    </rPh>
    <phoneticPr fontId="6"/>
  </si>
  <si>
    <t>タオル・ハンカチ</t>
    <phoneticPr fontId="6"/>
  </si>
  <si>
    <t>□共用　□個人専用化（各家庭から持参含む）　□ペーパータオル使用</t>
    <rPh sb="11" eb="14">
      <t>カクカテイ</t>
    </rPh>
    <rPh sb="16" eb="18">
      <t>ジサン</t>
    </rPh>
    <rPh sb="18" eb="19">
      <t>フク</t>
    </rPh>
    <phoneticPr fontId="7"/>
  </si>
  <si>
    <t>歯ブラシ</t>
    <rPh sb="0" eb="1">
      <t>ハ</t>
    </rPh>
    <phoneticPr fontId="6"/>
  </si>
  <si>
    <t>□共用　□個人専用化（各家庭から持参含む）</t>
    <rPh sb="11" eb="14">
      <t>カクカテイ</t>
    </rPh>
    <rPh sb="16" eb="18">
      <t>ジサン</t>
    </rPh>
    <rPh sb="18" eb="19">
      <t>フク</t>
    </rPh>
    <phoneticPr fontId="7"/>
  </si>
  <si>
    <t>□その他（　　　　　　　　　　　　　　　）</t>
  </si>
  <si>
    <t>コップ</t>
    <phoneticPr fontId="6"/>
  </si>
  <si>
    <t>□共用　□個人専用化（各家庭から持参含む）　□紙コップ使用</t>
    <rPh sb="11" eb="14">
      <t>カクカテイ</t>
    </rPh>
    <rPh sb="16" eb="18">
      <t>ジサン</t>
    </rPh>
    <rPh sb="18" eb="19">
      <t>フク</t>
    </rPh>
    <rPh sb="23" eb="24">
      <t>カミ</t>
    </rPh>
    <rPh sb="27" eb="29">
      <t>シヨウ</t>
    </rPh>
    <phoneticPr fontId="7"/>
  </si>
  <si>
    <r>
      <t>（注）　令和</t>
    </r>
    <r>
      <rPr>
        <sz val="10.5"/>
        <color rgb="FFFF0000"/>
        <rFont val="ＭＳ 明朝"/>
        <family val="1"/>
        <charset val="128"/>
      </rPr>
      <t>7</t>
    </r>
    <r>
      <rPr>
        <sz val="10.5"/>
        <rFont val="ＭＳ 明朝"/>
        <family val="1"/>
        <charset val="128"/>
      </rPr>
      <t>年度の職員会議、処遇会議、給食会議等各種会議の実施状況および各種検討委員会等の活動状況について記載すること。</t>
    </r>
    <rPh sb="4" eb="6">
      <t>レイワ</t>
    </rPh>
    <phoneticPr fontId="7"/>
  </si>
  <si>
    <t>子どもの置き去り事故防止のための安全装置を設置していますか。</t>
    <rPh sb="0" eb="1">
      <t>コ</t>
    </rPh>
    <rPh sb="4" eb="5">
      <t>オ</t>
    </rPh>
    <rPh sb="6" eb="7">
      <t>ザ</t>
    </rPh>
    <rPh sb="8" eb="10">
      <t>ジコ</t>
    </rPh>
    <rPh sb="10" eb="12">
      <t>ボウシ</t>
    </rPh>
    <rPh sb="16" eb="20">
      <t>アンゼンソウチ</t>
    </rPh>
    <rPh sb="21" eb="23">
      <t>セッチ</t>
    </rPh>
    <phoneticPr fontId="6"/>
  </si>
  <si>
    <r>
      <t xml:space="preserve">令和
</t>
    </r>
    <r>
      <rPr>
        <sz val="11"/>
        <color rgb="FFFF0000"/>
        <rFont val="ＭＳ 明朝"/>
        <family val="1"/>
        <charset val="128"/>
      </rPr>
      <t>7</t>
    </r>
    <r>
      <rPr>
        <sz val="11"/>
        <rFont val="ＭＳ 明朝"/>
        <family val="1"/>
        <charset val="128"/>
      </rPr>
      <t>年度</t>
    </r>
    <rPh sb="0" eb="2">
      <t>レイワ</t>
    </rPh>
    <phoneticPr fontId="7"/>
  </si>
  <si>
    <r>
      <t xml:space="preserve">令和
</t>
    </r>
    <r>
      <rPr>
        <sz val="11"/>
        <color rgb="FFFF0000"/>
        <rFont val="ＭＳ 明朝"/>
        <family val="1"/>
        <charset val="128"/>
      </rPr>
      <t>8</t>
    </r>
    <r>
      <rPr>
        <sz val="11"/>
        <rFont val="ＭＳ 明朝"/>
        <family val="1"/>
        <charset val="128"/>
      </rPr>
      <t>年度</t>
    </r>
    <rPh sb="0" eb="2">
      <t>レイワ</t>
    </rPh>
    <phoneticPr fontId="6"/>
  </si>
  <si>
    <r>
      <t>令和</t>
    </r>
    <r>
      <rPr>
        <sz val="11"/>
        <color rgb="FFFF0000"/>
        <rFont val="ＭＳ Ｐゴシック"/>
        <family val="3"/>
        <charset val="128"/>
        <scheme val="minor"/>
      </rPr>
      <t>８</t>
    </r>
    <r>
      <rPr>
        <sz val="11"/>
        <rFont val="ＭＳ Ｐゴシック"/>
        <family val="3"/>
        <charset val="128"/>
        <scheme val="minor"/>
      </rPr>
      <t>年度</t>
    </r>
    <r>
      <rPr>
        <sz val="11"/>
        <color theme="1"/>
        <rFont val="ＭＳ Ｐゴシック"/>
        <family val="2"/>
        <charset val="128"/>
        <scheme val="minor"/>
      </rPr>
      <t>　保育所型認定こども園の指導監査に係る事前提出資料（変更箇所・内容）、留意事項</t>
    </r>
    <rPh sb="0" eb="2">
      <t>レイワ</t>
    </rPh>
    <rPh sb="3" eb="5">
      <t>ネンド</t>
    </rPh>
    <rPh sb="6" eb="8">
      <t>ホイク</t>
    </rPh>
    <rPh sb="8" eb="9">
      <t>ショ</t>
    </rPh>
    <rPh sb="9" eb="10">
      <t>ガタ</t>
    </rPh>
    <rPh sb="10" eb="12">
      <t>ニンテイ</t>
    </rPh>
    <rPh sb="15" eb="16">
      <t>エン</t>
    </rPh>
    <rPh sb="17" eb="19">
      <t>シドウ</t>
    </rPh>
    <rPh sb="19" eb="21">
      <t>カンサ</t>
    </rPh>
    <rPh sb="22" eb="23">
      <t>カカ</t>
    </rPh>
    <rPh sb="24" eb="26">
      <t>ジゼン</t>
    </rPh>
    <rPh sb="26" eb="28">
      <t>テイシュツ</t>
    </rPh>
    <rPh sb="28" eb="30">
      <t>シリョウ</t>
    </rPh>
    <rPh sb="31" eb="33">
      <t>ヘンコウ</t>
    </rPh>
    <rPh sb="33" eb="35">
      <t>カショ</t>
    </rPh>
    <rPh sb="36" eb="38">
      <t>ナイヨウ</t>
    </rPh>
    <rPh sb="40" eb="42">
      <t>リュウイ</t>
    </rPh>
    <rPh sb="42" eb="44">
      <t>ジコウ</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</si>
</sst>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h:mm;;"/>
    <numFmt numFmtId="177" formatCode="0.00_);[Red]\(0.00\)"/>
    <numFmt numFmtId="178" formatCode="h:mm;@"/>
    <numFmt numFmtId="179" formatCode=";;;"/>
    <numFmt numFmtId="180" formatCode="0.0%"/>
    <numFmt numFmtId="181" formatCode="#,##0_ &quot;人&quot;"/>
    <numFmt numFmtId="182" formatCode="&quot;(うち私的契約児&quot;#,##0_ &quot;人)&quot;"/>
    <numFmt numFmtId="183" formatCode="#,##0_ "/>
    <numFmt numFmtId="184" formatCode="#,##0.00&quot; ㎡&quot;"/>
    <numFmt numFmtId="185" formatCode="#,##0.0;[Red]\-#,##0.0"/>
    <numFmt numFmtId="186" formatCode="#,##0_);\(#,##0\)"/>
  </numFmts>
  <fonts count="9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b/>
      <sz val="9"/>
      <color indexed="8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6"/>
      <name val="ＭＳ ゴシック"/>
      <family val="3"/>
      <charset val="128"/>
    </font>
    <font>
      <sz val="11"/>
      <color theme="1"/>
      <name val="ＭＳ 明朝"/>
      <family val="1"/>
      <charset val="128"/>
    </font>
    <font>
      <sz val="11"/>
      <name val="ＭＳ 明朝"/>
      <family val="1"/>
      <charset val="128"/>
    </font>
    <font>
      <sz val="9"/>
      <name val="ＭＳ 明朝"/>
      <family val="1"/>
      <charset val="128"/>
    </font>
    <font>
      <sz val="11"/>
      <name val="ＭＳ Ｐゴシック"/>
      <family val="3"/>
      <charset val="128"/>
      <scheme val="minor"/>
    </font>
    <font>
      <sz val="10.5"/>
      <name val="ＭＳ 明朝"/>
      <family val="1"/>
      <charset val="128"/>
    </font>
    <font>
      <sz val="11"/>
      <name val="Century"/>
      <family val="1"/>
    </font>
    <font>
      <sz val="8"/>
      <name val="ＭＳ 明朝"/>
      <family val="1"/>
      <charset val="128"/>
    </font>
    <font>
      <sz val="6"/>
      <name val="ＭＳ 明朝"/>
      <family val="1"/>
      <charset val="128"/>
    </font>
    <font>
      <sz val="10"/>
      <name val="ＭＳ 明朝"/>
      <family val="1"/>
      <charset val="128"/>
    </font>
    <font>
      <sz val="10"/>
      <color theme="1"/>
      <name val="ＭＳ 明朝"/>
      <family val="1"/>
      <charset val="128"/>
    </font>
    <font>
      <b/>
      <u/>
      <sz val="8"/>
      <name val="ＭＳ 明朝"/>
      <family val="1"/>
      <charset val="128"/>
    </font>
    <font>
      <u/>
      <sz val="8"/>
      <name val="ＭＳ 明朝"/>
      <family val="1"/>
      <charset val="128"/>
    </font>
    <font>
      <sz val="10.5"/>
      <name val="Century"/>
      <family val="1"/>
    </font>
    <font>
      <sz val="10.5"/>
      <name val="ＭＳ Ｐ明朝"/>
      <family val="1"/>
      <charset val="128"/>
    </font>
    <font>
      <sz val="9"/>
      <name val="ＭＳ Ｐ明朝"/>
      <family val="1"/>
      <charset val="128"/>
    </font>
    <font>
      <u/>
      <sz val="10.5"/>
      <name val="ＭＳ 明朝"/>
      <family val="1"/>
      <charset val="128"/>
    </font>
    <font>
      <u/>
      <sz val="10"/>
      <name val="ＭＳ 明朝"/>
      <family val="1"/>
      <charset val="128"/>
    </font>
    <font>
      <u/>
      <sz val="10.5"/>
      <name val="Century"/>
      <family val="1"/>
    </font>
    <font>
      <u/>
      <sz val="10"/>
      <color theme="1"/>
      <name val="ＭＳ 明朝"/>
      <family val="1"/>
      <charset val="128"/>
    </font>
    <font>
      <u/>
      <sz val="11"/>
      <color theme="1"/>
      <name val="ＭＳ 明朝"/>
      <family val="1"/>
      <charset val="128"/>
    </font>
    <font>
      <sz val="8"/>
      <name val="Century"/>
      <family val="1"/>
    </font>
    <font>
      <sz val="10"/>
      <name val="ＭＳ Ｐ明朝"/>
      <family val="1"/>
      <charset val="128"/>
    </font>
    <font>
      <sz val="10"/>
      <name val="Century"/>
      <family val="1"/>
    </font>
    <font>
      <sz val="11"/>
      <color rgb="FF0070C0"/>
      <name val="ＭＳ Ｐゴシック"/>
      <family val="3"/>
      <charset val="128"/>
    </font>
    <font>
      <sz val="10"/>
      <name val="ＭＳ ゴシック"/>
      <family val="3"/>
      <charset val="128"/>
    </font>
    <font>
      <sz val="11"/>
      <name val="ＭＳ ゴシック"/>
      <family val="3"/>
      <charset val="128"/>
    </font>
    <font>
      <u/>
      <sz val="14"/>
      <name val="ＭＳ ゴシック"/>
      <family val="3"/>
      <charset val="128"/>
    </font>
    <font>
      <sz val="12"/>
      <name val="ＭＳ ゴシック"/>
      <family val="3"/>
      <charset val="128"/>
    </font>
    <font>
      <u/>
      <sz val="12"/>
      <name val="ＭＳ ゴシック"/>
      <family val="3"/>
      <charset val="128"/>
    </font>
    <font>
      <b/>
      <sz val="16"/>
      <color rgb="FF00B050"/>
      <name val="ＭＳ Ｐゴシック"/>
      <family val="3"/>
      <charset val="128"/>
      <scheme val="minor"/>
    </font>
    <font>
      <b/>
      <sz val="16"/>
      <color theme="1"/>
      <name val="ＭＳ Ｐゴシック"/>
      <family val="3"/>
      <charset val="128"/>
      <scheme val="minor"/>
    </font>
    <font>
      <b/>
      <sz val="16"/>
      <color rgb="FF0070C0"/>
      <name val="ＭＳ Ｐゴシック"/>
      <family val="3"/>
      <charset val="128"/>
      <scheme val="minor"/>
    </font>
    <font>
      <sz val="10.5"/>
      <color rgb="FF0070C0"/>
      <name val="ＭＳ 明朝"/>
      <family val="1"/>
      <charset val="128"/>
    </font>
    <font>
      <b/>
      <sz val="16"/>
      <color rgb="FFFF0000"/>
      <name val="ＭＳ Ｐゴシック"/>
      <family val="3"/>
      <charset val="128"/>
      <scheme val="minor"/>
    </font>
    <font>
      <sz val="9"/>
      <color indexed="81"/>
      <name val="ＭＳ Ｐゴシック"/>
      <family val="3"/>
      <charset val="128"/>
    </font>
    <font>
      <b/>
      <sz val="10.5"/>
      <name val="ＭＳ 明朝"/>
      <family val="1"/>
      <charset val="128"/>
    </font>
    <font>
      <sz val="11"/>
      <name val="ＭＳ Ｐ明朝"/>
      <family val="1"/>
      <charset val="128"/>
    </font>
    <font>
      <sz val="10"/>
      <color rgb="FF0070C0"/>
      <name val="ＭＳ 明朝"/>
      <family val="1"/>
      <charset val="128"/>
    </font>
    <font>
      <sz val="10.5"/>
      <color rgb="FFFF0000"/>
      <name val="ＭＳ 明朝"/>
      <family val="1"/>
      <charset val="128"/>
    </font>
    <font>
      <sz val="11"/>
      <color rgb="FFFF0000"/>
      <name val="ＭＳ ゴシック"/>
      <family val="3"/>
      <charset val="128"/>
    </font>
    <font>
      <sz val="12"/>
      <name val="ＭＳ 明朝"/>
      <family val="1"/>
      <charset val="128"/>
    </font>
    <font>
      <sz val="10.5"/>
      <name val="游ゴシック"/>
      <family val="1"/>
      <charset val="128"/>
    </font>
    <font>
      <sz val="6"/>
      <name val="ＭＳ Ｐゴシック"/>
      <family val="2"/>
      <charset val="128"/>
      <scheme val="minor"/>
    </font>
    <font>
      <sz val="11"/>
      <name val="ＭＳ Ｐゴシック"/>
      <family val="2"/>
      <charset val="128"/>
      <scheme val="minor"/>
    </font>
    <font>
      <sz val="11"/>
      <color rgb="FFFF0000"/>
      <name val="ＭＳ Ｐゴシック"/>
      <family val="2"/>
      <charset val="128"/>
      <scheme val="minor"/>
    </font>
    <font>
      <b/>
      <sz val="14"/>
      <color rgb="FFFF0000"/>
      <name val="ＭＳ Ｐゴシック"/>
      <family val="3"/>
      <charset val="128"/>
      <scheme val="minor"/>
    </font>
    <font>
      <u/>
      <sz val="10.5"/>
      <color rgb="FFFF0000"/>
      <name val="ＭＳ 明朝"/>
      <family val="1"/>
      <charset val="128"/>
    </font>
    <font>
      <u/>
      <sz val="9"/>
      <color rgb="FFFF0000"/>
      <name val="ＭＳ 明朝"/>
      <family val="1"/>
      <charset val="128"/>
    </font>
    <font>
      <u/>
      <sz val="10"/>
      <color rgb="FFFF0000"/>
      <name val="ＭＳ 明朝"/>
      <family val="1"/>
      <charset val="128"/>
    </font>
    <font>
      <u/>
      <sz val="10.5"/>
      <color rgb="FFFF0000"/>
      <name val="ＭＳ Ｐ明朝"/>
      <family val="1"/>
      <charset val="128"/>
    </font>
    <font>
      <u/>
      <sz val="8"/>
      <color rgb="FFFF0000"/>
      <name val="ＭＳ 明朝"/>
      <family val="1"/>
      <charset val="128"/>
    </font>
    <font>
      <u/>
      <sz val="11"/>
      <color rgb="FFFF0000"/>
      <name val="ＭＳ Ｐゴシック"/>
      <family val="2"/>
      <charset val="128"/>
      <scheme val="minor"/>
    </font>
    <font>
      <u/>
      <sz val="10.5"/>
      <color rgb="FF0070C0"/>
      <name val="ＭＳ 明朝"/>
      <family val="1"/>
      <charset val="128"/>
    </font>
    <font>
      <sz val="10.5"/>
      <name val="Yu Gothic"/>
      <family val="1"/>
      <charset val="128"/>
    </font>
    <font>
      <sz val="10.5"/>
      <name val="游ゴシック"/>
      <family val="3"/>
      <charset val="128"/>
    </font>
    <font>
      <sz val="9"/>
      <name val="Century"/>
      <family val="1"/>
    </font>
    <font>
      <u/>
      <sz val="12"/>
      <color rgb="FFFF0000"/>
      <name val="ＭＳ 明朝"/>
      <family val="1"/>
      <charset val="128"/>
    </font>
    <font>
      <sz val="10"/>
      <color rgb="FFFF0000"/>
      <name val="ＭＳ 明朝"/>
      <family val="1"/>
      <charset val="128"/>
    </font>
    <font>
      <sz val="10"/>
      <name val="ＭＳ Ｐゴシック"/>
      <family val="3"/>
      <charset val="128"/>
      <scheme val="minor"/>
    </font>
    <font>
      <sz val="11"/>
      <color rgb="FF000000"/>
      <name val="ＭＳ Ｐゴシック"/>
      <family val="2"/>
      <charset val="128"/>
    </font>
    <font>
      <sz val="11"/>
      <color rgb="FFFF0000"/>
      <name val="ＭＳ Ｐゴシック"/>
      <family val="3"/>
      <charset val="128"/>
    </font>
    <font>
      <sz val="6"/>
      <name val="ＭＳ Ｐゴシック"/>
      <family val="2"/>
      <charset val="128"/>
    </font>
    <font>
      <u/>
      <sz val="11"/>
      <color rgb="FF000000"/>
      <name val="ＭＳ Ｐゴシック"/>
      <family val="3"/>
      <charset val="128"/>
    </font>
    <font>
      <sz val="11"/>
      <color rgb="FF000000"/>
      <name val="ＭＳ Ｐゴシック"/>
      <family val="3"/>
      <charset val="128"/>
    </font>
    <font>
      <sz val="10.5"/>
      <color rgb="FF0066CC"/>
      <name val="ＭＳ 明朝"/>
      <family val="1"/>
      <charset val="128"/>
    </font>
    <font>
      <sz val="10.5"/>
      <color theme="3" tint="0.39997558519241921"/>
      <name val="ＭＳ 明朝"/>
      <family val="1"/>
      <charset val="128"/>
    </font>
    <font>
      <sz val="11"/>
      <color rgb="FFFF0000"/>
      <name val="ＭＳ 明朝"/>
      <family val="1"/>
      <charset val="128"/>
    </font>
    <font>
      <sz val="16"/>
      <color rgb="FFFF0000"/>
      <name val="ＭＳ ゴシック"/>
      <family val="3"/>
      <charset val="128"/>
    </font>
    <font>
      <sz val="11"/>
      <name val="ＭＳ Ｐゴシック"/>
      <family val="3"/>
      <charset val="128"/>
    </font>
    <font>
      <sz val="11"/>
      <color rgb="FFFF0000"/>
      <name val="ＭＳ Ｐ明朝"/>
      <family val="1"/>
      <charset val="128"/>
    </font>
    <font>
      <sz val="9"/>
      <color rgb="FFFF0000"/>
      <name val="ＭＳ 明朝"/>
      <family val="1"/>
      <charset val="128"/>
    </font>
    <font>
      <sz val="8"/>
      <color rgb="FFFF0000"/>
      <name val="ＭＳ 明朝"/>
      <family val="1"/>
      <charset val="128"/>
    </font>
    <font>
      <sz val="9"/>
      <name val="ＭＳ Ｐゴシック"/>
      <family val="3"/>
      <charset val="128"/>
      <scheme val="minor"/>
    </font>
    <font>
      <sz val="8"/>
      <name val="ＭＳ Ｐゴシック"/>
      <family val="3"/>
      <charset val="128"/>
      <scheme val="minor"/>
    </font>
    <font>
      <sz val="10.5"/>
      <color theme="4"/>
      <name val="ＭＳ 明朝"/>
      <family val="1"/>
      <charset val="128"/>
    </font>
    <font>
      <sz val="11"/>
      <color theme="4"/>
      <name val="ＭＳ Ｐゴシック"/>
      <family val="3"/>
      <charset val="128"/>
      <scheme val="minor"/>
    </font>
    <font>
      <sz val="11"/>
      <color rgb="FFFF0000"/>
      <name val="ＭＳ Ｐゴシック"/>
      <family val="3"/>
      <charset val="128"/>
      <scheme val="minor"/>
    </font>
    <font>
      <u/>
      <sz val="10"/>
      <color rgb="FFFF0000"/>
      <name val="ＭＳ Ｐゴシック"/>
      <family val="3"/>
      <charset val="128"/>
      <scheme val="minor"/>
    </font>
    <font>
      <sz val="10"/>
      <color theme="4"/>
      <name val="ＭＳ 明朝"/>
      <family val="1"/>
      <charset val="128"/>
    </font>
  </fonts>
  <fills count="10">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DAEEF3"/>
        <bgColor rgb="FF000000"/>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6">
    <xf numFmtId="0" fontId="0" fillId="0" borderId="0">
      <alignment vertical="center"/>
    </xf>
    <xf numFmtId="38" fontId="12"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728">
    <xf numFmtId="0" fontId="0" fillId="0" borderId="0" xfId="0">
      <alignment vertical="center"/>
    </xf>
    <xf numFmtId="0" fontId="10" fillId="0" borderId="0" xfId="0" applyFont="1">
      <alignment vertical="center"/>
    </xf>
    <xf numFmtId="20" fontId="10" fillId="0" borderId="7" xfId="0" applyNumberFormat="1" applyFont="1" applyBorder="1">
      <alignment vertical="center"/>
    </xf>
    <xf numFmtId="20" fontId="10" fillId="0" borderId="0" xfId="0" applyNumberFormat="1" applyFont="1">
      <alignment vertical="center"/>
    </xf>
    <xf numFmtId="20" fontId="10" fillId="0" borderId="9" xfId="0" applyNumberFormat="1" applyFont="1" applyBorder="1" applyAlignment="1">
      <alignment horizontal="left" vertical="center"/>
    </xf>
    <xf numFmtId="0" fontId="10" fillId="0" borderId="0" xfId="0" applyFont="1" applyAlignment="1">
      <alignment horizontal="center" vertical="center"/>
    </xf>
    <xf numFmtId="0" fontId="10" fillId="0" borderId="5" xfId="0" applyFont="1" applyBorder="1">
      <alignment vertical="center"/>
    </xf>
    <xf numFmtId="20" fontId="10" fillId="0" borderId="1" xfId="0" applyNumberFormat="1" applyFont="1" applyBorder="1" applyAlignment="1">
      <alignment horizontal="left" vertical="center"/>
    </xf>
    <xf numFmtId="0" fontId="10" fillId="0" borderId="4" xfId="0" applyFont="1" applyBorder="1">
      <alignment vertical="center"/>
    </xf>
    <xf numFmtId="20" fontId="10" fillId="0" borderId="0" xfId="0" applyNumberFormat="1" applyFont="1" applyAlignment="1">
      <alignment horizontal="center" vertical="center"/>
    </xf>
    <xf numFmtId="0" fontId="10" fillId="0" borderId="1" xfId="0" applyFont="1" applyBorder="1" applyAlignment="1">
      <alignment horizontal="center" vertical="center"/>
    </xf>
    <xf numFmtId="20" fontId="10" fillId="2" borderId="1" xfId="0" applyNumberFormat="1" applyFont="1" applyFill="1" applyBorder="1" applyAlignment="1">
      <alignment horizontal="center" vertical="center"/>
    </xf>
    <xf numFmtId="20" fontId="10" fillId="2" borderId="17" xfId="0" applyNumberFormat="1" applyFont="1" applyFill="1" applyBorder="1" applyAlignment="1">
      <alignment horizontal="center" vertical="center"/>
    </xf>
    <xf numFmtId="176" fontId="10" fillId="0" borderId="17" xfId="0" applyNumberFormat="1" applyFont="1" applyBorder="1">
      <alignment vertical="center"/>
    </xf>
    <xf numFmtId="176" fontId="10" fillId="0" borderId="18" xfId="0" applyNumberFormat="1" applyFont="1" applyBorder="1">
      <alignment vertical="center"/>
    </xf>
    <xf numFmtId="176" fontId="10" fillId="0" borderId="29" xfId="0" applyNumberFormat="1" applyFont="1" applyBorder="1">
      <alignment vertical="center"/>
    </xf>
    <xf numFmtId="176" fontId="10" fillId="0" borderId="1" xfId="0" applyNumberFormat="1" applyFont="1" applyBorder="1">
      <alignment vertical="center"/>
    </xf>
    <xf numFmtId="0" fontId="10" fillId="0" borderId="24" xfId="0" applyFont="1" applyBorder="1" applyAlignment="1">
      <alignment vertical="center" wrapText="1"/>
    </xf>
    <xf numFmtId="0" fontId="10" fillId="2" borderId="35" xfId="0" applyFont="1" applyFill="1" applyBorder="1">
      <alignment vertical="center"/>
    </xf>
    <xf numFmtId="0" fontId="10" fillId="2" borderId="36" xfId="0" applyFont="1" applyFill="1" applyBorder="1">
      <alignment vertical="center"/>
    </xf>
    <xf numFmtId="0" fontId="10" fillId="2" borderId="37" xfId="0" applyFont="1" applyFill="1" applyBorder="1">
      <alignment vertical="center"/>
    </xf>
    <xf numFmtId="0" fontId="10" fillId="2" borderId="40" xfId="0" applyFont="1" applyFill="1" applyBorder="1">
      <alignment vertical="center"/>
    </xf>
    <xf numFmtId="0" fontId="10" fillId="2" borderId="41" xfId="0" applyFont="1" applyFill="1" applyBorder="1">
      <alignment vertical="center"/>
    </xf>
    <xf numFmtId="0" fontId="10" fillId="2" borderId="42" xfId="0" applyFont="1" applyFill="1" applyBorder="1">
      <alignment vertical="center"/>
    </xf>
    <xf numFmtId="0" fontId="10" fillId="2" borderId="45" xfId="0" applyFont="1" applyFill="1" applyBorder="1">
      <alignment vertical="center"/>
    </xf>
    <xf numFmtId="0" fontId="10" fillId="2" borderId="46" xfId="0" applyFont="1" applyFill="1" applyBorder="1">
      <alignment vertical="center"/>
    </xf>
    <xf numFmtId="0" fontId="10" fillId="2" borderId="47" xfId="0" applyFont="1" applyFill="1" applyBorder="1">
      <alignment vertical="center"/>
    </xf>
    <xf numFmtId="0" fontId="10" fillId="0" borderId="0" xfId="0" applyFont="1" applyAlignment="1">
      <alignment horizontal="right" vertical="center"/>
    </xf>
    <xf numFmtId="0" fontId="10" fillId="0" borderId="1" xfId="0" applyFont="1" applyBorder="1" applyAlignment="1">
      <alignment horizontal="center" vertical="center" wrapText="1"/>
    </xf>
    <xf numFmtId="0" fontId="10" fillId="0" borderId="17" xfId="0" applyFont="1" applyBorder="1" applyAlignment="1">
      <alignment horizontal="center" vertical="center" shrinkToFit="1"/>
    </xf>
    <xf numFmtId="0" fontId="10" fillId="0" borderId="19" xfId="0" applyFont="1" applyBorder="1" applyAlignment="1">
      <alignment horizontal="center" vertical="center" shrinkToFit="1"/>
    </xf>
    <xf numFmtId="20" fontId="10" fillId="0" borderId="0" xfId="0" applyNumberFormat="1" applyFont="1" applyAlignment="1">
      <alignment horizontal="right" vertical="center"/>
    </xf>
    <xf numFmtId="0" fontId="10" fillId="2" borderId="1" xfId="0" applyFont="1" applyFill="1" applyBorder="1">
      <alignment vertical="center"/>
    </xf>
    <xf numFmtId="20" fontId="10" fillId="2" borderId="19" xfId="0" applyNumberFormat="1" applyFont="1" applyFill="1" applyBorder="1" applyAlignment="1">
      <alignment horizontal="center" vertical="center"/>
    </xf>
    <xf numFmtId="179" fontId="10" fillId="0" borderId="17" xfId="0" applyNumberFormat="1" applyFont="1" applyBorder="1">
      <alignment vertical="center"/>
    </xf>
    <xf numFmtId="20" fontId="10" fillId="0" borderId="1" xfId="0" applyNumberFormat="1" applyFont="1" applyBorder="1" applyAlignment="1">
      <alignment horizontal="center" vertical="center"/>
    </xf>
    <xf numFmtId="177" fontId="10" fillId="0" borderId="0" xfId="0" applyNumberFormat="1" applyFont="1">
      <alignment vertical="center"/>
    </xf>
    <xf numFmtId="20" fontId="10" fillId="0" borderId="8" xfId="0" applyNumberFormat="1" applyFont="1" applyBorder="1">
      <alignment vertical="center"/>
    </xf>
    <xf numFmtId="20" fontId="10" fillId="0" borderId="1" xfId="0" applyNumberFormat="1" applyFont="1" applyBorder="1">
      <alignment vertical="center"/>
    </xf>
    <xf numFmtId="178" fontId="10" fillId="2" borderId="17" xfId="0" applyNumberFormat="1" applyFont="1" applyFill="1" applyBorder="1" applyAlignment="1">
      <alignment horizontal="center" vertical="center"/>
    </xf>
    <xf numFmtId="0" fontId="10" fillId="2" borderId="0" xfId="0" applyFont="1" applyFill="1">
      <alignment vertical="center"/>
    </xf>
    <xf numFmtId="0" fontId="10" fillId="3" borderId="17" xfId="0" applyFont="1" applyFill="1" applyBorder="1">
      <alignment vertical="center"/>
    </xf>
    <xf numFmtId="0" fontId="10" fillId="3" borderId="18" xfId="0" applyFont="1" applyFill="1" applyBorder="1">
      <alignment vertical="center"/>
    </xf>
    <xf numFmtId="0" fontId="10" fillId="3" borderId="1" xfId="0" applyFont="1" applyFill="1" applyBorder="1">
      <alignment vertical="center"/>
    </xf>
    <xf numFmtId="0" fontId="10" fillId="0" borderId="23" xfId="0" applyFont="1" applyBorder="1" applyAlignment="1">
      <alignment horizontal="center" vertical="center"/>
    </xf>
    <xf numFmtId="0" fontId="10" fillId="0" borderId="6" xfId="0" applyFont="1" applyBorder="1">
      <alignment vertical="center"/>
    </xf>
    <xf numFmtId="176" fontId="10" fillId="0" borderId="0" xfId="0" applyNumberFormat="1" applyFont="1">
      <alignment vertical="center"/>
    </xf>
    <xf numFmtId="176" fontId="10" fillId="0" borderId="6" xfId="0" applyNumberFormat="1" applyFont="1" applyBorder="1">
      <alignment vertical="center"/>
    </xf>
    <xf numFmtId="0" fontId="10" fillId="0" borderId="22" xfId="0" applyFont="1" applyBorder="1" applyAlignment="1">
      <alignment horizontal="center" vertical="center" wrapText="1"/>
    </xf>
    <xf numFmtId="0" fontId="10" fillId="2" borderId="1" xfId="0" applyFont="1" applyFill="1" applyBorder="1" applyAlignment="1">
      <alignment horizontal="center" vertical="center"/>
    </xf>
    <xf numFmtId="0" fontId="10" fillId="0" borderId="23" xfId="0" applyFont="1" applyBorder="1">
      <alignment vertical="center"/>
    </xf>
    <xf numFmtId="177" fontId="10" fillId="0" borderId="5" xfId="0" applyNumberFormat="1" applyFont="1" applyBorder="1">
      <alignment vertical="center"/>
    </xf>
    <xf numFmtId="177" fontId="10" fillId="0" borderId="1" xfId="0" applyNumberFormat="1" applyFont="1" applyBorder="1">
      <alignment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180" fontId="10" fillId="0" borderId="17" xfId="0" applyNumberFormat="1" applyFont="1" applyBorder="1" applyAlignment="1">
      <alignment horizontal="center" vertical="center"/>
    </xf>
    <xf numFmtId="180" fontId="10" fillId="0" borderId="18" xfId="0" applyNumberFormat="1" applyFont="1" applyBorder="1" applyAlignment="1">
      <alignment horizontal="center" vertical="center"/>
    </xf>
    <xf numFmtId="180" fontId="10" fillId="0" borderId="1" xfId="0" applyNumberFormat="1"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9" xfId="0" applyFont="1" applyBorder="1" applyAlignment="1">
      <alignment horizontal="left" vertical="center"/>
    </xf>
    <xf numFmtId="0" fontId="10" fillId="0" borderId="28" xfId="0" applyFont="1" applyBorder="1">
      <alignment vertical="center"/>
    </xf>
    <xf numFmtId="0" fontId="10" fillId="0" borderId="31" xfId="0" applyFont="1" applyBorder="1">
      <alignment vertical="center"/>
    </xf>
    <xf numFmtId="0" fontId="10" fillId="0" borderId="30" xfId="0" applyFont="1" applyBorder="1">
      <alignment vertical="center"/>
    </xf>
    <xf numFmtId="0" fontId="11" fillId="0" borderId="0" xfId="0" applyFont="1">
      <alignment vertical="center"/>
    </xf>
    <xf numFmtId="0" fontId="10" fillId="0" borderId="1" xfId="0" applyFont="1" applyBorder="1" applyAlignment="1">
      <alignment horizontal="center" vertical="center" wrapText="1" shrinkToFit="1"/>
    </xf>
    <xf numFmtId="20" fontId="10" fillId="0" borderId="2" xfId="0" applyNumberFormat="1" applyFont="1" applyBorder="1" applyAlignment="1">
      <alignment horizontal="left" vertical="center"/>
    </xf>
    <xf numFmtId="20" fontId="10" fillId="0" borderId="11" xfId="0" applyNumberFormat="1" applyFont="1" applyBorder="1">
      <alignment vertical="center"/>
    </xf>
    <xf numFmtId="0" fontId="14" fillId="0" borderId="0" xfId="0" applyFont="1">
      <alignment vertical="center"/>
    </xf>
    <xf numFmtId="183" fontId="15" fillId="0" borderId="1" xfId="0" applyNumberFormat="1" applyFont="1" applyBorder="1" applyAlignment="1">
      <alignment horizontal="right" vertical="center" wrapText="1"/>
    </xf>
    <xf numFmtId="183" fontId="15" fillId="4" borderId="53" xfId="0" applyNumberFormat="1" applyFont="1" applyFill="1" applyBorder="1" applyAlignment="1">
      <alignment horizontal="right" vertical="center" wrapText="1"/>
    </xf>
    <xf numFmtId="183" fontId="16" fillId="4" borderId="3" xfId="0" applyNumberFormat="1" applyFont="1" applyFill="1" applyBorder="1" applyAlignment="1">
      <alignment horizontal="right" vertical="center" wrapText="1"/>
    </xf>
    <xf numFmtId="183" fontId="16" fillId="4" borderId="1" xfId="0" applyNumberFormat="1" applyFont="1" applyFill="1" applyBorder="1" applyAlignment="1">
      <alignment horizontal="right" vertical="center" wrapText="1"/>
    </xf>
    <xf numFmtId="0" fontId="17" fillId="0" borderId="0" xfId="0" applyFont="1">
      <alignment vertical="center"/>
    </xf>
    <xf numFmtId="0" fontId="19" fillId="0" borderId="1" xfId="0" applyFont="1" applyBorder="1" applyAlignment="1">
      <alignment horizontal="justify" vertical="center" wrapText="1"/>
    </xf>
    <xf numFmtId="0" fontId="15" fillId="0" borderId="1" xfId="0" applyFont="1" applyBorder="1" applyAlignment="1">
      <alignment vertical="top" wrapText="1"/>
    </xf>
    <xf numFmtId="0" fontId="18" fillId="0" borderId="0" xfId="0" applyFont="1">
      <alignment vertical="center"/>
    </xf>
    <xf numFmtId="0" fontId="15" fillId="0" borderId="0" xfId="0" applyFont="1">
      <alignment vertical="center"/>
    </xf>
    <xf numFmtId="0" fontId="16" fillId="0" borderId="0" xfId="0" applyFont="1">
      <alignment vertical="center"/>
    </xf>
    <xf numFmtId="0" fontId="22" fillId="0" borderId="0" xfId="0" applyFont="1">
      <alignment vertical="center"/>
    </xf>
    <xf numFmtId="0" fontId="24" fillId="0" borderId="22" xfId="0" applyFont="1" applyBorder="1" applyAlignment="1">
      <alignment horizontal="justify" vertical="center" wrapText="1"/>
    </xf>
    <xf numFmtId="0" fontId="23" fillId="0" borderId="0" xfId="0" applyFont="1" applyAlignment="1">
      <alignment horizontal="left" vertical="center"/>
    </xf>
    <xf numFmtId="0" fontId="23" fillId="0" borderId="0" xfId="0" applyFont="1">
      <alignment vertical="center"/>
    </xf>
    <xf numFmtId="0" fontId="26" fillId="0" borderId="1" xfId="0" applyFont="1" applyBorder="1" applyAlignment="1">
      <alignment horizontal="justify" vertical="center" wrapText="1"/>
    </xf>
    <xf numFmtId="0" fontId="27" fillId="0" borderId="1" xfId="0" applyFont="1" applyBorder="1" applyAlignment="1">
      <alignment horizontal="center" vertical="center" wrapText="1"/>
    </xf>
    <xf numFmtId="0" fontId="18" fillId="0" borderId="0" xfId="0" applyFont="1" applyAlignment="1">
      <alignment horizontal="justify" vertical="center"/>
    </xf>
    <xf numFmtId="0" fontId="26" fillId="0" borderId="0" xfId="0" applyFont="1" applyAlignment="1">
      <alignment horizontal="center" vertical="center" wrapText="1"/>
    </xf>
    <xf numFmtId="0" fontId="18" fillId="0" borderId="0" xfId="0" applyFont="1" applyAlignment="1">
      <alignment horizontal="justify" vertical="center" wrapText="1"/>
    </xf>
    <xf numFmtId="0" fontId="18" fillId="0" borderId="0" xfId="0" applyFont="1" applyAlignment="1">
      <alignment horizontal="left" vertical="center"/>
    </xf>
    <xf numFmtId="0" fontId="26" fillId="0" borderId="0" xfId="0" applyFont="1">
      <alignment vertical="center"/>
    </xf>
    <xf numFmtId="0" fontId="18" fillId="0" borderId="1" xfId="0" applyFont="1" applyBorder="1" applyAlignment="1">
      <alignment horizontal="center" vertical="top" wrapText="1"/>
    </xf>
    <xf numFmtId="0" fontId="26" fillId="0" borderId="0" xfId="0" applyFont="1" applyAlignment="1">
      <alignment horizontal="justify" vertical="top" wrapText="1"/>
    </xf>
    <xf numFmtId="0" fontId="26" fillId="0" borderId="0" xfId="0" applyFont="1" applyAlignment="1">
      <alignment horizontal="right" vertical="top" wrapText="1"/>
    </xf>
    <xf numFmtId="0" fontId="29" fillId="0" borderId="0" xfId="0" applyFont="1" applyAlignment="1">
      <alignment horizontal="left" vertical="center" indent="2"/>
    </xf>
    <xf numFmtId="49" fontId="18" fillId="0" borderId="1" xfId="0" applyNumberFormat="1" applyFont="1" applyBorder="1" applyAlignment="1">
      <alignment horizontal="center" vertical="center"/>
    </xf>
    <xf numFmtId="0" fontId="18" fillId="0" borderId="1" xfId="0" applyFont="1" applyBorder="1" applyAlignment="1">
      <alignment vertical="center" wrapText="1"/>
    </xf>
    <xf numFmtId="49" fontId="18" fillId="0" borderId="0" xfId="0" applyNumberFormat="1" applyFont="1" applyAlignment="1">
      <alignment horizontal="center" vertical="center"/>
    </xf>
    <xf numFmtId="0" fontId="18" fillId="0" borderId="1" xfId="0" applyFont="1" applyBorder="1" applyAlignment="1">
      <alignment horizontal="justify" vertical="center"/>
    </xf>
    <xf numFmtId="0" fontId="18" fillId="0" borderId="1" xfId="0" applyFont="1" applyBorder="1">
      <alignment vertical="center"/>
    </xf>
    <xf numFmtId="0" fontId="13" fillId="0" borderId="0" xfId="0" applyFont="1" applyAlignment="1">
      <alignment horizontal="center" vertical="center"/>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0" fontId="15" fillId="0" borderId="24" xfId="0" applyFont="1" applyBorder="1" applyAlignment="1">
      <alignment horizontal="center" vertical="center" wrapText="1"/>
    </xf>
    <xf numFmtId="0" fontId="15" fillId="0" borderId="9" xfId="0" applyFont="1" applyBorder="1" applyAlignment="1">
      <alignment horizontal="center" vertical="center" wrapText="1"/>
    </xf>
    <xf numFmtId="0" fontId="2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1" xfId="0" applyFont="1" applyBorder="1" applyAlignment="1">
      <alignment horizontal="center" vertical="center" wrapText="1"/>
    </xf>
    <xf numFmtId="0" fontId="18" fillId="0" borderId="1" xfId="0" applyFont="1" applyBorder="1" applyAlignment="1">
      <alignment horizontal="center" vertical="center" wrapText="1"/>
    </xf>
    <xf numFmtId="184" fontId="15" fillId="0" borderId="1" xfId="0" applyNumberFormat="1" applyFont="1" applyBorder="1" applyAlignment="1">
      <alignment horizontal="right" vertical="center" wrapText="1"/>
    </xf>
    <xf numFmtId="184" fontId="15" fillId="0" borderId="3" xfId="0" applyNumberFormat="1" applyFont="1" applyBorder="1" applyAlignment="1">
      <alignment horizontal="right" vertical="center" wrapText="1"/>
    </xf>
    <xf numFmtId="0" fontId="15" fillId="0" borderId="0" xfId="0" applyFont="1" applyAlignment="1">
      <alignment horizontal="justify" vertical="center" wrapText="1"/>
    </xf>
    <xf numFmtId="184" fontId="15" fillId="0" borderId="0" xfId="0" applyNumberFormat="1" applyFont="1" applyAlignment="1">
      <alignment horizontal="right" vertical="center" wrapText="1"/>
    </xf>
    <xf numFmtId="184" fontId="15" fillId="0" borderId="1" xfId="1" applyNumberFormat="1" applyFont="1" applyBorder="1" applyAlignment="1">
      <alignment horizontal="right" vertical="center" wrapText="1"/>
    </xf>
    <xf numFmtId="0" fontId="22" fillId="0" borderId="22" xfId="0" applyFont="1" applyBorder="1" applyAlignment="1">
      <alignment horizontal="justify" vertical="center" wrapText="1"/>
    </xf>
    <xf numFmtId="0" fontId="16" fillId="0" borderId="2" xfId="0" applyFont="1" applyBorder="1" applyAlignment="1">
      <alignment horizontal="center" vertical="center" shrinkToFit="1"/>
    </xf>
    <xf numFmtId="0" fontId="22" fillId="0" borderId="8" xfId="0" applyFont="1" applyBorder="1" applyAlignment="1">
      <alignment horizontal="justify" vertical="center" wrapText="1"/>
    </xf>
    <xf numFmtId="0" fontId="22" fillId="0" borderId="8" xfId="0" applyFont="1" applyBorder="1" applyAlignment="1">
      <alignment horizontal="justify" vertical="top" wrapText="1"/>
    </xf>
    <xf numFmtId="0" fontId="15" fillId="0" borderId="10" xfId="0" applyFont="1" applyBorder="1" applyAlignment="1">
      <alignment vertical="top" wrapText="1"/>
    </xf>
    <xf numFmtId="0" fontId="15" fillId="0" borderId="0" xfId="0" applyFont="1" applyAlignment="1">
      <alignment horizontal="right" vertical="center"/>
    </xf>
    <xf numFmtId="0" fontId="26" fillId="0" borderId="2" xfId="0" applyFont="1" applyBorder="1" applyAlignment="1">
      <alignment vertical="center" wrapText="1"/>
    </xf>
    <xf numFmtId="0" fontId="26" fillId="0" borderId="3" xfId="0" applyFont="1" applyBorder="1" applyAlignment="1">
      <alignment vertical="center" wrapText="1"/>
    </xf>
    <xf numFmtId="0" fontId="17" fillId="0" borderId="0" xfId="0" applyFont="1" applyAlignment="1">
      <alignment horizontal="center" vertical="center"/>
    </xf>
    <xf numFmtId="49" fontId="27" fillId="0" borderId="1" xfId="0" applyNumberFormat="1" applyFont="1" applyBorder="1" applyAlignment="1">
      <alignment horizontal="center" vertical="center" wrapText="1"/>
    </xf>
    <xf numFmtId="0" fontId="35" fillId="0" borderId="1" xfId="0" applyFont="1" applyBorder="1" applyAlignment="1">
      <alignment horizontal="right" vertical="center" wrapText="1"/>
    </xf>
    <xf numFmtId="0" fontId="35" fillId="4" borderId="1" xfId="0" applyFont="1" applyFill="1" applyBorder="1" applyAlignment="1">
      <alignment horizontal="right" vertical="center" wrapText="1"/>
    </xf>
    <xf numFmtId="49" fontId="27" fillId="0" borderId="22" xfId="0" applyNumberFormat="1" applyFont="1" applyBorder="1" applyAlignment="1">
      <alignment horizontal="center" vertical="center" wrapText="1"/>
    </xf>
    <xf numFmtId="0" fontId="35" fillId="0" borderId="22" xfId="0" applyFont="1" applyBorder="1" applyAlignment="1">
      <alignment horizontal="right" vertical="center" wrapText="1"/>
    </xf>
    <xf numFmtId="0" fontId="35" fillId="4" borderId="22" xfId="0" applyFont="1" applyFill="1" applyBorder="1" applyAlignment="1">
      <alignment horizontal="right" vertical="center" wrapText="1"/>
    </xf>
    <xf numFmtId="49" fontId="27" fillId="0" borderId="55" xfId="0" applyNumberFormat="1" applyFont="1" applyBorder="1" applyAlignment="1">
      <alignment horizontal="center" vertical="center" wrapText="1"/>
    </xf>
    <xf numFmtId="0" fontId="35" fillId="0" borderId="55" xfId="0" applyFont="1" applyBorder="1" applyAlignment="1">
      <alignment horizontal="right" vertical="center" wrapText="1"/>
    </xf>
    <xf numFmtId="0" fontId="35" fillId="4" borderId="55" xfId="0" applyFont="1" applyFill="1" applyBorder="1" applyAlignment="1">
      <alignment horizontal="right" vertical="center" wrapText="1"/>
    </xf>
    <xf numFmtId="0" fontId="18" fillId="0" borderId="11" xfId="0" applyFont="1" applyBorder="1" applyAlignment="1">
      <alignment vertical="top" wrapText="1"/>
    </xf>
    <xf numFmtId="0" fontId="18" fillId="0" borderId="3" xfId="0" applyFont="1" applyBorder="1" applyAlignment="1">
      <alignment vertical="top" wrapText="1"/>
    </xf>
    <xf numFmtId="0" fontId="18" fillId="0" borderId="0" xfId="0"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justify" vertical="top" wrapText="1"/>
    </xf>
    <xf numFmtId="0" fontId="26" fillId="0" borderId="1" xfId="0" applyFont="1" applyBorder="1" applyAlignment="1">
      <alignment horizontal="right" vertical="center" wrapText="1"/>
    </xf>
    <xf numFmtId="0" fontId="22" fillId="0" borderId="0" xfId="0" applyFont="1" applyAlignment="1">
      <alignment horizontal="center" vertical="center" wrapText="1"/>
    </xf>
    <xf numFmtId="0" fontId="26" fillId="0" borderId="0" xfId="0" applyFont="1" applyAlignment="1">
      <alignment horizontal="right" vertical="center" wrapText="1"/>
    </xf>
    <xf numFmtId="0" fontId="26" fillId="0" borderId="0" xfId="0" applyFont="1" applyAlignment="1">
      <alignment horizontal="justify" vertical="center"/>
    </xf>
    <xf numFmtId="0" fontId="26" fillId="0" borderId="54" xfId="0" applyFont="1" applyBorder="1" applyAlignment="1">
      <alignment horizontal="center" vertical="center" wrapText="1"/>
    </xf>
    <xf numFmtId="0" fontId="37" fillId="0" borderId="1" xfId="0" applyFont="1" applyBorder="1" applyAlignment="1">
      <alignment horizontal="justify" vertical="center" wrapText="1"/>
    </xf>
    <xf numFmtId="0" fontId="37" fillId="0" borderId="1" xfId="0" applyFont="1" applyBorder="1" applyAlignment="1">
      <alignment horizontal="center" vertical="center" wrapText="1"/>
    </xf>
    <xf numFmtId="0" fontId="25" fillId="0" borderId="0" xfId="0" applyFont="1" applyAlignment="1">
      <alignment horizontal="justify" vertical="center" wrapText="1"/>
    </xf>
    <xf numFmtId="0" fontId="39" fillId="0" borderId="0" xfId="0" applyFont="1">
      <alignment vertical="center"/>
    </xf>
    <xf numFmtId="0" fontId="40" fillId="0" borderId="0" xfId="0" applyFont="1" applyAlignment="1">
      <alignment horizontal="right" vertical="center"/>
    </xf>
    <xf numFmtId="0" fontId="41" fillId="0" borderId="0" xfId="0" applyFont="1" applyAlignment="1">
      <alignment horizontal="justify" vertical="center"/>
    </xf>
    <xf numFmtId="0" fontId="41" fillId="0" borderId="0" xfId="0" applyFont="1">
      <alignment vertical="center"/>
    </xf>
    <xf numFmtId="0" fontId="41" fillId="0" borderId="0" xfId="0" applyFont="1" applyAlignment="1">
      <alignment horizontal="right" vertical="center"/>
    </xf>
    <xf numFmtId="0" fontId="41" fillId="0" borderId="7" xfId="0" applyFont="1" applyBorder="1" applyAlignment="1">
      <alignment horizontal="justify" vertical="center"/>
    </xf>
    <xf numFmtId="0" fontId="41" fillId="0" borderId="7" xfId="0" applyFont="1" applyBorder="1">
      <alignment vertical="center"/>
    </xf>
    <xf numFmtId="0" fontId="42" fillId="0" borderId="0" xfId="0" applyFont="1" applyAlignment="1">
      <alignment horizontal="justify" vertical="center"/>
    </xf>
    <xf numFmtId="0" fontId="39" fillId="0" borderId="7" xfId="0" applyFont="1" applyBorder="1" applyAlignment="1">
      <alignment horizontal="justify" vertical="center"/>
    </xf>
    <xf numFmtId="0" fontId="39" fillId="0" borderId="7" xfId="0" applyFont="1" applyBorder="1">
      <alignment vertical="center"/>
    </xf>
    <xf numFmtId="0" fontId="18" fillId="0" borderId="0" xfId="0" applyFont="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horizontal="center" vertical="center" shrinkToFit="1"/>
    </xf>
    <xf numFmtId="0" fontId="22" fillId="0" borderId="1" xfId="0" applyFont="1" applyBorder="1">
      <alignment vertical="center"/>
    </xf>
    <xf numFmtId="0" fontId="32" fillId="0" borderId="0" xfId="0" applyFont="1">
      <alignment vertical="center"/>
    </xf>
    <xf numFmtId="0" fontId="33" fillId="0" borderId="0" xfId="0" applyFont="1">
      <alignment vertical="center"/>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15" fillId="0" borderId="22"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0" borderId="22"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4" xfId="0" applyFont="1" applyBorder="1" applyAlignment="1">
      <alignment vertical="center" wrapText="1"/>
    </xf>
    <xf numFmtId="0" fontId="15" fillId="0" borderId="9" xfId="0" applyFont="1" applyBorder="1" applyAlignment="1">
      <alignment vertical="center" wrapText="1"/>
    </xf>
    <xf numFmtId="0" fontId="18" fillId="0" borderId="2" xfId="0" applyFont="1" applyBorder="1" applyAlignment="1">
      <alignment horizontal="center" vertical="center" wrapText="1"/>
    </xf>
    <xf numFmtId="0" fontId="18" fillId="0" borderId="6" xfId="0" applyFont="1" applyBorder="1" applyAlignment="1">
      <alignment vertical="center" wrapText="1"/>
    </xf>
    <xf numFmtId="0" fontId="18" fillId="0" borderId="0" xfId="0" applyFont="1" applyAlignment="1">
      <alignment vertical="top"/>
    </xf>
    <xf numFmtId="0" fontId="16" fillId="0" borderId="2"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64" xfId="0" applyFont="1" applyBorder="1" applyAlignment="1">
      <alignment vertical="center" wrapText="1"/>
    </xf>
    <xf numFmtId="0" fontId="16" fillId="0" borderId="4" xfId="0" applyFont="1" applyBorder="1" applyAlignment="1">
      <alignment horizontal="center" vertical="center" wrapText="1"/>
    </xf>
    <xf numFmtId="0" fontId="16" fillId="0" borderId="5" xfId="0" applyFont="1" applyBorder="1" applyAlignment="1">
      <alignment vertical="center" wrapText="1"/>
    </xf>
    <xf numFmtId="0" fontId="15" fillId="0" borderId="1" xfId="0" applyFont="1" applyBorder="1" applyAlignment="1">
      <alignment vertical="center" wrapText="1"/>
    </xf>
    <xf numFmtId="0" fontId="50" fillId="0" borderId="1" xfId="0" applyFont="1" applyBorder="1">
      <alignment vertical="center"/>
    </xf>
    <xf numFmtId="0" fontId="50"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26" fillId="0" borderId="1" xfId="0" applyFont="1" applyBorder="1" applyAlignment="1">
      <alignment vertical="center" wrapText="1"/>
    </xf>
    <xf numFmtId="0" fontId="26" fillId="0" borderId="0" xfId="0" applyFont="1" applyAlignment="1">
      <alignment vertical="center" wrapText="1"/>
    </xf>
    <xf numFmtId="0" fontId="51" fillId="0" borderId="1" xfId="0" applyFont="1" applyBorder="1" applyAlignment="1">
      <alignment horizontal="center" vertical="center" shrinkToFit="1"/>
    </xf>
    <xf numFmtId="0" fontId="51" fillId="0" borderId="22" xfId="0" applyFont="1" applyBorder="1" applyAlignment="1">
      <alignment horizontal="justify" vertical="center" wrapText="1"/>
    </xf>
    <xf numFmtId="0" fontId="51" fillId="0" borderId="22" xfId="0" applyFont="1" applyBorder="1" applyAlignment="1">
      <alignment horizontal="center" vertical="center" wrapText="1"/>
    </xf>
    <xf numFmtId="20" fontId="51" fillId="0" borderId="22" xfId="0" applyNumberFormat="1" applyFont="1" applyBorder="1" applyAlignment="1">
      <alignment horizontal="center" vertical="center" wrapText="1"/>
    </xf>
    <xf numFmtId="20" fontId="51" fillId="0" borderId="23" xfId="0" applyNumberFormat="1" applyFont="1" applyBorder="1" applyAlignment="1">
      <alignment horizontal="center" vertical="center" wrapText="1"/>
    </xf>
    <xf numFmtId="20" fontId="51" fillId="0" borderId="6" xfId="0" applyNumberFormat="1" applyFont="1" applyBorder="1" applyAlignment="1">
      <alignment horizontal="center" vertical="center" wrapText="1"/>
    </xf>
    <xf numFmtId="20" fontId="51" fillId="0" borderId="24" xfId="0" applyNumberFormat="1" applyFont="1" applyBorder="1" applyAlignment="1">
      <alignment horizontal="center" vertical="center" wrapText="1"/>
    </xf>
    <xf numFmtId="0" fontId="51" fillId="0" borderId="23" xfId="0" applyFont="1" applyBorder="1" applyAlignment="1">
      <alignment horizontal="center" vertical="center" wrapText="1"/>
    </xf>
    <xf numFmtId="0" fontId="22" fillId="0" borderId="24" xfId="0" applyFont="1" applyBorder="1" applyAlignment="1">
      <alignment vertical="center" wrapText="1"/>
    </xf>
    <xf numFmtId="0" fontId="51" fillId="0" borderId="10" xfId="0" applyFont="1" applyBorder="1" applyAlignment="1">
      <alignment horizontal="justify" vertical="center" wrapText="1"/>
    </xf>
    <xf numFmtId="0" fontId="51" fillId="0" borderId="10" xfId="0" applyFont="1" applyBorder="1" applyAlignment="1">
      <alignment horizontal="center" vertical="center" wrapText="1"/>
    </xf>
    <xf numFmtId="20" fontId="51" fillId="0" borderId="10" xfId="0" applyNumberFormat="1" applyFont="1" applyBorder="1" applyAlignment="1">
      <alignment horizontal="center" vertical="center" wrapText="1"/>
    </xf>
    <xf numFmtId="20" fontId="51" fillId="0" borderId="9" xfId="0" applyNumberFormat="1" applyFont="1" applyBorder="1" applyAlignment="1">
      <alignment horizontal="center" vertical="center" wrapText="1"/>
    </xf>
    <xf numFmtId="20" fontId="51" fillId="0" borderId="7" xfId="0" applyNumberFormat="1" applyFont="1" applyBorder="1" applyAlignment="1">
      <alignment vertical="center" wrapText="1"/>
    </xf>
    <xf numFmtId="20" fontId="51" fillId="0" borderId="32" xfId="0" applyNumberFormat="1" applyFont="1" applyBorder="1" applyAlignment="1">
      <alignment horizontal="center" vertical="center" wrapText="1"/>
    </xf>
    <xf numFmtId="0" fontId="51" fillId="0" borderId="9" xfId="0" applyFont="1" applyBorder="1" applyAlignment="1">
      <alignment horizontal="center" vertical="center" wrapText="1"/>
    </xf>
    <xf numFmtId="0" fontId="22" fillId="0" borderId="32" xfId="0" applyFont="1" applyBorder="1" applyAlignment="1">
      <alignment vertical="center" wrapText="1"/>
    </xf>
    <xf numFmtId="0" fontId="51" fillId="0" borderId="1" xfId="0" applyFont="1" applyBorder="1" applyAlignment="1">
      <alignment horizontal="justify" vertical="center" wrapText="1"/>
    </xf>
    <xf numFmtId="0" fontId="51" fillId="0" borderId="1" xfId="0" applyFont="1" applyBorder="1" applyAlignment="1">
      <alignment horizontal="center" vertical="center" wrapText="1"/>
    </xf>
    <xf numFmtId="20" fontId="51" fillId="0" borderId="1" xfId="0" applyNumberFormat="1" applyFont="1" applyBorder="1" applyAlignment="1">
      <alignment horizontal="center" vertical="center" wrapText="1"/>
    </xf>
    <xf numFmtId="20" fontId="51" fillId="0" borderId="2" xfId="0" applyNumberFormat="1" applyFont="1" applyBorder="1" applyAlignment="1">
      <alignment horizontal="center" vertical="center" wrapText="1"/>
    </xf>
    <xf numFmtId="20" fontId="51" fillId="0" borderId="11" xfId="0" applyNumberFormat="1" applyFont="1" applyBorder="1" applyAlignment="1">
      <alignment vertical="center" wrapText="1"/>
    </xf>
    <xf numFmtId="20" fontId="51" fillId="0" borderId="3" xfId="0" applyNumberFormat="1" applyFont="1" applyBorder="1" applyAlignment="1">
      <alignment horizontal="center" vertical="center" wrapText="1"/>
    </xf>
    <xf numFmtId="20" fontId="22" fillId="0" borderId="9" xfId="0" applyNumberFormat="1" applyFont="1" applyBorder="1" applyAlignment="1">
      <alignment horizontal="center" vertical="center" wrapText="1"/>
    </xf>
    <xf numFmtId="20" fontId="22" fillId="0" borderId="7" xfId="0" applyNumberFormat="1" applyFont="1" applyBorder="1" applyAlignment="1">
      <alignment horizontal="center" vertical="center" wrapText="1"/>
    </xf>
    <xf numFmtId="0" fontId="22" fillId="0" borderId="32" xfId="0" applyFont="1" applyBorder="1" applyAlignment="1">
      <alignment horizontal="center" vertical="center" wrapText="1"/>
    </xf>
    <xf numFmtId="0" fontId="18" fillId="0" borderId="7" xfId="0" applyFont="1" applyBorder="1">
      <alignment vertical="center"/>
    </xf>
    <xf numFmtId="0" fontId="15" fillId="0" borderId="60" xfId="0" applyFont="1" applyBorder="1" applyAlignment="1">
      <alignment horizontal="right" vertical="center" wrapText="1"/>
    </xf>
    <xf numFmtId="0" fontId="15" fillId="0" borderId="8" xfId="0" applyFont="1" applyBorder="1" applyAlignment="1">
      <alignment horizontal="right" vertical="center" wrapText="1"/>
    </xf>
    <xf numFmtId="0" fontId="26" fillId="0" borderId="1" xfId="0" applyFont="1" applyBorder="1" applyAlignment="1">
      <alignment horizontal="center" vertical="center" wrapText="1"/>
    </xf>
    <xf numFmtId="0" fontId="18" fillId="0" borderId="1" xfId="0" applyFont="1" applyBorder="1" applyAlignment="1">
      <alignment vertical="center" shrinkToFit="1"/>
    </xf>
    <xf numFmtId="0" fontId="53" fillId="0" borderId="0" xfId="0" applyFont="1">
      <alignment vertical="center"/>
    </xf>
    <xf numFmtId="0" fontId="29" fillId="0" borderId="0" xfId="0" applyFont="1" applyAlignment="1">
      <alignment horizontal="justify" vertical="center"/>
    </xf>
    <xf numFmtId="0" fontId="52" fillId="0" borderId="42" xfId="0" applyFont="1" applyBorder="1" applyAlignment="1">
      <alignment horizontal="center" vertical="center"/>
    </xf>
    <xf numFmtId="0" fontId="52" fillId="0" borderId="47" xfId="0" applyFont="1" applyBorder="1" applyAlignment="1">
      <alignment horizontal="center" vertical="center"/>
    </xf>
    <xf numFmtId="0" fontId="54" fillId="0" borderId="1" xfId="0" applyFont="1" applyBorder="1" applyAlignment="1">
      <alignment horizontal="center" vertical="center" wrapText="1"/>
    </xf>
    <xf numFmtId="0" fontId="15" fillId="0" borderId="2" xfId="0" applyFont="1" applyBorder="1" applyAlignment="1">
      <alignment horizontal="left" vertical="center" wrapText="1"/>
    </xf>
    <xf numFmtId="0" fontId="55" fillId="0" borderId="0" xfId="0" applyFont="1">
      <alignment vertical="center"/>
    </xf>
    <xf numFmtId="0" fontId="22" fillId="0" borderId="37" xfId="0" applyFont="1" applyBorder="1" applyAlignment="1">
      <alignment vertical="top" wrapText="1"/>
    </xf>
    <xf numFmtId="0" fontId="18" fillId="0" borderId="37" xfId="0" applyFont="1" applyBorder="1" applyAlignment="1">
      <alignment horizontal="left" vertical="top" wrapText="1"/>
    </xf>
    <xf numFmtId="0" fontId="18" fillId="0" borderId="37" xfId="0" applyFont="1" applyBorder="1" applyAlignment="1">
      <alignment vertical="top" wrapText="1"/>
    </xf>
    <xf numFmtId="0" fontId="18" fillId="0" borderId="42" xfId="0" applyFont="1" applyBorder="1" applyAlignment="1">
      <alignment vertical="top" wrapText="1"/>
    </xf>
    <xf numFmtId="0" fontId="18" fillId="0" borderId="47" xfId="0" applyFont="1" applyBorder="1" applyAlignment="1">
      <alignment vertical="top" wrapText="1"/>
    </xf>
    <xf numFmtId="0" fontId="18" fillId="0" borderId="42" xfId="0" applyFont="1" applyBorder="1" applyAlignment="1">
      <alignment horizontal="center" vertical="center"/>
    </xf>
    <xf numFmtId="0" fontId="18" fillId="0" borderId="47" xfId="0" applyFont="1" applyBorder="1" applyAlignment="1">
      <alignment horizontal="center" vertical="center"/>
    </xf>
    <xf numFmtId="0" fontId="46" fillId="0" borderId="42" xfId="0" applyFont="1" applyBorder="1" applyAlignment="1">
      <alignment horizontal="center" vertical="center"/>
    </xf>
    <xf numFmtId="0" fontId="66" fillId="0" borderId="37" xfId="0" applyFont="1" applyBorder="1" applyAlignment="1">
      <alignment horizontal="center" vertical="center"/>
    </xf>
    <xf numFmtId="0" fontId="66" fillId="0" borderId="42" xfId="0" applyFont="1" applyBorder="1" applyAlignment="1">
      <alignment horizontal="center" vertical="center"/>
    </xf>
    <xf numFmtId="185" fontId="18" fillId="0" borderId="1" xfId="1" applyNumberFormat="1" applyFont="1" applyBorder="1" applyAlignment="1">
      <alignment horizontal="center" vertical="center"/>
    </xf>
    <xf numFmtId="0" fontId="65" fillId="0" borderId="0" xfId="4" applyFont="1">
      <alignment vertical="center"/>
    </xf>
    <xf numFmtId="0" fontId="58" fillId="0" borderId="0" xfId="4" applyFont="1">
      <alignment vertical="center"/>
    </xf>
    <xf numFmtId="0" fontId="57" fillId="0" borderId="0" xfId="4" applyFont="1">
      <alignment vertical="center"/>
    </xf>
    <xf numFmtId="0" fontId="59" fillId="0" borderId="0" xfId="4" applyFont="1">
      <alignment vertical="center"/>
    </xf>
    <xf numFmtId="0" fontId="52" fillId="0" borderId="0" xfId="4" applyFont="1">
      <alignment vertical="center"/>
    </xf>
    <xf numFmtId="0" fontId="58" fillId="0" borderId="0" xfId="4" applyFont="1" applyAlignment="1">
      <alignment vertical="center" shrinkToFit="1"/>
    </xf>
    <xf numFmtId="0" fontId="18" fillId="0" borderId="0" xfId="4" applyFont="1">
      <alignment vertical="center"/>
    </xf>
    <xf numFmtId="0" fontId="54" fillId="0" borderId="0" xfId="0" applyFont="1" applyAlignment="1">
      <alignment horizontal="left" vertical="center" readingOrder="1"/>
    </xf>
    <xf numFmtId="0" fontId="22" fillId="0" borderId="22" xfId="4" applyFont="1" applyBorder="1" applyAlignment="1">
      <alignment horizontal="center" vertical="center" wrapText="1"/>
    </xf>
    <xf numFmtId="0" fontId="69" fillId="0" borderId="8" xfId="4" applyFont="1" applyBorder="1" applyAlignment="1">
      <alignment horizontal="center" vertical="center" wrapText="1"/>
    </xf>
    <xf numFmtId="0" fontId="69" fillId="0" borderId="10" xfId="4" applyFont="1" applyBorder="1" applyAlignment="1">
      <alignment horizontal="center" vertical="center" wrapText="1"/>
    </xf>
    <xf numFmtId="0" fontId="50" fillId="0" borderId="23" xfId="4" applyFont="1" applyBorder="1" applyAlignment="1">
      <alignment horizontal="center" vertical="center" wrapText="1"/>
    </xf>
    <xf numFmtId="0" fontId="50" fillId="0" borderId="9" xfId="4" applyFont="1" applyBorder="1" applyAlignment="1">
      <alignment horizontal="center" vertical="center" wrapText="1"/>
    </xf>
    <xf numFmtId="0" fontId="50" fillId="0" borderId="1" xfId="4" applyFont="1" applyBorder="1" applyAlignment="1">
      <alignment horizontal="center" vertical="center" wrapText="1"/>
    </xf>
    <xf numFmtId="186" fontId="19" fillId="6" borderId="2" xfId="4" applyNumberFormat="1" applyFont="1" applyFill="1" applyBorder="1" applyAlignment="1">
      <alignment horizontal="right" vertical="center" wrapText="1"/>
    </xf>
    <xf numFmtId="0" fontId="19" fillId="6" borderId="3" xfId="4" applyFont="1" applyFill="1" applyBorder="1" applyAlignment="1">
      <alignment horizontal="center" vertical="center" wrapText="1"/>
    </xf>
    <xf numFmtId="0" fontId="19" fillId="5" borderId="79" xfId="4" applyFont="1" applyFill="1" applyBorder="1" applyAlignment="1">
      <alignment horizontal="center" vertical="center" wrapText="1"/>
    </xf>
    <xf numFmtId="177" fontId="19" fillId="5" borderId="2" xfId="4" applyNumberFormat="1" applyFont="1" applyFill="1" applyBorder="1" applyAlignment="1">
      <alignment horizontal="right" vertical="center" wrapText="1"/>
    </xf>
    <xf numFmtId="177" fontId="19" fillId="5" borderId="77" xfId="4" applyNumberFormat="1" applyFont="1" applyFill="1" applyBorder="1" applyAlignment="1">
      <alignment horizontal="right" vertical="center" wrapText="1"/>
    </xf>
    <xf numFmtId="177" fontId="19" fillId="7" borderId="80" xfId="4" applyNumberFormat="1" applyFont="1" applyFill="1" applyBorder="1" applyAlignment="1">
      <alignment horizontal="right" vertical="center" wrapText="1"/>
    </xf>
    <xf numFmtId="0" fontId="19" fillId="7" borderId="78" xfId="4" applyFont="1" applyFill="1" applyBorder="1" applyAlignment="1">
      <alignment horizontal="justify" vertical="top" wrapText="1"/>
    </xf>
    <xf numFmtId="0" fontId="15" fillId="0" borderId="0" xfId="4" applyFont="1">
      <alignment vertical="center"/>
    </xf>
    <xf numFmtId="0" fontId="57" fillId="0" borderId="0" xfId="4" applyFont="1" applyAlignment="1">
      <alignment vertical="center" shrinkToFit="1"/>
    </xf>
    <xf numFmtId="0" fontId="52" fillId="0" borderId="0" xfId="0" applyFont="1">
      <alignment vertical="center"/>
    </xf>
    <xf numFmtId="0" fontId="18" fillId="0" borderId="0" xfId="0" applyFont="1" applyAlignment="1">
      <alignment vertical="center" wrapText="1"/>
    </xf>
    <xf numFmtId="0" fontId="18" fillId="0" borderId="11" xfId="0" applyFont="1" applyBorder="1" applyAlignment="1">
      <alignment vertical="center" wrapText="1"/>
    </xf>
    <xf numFmtId="0" fontId="18" fillId="0" borderId="3" xfId="0" applyFont="1" applyBorder="1" applyAlignment="1">
      <alignment vertical="center" wrapText="1"/>
    </xf>
    <xf numFmtId="0" fontId="2" fillId="0" borderId="0" xfId="5">
      <alignment vertical="center"/>
    </xf>
    <xf numFmtId="0" fontId="73" fillId="0" borderId="0" xfId="3" applyFont="1">
      <alignment vertical="center"/>
    </xf>
    <xf numFmtId="0" fontId="73" fillId="9" borderId="22" xfId="5" applyFont="1" applyFill="1" applyBorder="1" applyAlignment="1">
      <alignment horizontal="center" vertical="center"/>
    </xf>
    <xf numFmtId="0" fontId="73" fillId="0" borderId="22" xfId="3" applyFont="1" applyBorder="1" applyAlignment="1">
      <alignment horizontal="left" vertical="center"/>
    </xf>
    <xf numFmtId="0" fontId="73" fillId="0" borderId="1" xfId="3" applyFont="1" applyBorder="1" applyAlignment="1">
      <alignment vertical="center" wrapText="1"/>
    </xf>
    <xf numFmtId="0" fontId="77" fillId="0" borderId="22" xfId="5" applyFont="1" applyBorder="1">
      <alignment vertical="center"/>
    </xf>
    <xf numFmtId="0" fontId="73" fillId="0" borderId="22" xfId="5" applyFont="1" applyBorder="1">
      <alignment vertical="center"/>
    </xf>
    <xf numFmtId="0" fontId="77" fillId="0" borderId="47" xfId="5" applyFont="1" applyBorder="1" applyAlignment="1">
      <alignment vertical="center" wrapText="1" shrinkToFit="1"/>
    </xf>
    <xf numFmtId="0" fontId="73" fillId="0" borderId="47" xfId="5" applyFont="1" applyBorder="1" applyAlignment="1">
      <alignment vertical="center" wrapText="1"/>
    </xf>
    <xf numFmtId="0" fontId="73" fillId="0" borderId="6" xfId="3" applyFont="1" applyBorder="1" applyAlignment="1">
      <alignment horizontal="left" vertical="center"/>
    </xf>
    <xf numFmtId="0" fontId="73" fillId="0" borderId="6" xfId="3" applyFont="1" applyBorder="1" applyAlignment="1">
      <alignment vertical="center" wrapText="1"/>
    </xf>
    <xf numFmtId="0" fontId="73" fillId="0" borderId="7" xfId="5" applyFont="1" applyBorder="1" applyAlignment="1"/>
    <xf numFmtId="0" fontId="73" fillId="0" borderId="7" xfId="3" applyFont="1" applyBorder="1" applyAlignment="1">
      <alignment vertical="center" wrapText="1"/>
    </xf>
    <xf numFmtId="0" fontId="78" fillId="0" borderId="23" xfId="0" applyFont="1" applyBorder="1">
      <alignment vertical="center"/>
    </xf>
    <xf numFmtId="0" fontId="78" fillId="0" borderId="6" xfId="0" applyFont="1" applyBorder="1">
      <alignment vertical="center"/>
    </xf>
    <xf numFmtId="0" fontId="18" fillId="0" borderId="6" xfId="0" applyFont="1" applyBorder="1">
      <alignment vertical="center"/>
    </xf>
    <xf numFmtId="0" fontId="79" fillId="0" borderId="6" xfId="0" applyFont="1" applyBorder="1">
      <alignment vertical="center"/>
    </xf>
    <xf numFmtId="0" fontId="18" fillId="0" borderId="24" xfId="0" applyFont="1" applyBorder="1">
      <alignment vertical="center"/>
    </xf>
    <xf numFmtId="0" fontId="18" fillId="0" borderId="0" xfId="0" applyFont="1" applyAlignment="1">
      <alignment horizontal="center" vertical="center" wrapText="1"/>
    </xf>
    <xf numFmtId="0" fontId="78" fillId="0" borderId="4" xfId="0" applyFont="1" applyBorder="1">
      <alignment vertical="center"/>
    </xf>
    <xf numFmtId="0" fontId="78" fillId="0" borderId="0" xfId="0" applyFont="1">
      <alignment vertical="center"/>
    </xf>
    <xf numFmtId="0" fontId="79" fillId="0" borderId="0" xfId="0" applyFont="1">
      <alignment vertical="center"/>
    </xf>
    <xf numFmtId="0" fontId="18" fillId="0" borderId="5" xfId="0" applyFont="1" applyBorder="1">
      <alignment vertical="center"/>
    </xf>
    <xf numFmtId="0" fontId="78" fillId="0" borderId="9" xfId="0" applyFont="1" applyBorder="1">
      <alignment vertical="center"/>
    </xf>
    <xf numFmtId="0" fontId="78" fillId="0" borderId="7" xfId="0" applyFont="1" applyBorder="1">
      <alignment vertical="center"/>
    </xf>
    <xf numFmtId="0" fontId="79" fillId="0" borderId="7" xfId="0" applyFont="1" applyBorder="1">
      <alignment vertical="center"/>
    </xf>
    <xf numFmtId="0" fontId="18" fillId="0" borderId="32" xfId="0" applyFont="1" applyBorder="1">
      <alignment vertical="center"/>
    </xf>
    <xf numFmtId="0" fontId="18" fillId="0" borderId="0" xfId="0" applyFont="1" applyAlignment="1">
      <alignment vertical="center" shrinkToFit="1"/>
    </xf>
    <xf numFmtId="0" fontId="18" fillId="0" borderId="2" xfId="0" applyFont="1" applyBorder="1">
      <alignment vertical="center"/>
    </xf>
    <xf numFmtId="0" fontId="18" fillId="0" borderId="11" xfId="0" applyFont="1" applyBorder="1">
      <alignment vertical="center"/>
    </xf>
    <xf numFmtId="0" fontId="18" fillId="0" borderId="3" xfId="0" applyFont="1" applyBorder="1">
      <alignment vertical="center"/>
    </xf>
    <xf numFmtId="0" fontId="20" fillId="0" borderId="3" xfId="0" applyFont="1" applyBorder="1" applyAlignment="1">
      <alignment horizontal="center" vertical="center" wrapText="1"/>
    </xf>
    <xf numFmtId="0" fontId="10" fillId="3" borderId="19" xfId="0" applyFont="1" applyFill="1" applyBorder="1">
      <alignment vertical="center"/>
    </xf>
    <xf numFmtId="185" fontId="52" fillId="0" borderId="1" xfId="1" applyNumberFormat="1" applyFont="1" applyFill="1" applyBorder="1" applyAlignment="1">
      <alignment horizontal="center" vertical="center"/>
    </xf>
    <xf numFmtId="185" fontId="52" fillId="0" borderId="2" xfId="1" applyNumberFormat="1" applyFont="1" applyFill="1" applyBorder="1" applyAlignment="1">
      <alignment horizontal="center" vertical="center"/>
    </xf>
    <xf numFmtId="185" fontId="71" fillId="0" borderId="89" xfId="1" applyNumberFormat="1" applyFont="1" applyFill="1" applyBorder="1" applyAlignment="1">
      <alignment horizontal="center" vertical="center"/>
    </xf>
    <xf numFmtId="185" fontId="52" fillId="0" borderId="3" xfId="1" applyNumberFormat="1" applyFont="1" applyFill="1" applyBorder="1" applyAlignment="1">
      <alignment horizontal="center" vertical="center"/>
    </xf>
    <xf numFmtId="185" fontId="71" fillId="0" borderId="90" xfId="1" applyNumberFormat="1" applyFont="1" applyFill="1" applyBorder="1" applyAlignment="1">
      <alignment horizontal="center" vertical="center"/>
    </xf>
    <xf numFmtId="0" fontId="15" fillId="0" borderId="0" xfId="0" applyFont="1" applyAlignment="1">
      <alignment horizontal="center" vertical="center" wrapText="1"/>
    </xf>
    <xf numFmtId="0" fontId="73" fillId="0" borderId="1" xfId="3" applyFont="1" applyBorder="1" applyAlignment="1">
      <alignment horizontal="left" vertical="center" wrapText="1"/>
    </xf>
    <xf numFmtId="0" fontId="77" fillId="0" borderId="1" xfId="3" applyFont="1" applyBorder="1" applyAlignment="1">
      <alignment vertical="center" wrapText="1"/>
    </xf>
    <xf numFmtId="0" fontId="15" fillId="0" borderId="4" xfId="0" applyFont="1" applyBorder="1" applyAlignment="1">
      <alignment horizontal="justify" vertical="center" wrapText="1"/>
    </xf>
    <xf numFmtId="0" fontId="15" fillId="0" borderId="0" xfId="0" applyFont="1" applyBorder="1" applyAlignment="1">
      <alignment horizontal="justify" vertical="center" wrapText="1"/>
    </xf>
    <xf numFmtId="0" fontId="15" fillId="0" borderId="5" xfId="0" applyFont="1" applyBorder="1" applyAlignment="1">
      <alignment horizontal="justify" vertical="center" wrapText="1"/>
    </xf>
    <xf numFmtId="20" fontId="15" fillId="0" borderId="0" xfId="0" applyNumberFormat="1" applyFont="1" applyAlignment="1">
      <alignment horizontal="center" vertical="center" wrapText="1"/>
    </xf>
    <xf numFmtId="20" fontId="80" fillId="0" borderId="0" xfId="0" applyNumberFormat="1" applyFont="1" applyAlignment="1">
      <alignment horizontal="center" vertical="center" wrapText="1"/>
    </xf>
    <xf numFmtId="0" fontId="80" fillId="0" borderId="0" xfId="0" applyFont="1" applyAlignment="1">
      <alignment horizontal="center" vertical="center" wrapText="1"/>
    </xf>
    <xf numFmtId="20" fontId="80" fillId="0" borderId="0" xfId="0" applyNumberFormat="1" applyFont="1" applyAlignment="1">
      <alignment vertical="center" wrapText="1"/>
    </xf>
    <xf numFmtId="0" fontId="80" fillId="0" borderId="0" xfId="0" applyFont="1">
      <alignment vertical="center"/>
    </xf>
    <xf numFmtId="0" fontId="18" fillId="0" borderId="1" xfId="0" applyFont="1" applyBorder="1" applyAlignment="1">
      <alignment horizontal="center" vertical="center"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18" fillId="0" borderId="0" xfId="0" applyFont="1" applyAlignment="1">
      <alignment horizontal="left" vertical="center"/>
    </xf>
    <xf numFmtId="0" fontId="18" fillId="0" borderId="0" xfId="0" applyFont="1" applyBorder="1">
      <alignment vertical="center"/>
    </xf>
    <xf numFmtId="0" fontId="17" fillId="0" borderId="0" xfId="0" applyFont="1" applyBorder="1">
      <alignment vertical="center"/>
    </xf>
    <xf numFmtId="0" fontId="18"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0" xfId="0" applyFont="1" applyBorder="1" applyAlignment="1">
      <alignment vertical="center" wrapText="1"/>
    </xf>
    <xf numFmtId="0" fontId="26" fillId="0" borderId="0" xfId="0" applyFont="1" applyBorder="1">
      <alignment vertical="center"/>
    </xf>
    <xf numFmtId="0" fontId="18" fillId="0" borderId="0" xfId="0" applyFont="1" applyAlignment="1"/>
    <xf numFmtId="0" fontId="17" fillId="0" borderId="0" xfId="0" applyFont="1" applyAlignment="1"/>
    <xf numFmtId="0" fontId="17" fillId="0" borderId="1" xfId="0" applyFont="1" applyBorder="1" applyAlignment="1">
      <alignment horizontal="center" vertical="center"/>
    </xf>
    <xf numFmtId="0" fontId="86" fillId="0" borderId="0" xfId="0" applyFont="1">
      <alignment vertical="center"/>
    </xf>
    <xf numFmtId="0" fontId="87" fillId="0" borderId="91" xfId="0" applyFont="1" applyBorder="1">
      <alignment vertical="center"/>
    </xf>
    <xf numFmtId="0" fontId="87" fillId="0" borderId="92" xfId="0" applyFont="1" applyBorder="1">
      <alignment vertical="center"/>
    </xf>
    <xf numFmtId="0" fontId="87" fillId="0" borderId="93" xfId="0" applyFont="1" applyBorder="1">
      <alignment vertical="center"/>
    </xf>
    <xf numFmtId="0" fontId="87" fillId="0" borderId="94" xfId="0" applyFont="1" applyBorder="1">
      <alignment vertical="center"/>
    </xf>
    <xf numFmtId="0" fontId="87" fillId="0" borderId="0" xfId="0" applyFont="1">
      <alignment vertical="center"/>
    </xf>
    <xf numFmtId="0" fontId="87" fillId="0" borderId="95" xfId="0" applyFont="1" applyBorder="1">
      <alignment vertical="center"/>
    </xf>
    <xf numFmtId="0" fontId="88" fillId="0" borderId="0" xfId="0" applyFont="1" applyAlignment="1">
      <alignment horizontal="center" vertical="center"/>
    </xf>
    <xf numFmtId="0" fontId="89" fillId="0" borderId="0" xfId="0" applyFont="1" applyAlignment="1">
      <alignment horizontal="center" vertical="center"/>
    </xf>
    <xf numFmtId="0" fontId="27" fillId="0" borderId="0" xfId="0" applyFont="1">
      <alignment vertical="center"/>
    </xf>
    <xf numFmtId="0" fontId="27" fillId="0" borderId="0" xfId="0" applyFont="1" applyAlignment="1">
      <alignment vertical="center" wrapText="1"/>
    </xf>
    <xf numFmtId="0" fontId="90" fillId="0" borderId="0" xfId="0" applyFont="1">
      <alignment vertical="center"/>
    </xf>
    <xf numFmtId="0" fontId="52" fillId="0" borderId="1" xfId="0" applyFont="1" applyBorder="1" applyAlignment="1">
      <alignment horizontal="center" vertical="center"/>
    </xf>
    <xf numFmtId="0" fontId="90" fillId="0" borderId="1" xfId="0" applyFont="1" applyBorder="1" applyAlignment="1">
      <alignment horizontal="center" vertical="center"/>
    </xf>
    <xf numFmtId="0" fontId="87" fillId="0" borderId="96" xfId="0" applyFont="1" applyBorder="1">
      <alignment vertical="center"/>
    </xf>
    <xf numFmtId="0" fontId="87" fillId="0" borderId="97" xfId="0" applyFont="1" applyBorder="1">
      <alignment vertical="center"/>
    </xf>
    <xf numFmtId="0" fontId="87" fillId="0" borderId="98" xfId="0" applyFont="1" applyBorder="1">
      <alignment vertical="center"/>
    </xf>
    <xf numFmtId="0" fontId="72" fillId="0" borderId="0" xfId="0" applyFont="1">
      <alignment vertical="center"/>
    </xf>
    <xf numFmtId="0" fontId="35" fillId="0" borderId="0" xfId="0" applyFont="1" applyAlignment="1">
      <alignment horizontal="center" vertical="center" wrapText="1"/>
    </xf>
    <xf numFmtId="0" fontId="35" fillId="0" borderId="0" xfId="0" applyFont="1" applyAlignment="1">
      <alignment vertical="center" wrapText="1"/>
    </xf>
    <xf numFmtId="0" fontId="90" fillId="0" borderId="23" xfId="0" applyFont="1" applyBorder="1">
      <alignment vertical="center"/>
    </xf>
    <xf numFmtId="0" fontId="71" fillId="0" borderId="22" xfId="0" applyFont="1" applyBorder="1" applyAlignment="1">
      <alignment vertical="center" wrapText="1"/>
    </xf>
    <xf numFmtId="0" fontId="71" fillId="0" borderId="10" xfId="0" applyFont="1" applyBorder="1" applyAlignment="1">
      <alignment vertical="center" wrapText="1"/>
    </xf>
    <xf numFmtId="0" fontId="90" fillId="0" borderId="3" xfId="0" applyFont="1" applyBorder="1">
      <alignment vertical="center"/>
    </xf>
    <xf numFmtId="0" fontId="89" fillId="0" borderId="0" xfId="0" applyFont="1">
      <alignment vertical="center"/>
    </xf>
    <xf numFmtId="0" fontId="2" fillId="0" borderId="0" xfId="5" applyAlignment="1">
      <alignment horizontal="center" vertical="center"/>
    </xf>
    <xf numFmtId="0" fontId="73" fillId="0" borderId="7" xfId="5" applyFont="1" applyBorder="1" applyAlignment="1">
      <alignment horizontal="left"/>
    </xf>
    <xf numFmtId="0" fontId="13" fillId="0" borderId="0" xfId="0" applyFont="1" applyAlignment="1">
      <alignment horizontal="center" vertical="center"/>
    </xf>
    <xf numFmtId="0" fontId="40" fillId="0" borderId="0" xfId="0" applyFont="1" applyAlignment="1">
      <alignment horizontal="left" vertical="center" indent="1"/>
    </xf>
    <xf numFmtId="0" fontId="41" fillId="0" borderId="0" xfId="0" applyFont="1" applyAlignment="1">
      <alignment horizontal="center" vertical="center"/>
    </xf>
    <xf numFmtId="0" fontId="38" fillId="0" borderId="0" xfId="0" applyFont="1" applyAlignment="1">
      <alignment vertical="center"/>
    </xf>
    <xf numFmtId="0" fontId="15" fillId="0" borderId="2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23" xfId="0" applyFont="1" applyBorder="1" applyAlignment="1">
      <alignment vertical="center" wrapText="1"/>
    </xf>
    <xf numFmtId="0" fontId="15" fillId="0" borderId="6" xfId="0" applyFont="1" applyBorder="1" applyAlignment="1">
      <alignment vertical="center" wrapText="1"/>
    </xf>
    <xf numFmtId="0" fontId="15" fillId="0" borderId="24"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5" fillId="0" borderId="5" xfId="0" applyFont="1" applyBorder="1" applyAlignment="1">
      <alignment vertical="center" wrapText="1"/>
    </xf>
    <xf numFmtId="0" fontId="15" fillId="0" borderId="9" xfId="0" applyFont="1" applyBorder="1" applyAlignment="1">
      <alignment vertical="center" wrapText="1"/>
    </xf>
    <xf numFmtId="0" fontId="15" fillId="0" borderId="7" xfId="0" applyFont="1" applyBorder="1" applyAlignment="1">
      <alignment vertical="center" wrapText="1"/>
    </xf>
    <xf numFmtId="0" fontId="15" fillId="0" borderId="32" xfId="0" applyFont="1" applyBorder="1" applyAlignment="1">
      <alignment vertical="center" wrapText="1"/>
    </xf>
    <xf numFmtId="0" fontId="16" fillId="0" borderId="22" xfId="0" applyFont="1" applyBorder="1" applyAlignment="1">
      <alignment horizontal="center" vertical="center" wrapText="1"/>
    </xf>
    <xf numFmtId="0" fontId="16"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32" xfId="0" applyFont="1" applyBorder="1" applyAlignment="1">
      <alignment horizontal="center" vertical="center" wrapText="1"/>
    </xf>
    <xf numFmtId="0" fontId="15" fillId="0" borderId="0" xfId="0" applyFont="1" applyAlignment="1">
      <alignment horizontal="center" vertical="center" wrapText="1"/>
    </xf>
    <xf numFmtId="20" fontId="80" fillId="0" borderId="0" xfId="0" applyNumberFormat="1" applyFont="1" applyAlignment="1">
      <alignment horizontal="center" vertical="center" wrapText="1"/>
    </xf>
    <xf numFmtId="20" fontId="15" fillId="0" borderId="0" xfId="0" applyNumberFormat="1" applyFont="1" applyAlignment="1">
      <alignment vertical="center" wrapText="1"/>
    </xf>
    <xf numFmtId="0" fontId="15" fillId="0" borderId="1" xfId="0" applyFont="1" applyBorder="1" applyAlignment="1">
      <alignment horizontal="justify" vertical="center" wrapText="1"/>
    </xf>
    <xf numFmtId="181" fontId="15" fillId="4" borderId="2" xfId="0" applyNumberFormat="1" applyFont="1" applyFill="1" applyBorder="1" applyAlignment="1">
      <alignment horizontal="center" vertical="center" wrapText="1"/>
    </xf>
    <xf numFmtId="181" fontId="15" fillId="4" borderId="3" xfId="0" applyNumberFormat="1" applyFont="1" applyFill="1" applyBorder="1" applyAlignment="1">
      <alignment horizontal="center" vertical="center" wrapText="1"/>
    </xf>
    <xf numFmtId="181" fontId="15" fillId="4" borderId="11" xfId="0" applyNumberFormat="1" applyFont="1" applyFill="1" applyBorder="1" applyAlignment="1">
      <alignment horizontal="center" vertical="center" wrapText="1"/>
    </xf>
    <xf numFmtId="182" fontId="16" fillId="4" borderId="11" xfId="0" applyNumberFormat="1" applyFont="1" applyFill="1" applyBorder="1" applyAlignment="1">
      <alignment horizontal="center" vertical="center" wrapText="1"/>
    </xf>
    <xf numFmtId="182" fontId="16" fillId="4" borderId="3" xfId="0" applyNumberFormat="1" applyFont="1" applyFill="1" applyBorder="1" applyAlignment="1">
      <alignment horizontal="center" vertical="center" wrapText="1"/>
    </xf>
    <xf numFmtId="0" fontId="80" fillId="0" borderId="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24" xfId="0" applyFont="1" applyBorder="1" applyAlignment="1">
      <alignment horizontal="justify" vertical="center" wrapText="1"/>
    </xf>
    <xf numFmtId="20" fontId="15" fillId="0" borderId="0" xfId="0" applyNumberFormat="1" applyFont="1" applyAlignment="1">
      <alignment horizontal="center" vertical="center" wrapText="1"/>
    </xf>
    <xf numFmtId="0" fontId="18" fillId="0" borderId="7" xfId="0" applyFont="1" applyBorder="1" applyAlignment="1">
      <alignment vertical="center"/>
    </xf>
    <xf numFmtId="0" fontId="18" fillId="0" borderId="0" xfId="0" applyFont="1" applyAlignment="1">
      <alignment vertical="center"/>
    </xf>
    <xf numFmtId="0" fontId="15" fillId="0" borderId="22" xfId="0" applyFont="1" applyBorder="1" applyAlignment="1">
      <alignment horizontal="right" vertical="center" wrapText="1"/>
    </xf>
    <xf numFmtId="0" fontId="15" fillId="0" borderId="67" xfId="0" applyFont="1" applyBorder="1" applyAlignment="1">
      <alignment horizontal="right" vertical="center" wrapText="1"/>
    </xf>
    <xf numFmtId="0" fontId="15" fillId="0" borderId="58" xfId="0" applyFont="1" applyBorder="1" applyAlignment="1">
      <alignment horizontal="right" vertical="center" wrapText="1"/>
    </xf>
    <xf numFmtId="0" fontId="15" fillId="0" borderId="66" xfId="0" applyFont="1" applyBorder="1" applyAlignment="1">
      <alignment horizontal="right" vertical="center" wrapText="1"/>
    </xf>
    <xf numFmtId="0" fontId="15" fillId="0" borderId="65" xfId="0" applyFont="1" applyBorder="1" applyAlignment="1">
      <alignment horizontal="right" vertical="center" wrapText="1"/>
    </xf>
    <xf numFmtId="0" fontId="15" fillId="0" borderId="10" xfId="0" applyFont="1" applyBorder="1" applyAlignment="1">
      <alignment horizontal="right" vertical="center" wrapText="1"/>
    </xf>
    <xf numFmtId="0" fontId="15" fillId="0" borderId="1" xfId="0" applyFont="1" applyBorder="1" applyAlignment="1">
      <alignment horizontal="right" vertical="center" wrapText="1"/>
    </xf>
    <xf numFmtId="0" fontId="15" fillId="0" borderId="68" xfId="0" applyFont="1" applyBorder="1" applyAlignment="1">
      <alignment horizontal="center" vertical="center" wrapText="1"/>
    </xf>
    <xf numFmtId="0" fontId="15" fillId="0" borderId="6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3" xfId="0" applyFont="1" applyBorder="1" applyAlignment="1">
      <alignment horizontal="center" vertical="center" wrapText="1"/>
    </xf>
    <xf numFmtId="0" fontId="15" fillId="0" borderId="0" xfId="0" applyFont="1" applyAlignment="1">
      <alignment vertical="center"/>
    </xf>
    <xf numFmtId="0" fontId="84" fillId="0" borderId="22" xfId="0" applyFont="1" applyBorder="1" applyAlignment="1">
      <alignment horizontal="center" vertical="center" wrapText="1"/>
    </xf>
    <xf numFmtId="0" fontId="84" fillId="0" borderId="10" xfId="0" applyFont="1" applyBorder="1" applyAlignment="1">
      <alignment horizontal="center" vertical="center" wrapText="1"/>
    </xf>
    <xf numFmtId="0" fontId="15" fillId="0" borderId="22" xfId="0" applyFont="1" applyBorder="1" applyAlignment="1">
      <alignment horizontal="center" vertical="center" textRotation="255" wrapText="1"/>
    </xf>
    <xf numFmtId="0" fontId="15" fillId="0" borderId="8"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0" fontId="17" fillId="0" borderId="58" xfId="0" applyFont="1" applyBorder="1" applyAlignment="1">
      <alignment horizontal="right" vertical="center" wrapText="1"/>
    </xf>
    <xf numFmtId="0" fontId="17" fillId="0" borderId="66" xfId="0" applyFont="1" applyBorder="1" applyAlignment="1">
      <alignment horizontal="right" vertical="center" wrapText="1"/>
    </xf>
    <xf numFmtId="0" fontId="15" fillId="0" borderId="6" xfId="0" applyFont="1" applyBorder="1" applyAlignment="1">
      <alignment horizontal="center" vertical="center" wrapText="1"/>
    </xf>
    <xf numFmtId="0" fontId="15" fillId="0" borderId="70"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22" fillId="0" borderId="63" xfId="0" applyFont="1" applyBorder="1" applyAlignment="1">
      <alignment horizontal="justify" vertical="center" wrapText="1"/>
    </xf>
    <xf numFmtId="0" fontId="22" fillId="0" borderId="64" xfId="0" applyFont="1" applyBorder="1" applyAlignment="1">
      <alignment horizontal="justify" vertical="center" wrapText="1"/>
    </xf>
    <xf numFmtId="0" fontId="22" fillId="0" borderId="9" xfId="0" applyFont="1" applyBorder="1" applyAlignment="1">
      <alignment horizontal="justify" vertical="center" wrapText="1"/>
    </xf>
    <xf numFmtId="0" fontId="22" fillId="0" borderId="32" xfId="0" applyFont="1" applyBorder="1" applyAlignment="1">
      <alignment horizontal="justify" vertical="center" wrapText="1"/>
    </xf>
    <xf numFmtId="0" fontId="15" fillId="0" borderId="60" xfId="0" applyFont="1" applyBorder="1" applyAlignment="1">
      <alignment horizontal="right" vertical="center" wrapText="1"/>
    </xf>
    <xf numFmtId="0" fontId="15" fillId="0" borderId="61" xfId="0" applyFont="1" applyBorder="1" applyAlignment="1">
      <alignment horizontal="right" vertical="center" wrapText="1"/>
    </xf>
    <xf numFmtId="0" fontId="15" fillId="0" borderId="8" xfId="0" applyFont="1" applyBorder="1" applyAlignment="1">
      <alignment horizontal="right" vertical="center" wrapText="1"/>
    </xf>
    <xf numFmtId="0" fontId="15" fillId="0" borderId="22" xfId="0" applyFont="1" applyBorder="1" applyAlignment="1">
      <alignment horizontal="justify" vertical="center" wrapText="1"/>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59" xfId="0" applyFont="1" applyBorder="1" applyAlignment="1">
      <alignment horizontal="right" vertical="center" wrapText="1"/>
    </xf>
    <xf numFmtId="0" fontId="15" fillId="0" borderId="65"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61" xfId="0" applyFont="1" applyBorder="1" applyAlignment="1">
      <alignment horizontal="center" vertical="center" wrapText="1"/>
    </xf>
    <xf numFmtId="0" fontId="17" fillId="0" borderId="59" xfId="0" applyFont="1" applyBorder="1" applyAlignment="1">
      <alignment horizontal="right" vertical="center" wrapText="1"/>
    </xf>
    <xf numFmtId="0" fontId="15" fillId="0" borderId="7" xfId="0" applyFont="1" applyBorder="1" applyAlignment="1">
      <alignment horizontal="center" vertical="center" wrapText="1"/>
    </xf>
    <xf numFmtId="0" fontId="83" fillId="0" borderId="2" xfId="0" applyFont="1" applyBorder="1" applyAlignment="1">
      <alignment horizontal="center" vertical="center" wrapText="1"/>
    </xf>
    <xf numFmtId="0" fontId="83" fillId="0" borderId="11" xfId="0" applyFont="1" applyBorder="1" applyAlignment="1">
      <alignment horizontal="center" vertical="center" wrapText="1"/>
    </xf>
    <xf numFmtId="0" fontId="83" fillId="0" borderId="3" xfId="0" applyFont="1" applyBorder="1" applyAlignment="1">
      <alignment horizontal="center" vertical="center" wrapText="1"/>
    </xf>
    <xf numFmtId="0" fontId="16" fillId="0" borderId="0" xfId="0" applyFont="1" applyAlignment="1">
      <alignment vertical="center"/>
    </xf>
    <xf numFmtId="0" fontId="20" fillId="0" borderId="8" xfId="0" applyFont="1" applyBorder="1" applyAlignment="1">
      <alignment vertical="top" wrapText="1"/>
    </xf>
    <xf numFmtId="0" fontId="20" fillId="0" borderId="10" xfId="0" applyFont="1" applyBorder="1" applyAlignment="1">
      <alignment vertical="top"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3" xfId="0" applyFont="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20" fontId="10" fillId="0" borderId="1" xfId="0" applyNumberFormat="1" applyFont="1" applyBorder="1" applyAlignment="1">
      <alignment horizontal="left" vertical="center"/>
    </xf>
    <xf numFmtId="0" fontId="10" fillId="0" borderId="1" xfId="0" applyFont="1" applyBorder="1" applyAlignment="1">
      <alignment horizontal="center" vertical="center"/>
    </xf>
    <xf numFmtId="20" fontId="10" fillId="0" borderId="2" xfId="0" applyNumberFormat="1" applyFont="1" applyBorder="1" applyAlignment="1">
      <alignment horizontal="left" vertical="center"/>
    </xf>
    <xf numFmtId="20" fontId="10" fillId="0" borderId="11" xfId="0" applyNumberFormat="1" applyFont="1" applyBorder="1" applyAlignment="1">
      <alignment horizontal="left" vertical="center"/>
    </xf>
    <xf numFmtId="20" fontId="10" fillId="2" borderId="18" xfId="0" applyNumberFormat="1" applyFont="1" applyFill="1" applyBorder="1" applyAlignment="1">
      <alignment horizontal="center" vertical="center"/>
    </xf>
    <xf numFmtId="20" fontId="10" fillId="2" borderId="19" xfId="0" applyNumberFormat="1" applyFont="1" applyFill="1" applyBorder="1" applyAlignment="1">
      <alignment horizontal="center" vertical="center"/>
    </xf>
    <xf numFmtId="20" fontId="10" fillId="2" borderId="1" xfId="0" applyNumberFormat="1" applyFont="1" applyFill="1" applyBorder="1" applyAlignment="1">
      <alignment horizontal="center" vertical="center"/>
    </xf>
    <xf numFmtId="20" fontId="10" fillId="0" borderId="33" xfId="0" applyNumberFormat="1" applyFont="1" applyBorder="1" applyAlignment="1">
      <alignment horizontal="center" vertical="center"/>
    </xf>
    <xf numFmtId="20" fontId="10" fillId="0" borderId="34" xfId="0" applyNumberFormat="1"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20" fontId="10" fillId="0" borderId="3" xfId="0" applyNumberFormat="1" applyFont="1" applyBorder="1" applyAlignment="1">
      <alignment horizontal="left" vertical="center"/>
    </xf>
    <xf numFmtId="20" fontId="10" fillId="0" borderId="0" xfId="0" applyNumberFormat="1" applyFont="1" applyAlignment="1">
      <alignment horizontal="center" vertical="center"/>
    </xf>
    <xf numFmtId="0" fontId="10" fillId="3" borderId="1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1" xfId="0" applyFont="1" applyFill="1" applyBorder="1" applyAlignment="1">
      <alignment horizontal="center" vertical="center"/>
    </xf>
    <xf numFmtId="0" fontId="11" fillId="0" borderId="48"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49"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50"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vertical="center"/>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10" fillId="0" borderId="3" xfId="0" applyFont="1" applyBorder="1" applyAlignment="1">
      <alignment horizontal="left" vertical="center"/>
    </xf>
    <xf numFmtId="0" fontId="10" fillId="0" borderId="23" xfId="0" applyFont="1" applyBorder="1" applyAlignment="1">
      <alignment horizontal="left" vertical="center"/>
    </xf>
    <xf numFmtId="0" fontId="10" fillId="0" borderId="6" xfId="0" applyFont="1" applyBorder="1" applyAlignment="1">
      <alignment horizontal="left" vertical="center"/>
    </xf>
    <xf numFmtId="0" fontId="10" fillId="0" borderId="24" xfId="0" applyFont="1" applyBorder="1" applyAlignment="1">
      <alignment horizontal="left" vertical="center"/>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0" fillId="0" borderId="27" xfId="0" applyFont="1" applyBorder="1" applyAlignment="1">
      <alignment horizontal="left" vertical="center"/>
    </xf>
    <xf numFmtId="0" fontId="10" fillId="3" borderId="23"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7" xfId="0" applyFont="1" applyFill="1" applyBorder="1" applyAlignment="1">
      <alignment horizontal="center" vertical="center"/>
    </xf>
    <xf numFmtId="0" fontId="10" fillId="3" borderId="32"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0" xfId="0" applyFont="1" applyFill="1" applyBorder="1" applyAlignment="1">
      <alignment horizontal="center" vertical="center"/>
    </xf>
    <xf numFmtId="0" fontId="15" fillId="0" borderId="1" xfId="0" applyFont="1" applyBorder="1" applyAlignment="1">
      <alignment vertical="center" wrapText="1"/>
    </xf>
    <xf numFmtId="0" fontId="15" fillId="0" borderId="2" xfId="0" applyFont="1" applyBorder="1" applyAlignment="1">
      <alignment vertical="center" wrapText="1"/>
    </xf>
    <xf numFmtId="0" fontId="15" fillId="0" borderId="11" xfId="0" applyFont="1" applyBorder="1" applyAlignment="1">
      <alignment vertical="center"/>
    </xf>
    <xf numFmtId="0" fontId="15" fillId="0" borderId="3" xfId="0" applyFont="1" applyBorder="1" applyAlignment="1">
      <alignment vertical="center"/>
    </xf>
    <xf numFmtId="0" fontId="15" fillId="0" borderId="11"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xf>
    <xf numFmtId="0" fontId="22" fillId="0" borderId="0" xfId="0" applyFont="1" applyAlignment="1">
      <alignment vertical="top" wrapText="1"/>
    </xf>
    <xf numFmtId="0" fontId="18" fillId="0" borderId="6" xfId="0" applyFont="1" applyBorder="1" applyAlignment="1">
      <alignment vertical="center" wrapText="1"/>
    </xf>
    <xf numFmtId="0" fontId="18" fillId="0" borderId="0" xfId="0" applyFont="1" applyAlignment="1">
      <alignment vertical="center" wrapText="1"/>
    </xf>
    <xf numFmtId="0" fontId="18" fillId="0" borderId="23" xfId="0" applyFont="1" applyBorder="1" applyAlignment="1">
      <alignment vertical="top"/>
    </xf>
    <xf numFmtId="0" fontId="18" fillId="0" borderId="6" xfId="0" applyFont="1" applyBorder="1" applyAlignment="1">
      <alignment vertical="top"/>
    </xf>
    <xf numFmtId="0" fontId="18" fillId="0" borderId="24" xfId="0" applyFont="1" applyBorder="1" applyAlignment="1">
      <alignment vertical="top"/>
    </xf>
    <xf numFmtId="0" fontId="18" fillId="0" borderId="4" xfId="0" applyFont="1" applyBorder="1" applyAlignment="1">
      <alignment vertical="top"/>
    </xf>
    <xf numFmtId="0" fontId="18" fillId="0" borderId="0" xfId="0" applyFont="1" applyAlignment="1">
      <alignment vertical="top"/>
    </xf>
    <xf numFmtId="0" fontId="18" fillId="0" borderId="5" xfId="0" applyFont="1" applyBorder="1" applyAlignment="1">
      <alignment vertical="top"/>
    </xf>
    <xf numFmtId="0" fontId="18" fillId="0" borderId="9" xfId="0" applyFont="1" applyBorder="1" applyAlignment="1">
      <alignment vertical="top"/>
    </xf>
    <xf numFmtId="0" fontId="18" fillId="0" borderId="7" xfId="0" applyFont="1" applyBorder="1" applyAlignment="1">
      <alignment vertical="top"/>
    </xf>
    <xf numFmtId="0" fontId="18" fillId="0" borderId="32" xfId="0" applyFont="1" applyBorder="1" applyAlignment="1">
      <alignment vertical="top"/>
    </xf>
    <xf numFmtId="0" fontId="18" fillId="0" borderId="6" xfId="0" applyFont="1" applyBorder="1" applyAlignment="1">
      <alignment vertical="center"/>
    </xf>
    <xf numFmtId="0" fontId="18" fillId="0" borderId="1"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0" xfId="0" applyFont="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vertical="center" shrinkToFit="1"/>
    </xf>
    <xf numFmtId="0" fontId="18" fillId="0" borderId="23" xfId="0" applyFont="1" applyBorder="1" applyAlignment="1">
      <alignment vertical="center" wrapText="1"/>
    </xf>
    <xf numFmtId="0" fontId="18" fillId="0" borderId="24"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9" xfId="0" applyFont="1" applyBorder="1" applyAlignment="1">
      <alignment vertical="center" wrapText="1"/>
    </xf>
    <xf numFmtId="0" fontId="18" fillId="0" borderId="32" xfId="0" applyFont="1" applyBorder="1" applyAlignment="1">
      <alignment vertical="center" wrapText="1"/>
    </xf>
    <xf numFmtId="0" fontId="18" fillId="0" borderId="2" xfId="0" applyFont="1" applyBorder="1" applyAlignment="1">
      <alignment vertical="center" wrapText="1"/>
    </xf>
    <xf numFmtId="0" fontId="18" fillId="0" borderId="11" xfId="0" applyFont="1" applyBorder="1" applyAlignment="1">
      <alignment vertical="center" wrapText="1"/>
    </xf>
    <xf numFmtId="0" fontId="18" fillId="0" borderId="3" xfId="0" applyFont="1" applyBorder="1" applyAlignment="1">
      <alignment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8" fillId="0" borderId="2" xfId="0" applyFont="1" applyBorder="1" applyAlignment="1">
      <alignment horizontal="left" vertical="center" wrapText="1" indent="1"/>
    </xf>
    <xf numFmtId="0" fontId="18" fillId="0" borderId="11" xfId="0" applyFont="1" applyBorder="1" applyAlignment="1">
      <alignment horizontal="left" vertical="center" wrapText="1" indent="1"/>
    </xf>
    <xf numFmtId="0" fontId="18" fillId="0" borderId="3" xfId="0" applyFont="1" applyBorder="1" applyAlignment="1">
      <alignment horizontal="left" vertical="center" wrapText="1" indent="1"/>
    </xf>
    <xf numFmtId="0" fontId="16" fillId="0" borderId="9" xfId="0" applyFont="1" applyBorder="1" applyAlignment="1">
      <alignment vertical="center" wrapText="1"/>
    </xf>
    <xf numFmtId="0" fontId="16" fillId="0" borderId="7" xfId="0" applyFont="1" applyBorder="1" applyAlignment="1">
      <alignment vertical="center" wrapText="1"/>
    </xf>
    <xf numFmtId="0" fontId="16" fillId="0" borderId="32" xfId="0" applyFont="1" applyBorder="1" applyAlignment="1">
      <alignment vertical="center" wrapText="1"/>
    </xf>
    <xf numFmtId="0" fontId="18" fillId="0" borderId="1" xfId="0" applyFont="1" applyBorder="1" applyAlignment="1">
      <alignment horizontal="justify" vertical="center" wrapText="1"/>
    </xf>
    <xf numFmtId="0" fontId="18" fillId="0" borderId="11" xfId="0" applyFont="1" applyBorder="1" applyAlignment="1">
      <alignment horizontal="center" vertical="top" wrapText="1"/>
    </xf>
    <xf numFmtId="0" fontId="18" fillId="0" borderId="22" xfId="0" applyFont="1" applyBorder="1" applyAlignment="1">
      <alignment vertical="center" wrapText="1"/>
    </xf>
    <xf numFmtId="0" fontId="18" fillId="0" borderId="10" xfId="0" applyFont="1" applyBorder="1" applyAlignment="1">
      <alignment vertical="center" wrapText="1"/>
    </xf>
    <xf numFmtId="0" fontId="52" fillId="0" borderId="22" xfId="0" applyFont="1" applyBorder="1" applyAlignment="1">
      <alignment horizontal="left" vertical="center"/>
    </xf>
    <xf numFmtId="0" fontId="52" fillId="0" borderId="8" xfId="0" applyFont="1" applyBorder="1" applyAlignment="1">
      <alignment horizontal="left" vertical="center"/>
    </xf>
    <xf numFmtId="0" fontId="52" fillId="0" borderId="10" xfId="0" applyFont="1" applyBorder="1" applyAlignment="1">
      <alignment horizontal="left" vertical="center"/>
    </xf>
    <xf numFmtId="0" fontId="52" fillId="0" borderId="22" xfId="0" applyFont="1" applyBorder="1" applyAlignment="1">
      <alignment horizontal="left" vertical="center" wrapText="1"/>
    </xf>
    <xf numFmtId="0" fontId="52" fillId="0" borderId="8" xfId="0" applyFont="1" applyBorder="1" applyAlignment="1">
      <alignment horizontal="left" vertical="center" wrapText="1"/>
    </xf>
    <xf numFmtId="0" fontId="84" fillId="0" borderId="9" xfId="0" applyFont="1" applyBorder="1" applyAlignment="1">
      <alignment horizontal="left" vertical="center"/>
    </xf>
    <xf numFmtId="0" fontId="52" fillId="0" borderId="7" xfId="0" applyFont="1" applyBorder="1" applyAlignment="1">
      <alignment horizontal="left" vertical="center"/>
    </xf>
    <xf numFmtId="0" fontId="52" fillId="0" borderId="32" xfId="0" applyFont="1" applyBorder="1" applyAlignment="1">
      <alignment horizontal="left" vertical="center"/>
    </xf>
    <xf numFmtId="0" fontId="16" fillId="0" borderId="2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24" xfId="0" applyFont="1" applyBorder="1" applyAlignment="1">
      <alignment horizontal="left" vertical="center" wrapText="1" indent="1"/>
    </xf>
    <xf numFmtId="0" fontId="27" fillId="0" borderId="0" xfId="0" applyFont="1" applyBorder="1" applyAlignment="1">
      <alignment horizontal="center" vertical="center" wrapText="1"/>
    </xf>
    <xf numFmtId="0" fontId="27" fillId="0" borderId="0" xfId="0" applyFont="1" applyBorder="1" applyAlignment="1">
      <alignment horizontal="center" vertical="center"/>
    </xf>
    <xf numFmtId="180" fontId="18" fillId="4" borderId="1" xfId="0" applyNumberFormat="1" applyFont="1" applyFill="1" applyBorder="1" applyAlignment="1">
      <alignment horizontal="center" vertical="center" wrapText="1"/>
    </xf>
    <xf numFmtId="181" fontId="18" fillId="0" borderId="1"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8" fillId="0" borderId="22" xfId="0" applyFont="1" applyBorder="1" applyAlignment="1">
      <alignment horizontal="center" vertical="center" textRotation="255" wrapText="1"/>
    </xf>
    <xf numFmtId="0" fontId="18" fillId="0" borderId="8" xfId="0" applyFont="1" applyBorder="1" applyAlignment="1">
      <alignment horizontal="center" vertical="center" textRotation="255" wrapText="1"/>
    </xf>
    <xf numFmtId="0" fontId="18" fillId="0" borderId="10" xfId="0" applyFont="1" applyBorder="1" applyAlignment="1">
      <alignment horizontal="center" vertical="center" textRotation="255" wrapText="1"/>
    </xf>
    <xf numFmtId="0" fontId="27"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2" xfId="0" applyFont="1" applyBorder="1" applyAlignment="1">
      <alignment horizontal="center" vertical="top" wrapText="1"/>
    </xf>
    <xf numFmtId="0" fontId="26" fillId="0" borderId="8" xfId="0" applyFont="1" applyBorder="1" applyAlignment="1">
      <alignment horizontal="center" vertical="top" wrapText="1"/>
    </xf>
    <xf numFmtId="0" fontId="26" fillId="0" borderId="10" xfId="0" applyFont="1" applyBorder="1" applyAlignment="1">
      <alignment horizontal="center" vertical="top" wrapText="1"/>
    </xf>
    <xf numFmtId="0" fontId="60" fillId="0" borderId="22" xfId="0" applyFont="1" applyBorder="1" applyAlignment="1">
      <alignment horizontal="center" vertical="center" shrinkToFit="1"/>
    </xf>
    <xf numFmtId="0" fontId="26" fillId="0" borderId="10" xfId="0" applyFont="1" applyBorder="1" applyAlignment="1">
      <alignment horizontal="center" vertical="center" shrinkToFit="1"/>
    </xf>
    <xf numFmtId="181" fontId="18" fillId="0" borderId="1" xfId="1" applyNumberFormat="1" applyFont="1" applyBorder="1" applyAlignment="1">
      <alignment horizontal="center" vertical="center" wrapText="1"/>
    </xf>
    <xf numFmtId="0" fontId="60" fillId="0" borderId="10" xfId="0" applyFont="1" applyBorder="1" applyAlignment="1">
      <alignment horizontal="center" vertical="center" shrinkToFit="1"/>
    </xf>
    <xf numFmtId="181" fontId="18" fillId="0" borderId="2" xfId="1" applyNumberFormat="1" applyFont="1" applyBorder="1" applyAlignment="1">
      <alignment horizontal="center" vertical="center" wrapText="1"/>
    </xf>
    <xf numFmtId="181" fontId="18" fillId="0" borderId="11" xfId="1" applyNumberFormat="1" applyFont="1" applyBorder="1" applyAlignment="1">
      <alignment horizontal="center" vertical="center" wrapText="1"/>
    </xf>
    <xf numFmtId="181" fontId="18" fillId="0" borderId="3" xfId="1"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0" fontId="27" fillId="0" borderId="0"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horizontal="center" vertical="center"/>
    </xf>
    <xf numFmtId="0" fontId="18" fillId="0" borderId="0" xfId="0" applyFont="1">
      <alignment vertical="center"/>
    </xf>
    <xf numFmtId="0" fontId="27" fillId="0" borderId="23"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27" fillId="0" borderId="9" xfId="0" applyFont="1" applyBorder="1" applyAlignment="1">
      <alignment horizontal="center" vertical="center"/>
    </xf>
    <xf numFmtId="0" fontId="27" fillId="0" borderId="7" xfId="0" applyFont="1" applyBorder="1" applyAlignment="1">
      <alignment horizontal="center" vertical="center" wrapText="1"/>
    </xf>
    <xf numFmtId="0" fontId="27" fillId="0" borderId="32" xfId="0" applyFont="1" applyBorder="1" applyAlignment="1">
      <alignment horizontal="center" vertical="center" wrapText="1"/>
    </xf>
    <xf numFmtId="0" fontId="88" fillId="0" borderId="22" xfId="0" applyFont="1" applyBorder="1" applyAlignment="1">
      <alignment horizontal="center" vertical="center"/>
    </xf>
    <xf numFmtId="0" fontId="88" fillId="0" borderId="10" xfId="0" applyFont="1" applyBorder="1" applyAlignment="1">
      <alignment horizontal="center" vertical="center"/>
    </xf>
    <xf numFmtId="0" fontId="89" fillId="0" borderId="22" xfId="0" applyFont="1" applyBorder="1" applyAlignment="1">
      <alignment horizontal="center" vertical="center"/>
    </xf>
    <xf numFmtId="0" fontId="89" fillId="0" borderId="10" xfId="0" applyFont="1" applyBorder="1" applyAlignment="1">
      <alignment horizontal="center" vertical="center"/>
    </xf>
    <xf numFmtId="0" fontId="27" fillId="0" borderId="0" xfId="0" applyFont="1" applyAlignment="1">
      <alignment horizontal="center" vertical="center"/>
    </xf>
    <xf numFmtId="0" fontId="26" fillId="0" borderId="22" xfId="0" applyFont="1" applyBorder="1" applyAlignment="1">
      <alignment horizontal="center" vertical="center" wrapText="1"/>
    </xf>
    <xf numFmtId="0" fontId="26" fillId="0" borderId="10"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2" xfId="0" applyFont="1" applyBorder="1" applyAlignment="1">
      <alignment horizontal="center" vertical="center" wrapText="1"/>
    </xf>
    <xf numFmtId="0" fontId="18" fillId="0" borderId="8" xfId="0" applyFont="1" applyBorder="1" applyAlignment="1">
      <alignment vertical="center" wrapText="1"/>
    </xf>
    <xf numFmtId="0" fontId="22" fillId="0" borderId="22" xfId="0" applyFont="1" applyBorder="1" applyAlignment="1">
      <alignment vertical="center" wrapText="1"/>
    </xf>
    <xf numFmtId="0" fontId="22" fillId="0" borderId="10" xfId="0" applyFont="1" applyBorder="1" applyAlignment="1">
      <alignment vertical="center" wrapText="1"/>
    </xf>
    <xf numFmtId="0" fontId="22" fillId="0" borderId="8" xfId="0" applyFont="1" applyBorder="1" applyAlignment="1">
      <alignment vertical="center" wrapText="1"/>
    </xf>
    <xf numFmtId="0" fontId="92" fillId="0" borderId="8" xfId="0" applyFont="1" applyBorder="1" applyAlignment="1">
      <alignment horizontal="center" vertical="center" wrapText="1"/>
    </xf>
    <xf numFmtId="0" fontId="92" fillId="0" borderId="10" xfId="0" applyFont="1" applyBorder="1" applyAlignment="1">
      <alignment horizontal="center" vertical="center" wrapText="1"/>
    </xf>
    <xf numFmtId="0" fontId="71" fillId="0" borderId="22" xfId="0" applyFont="1" applyBorder="1" applyAlignment="1">
      <alignment horizontal="center" vertical="center" wrapText="1"/>
    </xf>
    <xf numFmtId="0" fontId="71" fillId="0" borderId="10" xfId="0" applyFont="1" applyBorder="1" applyAlignment="1">
      <alignment horizontal="center" vertical="center" wrapText="1"/>
    </xf>
    <xf numFmtId="0" fontId="38" fillId="0" borderId="2" xfId="0" applyFont="1" applyBorder="1" applyAlignment="1">
      <alignment horizontal="center" vertical="center" shrinkToFit="1"/>
    </xf>
    <xf numFmtId="0" fontId="38" fillId="0" borderId="3" xfId="0" applyFont="1" applyBorder="1" applyAlignment="1">
      <alignment horizontal="center" vertical="center" shrinkToFit="1"/>
    </xf>
    <xf numFmtId="0" fontId="51" fillId="0" borderId="1" xfId="0" applyFont="1" applyBorder="1" applyAlignment="1">
      <alignment vertical="center" shrinkToFit="1"/>
    </xf>
    <xf numFmtId="0" fontId="51" fillId="0" borderId="2" xfId="0" applyFont="1" applyBorder="1" applyAlignment="1">
      <alignment horizontal="center" vertical="center" shrinkToFit="1"/>
    </xf>
    <xf numFmtId="0" fontId="51" fillId="0" borderId="3" xfId="0" applyFont="1" applyBorder="1" applyAlignment="1">
      <alignment horizontal="center" vertical="center" shrinkToFit="1"/>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9" xfId="0" applyFont="1" applyBorder="1" applyAlignment="1">
      <alignment horizontal="center" vertical="center"/>
    </xf>
    <xf numFmtId="0" fontId="18" fillId="0" borderId="32" xfId="0" applyFont="1" applyBorder="1" applyAlignment="1">
      <alignment horizontal="center" vertical="center"/>
    </xf>
    <xf numFmtId="0" fontId="18" fillId="0" borderId="22" xfId="0" applyFont="1" applyBorder="1" applyAlignment="1">
      <alignment horizontal="center" vertical="center"/>
    </xf>
    <xf numFmtId="0" fontId="18" fillId="0" borderId="10"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21" fillId="0" borderId="87" xfId="0" applyFont="1" applyBorder="1" applyAlignment="1">
      <alignment horizontal="center" vertical="center" wrapText="1"/>
    </xf>
    <xf numFmtId="0" fontId="21" fillId="0" borderId="88" xfId="0" applyFont="1" applyBorder="1" applyAlignment="1">
      <alignment horizontal="center" vertical="center" wrapText="1"/>
    </xf>
    <xf numFmtId="0" fontId="22" fillId="0" borderId="23" xfId="0" applyFont="1" applyBorder="1" applyAlignment="1">
      <alignment horizontal="center" vertical="center"/>
    </xf>
    <xf numFmtId="0" fontId="22" fillId="0" borderId="6" xfId="0" applyFont="1" applyBorder="1" applyAlignment="1">
      <alignment horizontal="center" vertical="center"/>
    </xf>
    <xf numFmtId="0" fontId="22" fillId="0" borderId="24" xfId="0" applyFont="1" applyBorder="1" applyAlignment="1">
      <alignment horizontal="center" vertical="center"/>
    </xf>
    <xf numFmtId="38" fontId="26" fillId="0" borderId="2" xfId="1" applyFont="1" applyBorder="1" applyAlignment="1">
      <alignment horizontal="center" vertical="center" wrapText="1"/>
    </xf>
    <xf numFmtId="38" fontId="26" fillId="0" borderId="3" xfId="1" applyFont="1" applyBorder="1" applyAlignment="1">
      <alignment horizontal="center" vertical="center" wrapText="1"/>
    </xf>
    <xf numFmtId="0" fontId="22" fillId="0" borderId="22" xfId="0" applyFont="1" applyBorder="1" applyAlignment="1">
      <alignment vertical="center"/>
    </xf>
    <xf numFmtId="0" fontId="22" fillId="0" borderId="8" xfId="0" applyFont="1" applyBorder="1" applyAlignment="1">
      <alignment vertical="center"/>
    </xf>
    <xf numFmtId="0" fontId="22" fillId="0" borderId="10" xfId="0" applyFont="1" applyBorder="1" applyAlignment="1">
      <alignment vertical="center"/>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32" xfId="0" applyFont="1" applyBorder="1" applyAlignment="1">
      <alignment horizontal="center" vertical="center" wrapText="1"/>
    </xf>
    <xf numFmtId="38" fontId="18" fillId="0" borderId="2" xfId="1" applyFont="1" applyBorder="1" applyAlignment="1">
      <alignment horizontal="center" vertical="center" wrapText="1"/>
    </xf>
    <xf numFmtId="38" fontId="18" fillId="0" borderId="3" xfId="1" applyFont="1" applyBorder="1" applyAlignment="1">
      <alignment horizontal="center" vertical="center" wrapText="1"/>
    </xf>
    <xf numFmtId="0" fontId="26"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17" fillId="8" borderId="81" xfId="4" applyFont="1" applyFill="1" applyBorder="1" applyAlignment="1">
      <alignment horizontal="center" vertical="center"/>
    </xf>
    <xf numFmtId="0" fontId="17" fillId="8" borderId="82" xfId="4" applyFont="1" applyFill="1" applyBorder="1" applyAlignment="1">
      <alignment horizontal="center" vertical="center"/>
    </xf>
    <xf numFmtId="0" fontId="17" fillId="8" borderId="83" xfId="4" applyFont="1" applyFill="1" applyBorder="1" applyAlignment="1">
      <alignment horizontal="center" vertical="center"/>
    </xf>
    <xf numFmtId="0" fontId="72" fillId="8" borderId="84" xfId="4" applyFont="1" applyFill="1" applyBorder="1" applyAlignment="1">
      <alignment horizontal="center" vertical="center"/>
    </xf>
    <xf numFmtId="0" fontId="17" fillId="8" borderId="85" xfId="4" applyFont="1" applyFill="1" applyBorder="1" applyAlignment="1">
      <alignment horizontal="center" vertical="center"/>
    </xf>
    <xf numFmtId="0" fontId="17" fillId="8" borderId="86" xfId="4" applyFont="1" applyFill="1" applyBorder="1" applyAlignment="1">
      <alignment horizontal="center" vertical="center"/>
    </xf>
    <xf numFmtId="0" fontId="50" fillId="0" borderId="23" xfId="4" applyFont="1" applyBorder="1" applyAlignment="1">
      <alignment horizontal="center" vertical="center" wrapText="1"/>
    </xf>
    <xf numFmtId="0" fontId="50" fillId="0" borderId="4" xfId="4" applyFont="1" applyBorder="1" applyAlignment="1">
      <alignment horizontal="center" vertical="center" wrapText="1"/>
    </xf>
    <xf numFmtId="0" fontId="50" fillId="0" borderId="9" xfId="4" applyFont="1" applyBorder="1" applyAlignment="1">
      <alignment horizontal="center" vertical="center" wrapText="1"/>
    </xf>
    <xf numFmtId="0" fontId="22" fillId="0" borderId="23" xfId="4" applyFont="1" applyBorder="1" applyAlignment="1">
      <alignment horizontal="center" vertical="center" wrapText="1"/>
    </xf>
    <xf numFmtId="0" fontId="22" fillId="0" borderId="24" xfId="4" applyFont="1" applyBorder="1" applyAlignment="1">
      <alignment horizontal="center" vertical="center" wrapText="1"/>
    </xf>
    <xf numFmtId="0" fontId="22" fillId="0" borderId="4" xfId="4" applyFont="1" applyBorder="1" applyAlignment="1">
      <alignment horizontal="center" vertical="center" wrapText="1"/>
    </xf>
    <xf numFmtId="0" fontId="22" fillId="0" borderId="5" xfId="4" applyFont="1" applyBorder="1" applyAlignment="1">
      <alignment horizontal="center" vertical="center" wrapText="1"/>
    </xf>
    <xf numFmtId="0" fontId="22" fillId="0" borderId="73" xfId="4" applyFont="1" applyBorder="1" applyAlignment="1">
      <alignment horizontal="center" vertical="center" wrapText="1"/>
    </xf>
    <xf numFmtId="0" fontId="22" fillId="0" borderId="74" xfId="4" applyFont="1" applyBorder="1" applyAlignment="1">
      <alignment horizontal="center" vertical="center" wrapText="1"/>
    </xf>
    <xf numFmtId="0" fontId="69" fillId="0" borderId="4" xfId="4" applyFont="1" applyBorder="1" applyAlignment="1">
      <alignment horizontal="center" vertical="center" wrapText="1"/>
    </xf>
    <xf numFmtId="0" fontId="69" fillId="0" borderId="5" xfId="4" applyFont="1" applyBorder="1" applyAlignment="1">
      <alignment horizontal="center" vertical="center" wrapText="1"/>
    </xf>
    <xf numFmtId="0" fontId="57" fillId="0" borderId="4" xfId="4" applyFont="1" applyBorder="1" applyAlignment="1">
      <alignment horizontal="center" vertical="center" wrapText="1"/>
    </xf>
    <xf numFmtId="0" fontId="57" fillId="0" borderId="5" xfId="4" applyFont="1" applyBorder="1" applyAlignment="1">
      <alignment horizontal="center" vertical="center" wrapText="1"/>
    </xf>
    <xf numFmtId="177" fontId="19" fillId="5" borderId="23" xfId="4" applyNumberFormat="1" applyFont="1" applyFill="1" applyBorder="1" applyAlignment="1">
      <alignment horizontal="right" vertical="center" wrapText="1"/>
    </xf>
    <xf numFmtId="177" fontId="57" fillId="5" borderId="4" xfId="4" applyNumberFormat="1" applyFont="1" applyFill="1" applyBorder="1" applyAlignment="1">
      <alignment horizontal="right" vertical="center"/>
    </xf>
    <xf numFmtId="177" fontId="19" fillId="5" borderId="75" xfId="4" applyNumberFormat="1" applyFont="1" applyFill="1" applyBorder="1" applyAlignment="1">
      <alignment horizontal="center" vertical="center" wrapText="1"/>
    </xf>
    <xf numFmtId="177" fontId="19" fillId="5" borderId="76" xfId="4" applyNumberFormat="1" applyFont="1" applyFill="1" applyBorder="1" applyAlignment="1">
      <alignment horizontal="center" vertical="center" wrapText="1"/>
    </xf>
    <xf numFmtId="186" fontId="19" fillId="0" borderId="2" xfId="4" applyNumberFormat="1" applyFont="1" applyBorder="1" applyAlignment="1">
      <alignment horizontal="right" vertical="center" wrapText="1"/>
    </xf>
    <xf numFmtId="186" fontId="57" fillId="0" borderId="2" xfId="4" applyNumberFormat="1" applyFont="1" applyBorder="1" applyAlignment="1">
      <alignment horizontal="right" vertical="center"/>
    </xf>
    <xf numFmtId="186" fontId="19" fillId="0" borderId="24" xfId="4" applyNumberFormat="1" applyFont="1" applyBorder="1" applyAlignment="1">
      <alignment horizontal="center" vertical="center" wrapText="1"/>
    </xf>
    <xf numFmtId="186" fontId="19" fillId="0" borderId="32" xfId="4" applyNumberFormat="1" applyFont="1" applyBorder="1" applyAlignment="1">
      <alignment horizontal="center" vertical="center" wrapText="1"/>
    </xf>
    <xf numFmtId="0" fontId="19" fillId="5" borderId="0" xfId="4" applyFont="1" applyFill="1" applyAlignment="1">
      <alignment horizontal="center" vertical="center" wrapText="1"/>
    </xf>
    <xf numFmtId="177" fontId="57" fillId="5" borderId="9" xfId="4" applyNumberFormat="1" applyFont="1" applyFill="1" applyBorder="1" applyAlignment="1">
      <alignment horizontal="right" vertical="center"/>
    </xf>
    <xf numFmtId="177" fontId="19" fillId="0" borderId="48" xfId="4" applyNumberFormat="1" applyFont="1" applyBorder="1" applyAlignment="1">
      <alignment horizontal="right" vertical="center" wrapText="1"/>
    </xf>
    <xf numFmtId="177" fontId="19" fillId="0" borderId="49" xfId="4" applyNumberFormat="1" applyFont="1" applyBorder="1" applyAlignment="1">
      <alignment horizontal="right" vertical="center" wrapText="1"/>
    </xf>
    <xf numFmtId="177" fontId="19" fillId="0" borderId="50" xfId="4" applyNumberFormat="1" applyFont="1" applyBorder="1" applyAlignment="1">
      <alignment horizontal="right" vertical="center" wrapText="1"/>
    </xf>
    <xf numFmtId="0" fontId="19" fillId="0" borderId="13" xfId="4" applyFont="1" applyBorder="1" applyAlignment="1">
      <alignment horizontal="center" vertical="top" wrapText="1"/>
    </xf>
    <xf numFmtId="0" fontId="19" fillId="0" borderId="14" xfId="4" applyFont="1" applyBorder="1" applyAlignment="1">
      <alignment horizontal="center" vertical="top" wrapText="1"/>
    </xf>
    <xf numFmtId="0" fontId="19" fillId="0" borderId="16" xfId="4" applyFont="1" applyBorder="1" applyAlignment="1">
      <alignment horizontal="center" vertical="top" wrapText="1"/>
    </xf>
    <xf numFmtId="0" fontId="19" fillId="5" borderId="6" xfId="4" applyFont="1" applyFill="1" applyBorder="1" applyAlignment="1">
      <alignment horizontal="center" vertical="center" wrapText="1"/>
    </xf>
    <xf numFmtId="0" fontId="19" fillId="5" borderId="22" xfId="4" applyFont="1" applyFill="1" applyBorder="1" applyAlignment="1">
      <alignment horizontal="center" vertical="center" wrapText="1"/>
    </xf>
    <xf numFmtId="0" fontId="19" fillId="5" borderId="10" xfId="4" applyFont="1" applyFill="1" applyBorder="1" applyAlignment="1">
      <alignment horizontal="center" vertical="center" wrapText="1"/>
    </xf>
    <xf numFmtId="0" fontId="15" fillId="0" borderId="0" xfId="4" applyFont="1" applyAlignment="1">
      <alignment horizontal="left" vertical="center" wrapText="1"/>
    </xf>
    <xf numFmtId="0" fontId="15" fillId="0" borderId="0" xfId="4" applyFont="1" applyAlignment="1">
      <alignment horizontal="left" vertical="center"/>
    </xf>
    <xf numFmtId="0" fontId="49" fillId="0" borderId="0" xfId="0" applyFont="1" applyAlignment="1">
      <alignment horizontal="center" vertical="center"/>
    </xf>
    <xf numFmtId="0" fontId="52" fillId="0" borderId="0" xfId="0" applyFont="1" applyAlignment="1">
      <alignment horizontal="left" vertical="center"/>
    </xf>
    <xf numFmtId="0" fontId="18" fillId="0" borderId="0" xfId="0" applyFont="1" applyAlignment="1">
      <alignment horizontal="left" vertical="center"/>
    </xf>
    <xf numFmtId="49" fontId="18" fillId="0" borderId="6" xfId="0" applyNumberFormat="1" applyFont="1" applyBorder="1" applyAlignment="1">
      <alignment horizontal="left" vertical="center"/>
    </xf>
    <xf numFmtId="49" fontId="18" fillId="0" borderId="0" xfId="0" applyNumberFormat="1" applyFont="1" applyAlignment="1">
      <alignment horizontal="left" vertical="center"/>
    </xf>
    <xf numFmtId="0" fontId="1" fillId="0" borderId="0" xfId="5" applyFont="1" applyAlignment="1">
      <alignment horizontal="center" vertical="center"/>
    </xf>
  </cellXfs>
  <cellStyles count="6">
    <cellStyle name="桁区切り" xfId="1" builtinId="6"/>
    <cellStyle name="標準" xfId="0" builtinId="0"/>
    <cellStyle name="標準 2" xfId="2" xr:uid="{64D03708-4247-4711-ABAA-0E27FA16596B}"/>
    <cellStyle name="標準 2 2" xfId="4" xr:uid="{9743A9AE-0703-4634-9598-C6CE4264B679}"/>
    <cellStyle name="標準 3" xfId="3" xr:uid="{17A0AA97-F2D0-4F45-8B3A-43B39C89E8C1}"/>
    <cellStyle name="標準 4" xfId="5" xr:uid="{2DC72AC8-93BB-40DF-A0C3-026E1D64D973}"/>
  </cellStyles>
  <dxfs count="36">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bgColor theme="9" tint="-0.24994659260841701"/>
        </patternFill>
      </fill>
    </dxf>
    <dxf>
      <fill>
        <patternFill patternType="none">
          <bgColor indexed="65"/>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
      <fill>
        <patternFill patternType="none">
          <bgColor indexed="65"/>
        </patternFill>
      </fill>
    </dxf>
    <dxf>
      <fill>
        <patternFill>
          <bgColor theme="9" tint="-0.24994659260841701"/>
        </patternFill>
      </fill>
    </dxf>
    <dxf>
      <font>
        <color auto="1"/>
      </font>
      <fill>
        <patternFill>
          <bgColor theme="5" tint="0.39994506668294322"/>
        </patternFill>
      </fill>
    </dxf>
    <dxf>
      <fill>
        <patternFill>
          <bgColor theme="9" tint="-0.24994659260841701"/>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solid">
          <bgColor theme="1" tint="0.34998626667073579"/>
        </patternFill>
      </fill>
    </dxf>
    <dxf>
      <fill>
        <patternFill>
          <bgColor theme="1"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5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5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5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102671</xdr:colOff>
      <xdr:row>26</xdr:row>
      <xdr:rowOff>225139</xdr:rowOff>
    </xdr:from>
    <xdr:to>
      <xdr:col>1</xdr:col>
      <xdr:colOff>880753</xdr:colOff>
      <xdr:row>32</xdr:row>
      <xdr:rowOff>221428</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02671" y="7481457"/>
          <a:ext cx="1765218" cy="1554926"/>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880753</xdr:colOff>
      <xdr:row>29</xdr:row>
      <xdr:rowOff>223284</xdr:rowOff>
    </xdr:from>
    <xdr:to>
      <xdr:col>2</xdr:col>
      <xdr:colOff>103910</xdr:colOff>
      <xdr:row>35</xdr:row>
      <xdr:rowOff>294409</xdr:rowOff>
    </xdr:to>
    <xdr:cxnSp macro="">
      <xdr:nvCxnSpPr>
        <xdr:cNvPr id="7" name="直線コネクタ 6">
          <a:extLst>
            <a:ext uri="{FF2B5EF4-FFF2-40B4-BE49-F238E27FC236}">
              <a16:creationId xmlns:a16="http://schemas.microsoft.com/office/drawing/2014/main" id="{00000000-0008-0000-0500-000007000000}"/>
            </a:ext>
          </a:extLst>
        </xdr:cNvPr>
        <xdr:cNvCxnSpPr>
          <a:stCxn id="6" idx="0"/>
        </xdr:cNvCxnSpPr>
      </xdr:nvCxnSpPr>
      <xdr:spPr>
        <a:xfrm>
          <a:off x="1867889" y="8258920"/>
          <a:ext cx="470066" cy="166439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33</xdr:row>
      <xdr:rowOff>256061</xdr:rowOff>
    </xdr:from>
    <xdr:to>
      <xdr:col>1</xdr:col>
      <xdr:colOff>865909</xdr:colOff>
      <xdr:row>36</xdr:row>
      <xdr:rowOff>155863</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8857" y="9330788"/>
          <a:ext cx="1744188" cy="97353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980951</xdr:colOff>
      <xdr:row>36</xdr:row>
      <xdr:rowOff>155863</xdr:rowOff>
    </xdr:from>
    <xdr:to>
      <xdr:col>1</xdr:col>
      <xdr:colOff>225137</xdr:colOff>
      <xdr:row>39</xdr:row>
      <xdr:rowOff>34636</xdr:rowOff>
    </xdr:to>
    <xdr:cxnSp macro="">
      <xdr:nvCxnSpPr>
        <xdr:cNvPr id="9" name="直線コネクタ 8">
          <a:extLst>
            <a:ext uri="{FF2B5EF4-FFF2-40B4-BE49-F238E27FC236}">
              <a16:creationId xmlns:a16="http://schemas.microsoft.com/office/drawing/2014/main" id="{00000000-0008-0000-0500-000009000000}"/>
            </a:ext>
          </a:extLst>
        </xdr:cNvPr>
        <xdr:cNvCxnSpPr>
          <a:stCxn id="8" idx="1"/>
        </xdr:cNvCxnSpPr>
      </xdr:nvCxnSpPr>
      <xdr:spPr>
        <a:xfrm>
          <a:off x="980951" y="10304318"/>
          <a:ext cx="231322"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034143"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6" name="曲折矢印 5">
          <a:extLst>
            <a:ext uri="{FF2B5EF4-FFF2-40B4-BE49-F238E27FC236}">
              <a16:creationId xmlns:a16="http://schemas.microsoft.com/office/drawing/2014/main" id="{00000000-0008-0000-0600-000006000000}"/>
            </a:ext>
          </a:extLst>
        </xdr:cNvPr>
        <xdr:cNvSpPr/>
      </xdr:nvSpPr>
      <xdr:spPr>
        <a:xfrm rot="10800000" flipH="1">
          <a:off x="1005690" y="4032662"/>
          <a:ext cx="838695" cy="98837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5" name="曲折矢印 4">
          <a:extLst>
            <a:ext uri="{FF2B5EF4-FFF2-40B4-BE49-F238E27FC236}">
              <a16:creationId xmlns:a16="http://schemas.microsoft.com/office/drawing/2014/main" id="{00000000-0008-0000-0600-000005000000}"/>
            </a:ext>
          </a:extLst>
        </xdr:cNvPr>
        <xdr:cNvSpPr/>
      </xdr:nvSpPr>
      <xdr:spPr>
        <a:xfrm rot="10800000" flipH="1">
          <a:off x="1004454" y="1627909"/>
          <a:ext cx="865910" cy="692727"/>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8" name="右矢印 7">
          <a:extLst>
            <a:ext uri="{FF2B5EF4-FFF2-40B4-BE49-F238E27FC236}">
              <a16:creationId xmlns:a16="http://schemas.microsoft.com/office/drawing/2014/main" id="{00000000-0008-0000-0600-000008000000}"/>
            </a:ext>
          </a:extLst>
        </xdr:cNvPr>
        <xdr:cNvSpPr/>
      </xdr:nvSpPr>
      <xdr:spPr>
        <a:xfrm>
          <a:off x="5165912" y="2857501"/>
          <a:ext cx="952500" cy="212912"/>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68036</xdr:rowOff>
    </xdr:from>
    <xdr:to>
      <xdr:col>1</xdr:col>
      <xdr:colOff>898071</xdr:colOff>
      <xdr:row>33</xdr:row>
      <xdr:rowOff>27216</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19989" y="7511143"/>
          <a:ext cx="1757796" cy="15103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30</xdr:row>
      <xdr:rowOff>47626</xdr:rowOff>
    </xdr:from>
    <xdr:to>
      <xdr:col>2</xdr:col>
      <xdr:colOff>149679</xdr:colOff>
      <xdr:row>36</xdr:row>
      <xdr:rowOff>13607</xdr:rowOff>
    </xdr:to>
    <xdr:cxnSp macro="">
      <xdr:nvCxnSpPr>
        <xdr:cNvPr id="11" name="直線コネクタ 10">
          <a:extLst>
            <a:ext uri="{FF2B5EF4-FFF2-40B4-BE49-F238E27FC236}">
              <a16:creationId xmlns:a16="http://schemas.microsoft.com/office/drawing/2014/main" id="{00000000-0008-0000-0600-00000B000000}"/>
            </a:ext>
          </a:extLst>
        </xdr:cNvPr>
        <xdr:cNvCxnSpPr>
          <a:stCxn id="9" idx="0"/>
        </xdr:cNvCxnSpPr>
      </xdr:nvCxnSpPr>
      <xdr:spPr>
        <a:xfrm>
          <a:off x="1877785" y="8266340"/>
          <a:ext cx="503465" cy="181655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136071</xdr:colOff>
      <xdr:row>33</xdr:row>
      <xdr:rowOff>149680</xdr:rowOff>
    </xdr:from>
    <xdr:to>
      <xdr:col>1</xdr:col>
      <xdr:colOff>816428</xdr:colOff>
      <xdr:row>37</xdr:row>
      <xdr:rowOff>0</xdr:rowOff>
    </xdr:to>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136071" y="9144001"/>
          <a:ext cx="1660071" cy="1183820"/>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966107</xdr:colOff>
      <xdr:row>37</xdr:row>
      <xdr:rowOff>0</xdr:rowOff>
    </xdr:from>
    <xdr:to>
      <xdr:col>1</xdr:col>
      <xdr:colOff>449036</xdr:colOff>
      <xdr:row>39</xdr:row>
      <xdr:rowOff>136071</xdr:rowOff>
    </xdr:to>
    <xdr:cxnSp macro="">
      <xdr:nvCxnSpPr>
        <xdr:cNvPr id="16" name="直線コネクタ 15">
          <a:extLst>
            <a:ext uri="{FF2B5EF4-FFF2-40B4-BE49-F238E27FC236}">
              <a16:creationId xmlns:a16="http://schemas.microsoft.com/office/drawing/2014/main" id="{00000000-0008-0000-0600-000010000000}"/>
            </a:ext>
          </a:extLst>
        </xdr:cNvPr>
        <xdr:cNvCxnSpPr>
          <a:stCxn id="13" idx="1"/>
        </xdr:cNvCxnSpPr>
      </xdr:nvCxnSpPr>
      <xdr:spPr>
        <a:xfrm>
          <a:off x="966107" y="10327821"/>
          <a:ext cx="462643" cy="952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2367642"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H="1">
          <a:off x="3184072" y="1115786"/>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5769429"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a:off x="3701143" y="1102179"/>
          <a:ext cx="149679" cy="100692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flipH="1">
          <a:off x="5935437" y="1145721"/>
          <a:ext cx="285750" cy="9933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468836" y="1148443"/>
          <a:ext cx="253093" cy="98787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34" name="テキスト ボックス 33">
          <a:extLst>
            <a:ext uri="{FF2B5EF4-FFF2-40B4-BE49-F238E27FC236}">
              <a16:creationId xmlns:a16="http://schemas.microsoft.com/office/drawing/2014/main" id="{00000000-0008-0000-0600-000022000000}"/>
            </a:ext>
          </a:extLst>
        </xdr:cNvPr>
        <xdr:cNvSpPr txBox="1"/>
      </xdr:nvSpPr>
      <xdr:spPr>
        <a:xfrm>
          <a:off x="13161509"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flipH="1">
          <a:off x="13345205" y="1200830"/>
          <a:ext cx="449037" cy="14559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620000" y="750794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7429500" y="5378824"/>
          <a:ext cx="1086970" cy="213952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41" name="テキスト ボックス 40">
          <a:extLst>
            <a:ext uri="{FF2B5EF4-FFF2-40B4-BE49-F238E27FC236}">
              <a16:creationId xmlns:a16="http://schemas.microsoft.com/office/drawing/2014/main" id="{00000000-0008-0000-0600-000029000000}"/>
            </a:ext>
          </a:extLst>
        </xdr:cNvPr>
        <xdr:cNvSpPr txBox="1"/>
      </xdr:nvSpPr>
      <xdr:spPr>
        <a:xfrm>
          <a:off x="15950045" y="8035636"/>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15534409" y="6771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17404774" y="3723409"/>
          <a:ext cx="826179" cy="127463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7784534" y="367394"/>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flipH="1">
          <a:off x="18151929" y="1401535"/>
          <a:ext cx="517073" cy="70757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2111594" y="14654893"/>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11770179" y="13947321"/>
          <a:ext cx="509502" cy="70808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775607</xdr:colOff>
      <xdr:row>11</xdr:row>
      <xdr:rowOff>13607</xdr:rowOff>
    </xdr:from>
    <xdr:ext cx="2762250" cy="748393"/>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755321" y="3034393"/>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367393</xdr:colOff>
      <xdr:row>7</xdr:row>
      <xdr:rowOff>204108</xdr:rowOff>
    </xdr:from>
    <xdr:to>
      <xdr:col>3</xdr:col>
      <xdr:colOff>721180</xdr:colOff>
      <xdr:row>11</xdr:row>
      <xdr:rowOff>13607</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flipH="1">
          <a:off x="3918857" y="2177144"/>
          <a:ext cx="353787" cy="8572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7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7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7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119989</xdr:colOff>
      <xdr:row>27</xdr:row>
      <xdr:rowOff>34637</xdr:rowOff>
    </xdr:from>
    <xdr:to>
      <xdr:col>1</xdr:col>
      <xdr:colOff>898071</xdr:colOff>
      <xdr:row>32</xdr:row>
      <xdr:rowOff>204108</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19989" y="7550728"/>
          <a:ext cx="1765218" cy="1468335"/>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898071</xdr:colOff>
      <xdr:row>29</xdr:row>
      <xdr:rowOff>249260</xdr:rowOff>
    </xdr:from>
    <xdr:to>
      <xdr:col>2</xdr:col>
      <xdr:colOff>138546</xdr:colOff>
      <xdr:row>35</xdr:row>
      <xdr:rowOff>329046</xdr:rowOff>
    </xdr:to>
    <xdr:cxnSp macro="">
      <xdr:nvCxnSpPr>
        <xdr:cNvPr id="7" name="直線コネクタ 6">
          <a:extLst>
            <a:ext uri="{FF2B5EF4-FFF2-40B4-BE49-F238E27FC236}">
              <a16:creationId xmlns:a16="http://schemas.microsoft.com/office/drawing/2014/main" id="{00000000-0008-0000-0700-000007000000}"/>
            </a:ext>
          </a:extLst>
        </xdr:cNvPr>
        <xdr:cNvCxnSpPr>
          <a:stCxn id="6" idx="0"/>
        </xdr:cNvCxnSpPr>
      </xdr:nvCxnSpPr>
      <xdr:spPr>
        <a:xfrm>
          <a:off x="1885207" y="8284896"/>
          <a:ext cx="487384" cy="16730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108856</xdr:colOff>
      <xdr:row>33</xdr:row>
      <xdr:rowOff>256061</xdr:rowOff>
    </xdr:from>
    <xdr:to>
      <xdr:col>1</xdr:col>
      <xdr:colOff>710045</xdr:colOff>
      <xdr:row>36</xdr:row>
      <xdr:rowOff>121226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08856" y="9330788"/>
          <a:ext cx="1588325" cy="938893"/>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903019</xdr:colOff>
      <xdr:row>36</xdr:row>
      <xdr:rowOff>121226</xdr:rowOff>
    </xdr:from>
    <xdr:to>
      <xdr:col>1</xdr:col>
      <xdr:colOff>363682</xdr:colOff>
      <xdr:row>39</xdr:row>
      <xdr:rowOff>103909</xdr:rowOff>
    </xdr:to>
    <xdr:cxnSp macro="">
      <xdr:nvCxnSpPr>
        <xdr:cNvPr id="9" name="直線コネクタ 8">
          <a:extLst>
            <a:ext uri="{FF2B5EF4-FFF2-40B4-BE49-F238E27FC236}">
              <a16:creationId xmlns:a16="http://schemas.microsoft.com/office/drawing/2014/main" id="{00000000-0008-0000-0700-000009000000}"/>
            </a:ext>
          </a:extLst>
        </xdr:cNvPr>
        <xdr:cNvCxnSpPr>
          <a:stCxn id="8" idx="1"/>
        </xdr:cNvCxnSpPr>
      </xdr:nvCxnSpPr>
      <xdr:spPr>
        <a:xfrm>
          <a:off x="903019" y="10269681"/>
          <a:ext cx="447799" cy="10564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312964</xdr:colOff>
      <xdr:row>2</xdr:row>
      <xdr:rowOff>81644</xdr:rowOff>
    </xdr:from>
    <xdr:to>
      <xdr:col>0</xdr:col>
      <xdr:colOff>625928</xdr:colOff>
      <xdr:row>2</xdr:row>
      <xdr:rowOff>272143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12964" y="557894"/>
          <a:ext cx="312964" cy="190499"/>
        </a:xfrm>
        <a:prstGeom prst="rect">
          <a:avLst/>
        </a:prstGeom>
        <a:solidFill>
          <a:schemeClr val="tx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ja-JP" altLang="en-US" sz="1100"/>
        </a:p>
      </xdr:txBody>
    </xdr:sp>
    <xdr:clientData/>
  </xdr:twoCellAnchor>
  <xdr:twoCellAnchor>
    <xdr:from>
      <xdr:col>1</xdr:col>
      <xdr:colOff>18554</xdr:colOff>
      <xdr:row>14</xdr:row>
      <xdr:rowOff>118753</xdr:rowOff>
    </xdr:from>
    <xdr:to>
      <xdr:col>1</xdr:col>
      <xdr:colOff>857249</xdr:colOff>
      <xdr:row>17</xdr:row>
      <xdr:rowOff>68034</xdr:rowOff>
    </xdr:to>
    <xdr:sp macro="" textlink="">
      <xdr:nvSpPr>
        <xdr:cNvPr id="3" name="曲折矢印 2">
          <a:extLst>
            <a:ext uri="{FF2B5EF4-FFF2-40B4-BE49-F238E27FC236}">
              <a16:creationId xmlns:a16="http://schemas.microsoft.com/office/drawing/2014/main" id="{00000000-0008-0000-0800-000003000000}"/>
            </a:ext>
          </a:extLst>
        </xdr:cNvPr>
        <xdr:cNvSpPr/>
      </xdr:nvSpPr>
      <xdr:spPr>
        <a:xfrm rot="10800000" flipH="1">
          <a:off x="999629" y="3947803"/>
          <a:ext cx="838695" cy="987506"/>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1</xdr:col>
      <xdr:colOff>17318</xdr:colOff>
      <xdr:row>6</xdr:row>
      <xdr:rowOff>69273</xdr:rowOff>
    </xdr:from>
    <xdr:to>
      <xdr:col>1</xdr:col>
      <xdr:colOff>883228</xdr:colOff>
      <xdr:row>7</xdr:row>
      <xdr:rowOff>329045</xdr:rowOff>
    </xdr:to>
    <xdr:sp macro="" textlink="">
      <xdr:nvSpPr>
        <xdr:cNvPr id="4" name="曲折矢印 3">
          <a:extLst>
            <a:ext uri="{FF2B5EF4-FFF2-40B4-BE49-F238E27FC236}">
              <a16:creationId xmlns:a16="http://schemas.microsoft.com/office/drawing/2014/main" id="{00000000-0008-0000-0800-000004000000}"/>
            </a:ext>
          </a:extLst>
        </xdr:cNvPr>
        <xdr:cNvSpPr/>
      </xdr:nvSpPr>
      <xdr:spPr>
        <a:xfrm rot="10800000" flipH="1">
          <a:off x="998393" y="1612323"/>
          <a:ext cx="865910" cy="697922"/>
        </a:xfrm>
        <a:prstGeom prst="bentArrow">
          <a:avLst>
            <a:gd name="adj1" fmla="val 5876"/>
            <a:gd name="adj2" fmla="val 17929"/>
            <a:gd name="adj3" fmla="val 1778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4</xdr:col>
      <xdr:colOff>291353</xdr:colOff>
      <xdr:row>10</xdr:row>
      <xdr:rowOff>11207</xdr:rowOff>
    </xdr:from>
    <xdr:to>
      <xdr:col>5</xdr:col>
      <xdr:colOff>526677</xdr:colOff>
      <xdr:row>11</xdr:row>
      <xdr:rowOff>1</xdr:rowOff>
    </xdr:to>
    <xdr:sp macro="" textlink="">
      <xdr:nvSpPr>
        <xdr:cNvPr id="5" name="右矢印 4">
          <a:extLst>
            <a:ext uri="{FF2B5EF4-FFF2-40B4-BE49-F238E27FC236}">
              <a16:creationId xmlns:a16="http://schemas.microsoft.com/office/drawing/2014/main" id="{00000000-0008-0000-0800-000005000000}"/>
            </a:ext>
          </a:extLst>
        </xdr:cNvPr>
        <xdr:cNvSpPr/>
      </xdr:nvSpPr>
      <xdr:spPr>
        <a:xfrm>
          <a:off x="5168153" y="2830607"/>
          <a:ext cx="949699" cy="207869"/>
        </a:xfrm>
        <a:prstGeom prst="rightArrow">
          <a:avLst>
            <a:gd name="adj1" fmla="val 21428"/>
            <a:gd name="adj2" fmla="val 6336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137307</xdr:colOff>
      <xdr:row>27</xdr:row>
      <xdr:rowOff>225137</xdr:rowOff>
    </xdr:from>
    <xdr:to>
      <xdr:col>1</xdr:col>
      <xdr:colOff>915389</xdr:colOff>
      <xdr:row>33</xdr:row>
      <xdr:rowOff>48245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137307" y="7741228"/>
          <a:ext cx="1765218" cy="138174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保健師・看護師・准看護師を配置基準上の職員として算定している場合、１人だけご記入ください。</a:t>
          </a:r>
          <a:endParaRPr kumimoji="1" lang="en-US" altLang="ja-JP" sz="1200"/>
        </a:p>
      </xdr:txBody>
    </xdr:sp>
    <xdr:clientData/>
  </xdr:twoCellAnchor>
  <xdr:twoCellAnchor>
    <xdr:from>
      <xdr:col>1</xdr:col>
      <xdr:colOff>915389</xdr:colOff>
      <xdr:row>30</xdr:row>
      <xdr:rowOff>136691</xdr:rowOff>
    </xdr:from>
    <xdr:to>
      <xdr:col>2</xdr:col>
      <xdr:colOff>155864</xdr:colOff>
      <xdr:row>36</xdr:row>
      <xdr:rowOff>155863</xdr:rowOff>
    </xdr:to>
    <xdr:cxnSp macro="">
      <xdr:nvCxnSpPr>
        <xdr:cNvPr id="7" name="直線コネクタ 6">
          <a:extLst>
            <a:ext uri="{FF2B5EF4-FFF2-40B4-BE49-F238E27FC236}">
              <a16:creationId xmlns:a16="http://schemas.microsoft.com/office/drawing/2014/main" id="{00000000-0008-0000-0800-000007000000}"/>
            </a:ext>
          </a:extLst>
        </xdr:cNvPr>
        <xdr:cNvCxnSpPr>
          <a:stCxn id="6" idx="0"/>
        </xdr:cNvCxnSpPr>
      </xdr:nvCxnSpPr>
      <xdr:spPr>
        <a:xfrm>
          <a:off x="1902525" y="8432100"/>
          <a:ext cx="487384" cy="18722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34</xdr:row>
      <xdr:rowOff>13606</xdr:rowOff>
    </xdr:from>
    <xdr:to>
      <xdr:col>1</xdr:col>
      <xdr:colOff>779319</xdr:colOff>
      <xdr:row>36</xdr:row>
      <xdr:rowOff>138545</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08857" y="9348106"/>
          <a:ext cx="1657598" cy="938894"/>
        </a:xfrm>
        <a:prstGeom prst="borderCallout1">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下の</a:t>
          </a:r>
          <a:r>
            <a:rPr kumimoji="1" lang="en-US" altLang="ja-JP" sz="1200"/>
            <a:t>【</a:t>
          </a:r>
          <a:r>
            <a:rPr kumimoji="1" lang="ja-JP" altLang="en-US" sz="1200"/>
            <a:t>特例内容</a:t>
          </a:r>
          <a:r>
            <a:rPr kumimoji="1" lang="en-US" altLang="ja-JP" sz="1200"/>
            <a:t>】</a:t>
          </a:r>
          <a:r>
            <a:rPr kumimoji="1" lang="ja-JP" altLang="en-US" sz="1200"/>
            <a:t>を参考に①～③を選択してください。</a:t>
          </a:r>
          <a:endParaRPr kumimoji="1" lang="en-US" altLang="ja-JP" sz="1200"/>
        </a:p>
      </xdr:txBody>
    </xdr:sp>
    <xdr:clientData/>
  </xdr:twoCellAnchor>
  <xdr:twoCellAnchor>
    <xdr:from>
      <xdr:col>0</xdr:col>
      <xdr:colOff>937656</xdr:colOff>
      <xdr:row>36</xdr:row>
      <xdr:rowOff>138545</xdr:rowOff>
    </xdr:from>
    <xdr:to>
      <xdr:col>1</xdr:col>
      <xdr:colOff>346364</xdr:colOff>
      <xdr:row>39</xdr:row>
      <xdr:rowOff>103909</xdr:rowOff>
    </xdr:to>
    <xdr:cxnSp macro="">
      <xdr:nvCxnSpPr>
        <xdr:cNvPr id="9" name="直線コネクタ 8">
          <a:extLst>
            <a:ext uri="{FF2B5EF4-FFF2-40B4-BE49-F238E27FC236}">
              <a16:creationId xmlns:a16="http://schemas.microsoft.com/office/drawing/2014/main" id="{00000000-0008-0000-0800-000009000000}"/>
            </a:ext>
          </a:extLst>
        </xdr:cNvPr>
        <xdr:cNvCxnSpPr>
          <a:stCxn id="8" idx="1"/>
        </xdr:cNvCxnSpPr>
      </xdr:nvCxnSpPr>
      <xdr:spPr>
        <a:xfrm>
          <a:off x="937656" y="10287000"/>
          <a:ext cx="395844" cy="103909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136071</xdr:colOff>
      <xdr:row>2</xdr:row>
      <xdr:rowOff>108858</xdr:rowOff>
    </xdr:from>
    <xdr:ext cx="2558144" cy="517072"/>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2364921" y="585108"/>
          <a:ext cx="2558144" cy="51707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延長（前）を実施した時の開所時間、通常の開所時間をご記入ください。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2</xdr:col>
      <xdr:colOff>952501</xdr:colOff>
      <xdr:row>4</xdr:row>
      <xdr:rowOff>54429</xdr:rowOff>
    </xdr:from>
    <xdr:to>
      <xdr:col>2</xdr:col>
      <xdr:colOff>1238251</xdr:colOff>
      <xdr:row>7</xdr:row>
      <xdr:rowOff>136071</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flipH="1">
          <a:off x="3181351" y="1121229"/>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176893</xdr:colOff>
      <xdr:row>2</xdr:row>
      <xdr:rowOff>122463</xdr:rowOff>
    </xdr:from>
    <xdr:ext cx="2571750" cy="530679"/>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5768068" y="598713"/>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通常の</a:t>
          </a:r>
          <a:r>
            <a:rPr kumimoji="1" lang="ja-JP" altLang="en-US" sz="1200">
              <a:solidFill>
                <a:schemeClr val="tx1"/>
              </a:solidFill>
              <a:latin typeface="+mn-lt"/>
              <a:ea typeface="+mn-ea"/>
              <a:cs typeface="+mn-cs"/>
            </a:rPr>
            <a:t>閉所</a:t>
          </a:r>
          <a:r>
            <a:rPr kumimoji="1" lang="ja-JP" altLang="ja-JP" sz="1200">
              <a:solidFill>
                <a:schemeClr val="tx1"/>
              </a:solidFill>
              <a:latin typeface="+mn-lt"/>
              <a:ea typeface="+mn-ea"/>
              <a:cs typeface="+mn-cs"/>
            </a:rPr>
            <a:t>時間</a:t>
          </a:r>
          <a:r>
            <a:rPr kumimoji="1" lang="ja-JP" altLang="en-US" sz="1200">
              <a:solidFill>
                <a:schemeClr val="tx1"/>
              </a:solidFill>
              <a:latin typeface="+mn-lt"/>
              <a:ea typeface="+mn-ea"/>
              <a:cs typeface="+mn-cs"/>
            </a:rPr>
            <a:t>、</a:t>
          </a:r>
          <a:r>
            <a:rPr kumimoji="1" lang="ja-JP" altLang="ja-JP" sz="1100">
              <a:solidFill>
                <a:schemeClr val="tx1"/>
              </a:solidFill>
              <a:latin typeface="+mn-lt"/>
              <a:ea typeface="+mn-ea"/>
              <a:cs typeface="+mn-cs"/>
            </a:rPr>
            <a:t>延長（後）を実施した時の閉所時間</a:t>
          </a:r>
          <a:r>
            <a:rPr kumimoji="1" lang="ja-JP" altLang="ja-JP" sz="1200">
              <a:solidFill>
                <a:schemeClr val="tx1"/>
              </a:solidFill>
              <a:latin typeface="+mn-lt"/>
              <a:ea typeface="+mn-ea"/>
              <a:cs typeface="+mn-cs"/>
            </a:rPr>
            <a:t>をご記入ください。</a:t>
          </a:r>
          <a:endParaRPr kumimoji="1" lang="en-US" altLang="ja-JP" sz="1200">
            <a:solidFill>
              <a:schemeClr val="tx1"/>
            </a:solidFill>
            <a:latin typeface="+mn-lt"/>
            <a:ea typeface="+mn-ea"/>
            <a:cs typeface="+mn-cs"/>
          </a:endParaRPr>
        </a:p>
        <a:p>
          <a:endParaRPr kumimoji="1" lang="ja-JP" altLang="en-US" sz="1100"/>
        </a:p>
      </xdr:txBody>
    </xdr:sp>
    <xdr:clientData/>
  </xdr:oneCellAnchor>
  <xdr:twoCellAnchor>
    <xdr:from>
      <xdr:col>3</xdr:col>
      <xdr:colOff>149679</xdr:colOff>
      <xdr:row>4</xdr:row>
      <xdr:rowOff>40822</xdr:rowOff>
    </xdr:from>
    <xdr:to>
      <xdr:col>3</xdr:col>
      <xdr:colOff>299358</xdr:colOff>
      <xdr:row>7</xdr:row>
      <xdr:rowOff>136071</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a:off x="3702504" y="1107622"/>
          <a:ext cx="149679" cy="100964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342901</xdr:colOff>
      <xdr:row>4</xdr:row>
      <xdr:rowOff>84364</xdr:rowOff>
    </xdr:from>
    <xdr:to>
      <xdr:col>5</xdr:col>
      <xdr:colOff>628651</xdr:colOff>
      <xdr:row>7</xdr:row>
      <xdr:rowOff>166006</xdr:rowOff>
    </xdr:to>
    <xdr:cxnSp macro="">
      <xdr:nvCxnSpPr>
        <xdr:cNvPr id="14" name="直線コネクタ 13">
          <a:extLst>
            <a:ext uri="{FF2B5EF4-FFF2-40B4-BE49-F238E27FC236}">
              <a16:creationId xmlns:a16="http://schemas.microsoft.com/office/drawing/2014/main" id="{00000000-0008-0000-0800-00000E000000}"/>
            </a:ext>
          </a:extLst>
        </xdr:cNvPr>
        <xdr:cNvCxnSpPr/>
      </xdr:nvCxnSpPr>
      <xdr:spPr>
        <a:xfrm flipH="1">
          <a:off x="5934076" y="1151164"/>
          <a:ext cx="285750" cy="99604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155122</xdr:colOff>
      <xdr:row>4</xdr:row>
      <xdr:rowOff>87086</xdr:rowOff>
    </xdr:from>
    <xdr:to>
      <xdr:col>6</xdr:col>
      <xdr:colOff>408215</xdr:colOff>
      <xdr:row>7</xdr:row>
      <xdr:rowOff>163285</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a:off x="6460672" y="1153886"/>
          <a:ext cx="253093" cy="99059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278946</xdr:colOff>
      <xdr:row>2</xdr:row>
      <xdr:rowOff>173491</xdr:rowOff>
    </xdr:from>
    <xdr:ext cx="2571750" cy="530679"/>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13242471" y="649741"/>
          <a:ext cx="2571750" cy="530679"/>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各時間帯（３０分毎）の利用児童数をご記入ください。</a:t>
          </a:r>
        </a:p>
      </xdr:txBody>
    </xdr:sp>
    <xdr:clientData/>
  </xdr:oneCellAnchor>
  <xdr:twoCellAnchor>
    <xdr:from>
      <xdr:col>17</xdr:col>
      <xdr:colOff>462642</xdr:colOff>
      <xdr:row>4</xdr:row>
      <xdr:rowOff>129267</xdr:rowOff>
    </xdr:from>
    <xdr:to>
      <xdr:col>18</xdr:col>
      <xdr:colOff>340179</xdr:colOff>
      <xdr:row>9</xdr:row>
      <xdr:rowOff>61232</xdr:rowOff>
    </xdr:to>
    <xdr:cxnSp macro="">
      <xdr:nvCxnSpPr>
        <xdr:cNvPr id="17" name="直線コネクタ 16">
          <a:extLst>
            <a:ext uri="{FF2B5EF4-FFF2-40B4-BE49-F238E27FC236}">
              <a16:creationId xmlns:a16="http://schemas.microsoft.com/office/drawing/2014/main" id="{00000000-0008-0000-0800-000011000000}"/>
            </a:ext>
          </a:extLst>
        </xdr:cNvPr>
        <xdr:cNvCxnSpPr/>
      </xdr:nvCxnSpPr>
      <xdr:spPr>
        <a:xfrm flipH="1">
          <a:off x="13426167" y="1196067"/>
          <a:ext cx="458562" cy="146549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593912</xdr:colOff>
      <xdr:row>27</xdr:row>
      <xdr:rowOff>11206</xdr:rowOff>
    </xdr:from>
    <xdr:ext cx="3843617" cy="941294"/>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7613837" y="7450231"/>
          <a:ext cx="3843617"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子供の面倒を見ていない時間帯をご記入ください。</a:t>
          </a:r>
          <a:endParaRPr kumimoji="1" lang="en-US" altLang="ja-JP" sz="1200"/>
        </a:p>
        <a:p>
          <a:r>
            <a:rPr kumimoji="1" lang="ja-JP" altLang="en-US" sz="1200"/>
            <a:t>（記入がある時間帯は、配置されていないものとしてカウントされます。）</a:t>
          </a:r>
        </a:p>
      </xdr:txBody>
    </xdr:sp>
    <xdr:clientData/>
  </xdr:oneCellAnchor>
  <xdr:twoCellAnchor>
    <xdr:from>
      <xdr:col>7</xdr:col>
      <xdr:colOff>403412</xdr:colOff>
      <xdr:row>18</xdr:row>
      <xdr:rowOff>201706</xdr:rowOff>
    </xdr:from>
    <xdr:to>
      <xdr:col>9</xdr:col>
      <xdr:colOff>190499</xdr:colOff>
      <xdr:row>27</xdr:row>
      <xdr:rowOff>21612</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7423337" y="5326156"/>
          <a:ext cx="1082487" cy="213448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0</xdr:colOff>
      <xdr:row>29</xdr:row>
      <xdr:rowOff>0</xdr:rowOff>
    </xdr:from>
    <xdr:ext cx="3731559" cy="941294"/>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15868650" y="7953375"/>
          <a:ext cx="3731559" cy="94129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ご記入いただいた出勤・退所時間を基に、勤務時間帯が自動的に黒く塗りつぶされます。</a:t>
          </a:r>
          <a:endParaRPr kumimoji="1" lang="en-US" altLang="ja-JP" sz="1200"/>
        </a:p>
        <a:p>
          <a:r>
            <a:rPr kumimoji="1" lang="ja-JP" altLang="en-US" sz="1200"/>
            <a:t>（休憩時間帯は除かれます。）</a:t>
          </a:r>
          <a:endParaRPr kumimoji="1" lang="en-US" altLang="ja-JP" sz="1200"/>
        </a:p>
      </xdr:txBody>
    </xdr:sp>
    <xdr:clientData/>
  </xdr:oneCellAnchor>
  <xdr:twoCellAnchor>
    <xdr:from>
      <xdr:col>21</xdr:col>
      <xdr:colOff>173182</xdr:colOff>
      <xdr:row>24</xdr:row>
      <xdr:rowOff>34636</xdr:rowOff>
    </xdr:from>
    <xdr:to>
      <xdr:col>22</xdr:col>
      <xdr:colOff>410543</xdr:colOff>
      <xdr:row>29</xdr:row>
      <xdr:rowOff>10407</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a:off x="15460807" y="6702136"/>
          <a:ext cx="818386" cy="126164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277091</xdr:colOff>
      <xdr:row>17</xdr:row>
      <xdr:rowOff>103909</xdr:rowOff>
    </xdr:from>
    <xdr:ext cx="3809134" cy="1162915"/>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17888816" y="4971184"/>
          <a:ext cx="3809134" cy="1162915"/>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入力していただいた各時間帯の利用児童数を基に、各時間帯の必要保育士数が自動的に算出されます（上段）。</a:t>
          </a:r>
          <a:endParaRPr kumimoji="1" lang="en-US" altLang="ja-JP" sz="1200"/>
        </a:p>
        <a:p>
          <a:r>
            <a:rPr kumimoji="1" lang="ja-JP" altLang="en-US" sz="1200"/>
            <a:t>また、必要保育士数を基に、特例を適用できる職員数が自動的に算出されます（下段）。</a:t>
          </a:r>
          <a:endParaRPr kumimoji="1" lang="en-US" altLang="ja-JP" sz="1200"/>
        </a:p>
      </xdr:txBody>
    </xdr:sp>
    <xdr:clientData/>
  </xdr:oneCellAnchor>
  <xdr:twoCellAnchor>
    <xdr:from>
      <xdr:col>24</xdr:col>
      <xdr:colOff>277092</xdr:colOff>
      <xdr:row>13</xdr:row>
      <xdr:rowOff>138545</xdr:rowOff>
    </xdr:from>
    <xdr:to>
      <xdr:col>25</xdr:col>
      <xdr:colOff>514453</xdr:colOff>
      <xdr:row>17</xdr:row>
      <xdr:rowOff>79679</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17307792" y="3681845"/>
          <a:ext cx="818386" cy="12651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81641</xdr:colOff>
      <xdr:row>1</xdr:row>
      <xdr:rowOff>149680</xdr:rowOff>
    </xdr:from>
    <xdr:ext cx="3401787" cy="1034142"/>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17693366" y="368755"/>
          <a:ext cx="3401787" cy="103414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ja-JP" sz="1100">
              <a:solidFill>
                <a:schemeClr val="tx1"/>
              </a:solidFill>
              <a:latin typeface="+mn-lt"/>
              <a:ea typeface="+mn-ea"/>
              <a:cs typeface="+mn-cs"/>
            </a:rPr>
            <a:t>ご記入いただいた</a:t>
          </a:r>
          <a:r>
            <a:rPr kumimoji="1" lang="ja-JP" altLang="en-US" sz="1100">
              <a:solidFill>
                <a:schemeClr val="tx1"/>
              </a:solidFill>
              <a:latin typeface="+mn-lt"/>
              <a:ea typeface="+mn-ea"/>
              <a:cs typeface="+mn-cs"/>
            </a:rPr>
            <a:t>開所・閉所</a:t>
          </a:r>
          <a:r>
            <a:rPr kumimoji="1" lang="ja-JP" altLang="ja-JP" sz="1100">
              <a:solidFill>
                <a:schemeClr val="tx1"/>
              </a:solidFill>
              <a:latin typeface="+mn-lt"/>
              <a:ea typeface="+mn-ea"/>
              <a:cs typeface="+mn-cs"/>
            </a:rPr>
            <a:t>時間を基に、</a:t>
          </a:r>
          <a:r>
            <a:rPr kumimoji="1" lang="ja-JP" altLang="en-US" sz="1100">
              <a:solidFill>
                <a:schemeClr val="tx1"/>
              </a:solidFill>
              <a:latin typeface="+mn-lt"/>
              <a:ea typeface="+mn-ea"/>
              <a:cs typeface="+mn-cs"/>
            </a:rPr>
            <a:t>開所時間帯が黒く塗りつぶされます</a:t>
          </a:r>
          <a:r>
            <a:rPr kumimoji="1" lang="ja-JP" altLang="ja-JP" sz="1100">
              <a:solidFill>
                <a:schemeClr val="tx1"/>
              </a:solidFill>
              <a:latin typeface="+mn-lt"/>
              <a:ea typeface="+mn-ea"/>
              <a:cs typeface="+mn-cs"/>
            </a:rPr>
            <a:t>。</a:t>
          </a:r>
          <a:endParaRPr kumimoji="1" lang="en-US" altLang="ja-JP" sz="1100">
            <a:solidFill>
              <a:schemeClr val="tx1"/>
            </a:solidFill>
            <a:latin typeface="+mn-lt"/>
            <a:ea typeface="+mn-ea"/>
            <a:cs typeface="+mn-cs"/>
          </a:endParaRPr>
        </a:p>
        <a:p>
          <a:r>
            <a:rPr kumimoji="1" lang="ja-JP" altLang="en-US" sz="1100">
              <a:solidFill>
                <a:schemeClr val="tx1"/>
              </a:solidFill>
              <a:latin typeface="+mn-lt"/>
              <a:ea typeface="+mn-ea"/>
              <a:cs typeface="+mn-cs"/>
            </a:rPr>
            <a:t>（塗りつぶされた時間帯で必要保育士を満たせているか、特例が適用できるか、などをご確認ください。）</a:t>
          </a:r>
          <a:endParaRPr kumimoji="1" lang="en-US" altLang="ja-JP" sz="1100">
            <a:solidFill>
              <a:schemeClr val="tx1"/>
            </a:solidFill>
            <a:latin typeface="+mn-lt"/>
            <a:ea typeface="+mn-ea"/>
            <a:cs typeface="+mn-cs"/>
          </a:endParaRPr>
        </a:p>
      </xdr:txBody>
    </xdr:sp>
    <xdr:clientData/>
  </xdr:oneCellAnchor>
  <xdr:twoCellAnchor>
    <xdr:from>
      <xdr:col>25</xdr:col>
      <xdr:colOff>449036</xdr:colOff>
      <xdr:row>5</xdr:row>
      <xdr:rowOff>122464</xdr:rowOff>
    </xdr:from>
    <xdr:to>
      <xdr:col>26</xdr:col>
      <xdr:colOff>381002</xdr:colOff>
      <xdr:row>7</xdr:row>
      <xdr:rowOff>136071</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flipH="1">
          <a:off x="18060761" y="1408339"/>
          <a:ext cx="512991" cy="7089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259773</xdr:colOff>
      <xdr:row>52</xdr:row>
      <xdr:rowOff>0</xdr:rowOff>
    </xdr:from>
    <xdr:ext cx="4978977" cy="979714"/>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12061248" y="14620875"/>
          <a:ext cx="4978977" cy="979714"/>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200"/>
            <a:t>入力していただいた情報を基に、特例の職員数が基準を満たせているか、最低基準を満たせているか等を自動的に算出します。</a:t>
          </a:r>
          <a:endParaRPr kumimoji="1" lang="en-US" altLang="ja-JP" sz="1200"/>
        </a:p>
        <a:p>
          <a:r>
            <a:rPr kumimoji="1" lang="ja-JP" altLang="en-US" sz="1200"/>
            <a:t>開所している時間帯で基準を満たせているかをご確認ください。</a:t>
          </a:r>
          <a:endParaRPr kumimoji="1" lang="en-US" altLang="ja-JP" sz="1200"/>
        </a:p>
      </xdr:txBody>
    </xdr:sp>
    <xdr:clientData/>
  </xdr:oneCellAnchor>
  <xdr:twoCellAnchor>
    <xdr:from>
      <xdr:col>14</xdr:col>
      <xdr:colOff>503465</xdr:colOff>
      <xdr:row>49</xdr:row>
      <xdr:rowOff>81642</xdr:rowOff>
    </xdr:from>
    <xdr:to>
      <xdr:col>15</xdr:col>
      <xdr:colOff>427860</xdr:colOff>
      <xdr:row>52</xdr:row>
      <xdr:rowOff>511</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11723915" y="13911942"/>
          <a:ext cx="505420" cy="709444"/>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633350</xdr:colOff>
      <xdr:row>11</xdr:row>
      <xdr:rowOff>9897</xdr:rowOff>
    </xdr:from>
    <xdr:ext cx="2762250" cy="748393"/>
    <xdr:sp macro="" textlink="">
      <xdr:nvSpPr>
        <xdr:cNvPr id="28" name="テキスト ボックス 27">
          <a:extLst>
            <a:ext uri="{FF2B5EF4-FFF2-40B4-BE49-F238E27FC236}">
              <a16:creationId xmlns:a16="http://schemas.microsoft.com/office/drawing/2014/main" id="{00000000-0008-0000-0800-00001C000000}"/>
            </a:ext>
          </a:extLst>
        </xdr:cNvPr>
        <xdr:cNvSpPr txBox="1"/>
      </xdr:nvSpPr>
      <xdr:spPr>
        <a:xfrm>
          <a:off x="1620486" y="3075215"/>
          <a:ext cx="2762250" cy="74839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t>記入方法について</a:t>
          </a:r>
          <a:endParaRPr kumimoji="1" lang="en-US" altLang="ja-JP" sz="1100"/>
        </a:p>
        <a:p>
          <a:r>
            <a:rPr kumimoji="1" lang="ja-JP" altLang="en-US" sz="1100"/>
            <a:t>○</a:t>
          </a:r>
          <a:r>
            <a:rPr kumimoji="1" lang="en-US" altLang="ja-JP" sz="1100"/>
            <a:t>7:00</a:t>
          </a:r>
          <a:r>
            <a:rPr kumimoji="1" lang="ja-JP" altLang="en-US" sz="1100"/>
            <a:t>　○</a:t>
          </a:r>
          <a:r>
            <a:rPr kumimoji="1" lang="en-US" altLang="ja-JP" sz="1100"/>
            <a:t>18:00</a:t>
          </a:r>
        </a:p>
        <a:p>
          <a:r>
            <a:rPr kumimoji="1" lang="en-US" altLang="ja-JP" sz="1100"/>
            <a:t>×</a:t>
          </a:r>
          <a:r>
            <a:rPr kumimoji="1" lang="ja-JP" altLang="en-US" sz="1100"/>
            <a:t>７時　</a:t>
          </a:r>
          <a:r>
            <a:rPr kumimoji="1" lang="en-US" altLang="ja-JP" sz="1100"/>
            <a:t>×</a:t>
          </a:r>
          <a:r>
            <a:rPr kumimoji="1" lang="ja-JP" altLang="en-US" sz="1100"/>
            <a:t>午後</a:t>
          </a:r>
          <a:r>
            <a:rPr kumimoji="1" lang="en-US" altLang="ja-JP" sz="1100"/>
            <a:t>6:00</a:t>
          </a:r>
          <a:r>
            <a:rPr kumimoji="1" lang="ja-JP" altLang="en-US" sz="1100"/>
            <a:t>　</a:t>
          </a:r>
        </a:p>
      </xdr:txBody>
    </xdr:sp>
    <xdr:clientData/>
  </xdr:oneCellAnchor>
  <xdr:twoCellAnchor>
    <xdr:from>
      <xdr:col>3</xdr:col>
      <xdr:colOff>381000</xdr:colOff>
      <xdr:row>7</xdr:row>
      <xdr:rowOff>210293</xdr:rowOff>
    </xdr:from>
    <xdr:to>
      <xdr:col>3</xdr:col>
      <xdr:colOff>792927</xdr:colOff>
      <xdr:row>11</xdr:row>
      <xdr:rowOff>17318</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flipH="1">
          <a:off x="3931227" y="2201884"/>
          <a:ext cx="411927" cy="88075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133349</xdr:colOff>
      <xdr:row>17</xdr:row>
      <xdr:rowOff>85725</xdr:rowOff>
    </xdr:from>
    <xdr:to>
      <xdr:col>8</xdr:col>
      <xdr:colOff>866774</xdr:colOff>
      <xdr:row>24</xdr:row>
      <xdr:rowOff>9525</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400549" y="4352925"/>
          <a:ext cx="5286375" cy="16954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ＭＳ 明朝"/>
              <a:ea typeface="ＭＳ 明朝"/>
            </a:rPr>
            <a:t> </a:t>
          </a:r>
        </a:p>
      </xdr:txBody>
    </xdr:sp>
    <xdr:clientData/>
  </xdr:twoCellAnchor>
  <xdr:twoCellAnchor>
    <xdr:from>
      <xdr:col>3</xdr:col>
      <xdr:colOff>1162050</xdr:colOff>
      <xdr:row>15</xdr:row>
      <xdr:rowOff>133351</xdr:rowOff>
    </xdr:from>
    <xdr:to>
      <xdr:col>7</xdr:col>
      <xdr:colOff>200025</xdr:colOff>
      <xdr:row>17</xdr:row>
      <xdr:rowOff>19051</xdr:rowOff>
    </xdr:to>
    <xdr:sp macro="" textlink="">
      <xdr:nvSpPr>
        <xdr:cNvPr id="4" name="Text Box 7">
          <a:extLst>
            <a:ext uri="{FF2B5EF4-FFF2-40B4-BE49-F238E27FC236}">
              <a16:creationId xmlns:a16="http://schemas.microsoft.com/office/drawing/2014/main" id="{00000000-0008-0000-0A00-000004000000}"/>
            </a:ext>
          </a:extLst>
        </xdr:cNvPr>
        <xdr:cNvSpPr txBox="1">
          <a:spLocks noChangeArrowheads="1"/>
        </xdr:cNvSpPr>
      </xdr:nvSpPr>
      <xdr:spPr bwMode="auto">
        <a:xfrm>
          <a:off x="4238625" y="4000501"/>
          <a:ext cx="3800475" cy="28575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000" b="0" i="0" u="none" strike="noStrike" baseline="0">
              <a:solidFill>
                <a:srgbClr val="000000"/>
              </a:solidFill>
              <a:latin typeface="ＭＳ 明朝"/>
              <a:ea typeface="ＭＳ 明朝"/>
            </a:rPr>
            <a:t>→　研修方針（簡潔に記載してください）</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6</xdr:col>
      <xdr:colOff>219075</xdr:colOff>
      <xdr:row>3</xdr:row>
      <xdr:rowOff>142874</xdr:rowOff>
    </xdr:from>
    <xdr:to>
      <xdr:col>8</xdr:col>
      <xdr:colOff>942975</xdr:colOff>
      <xdr:row>4</xdr:row>
      <xdr:rowOff>304800</xdr:rowOff>
    </xdr:to>
    <xdr:sp macro="" textlink="">
      <xdr:nvSpPr>
        <xdr:cNvPr id="5" name="Text Box 2">
          <a:extLst>
            <a:ext uri="{FF2B5EF4-FFF2-40B4-BE49-F238E27FC236}">
              <a16:creationId xmlns:a16="http://schemas.microsoft.com/office/drawing/2014/main" id="{00000000-0008-0000-0A00-000005000000}"/>
            </a:ext>
          </a:extLst>
        </xdr:cNvPr>
        <xdr:cNvSpPr txBox="1">
          <a:spLocks noChangeArrowheads="1"/>
        </xdr:cNvSpPr>
      </xdr:nvSpPr>
      <xdr:spPr bwMode="auto">
        <a:xfrm>
          <a:off x="6657975" y="971549"/>
          <a:ext cx="2876550" cy="47625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ysClr val="windowText" lastClr="000000"/>
              </a:solidFill>
              <a:latin typeface="ＭＳ 明朝" pitchFamily="17" charset="-128"/>
              <a:ea typeface="ＭＳ 明朝" pitchFamily="17" charset="-128"/>
            </a:rPr>
            <a:t>令和</a:t>
          </a:r>
          <a:r>
            <a:rPr lang="ja-JP" altLang="en-US" sz="1050" b="0" i="0" u="sng" strike="noStrike" baseline="0">
              <a:solidFill>
                <a:srgbClr val="FF0000"/>
              </a:solidFill>
              <a:latin typeface="ＭＳ 明朝" pitchFamily="17" charset="-128"/>
              <a:ea typeface="ＭＳ 明朝" pitchFamily="17" charset="-128"/>
            </a:rPr>
            <a:t>８</a:t>
          </a:r>
          <a:r>
            <a:rPr lang="ja-JP" altLang="en-US" sz="1050" b="0" i="0" u="none" strike="noStrike" baseline="0">
              <a:solidFill>
                <a:sysClr val="windowText" lastClr="000000"/>
              </a:solidFill>
              <a:latin typeface="ＭＳ 明朝" pitchFamily="17" charset="-128"/>
              <a:ea typeface="ＭＳ 明朝" pitchFamily="17" charset="-128"/>
            </a:rPr>
            <a:t>年度定期健康診断（予定）</a:t>
          </a:r>
        </a:p>
        <a:p>
          <a:pPr algn="l" rtl="0">
            <a:defRPr sz="1000"/>
          </a:pPr>
          <a:r>
            <a:rPr lang="ja-JP" altLang="en-US" sz="1050" b="0" i="0" u="sng" strike="noStrike" baseline="0">
              <a:solidFill>
                <a:sysClr val="windowText" lastClr="000000"/>
              </a:solidFill>
              <a:latin typeface="ＭＳ 明朝" pitchFamily="17" charset="-128"/>
              <a:ea typeface="ＭＳ 明朝" pitchFamily="17" charset="-128"/>
            </a:rPr>
            <a:t>　令和　　年　　月　　日実施</a:t>
          </a:r>
          <a:r>
            <a:rPr lang="en-US" altLang="ja-JP" sz="1050" b="0" i="0" u="sng" strike="noStrike" baseline="0">
              <a:solidFill>
                <a:sysClr val="windowText" lastClr="000000"/>
              </a:solidFill>
              <a:latin typeface="ＭＳ 明朝" pitchFamily="17" charset="-128"/>
              <a:ea typeface="ＭＳ 明朝" pitchFamily="17" charset="-128"/>
            </a:rPr>
            <a:t>(</a:t>
          </a:r>
          <a:r>
            <a:rPr lang="ja-JP" altLang="en-US" sz="1050" b="0" i="0" u="sng" strike="noStrike" baseline="0">
              <a:solidFill>
                <a:sysClr val="windowText" lastClr="000000"/>
              </a:solidFill>
              <a:latin typeface="ＭＳ 明朝" pitchFamily="17" charset="-128"/>
              <a:ea typeface="ＭＳ 明朝" pitchFamily="17" charset="-128"/>
            </a:rPr>
            <a:t>予定</a:t>
          </a:r>
          <a:r>
            <a:rPr lang="en-US" altLang="ja-JP" sz="1050" b="0" i="0" u="sng" strike="noStrike" baseline="0">
              <a:solidFill>
                <a:sysClr val="windowText" lastClr="000000"/>
              </a:solidFill>
              <a:latin typeface="ＭＳ 明朝" pitchFamily="17" charset="-128"/>
              <a:ea typeface="ＭＳ 明朝" pitchFamily="17" charset="-128"/>
            </a:rPr>
            <a:t>)</a:t>
          </a:r>
          <a:endParaRPr lang="en-US" altLang="ja-JP" sz="1050" b="0" i="0" u="none" strike="noStrike" baseline="0">
            <a:solidFill>
              <a:sysClr val="windowText" lastClr="000000"/>
            </a:solidFill>
            <a:latin typeface="ＭＳ 明朝" pitchFamily="17" charset="-128"/>
            <a:ea typeface="ＭＳ 明朝" pitchFamily="17" charset="-128"/>
          </a:endParaRPr>
        </a:p>
        <a:p>
          <a:pPr algn="l" rtl="0">
            <a:defRPr sz="1000"/>
          </a:pPr>
          <a:r>
            <a:rPr lang="en-US" altLang="ja-JP" sz="1050" b="0" i="0" u="none" strike="noStrike" baseline="0">
              <a:solidFill>
                <a:sysClr val="windowText" lastClr="000000"/>
              </a:solidFill>
              <a:latin typeface="ＭＳ 明朝" pitchFamily="17" charset="-128"/>
              <a:ea typeface="ＭＳ 明朝" pitchFamily="17" charset="-128"/>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B1642-516C-492D-96C5-CDC1A81F7F7D}">
  <sheetPr>
    <tabColor theme="9" tint="0.79998168889431442"/>
  </sheetPr>
  <dimension ref="B1:C14"/>
  <sheetViews>
    <sheetView showGridLines="0" tabSelected="1" workbookViewId="0">
      <selection activeCell="B14" sqref="B14"/>
    </sheetView>
  </sheetViews>
  <sheetFormatPr defaultColWidth="9" defaultRowHeight="13.5"/>
  <cols>
    <col min="1" max="1" width="4.875" style="274" customWidth="1"/>
    <col min="2" max="2" width="43.25" style="274" customWidth="1"/>
    <col min="3" max="3" width="75.375" style="274" customWidth="1"/>
    <col min="4" max="16384" width="9" style="274"/>
  </cols>
  <sheetData>
    <row r="1" spans="2:3" ht="24" customHeight="1">
      <c r="B1" s="727" t="s">
        <v>801</v>
      </c>
      <c r="C1" s="362"/>
    </row>
    <row r="2" spans="2:3" s="275" customFormat="1" ht="24" customHeight="1">
      <c r="B2" s="363" t="s">
        <v>0</v>
      </c>
      <c r="C2" s="363"/>
    </row>
    <row r="3" spans="2:3" s="275" customFormat="1" ht="24" customHeight="1">
      <c r="B3" s="276" t="s">
        <v>1</v>
      </c>
      <c r="C3" s="276" t="s">
        <v>2</v>
      </c>
    </row>
    <row r="4" spans="2:3" s="275" customFormat="1" ht="24" customHeight="1">
      <c r="B4" s="277" t="s">
        <v>3</v>
      </c>
      <c r="C4" s="278" t="s">
        <v>4</v>
      </c>
    </row>
    <row r="5" spans="2:3" s="275" customFormat="1" ht="24" customHeight="1">
      <c r="B5" s="313" t="s">
        <v>741</v>
      </c>
      <c r="C5" s="314" t="s">
        <v>751</v>
      </c>
    </row>
    <row r="6" spans="2:3" s="275" customFormat="1" ht="32.25" customHeight="1">
      <c r="B6" s="313" t="s">
        <v>752</v>
      </c>
      <c r="C6" s="314" t="s">
        <v>753</v>
      </c>
    </row>
    <row r="7" spans="2:3" s="275" customFormat="1" ht="30" customHeight="1">
      <c r="B7" s="313" t="s">
        <v>754</v>
      </c>
      <c r="C7" s="314" t="s">
        <v>755</v>
      </c>
    </row>
    <row r="8" spans="2:3" s="275" customFormat="1" ht="30" customHeight="1">
      <c r="B8" s="313" t="s">
        <v>756</v>
      </c>
      <c r="C8" s="314" t="s">
        <v>757</v>
      </c>
    </row>
    <row r="9" spans="2:3" s="275" customFormat="1" ht="30" customHeight="1">
      <c r="B9" s="313" t="s">
        <v>758</v>
      </c>
      <c r="C9" s="314" t="s">
        <v>759</v>
      </c>
    </row>
    <row r="10" spans="2:3" s="275" customFormat="1" ht="15" customHeight="1">
      <c r="B10" s="283"/>
      <c r="C10" s="284"/>
    </row>
    <row r="11" spans="2:3" s="275" customFormat="1" ht="24" customHeight="1">
      <c r="B11" s="285" t="s">
        <v>5</v>
      </c>
      <c r="C11" s="286"/>
    </row>
    <row r="12" spans="2:3" s="275" customFormat="1" ht="24" customHeight="1">
      <c r="B12" s="279" t="s">
        <v>6</v>
      </c>
      <c r="C12" s="280"/>
    </row>
    <row r="13" spans="2:3" s="275" customFormat="1" ht="36.6" customHeight="1">
      <c r="B13" s="281" t="s">
        <v>7</v>
      </c>
      <c r="C13" s="282" t="s">
        <v>8</v>
      </c>
    </row>
    <row r="14" spans="2:3" s="275" customFormat="1"/>
  </sheetData>
  <mergeCells count="2">
    <mergeCell ref="B1:C1"/>
    <mergeCell ref="B2:C2"/>
  </mergeCells>
  <phoneticPr fontId="6"/>
  <pageMargins left="0.70866141732283472" right="0.70866141732283472" top="0.74803149606299213" bottom="0.35433070866141736"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pageSetUpPr fitToPage="1"/>
  </sheetPr>
  <dimension ref="A2:DM60"/>
  <sheetViews>
    <sheetView showGridLines="0" view="pageBreakPreview" topLeftCell="A38" zoomScale="70" zoomScaleNormal="55" zoomScaleSheetLayoutView="70" workbookViewId="0">
      <selection activeCell="P13" sqref="P13"/>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211</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465" t="s">
        <v>152</v>
      </c>
      <c r="E7" s="465"/>
      <c r="F7" s="465"/>
      <c r="G7" s="465" t="s">
        <v>153</v>
      </c>
      <c r="H7" s="465"/>
      <c r="I7" s="466">
        <v>0.29166666666666669</v>
      </c>
      <c r="J7" s="467"/>
      <c r="K7" s="464">
        <v>0.33333333333333298</v>
      </c>
      <c r="L7" s="464"/>
      <c r="M7" s="464">
        <v>0.375</v>
      </c>
      <c r="N7" s="464"/>
      <c r="O7" s="464">
        <v>0.41666666666666702</v>
      </c>
      <c r="P7" s="464"/>
      <c r="Q7" s="464">
        <v>0.45833333333333298</v>
      </c>
      <c r="R7" s="464"/>
      <c r="S7" s="464">
        <v>0.5</v>
      </c>
      <c r="T7" s="464"/>
      <c r="U7" s="464">
        <v>0.54166666666666696</v>
      </c>
      <c r="V7" s="464"/>
      <c r="W7" s="464">
        <v>0.58333333333333304</v>
      </c>
      <c r="X7" s="464"/>
      <c r="Y7" s="464">
        <v>0.625</v>
      </c>
      <c r="Z7" s="464"/>
      <c r="AA7" s="464">
        <v>0.66666666666666696</v>
      </c>
      <c r="AB7" s="464"/>
      <c r="AC7" s="464">
        <v>0.70833333333333304</v>
      </c>
      <c r="AD7" s="464"/>
      <c r="AE7" s="67">
        <v>0.75</v>
      </c>
      <c r="AF7" s="68"/>
      <c r="AG7" s="7">
        <v>0.79166666666666663</v>
      </c>
      <c r="AH7" s="8"/>
      <c r="AI7" s="3"/>
      <c r="AJ7" s="3"/>
      <c r="BO7" s="3"/>
      <c r="CO7" s="3"/>
    </row>
    <row r="8" spans="1:117" ht="31.5" customHeight="1">
      <c r="C8" s="11">
        <v>0.3125</v>
      </c>
      <c r="D8" s="12">
        <v>0.3125</v>
      </c>
      <c r="E8" s="468">
        <v>0.64583333333333337</v>
      </c>
      <c r="F8" s="469"/>
      <c r="G8" s="470">
        <v>0.64583333333333337</v>
      </c>
      <c r="H8" s="47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71" t="s">
        <v>154</v>
      </c>
      <c r="H9" s="472"/>
      <c r="I9" s="18">
        <v>0</v>
      </c>
      <c r="J9" s="19">
        <v>0</v>
      </c>
      <c r="K9" s="18">
        <v>1</v>
      </c>
      <c r="L9" s="19">
        <v>1</v>
      </c>
      <c r="M9" s="18">
        <v>1</v>
      </c>
      <c r="N9" s="19">
        <v>1</v>
      </c>
      <c r="O9" s="18">
        <v>1</v>
      </c>
      <c r="P9" s="19">
        <v>2</v>
      </c>
      <c r="Q9" s="18">
        <v>2</v>
      </c>
      <c r="R9" s="19">
        <v>2</v>
      </c>
      <c r="S9" s="18">
        <v>2</v>
      </c>
      <c r="T9" s="19">
        <v>2</v>
      </c>
      <c r="U9" s="18">
        <v>2</v>
      </c>
      <c r="V9" s="19">
        <v>2</v>
      </c>
      <c r="W9" s="18">
        <v>1</v>
      </c>
      <c r="X9" s="19">
        <v>1</v>
      </c>
      <c r="Y9" s="18">
        <v>1</v>
      </c>
      <c r="Z9" s="19">
        <v>0</v>
      </c>
      <c r="AA9" s="18">
        <v>0</v>
      </c>
      <c r="AB9" s="19">
        <v>0</v>
      </c>
      <c r="AC9" s="18">
        <v>0</v>
      </c>
      <c r="AD9" s="19">
        <v>0</v>
      </c>
      <c r="AE9" s="18">
        <v>0</v>
      </c>
      <c r="AF9" s="19">
        <v>0</v>
      </c>
      <c r="AG9" s="20">
        <v>0</v>
      </c>
      <c r="AH9" s="1"/>
      <c r="AJ9" s="3"/>
      <c r="BO9" s="3"/>
      <c r="CO9" s="3"/>
    </row>
    <row r="10" spans="1:117" ht="17.25" customHeight="1">
      <c r="A10" s="65" t="s">
        <v>155</v>
      </c>
      <c r="E10" s="1"/>
      <c r="F10" s="6"/>
      <c r="G10" s="462" t="s">
        <v>156</v>
      </c>
      <c r="H10" s="463"/>
      <c r="I10" s="21">
        <v>0</v>
      </c>
      <c r="J10" s="22">
        <v>0</v>
      </c>
      <c r="K10" s="21">
        <v>2</v>
      </c>
      <c r="L10" s="22">
        <v>3</v>
      </c>
      <c r="M10" s="21">
        <v>5</v>
      </c>
      <c r="N10" s="22">
        <v>5</v>
      </c>
      <c r="O10" s="21">
        <v>6</v>
      </c>
      <c r="P10" s="22">
        <v>6</v>
      </c>
      <c r="Q10" s="21">
        <v>6</v>
      </c>
      <c r="R10" s="22">
        <v>6</v>
      </c>
      <c r="S10" s="21">
        <v>6</v>
      </c>
      <c r="T10" s="22">
        <v>6</v>
      </c>
      <c r="U10" s="21">
        <v>6</v>
      </c>
      <c r="V10" s="22">
        <v>6</v>
      </c>
      <c r="W10" s="21">
        <v>6</v>
      </c>
      <c r="X10" s="22">
        <v>4</v>
      </c>
      <c r="Y10" s="21">
        <v>2</v>
      </c>
      <c r="Z10" s="22">
        <v>0</v>
      </c>
      <c r="AA10" s="21">
        <v>0</v>
      </c>
      <c r="AB10" s="22">
        <v>0</v>
      </c>
      <c r="AC10" s="21">
        <v>0</v>
      </c>
      <c r="AD10" s="22">
        <v>0</v>
      </c>
      <c r="AE10" s="21">
        <v>0</v>
      </c>
      <c r="AF10" s="22">
        <v>0</v>
      </c>
      <c r="AG10" s="23">
        <v>0</v>
      </c>
      <c r="AH10" s="1"/>
      <c r="AJ10" s="3"/>
      <c r="BO10" s="3"/>
      <c r="CO10" s="3"/>
    </row>
    <row r="11" spans="1:117" ht="17.25" customHeight="1">
      <c r="A11" s="65" t="s">
        <v>157</v>
      </c>
      <c r="E11" s="1"/>
      <c r="F11" s="6"/>
      <c r="G11" s="462" t="s">
        <v>158</v>
      </c>
      <c r="H11" s="463"/>
      <c r="I11" s="21">
        <v>0</v>
      </c>
      <c r="J11" s="22">
        <v>1</v>
      </c>
      <c r="K11" s="21">
        <v>1</v>
      </c>
      <c r="L11" s="22">
        <v>1</v>
      </c>
      <c r="M11" s="21">
        <v>3</v>
      </c>
      <c r="N11" s="22">
        <v>4</v>
      </c>
      <c r="O11" s="21">
        <v>4</v>
      </c>
      <c r="P11" s="22">
        <v>4</v>
      </c>
      <c r="Q11" s="21">
        <v>4</v>
      </c>
      <c r="R11" s="22">
        <v>4</v>
      </c>
      <c r="S11" s="21">
        <v>4</v>
      </c>
      <c r="T11" s="22">
        <v>4</v>
      </c>
      <c r="U11" s="21">
        <v>4</v>
      </c>
      <c r="V11" s="22">
        <v>3</v>
      </c>
      <c r="W11" s="21">
        <v>3</v>
      </c>
      <c r="X11" s="22">
        <v>2</v>
      </c>
      <c r="Y11" s="21">
        <v>1</v>
      </c>
      <c r="Z11" s="22">
        <v>0</v>
      </c>
      <c r="AA11" s="21">
        <v>0</v>
      </c>
      <c r="AB11" s="22">
        <v>0</v>
      </c>
      <c r="AC11" s="21">
        <v>0</v>
      </c>
      <c r="AD11" s="22">
        <v>0</v>
      </c>
      <c r="AE11" s="21">
        <v>0</v>
      </c>
      <c r="AF11" s="22">
        <v>0</v>
      </c>
      <c r="AG11" s="23">
        <v>0</v>
      </c>
      <c r="AH11" s="1"/>
      <c r="AJ11" s="3"/>
      <c r="BO11" s="3"/>
      <c r="CO11" s="3"/>
    </row>
    <row r="12" spans="1:117" ht="17.25" customHeight="1">
      <c r="F12" s="6"/>
      <c r="G12" s="473" t="s">
        <v>159</v>
      </c>
      <c r="H12" s="474"/>
      <c r="I12" s="24">
        <v>0</v>
      </c>
      <c r="J12" s="25">
        <v>0</v>
      </c>
      <c r="K12" s="24">
        <v>2</v>
      </c>
      <c r="L12" s="25">
        <v>3</v>
      </c>
      <c r="M12" s="24">
        <v>5</v>
      </c>
      <c r="N12" s="25">
        <v>6</v>
      </c>
      <c r="O12" s="24">
        <v>7</v>
      </c>
      <c r="P12" s="25">
        <v>7</v>
      </c>
      <c r="Q12" s="24">
        <v>8</v>
      </c>
      <c r="R12" s="25">
        <v>8</v>
      </c>
      <c r="S12" s="24">
        <v>8</v>
      </c>
      <c r="T12" s="25">
        <v>8</v>
      </c>
      <c r="U12" s="24">
        <v>8</v>
      </c>
      <c r="V12" s="25">
        <v>6</v>
      </c>
      <c r="W12" s="24">
        <v>4</v>
      </c>
      <c r="X12" s="25">
        <v>4</v>
      </c>
      <c r="Y12" s="24">
        <v>2</v>
      </c>
      <c r="Z12" s="25">
        <v>0</v>
      </c>
      <c r="AA12" s="24">
        <v>0</v>
      </c>
      <c r="AB12" s="25">
        <v>0</v>
      </c>
      <c r="AC12" s="24">
        <v>0</v>
      </c>
      <c r="AD12" s="25">
        <v>0</v>
      </c>
      <c r="AE12" s="24">
        <v>0</v>
      </c>
      <c r="AF12" s="25">
        <v>0</v>
      </c>
      <c r="AG12" s="26">
        <v>0</v>
      </c>
      <c r="AH12" s="1"/>
      <c r="AJ12" s="3"/>
      <c r="BO12" s="3"/>
      <c r="CO12" s="3"/>
    </row>
    <row r="13" spans="1:117" ht="22.5" customHeight="1">
      <c r="F13" s="6"/>
      <c r="G13" s="475" t="s">
        <v>160</v>
      </c>
      <c r="H13" s="476"/>
      <c r="I13" s="41">
        <f t="shared" ref="I13:L13" si="0">IF(AND(0&lt;I9+I10+I11+I12,ROUNDDOWN(I9/3,1)+ROUNDDOWN(I10/6,1)+ROUNDDOWN(I11/15,1)+ROUNDDOWN(I12/25,1)&lt;1),1,ROUND(ROUNDDOWN(I9/3,1)+ROUNDDOWN(I10/6,1)+ROUNDDOWN(I11/15,1)+ROUNDDOWN(I12/25,1),0))</f>
        <v>0</v>
      </c>
      <c r="J13" s="306">
        <f t="shared" si="0"/>
        <v>1</v>
      </c>
      <c r="K13" s="41">
        <f t="shared" si="0"/>
        <v>1</v>
      </c>
      <c r="L13" s="306">
        <f t="shared" si="0"/>
        <v>1</v>
      </c>
      <c r="M13" s="41">
        <f>IF(AND(0&lt;M9+M10+M11+M12,ROUNDDOWN(M9/3,1)+ROUNDDOWN(M10/6,1)+ROUNDDOWN(M11/15,1)+ROUNDDOWN(M12/25,1)&lt;1),1,ROUND(ROUNDDOWN(M9/3,1)+ROUNDDOWN(M10/6,1)+ROUNDDOWN(M11/15,1)+ROUNDDOWN(M12/25,1),0))</f>
        <v>2</v>
      </c>
      <c r="N13" s="306">
        <f>IF(AND(0&lt;N9+N10+N11+N12,ROUNDDOWN(N9/3,1)+ROUNDDOWN(N10/6,1)+ROUNDDOWN(N11/15,1)+ROUNDDOWN(N12/25,1)&lt;1),1,ROUND(ROUNDDOWN(N9/3,1)+ROUNDDOWN(N10/6,1)+ROUNDDOWN(N11/15,1)+ROUNDDOWN(N12/25,1),0))</f>
        <v>2</v>
      </c>
      <c r="O13" s="41">
        <f t="shared" ref="O13:AG13" si="1">IF(AND(0&lt;O9+O10+O11+O12,ROUNDDOWN(O9/3,1)+ROUNDDOWN(O10/6,1)+ROUNDDOWN(O11/15,1)+ROUNDDOWN(O12/25,1)&lt;1),1,ROUND(ROUNDDOWN(O9/3,1)+ROUNDDOWN(O10/6,1)+ROUNDDOWN(O11/15,1)+ROUNDDOWN(O12/25,1),0))</f>
        <v>2</v>
      </c>
      <c r="P13" s="306">
        <f t="shared" si="1"/>
        <v>2</v>
      </c>
      <c r="Q13" s="41">
        <f t="shared" si="1"/>
        <v>2</v>
      </c>
      <c r="R13" s="306">
        <f t="shared" si="1"/>
        <v>2</v>
      </c>
      <c r="S13" s="41">
        <f t="shared" si="1"/>
        <v>2</v>
      </c>
      <c r="T13" s="306">
        <f t="shared" si="1"/>
        <v>2</v>
      </c>
      <c r="U13" s="41">
        <f t="shared" si="1"/>
        <v>2</v>
      </c>
      <c r="V13" s="306">
        <f t="shared" si="1"/>
        <v>2</v>
      </c>
      <c r="W13" s="41">
        <f t="shared" si="1"/>
        <v>2</v>
      </c>
      <c r="X13" s="306">
        <f t="shared" si="1"/>
        <v>1</v>
      </c>
      <c r="Y13" s="41">
        <f t="shared" si="1"/>
        <v>1</v>
      </c>
      <c r="Z13" s="306">
        <f t="shared" si="1"/>
        <v>0</v>
      </c>
      <c r="AA13" s="41">
        <f t="shared" si="1"/>
        <v>0</v>
      </c>
      <c r="AB13" s="306">
        <f t="shared" si="1"/>
        <v>0</v>
      </c>
      <c r="AC13" s="41">
        <f t="shared" si="1"/>
        <v>0</v>
      </c>
      <c r="AD13" s="306">
        <f t="shared" si="1"/>
        <v>0</v>
      </c>
      <c r="AE13" s="41">
        <f t="shared" si="1"/>
        <v>0</v>
      </c>
      <c r="AF13" s="306">
        <f t="shared" si="1"/>
        <v>0</v>
      </c>
      <c r="AG13" s="306">
        <f t="shared" si="1"/>
        <v>0</v>
      </c>
      <c r="AH13" s="1"/>
      <c r="AJ13" s="3"/>
      <c r="BO13" s="3"/>
      <c r="CO13" s="3"/>
    </row>
    <row r="14" spans="1:117" ht="22.5" customHeight="1">
      <c r="A14" s="65" t="s">
        <v>161</v>
      </c>
      <c r="F14" s="1"/>
      <c r="G14" s="475" t="s">
        <v>162</v>
      </c>
      <c r="H14" s="476"/>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77" t="s">
        <v>167</v>
      </c>
      <c r="H15" s="478"/>
      <c r="I15" s="466">
        <v>0.29166666666666669</v>
      </c>
      <c r="J15" s="479"/>
      <c r="K15" s="466">
        <v>0.33333333333333298</v>
      </c>
      <c r="L15" s="479"/>
      <c r="M15" s="466">
        <v>0.375</v>
      </c>
      <c r="N15" s="479"/>
      <c r="O15" s="466">
        <v>0.41666666666666702</v>
      </c>
      <c r="P15" s="479"/>
      <c r="Q15" s="466">
        <v>0.45833333333333298</v>
      </c>
      <c r="R15" s="479"/>
      <c r="S15" s="466">
        <v>0.5</v>
      </c>
      <c r="T15" s="479"/>
      <c r="U15" s="466">
        <v>0.54166666666666696</v>
      </c>
      <c r="V15" s="479"/>
      <c r="W15" s="466">
        <v>0.58333333333333304</v>
      </c>
      <c r="X15" s="479"/>
      <c r="Y15" s="466">
        <v>0.625</v>
      </c>
      <c r="Z15" s="479"/>
      <c r="AA15" s="466">
        <v>0.66666666666666696</v>
      </c>
      <c r="AB15" s="479"/>
      <c r="AC15" s="466">
        <v>0.70833333333333304</v>
      </c>
      <c r="AD15" s="479"/>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80" t="s">
        <v>171</v>
      </c>
      <c r="BM15" s="480"/>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185</v>
      </c>
      <c r="D16" s="32" t="s">
        <v>186</v>
      </c>
      <c r="E16" s="12">
        <v>0.3125</v>
      </c>
      <c r="F16" s="33">
        <v>0.64583333333333337</v>
      </c>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0.33333333333333337</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0.3125</v>
      </c>
      <c r="BK16" s="36">
        <f t="shared" ref="BK16:BM34" si="7">F16</f>
        <v>0.64583333333333337</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185</v>
      </c>
      <c r="D17" s="32" t="s">
        <v>187</v>
      </c>
      <c r="E17" s="39">
        <v>0.33333333333333331</v>
      </c>
      <c r="F17" s="33">
        <v>0.64583333333333337</v>
      </c>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0.31250000000000006</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0.33333333333333331</v>
      </c>
      <c r="BK17" s="36">
        <f t="shared" si="7"/>
        <v>0.64583333333333337</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185</v>
      </c>
      <c r="D18" s="32" t="s">
        <v>188</v>
      </c>
      <c r="E18" s="39">
        <v>0.33333333333333331</v>
      </c>
      <c r="F18" s="33">
        <v>0.64583333333333337</v>
      </c>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0.31250000000000006</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0.33333333333333331</v>
      </c>
      <c r="BK18" s="36">
        <f t="shared" si="7"/>
        <v>0.64583333333333337</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185</v>
      </c>
      <c r="D19" s="40" t="s">
        <v>189</v>
      </c>
      <c r="E19" s="12">
        <v>0.35416666666666669</v>
      </c>
      <c r="F19" s="33">
        <v>0.64583333333333337</v>
      </c>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0.29166666666666669</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0.35416666666666669</v>
      </c>
      <c r="BK19" s="36">
        <f t="shared" si="7"/>
        <v>0.64583333333333337</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75" t="s">
        <v>172</v>
      </c>
      <c r="D35" s="481"/>
      <c r="E35" s="481"/>
      <c r="F35" s="476"/>
      <c r="G35" s="475">
        <f>COUNTA(D16:D34)</f>
        <v>4</v>
      </c>
      <c r="H35" s="476"/>
      <c r="I35" s="41">
        <f t="shared" si="19"/>
        <v>0</v>
      </c>
      <c r="J35" s="42">
        <f t="shared" si="19"/>
        <v>1</v>
      </c>
      <c r="K35" s="41">
        <f t="shared" si="19"/>
        <v>3</v>
      </c>
      <c r="L35" s="42">
        <f t="shared" si="19"/>
        <v>4</v>
      </c>
      <c r="M35" s="41">
        <f t="shared" si="19"/>
        <v>4</v>
      </c>
      <c r="N35" s="42">
        <f t="shared" si="19"/>
        <v>4</v>
      </c>
      <c r="O35" s="41">
        <f t="shared" si="19"/>
        <v>4</v>
      </c>
      <c r="P35" s="42">
        <f t="shared" si="19"/>
        <v>4</v>
      </c>
      <c r="Q35" s="41">
        <f t="shared" si="19"/>
        <v>4</v>
      </c>
      <c r="R35" s="42">
        <f t="shared" si="19"/>
        <v>4</v>
      </c>
      <c r="S35" s="41">
        <f t="shared" si="19"/>
        <v>4</v>
      </c>
      <c r="T35" s="42">
        <f>AU35</f>
        <v>4</v>
      </c>
      <c r="U35" s="41">
        <f t="shared" si="19"/>
        <v>4</v>
      </c>
      <c r="V35" s="42">
        <f t="shared" si="19"/>
        <v>4</v>
      </c>
      <c r="W35" s="41">
        <f t="shared" si="19"/>
        <v>4</v>
      </c>
      <c r="X35" s="42">
        <f t="shared" si="17"/>
        <v>4</v>
      </c>
      <c r="Y35" s="41">
        <f t="shared" si="17"/>
        <v>4</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1</v>
      </c>
      <c r="AL35" s="45">
        <f t="shared" si="20"/>
        <v>3</v>
      </c>
      <c r="AM35" s="45">
        <f t="shared" si="20"/>
        <v>4</v>
      </c>
      <c r="AN35" s="45">
        <f t="shared" si="20"/>
        <v>4</v>
      </c>
      <c r="AO35" s="45">
        <f t="shared" si="20"/>
        <v>4</v>
      </c>
      <c r="AP35" s="45">
        <f t="shared" si="20"/>
        <v>4</v>
      </c>
      <c r="AQ35" s="45">
        <f t="shared" si="20"/>
        <v>4</v>
      </c>
      <c r="AR35" s="45">
        <f t="shared" si="20"/>
        <v>4</v>
      </c>
      <c r="AS35" s="45">
        <f t="shared" si="20"/>
        <v>4</v>
      </c>
      <c r="AT35" s="45">
        <f t="shared" si="20"/>
        <v>4</v>
      </c>
      <c r="AU35" s="45">
        <f t="shared" si="20"/>
        <v>4</v>
      </c>
      <c r="AV35" s="45">
        <f t="shared" si="20"/>
        <v>4</v>
      </c>
      <c r="AW35" s="45">
        <f t="shared" si="20"/>
        <v>4</v>
      </c>
      <c r="AX35" s="45">
        <f t="shared" si="20"/>
        <v>4</v>
      </c>
      <c r="AY35" s="45">
        <f t="shared" si="20"/>
        <v>4</v>
      </c>
      <c r="AZ35" s="45">
        <f t="shared" si="20"/>
        <v>4</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77" t="s">
        <v>167</v>
      </c>
      <c r="H36" s="478"/>
      <c r="I36" s="466">
        <v>0.29166666666666669</v>
      </c>
      <c r="J36" s="479"/>
      <c r="K36" s="466">
        <v>0.33333333333333298</v>
      </c>
      <c r="L36" s="479"/>
      <c r="M36" s="466">
        <v>0.375</v>
      </c>
      <c r="N36" s="479"/>
      <c r="O36" s="466">
        <v>0.41666666666666702</v>
      </c>
      <c r="P36" s="479"/>
      <c r="Q36" s="466">
        <v>0.45833333333333298</v>
      </c>
      <c r="R36" s="479"/>
      <c r="S36" s="466">
        <v>0.5</v>
      </c>
      <c r="T36" s="479"/>
      <c r="U36" s="466">
        <v>0.54166666666666696</v>
      </c>
      <c r="V36" s="479"/>
      <c r="W36" s="466">
        <v>0.58333333333333304</v>
      </c>
      <c r="X36" s="479"/>
      <c r="Y36" s="466">
        <v>0.625</v>
      </c>
      <c r="Z36" s="479"/>
      <c r="AA36" s="466">
        <v>0.66666666666666696</v>
      </c>
      <c r="AB36" s="479"/>
      <c r="AC36" s="466">
        <v>0.70833333333333304</v>
      </c>
      <c r="AD36" s="479"/>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75" t="s">
        <v>172</v>
      </c>
      <c r="D38" s="481"/>
      <c r="E38" s="481"/>
      <c r="F38" s="476"/>
      <c r="G38" s="475">
        <f>COUNTA(D37:D37)</f>
        <v>0</v>
      </c>
      <c r="H38" s="476"/>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77" t="s">
        <v>167</v>
      </c>
      <c r="H39" s="478"/>
      <c r="I39" s="466">
        <v>0.29166666666666669</v>
      </c>
      <c r="J39" s="479"/>
      <c r="K39" s="466">
        <v>0.33333333333333298</v>
      </c>
      <c r="L39" s="479"/>
      <c r="M39" s="466">
        <v>0.375</v>
      </c>
      <c r="N39" s="479"/>
      <c r="O39" s="466">
        <v>0.41666666666666702</v>
      </c>
      <c r="P39" s="479"/>
      <c r="Q39" s="466">
        <v>0.45833333333333298</v>
      </c>
      <c r="R39" s="479"/>
      <c r="S39" s="466">
        <v>0.5</v>
      </c>
      <c r="T39" s="479"/>
      <c r="U39" s="466">
        <v>0.54166666666666696</v>
      </c>
      <c r="V39" s="479"/>
      <c r="W39" s="466">
        <v>0.58333333333333304</v>
      </c>
      <c r="X39" s="479"/>
      <c r="Y39" s="466">
        <v>0.625</v>
      </c>
      <c r="Z39" s="479"/>
      <c r="AA39" s="466">
        <v>0.66666666666666696</v>
      </c>
      <c r="AB39" s="479"/>
      <c r="AC39" s="466">
        <v>0.70833333333333304</v>
      </c>
      <c r="AD39" s="479"/>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200</v>
      </c>
      <c r="C40" s="32" t="s">
        <v>212</v>
      </c>
      <c r="D40" s="32" t="s">
        <v>213</v>
      </c>
      <c r="E40" s="12">
        <v>0.3125</v>
      </c>
      <c r="F40" s="33">
        <v>0.39583333333333331</v>
      </c>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8.3333333333333315E-2</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0.3125</v>
      </c>
      <c r="BK40" s="36">
        <f t="shared" ref="BK40:BM44" si="31">F40</f>
        <v>0.39583333333333331</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75" t="s">
        <v>172</v>
      </c>
      <c r="C45" s="481"/>
      <c r="D45" s="481"/>
      <c r="E45" s="481"/>
      <c r="F45" s="476"/>
      <c r="G45" s="475">
        <f>COUNTA(D40:D44)</f>
        <v>1</v>
      </c>
      <c r="H45" s="476"/>
      <c r="I45" s="41">
        <f>AJ45</f>
        <v>0</v>
      </c>
      <c r="J45" s="42">
        <f>AK45</f>
        <v>1</v>
      </c>
      <c r="K45" s="41">
        <f t="shared" si="27"/>
        <v>1</v>
      </c>
      <c r="L45" s="42">
        <f t="shared" si="27"/>
        <v>1</v>
      </c>
      <c r="M45" s="41">
        <f t="shared" si="27"/>
        <v>1</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1</v>
      </c>
      <c r="AL45" s="45">
        <f t="shared" si="34"/>
        <v>1</v>
      </c>
      <c r="AM45" s="45">
        <f t="shared" si="34"/>
        <v>1</v>
      </c>
      <c r="AN45" s="45">
        <f t="shared" si="34"/>
        <v>1</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82" t="s">
        <v>176</v>
      </c>
      <c r="C46" s="483"/>
      <c r="D46" s="483"/>
      <c r="E46" s="483"/>
      <c r="F46" s="483"/>
      <c r="G46" s="475">
        <f>COUNTIF(B40:B44,"②")+COUNTIF(B40:B44,"③")+G38</f>
        <v>0</v>
      </c>
      <c r="H46" s="476"/>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93" t="s">
        <v>177</v>
      </c>
      <c r="C47" s="493"/>
      <c r="D47" s="493"/>
      <c r="E47" s="493"/>
      <c r="F47" s="493"/>
      <c r="G47" s="493"/>
      <c r="H47" s="493"/>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94" t="s">
        <v>178</v>
      </c>
      <c r="C48" s="494"/>
      <c r="D48" s="494"/>
      <c r="E48" s="494"/>
      <c r="F48" s="494"/>
      <c r="G48" s="494"/>
      <c r="H48" s="494"/>
      <c r="I48" s="55" t="str">
        <f>IF(I13=0,"",I46/I13)</f>
        <v/>
      </c>
      <c r="J48" s="56">
        <f t="shared" ref="J48:AG48" si="51">IF(J13=0,"",J46/J13)</f>
        <v>0</v>
      </c>
      <c r="K48" s="55">
        <f t="shared" si="51"/>
        <v>0</v>
      </c>
      <c r="L48" s="56">
        <f t="shared" si="51"/>
        <v>0</v>
      </c>
      <c r="M48" s="55">
        <f t="shared" si="51"/>
        <v>0</v>
      </c>
      <c r="N48" s="56">
        <f t="shared" si="51"/>
        <v>0</v>
      </c>
      <c r="O48" s="55">
        <f t="shared" si="51"/>
        <v>0</v>
      </c>
      <c r="P48" s="56">
        <f t="shared" si="51"/>
        <v>0</v>
      </c>
      <c r="Q48" s="55">
        <f t="shared" si="51"/>
        <v>0</v>
      </c>
      <c r="R48" s="56">
        <f t="shared" si="51"/>
        <v>0</v>
      </c>
      <c r="S48" s="55">
        <f t="shared" si="51"/>
        <v>0</v>
      </c>
      <c r="T48" s="56">
        <f t="shared" si="51"/>
        <v>0</v>
      </c>
      <c r="U48" s="55">
        <f t="shared" si="51"/>
        <v>0</v>
      </c>
      <c r="V48" s="56">
        <f t="shared" si="51"/>
        <v>0</v>
      </c>
      <c r="W48" s="55">
        <f t="shared" si="51"/>
        <v>0</v>
      </c>
      <c r="X48" s="56">
        <f t="shared" si="51"/>
        <v>0</v>
      </c>
      <c r="Y48" s="55">
        <f t="shared" si="51"/>
        <v>0</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95" t="s">
        <v>179</v>
      </c>
      <c r="C49" s="496"/>
      <c r="D49" s="496"/>
      <c r="E49" s="496"/>
      <c r="F49" s="496"/>
      <c r="G49" s="496"/>
      <c r="H49" s="497"/>
      <c r="I49" s="58" t="str">
        <f>IF(COUNTIF(AJ16:AJ44,"○")&gt;=2,"○","×")</f>
        <v>×</v>
      </c>
      <c r="J49" s="59" t="str">
        <f t="shared" ref="J49:AG49" si="52">IF(COUNTIF(AK16:AK44,"○")&gt;=2,"○","×")</f>
        <v>○</v>
      </c>
      <c r="K49" s="58" t="str">
        <f t="shared" si="52"/>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98" t="s">
        <v>180</v>
      </c>
      <c r="C50" s="499"/>
      <c r="D50" s="499"/>
      <c r="E50" s="499"/>
      <c r="F50" s="499"/>
      <c r="G50" s="499"/>
      <c r="H50" s="500"/>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501" t="s">
        <v>181</v>
      </c>
      <c r="D51" s="502"/>
      <c r="E51" s="502"/>
      <c r="F51" s="502"/>
      <c r="G51" s="502"/>
      <c r="H51" s="503"/>
      <c r="I51" s="62">
        <f t="shared" ref="I51:AG51" si="54">I13-(I35+I38+I45)</f>
        <v>0</v>
      </c>
      <c r="J51" s="63">
        <f t="shared" si="54"/>
        <v>-1</v>
      </c>
      <c r="K51" s="62">
        <f t="shared" si="54"/>
        <v>-3</v>
      </c>
      <c r="L51" s="63">
        <f t="shared" si="54"/>
        <v>-4</v>
      </c>
      <c r="M51" s="62">
        <f t="shared" si="54"/>
        <v>-3</v>
      </c>
      <c r="N51" s="63">
        <f t="shared" si="54"/>
        <v>-2</v>
      </c>
      <c r="O51" s="62">
        <f t="shared" si="54"/>
        <v>-2</v>
      </c>
      <c r="P51" s="63">
        <f t="shared" si="54"/>
        <v>-2</v>
      </c>
      <c r="Q51" s="62">
        <f t="shared" si="54"/>
        <v>-2</v>
      </c>
      <c r="R51" s="63">
        <f t="shared" si="54"/>
        <v>-2</v>
      </c>
      <c r="S51" s="62">
        <f t="shared" si="54"/>
        <v>-2</v>
      </c>
      <c r="T51" s="63">
        <f t="shared" si="54"/>
        <v>-2</v>
      </c>
      <c r="U51" s="62">
        <f t="shared" si="54"/>
        <v>-2</v>
      </c>
      <c r="V51" s="63">
        <f t="shared" si="54"/>
        <v>-2</v>
      </c>
      <c r="W51" s="62">
        <f t="shared" si="54"/>
        <v>-2</v>
      </c>
      <c r="X51" s="63">
        <f t="shared" si="54"/>
        <v>-3</v>
      </c>
      <c r="Y51" s="62">
        <f t="shared" si="54"/>
        <v>-3</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504" t="s">
        <v>182</v>
      </c>
      <c r="C53" s="505"/>
      <c r="D53" s="506"/>
      <c r="E53" s="510">
        <f>G45+G38+G35</f>
        <v>5</v>
      </c>
      <c r="F53" s="1"/>
      <c r="G53" s="1"/>
      <c r="H53" s="1"/>
      <c r="AH53" s="1"/>
    </row>
    <row r="54" spans="1:93" ht="17.25" customHeight="1">
      <c r="B54" s="507"/>
      <c r="C54" s="508"/>
      <c r="D54" s="509"/>
      <c r="E54" s="511"/>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84" t="s">
        <v>183</v>
      </c>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6"/>
    </row>
    <row r="58" spans="1:93" ht="24" customHeight="1">
      <c r="B58" s="487"/>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9"/>
    </row>
    <row r="59" spans="1:93" ht="24" customHeight="1">
      <c r="B59" s="487"/>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9"/>
    </row>
    <row r="60" spans="1:93" ht="24" customHeight="1" thickBot="1">
      <c r="B60" s="490"/>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2"/>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6"/>
  <conditionalFormatting sqref="I16:J34 M16:N34 I37:J37 M37:N37 I40:J44 M40:N44">
    <cfRule type="cellIs" dxfId="8" priority="7" operator="equal">
      <formula>"""○"""</formula>
    </cfRule>
  </conditionalFormatting>
  <conditionalFormatting sqref="I8:AG8">
    <cfRule type="cellIs" dxfId="7" priority="3" operator="between">
      <formula>$C$8</formula>
      <formula>$D$8</formula>
    </cfRule>
    <cfRule type="cellIs" dxfId="6" priority="4" operator="between">
      <formula>$D$8</formula>
      <formula>$E$8-0.00001</formula>
    </cfRule>
    <cfRule type="cellIs" dxfId="5" priority="5" operator="between">
      <formula>$E$8-0.00001</formula>
      <formula>$G$8-0.00001</formula>
    </cfRule>
  </conditionalFormatting>
  <conditionalFormatting sqref="I16:AG34 I37:AG37 I40:AG44">
    <cfRule type="cellIs" dxfId="4" priority="6" operator="equal">
      <formula>"○"</formula>
    </cfRule>
  </conditionalFormatting>
  <conditionalFormatting sqref="I37:AG37 I40:AG44">
    <cfRule type="expression" dxfId="3" priority="8">
      <formula>"AJ27=""○"""</formula>
    </cfRule>
  </conditionalFormatting>
  <conditionalFormatting sqref="I51:AG51">
    <cfRule type="cellIs" dxfId="2" priority="9" operator="greaterThan">
      <formula>0</formula>
    </cfRule>
  </conditionalFormatting>
  <conditionalFormatting sqref="AJ45:BH45">
    <cfRule type="cellIs" dxfId="1" priority="1" stopIfTrue="1" operator="between">
      <formula>$G45</formula>
      <formula>$F45</formula>
    </cfRule>
    <cfRule type="cellIs" dxfId="0" priority="2" stopIfTrue="1" operator="between">
      <formula>#REF!</formula>
      <formula>#REF!</formula>
    </cfRule>
  </conditionalFormatting>
  <dataValidations count="1">
    <dataValidation type="list" allowBlank="1" showInputMessage="1" showErrorMessage="1" sqref="B40:B44" xr:uid="{00000000-0002-0000-08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
  <sheetViews>
    <sheetView zoomScaleNormal="100" workbookViewId="0">
      <selection activeCell="B1" sqref="B1:C1"/>
    </sheetView>
  </sheetViews>
  <sheetFormatPr defaultRowHeight="13.5"/>
  <cols>
    <col min="1" max="1" width="20.625" style="74" customWidth="1"/>
    <col min="2" max="2" width="16.625" style="74" customWidth="1"/>
    <col min="3" max="5" width="12.625" style="74" customWidth="1"/>
    <col min="6" max="6" width="46.875" style="74" customWidth="1"/>
    <col min="7" max="255" width="9" style="74"/>
    <col min="256" max="256" width="5.625" style="74" customWidth="1"/>
    <col min="257" max="257" width="20.625" style="74" customWidth="1"/>
    <col min="258" max="258" width="16.625" style="74" customWidth="1"/>
    <col min="259" max="261" width="12.625" style="74" customWidth="1"/>
    <col min="262" max="262" width="46.875" style="74" customWidth="1"/>
    <col min="263" max="511" width="9" style="74"/>
    <col min="512" max="512" width="5.625" style="74" customWidth="1"/>
    <col min="513" max="513" width="20.625" style="74" customWidth="1"/>
    <col min="514" max="514" width="16.625" style="74" customWidth="1"/>
    <col min="515" max="517" width="12.625" style="74" customWidth="1"/>
    <col min="518" max="518" width="46.875" style="74" customWidth="1"/>
    <col min="519" max="767" width="9" style="74"/>
    <col min="768" max="768" width="5.625" style="74" customWidth="1"/>
    <col min="769" max="769" width="20.625" style="74" customWidth="1"/>
    <col min="770" max="770" width="16.625" style="74" customWidth="1"/>
    <col min="771" max="773" width="12.625" style="74" customWidth="1"/>
    <col min="774" max="774" width="46.875" style="74" customWidth="1"/>
    <col min="775" max="1023" width="9" style="74"/>
    <col min="1024" max="1024" width="5.625" style="74" customWidth="1"/>
    <col min="1025" max="1025" width="20.625" style="74" customWidth="1"/>
    <col min="1026" max="1026" width="16.625" style="74" customWidth="1"/>
    <col min="1027" max="1029" width="12.625" style="74" customWidth="1"/>
    <col min="1030" max="1030" width="46.875" style="74" customWidth="1"/>
    <col min="1031" max="1279" width="9" style="74"/>
    <col min="1280" max="1280" width="5.625" style="74" customWidth="1"/>
    <col min="1281" max="1281" width="20.625" style="74" customWidth="1"/>
    <col min="1282" max="1282" width="16.625" style="74" customWidth="1"/>
    <col min="1283" max="1285" width="12.625" style="74" customWidth="1"/>
    <col min="1286" max="1286" width="46.875" style="74" customWidth="1"/>
    <col min="1287" max="1535" width="9" style="74"/>
    <col min="1536" max="1536" width="5.625" style="74" customWidth="1"/>
    <col min="1537" max="1537" width="20.625" style="74" customWidth="1"/>
    <col min="1538" max="1538" width="16.625" style="74" customWidth="1"/>
    <col min="1539" max="1541" width="12.625" style="74" customWidth="1"/>
    <col min="1542" max="1542" width="46.875" style="74" customWidth="1"/>
    <col min="1543" max="1791" width="9" style="74"/>
    <col min="1792" max="1792" width="5.625" style="74" customWidth="1"/>
    <col min="1793" max="1793" width="20.625" style="74" customWidth="1"/>
    <col min="1794" max="1794" width="16.625" style="74" customWidth="1"/>
    <col min="1795" max="1797" width="12.625" style="74" customWidth="1"/>
    <col min="1798" max="1798" width="46.875" style="74" customWidth="1"/>
    <col min="1799" max="2047" width="9" style="74"/>
    <col min="2048" max="2048" width="5.625" style="74" customWidth="1"/>
    <col min="2049" max="2049" width="20.625" style="74" customWidth="1"/>
    <col min="2050" max="2050" width="16.625" style="74" customWidth="1"/>
    <col min="2051" max="2053" width="12.625" style="74" customWidth="1"/>
    <col min="2054" max="2054" width="46.875" style="74" customWidth="1"/>
    <col min="2055" max="2303" width="9" style="74"/>
    <col min="2304" max="2304" width="5.625" style="74" customWidth="1"/>
    <col min="2305" max="2305" width="20.625" style="74" customWidth="1"/>
    <col min="2306" max="2306" width="16.625" style="74" customWidth="1"/>
    <col min="2307" max="2309" width="12.625" style="74" customWidth="1"/>
    <col min="2310" max="2310" width="46.875" style="74" customWidth="1"/>
    <col min="2311" max="2559" width="9" style="74"/>
    <col min="2560" max="2560" width="5.625" style="74" customWidth="1"/>
    <col min="2561" max="2561" width="20.625" style="74" customWidth="1"/>
    <col min="2562" max="2562" width="16.625" style="74" customWidth="1"/>
    <col min="2563" max="2565" width="12.625" style="74" customWidth="1"/>
    <col min="2566" max="2566" width="46.875" style="74" customWidth="1"/>
    <col min="2567" max="2815" width="9" style="74"/>
    <col min="2816" max="2816" width="5.625" style="74" customWidth="1"/>
    <col min="2817" max="2817" width="20.625" style="74" customWidth="1"/>
    <col min="2818" max="2818" width="16.625" style="74" customWidth="1"/>
    <col min="2819" max="2821" width="12.625" style="74" customWidth="1"/>
    <col min="2822" max="2822" width="46.875" style="74" customWidth="1"/>
    <col min="2823" max="3071" width="9" style="74"/>
    <col min="3072" max="3072" width="5.625" style="74" customWidth="1"/>
    <col min="3073" max="3073" width="20.625" style="74" customWidth="1"/>
    <col min="3074" max="3074" width="16.625" style="74" customWidth="1"/>
    <col min="3075" max="3077" width="12.625" style="74" customWidth="1"/>
    <col min="3078" max="3078" width="46.875" style="74" customWidth="1"/>
    <col min="3079" max="3327" width="9" style="74"/>
    <col min="3328" max="3328" width="5.625" style="74" customWidth="1"/>
    <col min="3329" max="3329" width="20.625" style="74" customWidth="1"/>
    <col min="3330" max="3330" width="16.625" style="74" customWidth="1"/>
    <col min="3331" max="3333" width="12.625" style="74" customWidth="1"/>
    <col min="3334" max="3334" width="46.875" style="74" customWidth="1"/>
    <col min="3335" max="3583" width="9" style="74"/>
    <col min="3584" max="3584" width="5.625" style="74" customWidth="1"/>
    <col min="3585" max="3585" width="20.625" style="74" customWidth="1"/>
    <col min="3586" max="3586" width="16.625" style="74" customWidth="1"/>
    <col min="3587" max="3589" width="12.625" style="74" customWidth="1"/>
    <col min="3590" max="3590" width="46.875" style="74" customWidth="1"/>
    <col min="3591" max="3839" width="9" style="74"/>
    <col min="3840" max="3840" width="5.625" style="74" customWidth="1"/>
    <col min="3841" max="3841" width="20.625" style="74" customWidth="1"/>
    <col min="3842" max="3842" width="16.625" style="74" customWidth="1"/>
    <col min="3843" max="3845" width="12.625" style="74" customWidth="1"/>
    <col min="3846" max="3846" width="46.875" style="74" customWidth="1"/>
    <col min="3847" max="4095" width="9" style="74"/>
    <col min="4096" max="4096" width="5.625" style="74" customWidth="1"/>
    <col min="4097" max="4097" width="20.625" style="74" customWidth="1"/>
    <col min="4098" max="4098" width="16.625" style="74" customWidth="1"/>
    <col min="4099" max="4101" width="12.625" style="74" customWidth="1"/>
    <col min="4102" max="4102" width="46.875" style="74" customWidth="1"/>
    <col min="4103" max="4351" width="9" style="74"/>
    <col min="4352" max="4352" width="5.625" style="74" customWidth="1"/>
    <col min="4353" max="4353" width="20.625" style="74" customWidth="1"/>
    <col min="4354" max="4354" width="16.625" style="74" customWidth="1"/>
    <col min="4355" max="4357" width="12.625" style="74" customWidth="1"/>
    <col min="4358" max="4358" width="46.875" style="74" customWidth="1"/>
    <col min="4359" max="4607" width="9" style="74"/>
    <col min="4608" max="4608" width="5.625" style="74" customWidth="1"/>
    <col min="4609" max="4609" width="20.625" style="74" customWidth="1"/>
    <col min="4610" max="4610" width="16.625" style="74" customWidth="1"/>
    <col min="4611" max="4613" width="12.625" style="74" customWidth="1"/>
    <col min="4614" max="4614" width="46.875" style="74" customWidth="1"/>
    <col min="4615" max="4863" width="9" style="74"/>
    <col min="4864" max="4864" width="5.625" style="74" customWidth="1"/>
    <col min="4865" max="4865" width="20.625" style="74" customWidth="1"/>
    <col min="4866" max="4866" width="16.625" style="74" customWidth="1"/>
    <col min="4867" max="4869" width="12.625" style="74" customWidth="1"/>
    <col min="4870" max="4870" width="46.875" style="74" customWidth="1"/>
    <col min="4871" max="5119" width="9" style="74"/>
    <col min="5120" max="5120" width="5.625" style="74" customWidth="1"/>
    <col min="5121" max="5121" width="20.625" style="74" customWidth="1"/>
    <col min="5122" max="5122" width="16.625" style="74" customWidth="1"/>
    <col min="5123" max="5125" width="12.625" style="74" customWidth="1"/>
    <col min="5126" max="5126" width="46.875" style="74" customWidth="1"/>
    <col min="5127" max="5375" width="9" style="74"/>
    <col min="5376" max="5376" width="5.625" style="74" customWidth="1"/>
    <col min="5377" max="5377" width="20.625" style="74" customWidth="1"/>
    <col min="5378" max="5378" width="16.625" style="74" customWidth="1"/>
    <col min="5379" max="5381" width="12.625" style="74" customWidth="1"/>
    <col min="5382" max="5382" width="46.875" style="74" customWidth="1"/>
    <col min="5383" max="5631" width="9" style="74"/>
    <col min="5632" max="5632" width="5.625" style="74" customWidth="1"/>
    <col min="5633" max="5633" width="20.625" style="74" customWidth="1"/>
    <col min="5634" max="5634" width="16.625" style="74" customWidth="1"/>
    <col min="5635" max="5637" width="12.625" style="74" customWidth="1"/>
    <col min="5638" max="5638" width="46.875" style="74" customWidth="1"/>
    <col min="5639" max="5887" width="9" style="74"/>
    <col min="5888" max="5888" width="5.625" style="74" customWidth="1"/>
    <col min="5889" max="5889" width="20.625" style="74" customWidth="1"/>
    <col min="5890" max="5890" width="16.625" style="74" customWidth="1"/>
    <col min="5891" max="5893" width="12.625" style="74" customWidth="1"/>
    <col min="5894" max="5894" width="46.875" style="74" customWidth="1"/>
    <col min="5895" max="6143" width="9" style="74"/>
    <col min="6144" max="6144" width="5.625" style="74" customWidth="1"/>
    <col min="6145" max="6145" width="20.625" style="74" customWidth="1"/>
    <col min="6146" max="6146" width="16.625" style="74" customWidth="1"/>
    <col min="6147" max="6149" width="12.625" style="74" customWidth="1"/>
    <col min="6150" max="6150" width="46.875" style="74" customWidth="1"/>
    <col min="6151" max="6399" width="9" style="74"/>
    <col min="6400" max="6400" width="5.625" style="74" customWidth="1"/>
    <col min="6401" max="6401" width="20.625" style="74" customWidth="1"/>
    <col min="6402" max="6402" width="16.625" style="74" customWidth="1"/>
    <col min="6403" max="6405" width="12.625" style="74" customWidth="1"/>
    <col min="6406" max="6406" width="46.875" style="74" customWidth="1"/>
    <col min="6407" max="6655" width="9" style="74"/>
    <col min="6656" max="6656" width="5.625" style="74" customWidth="1"/>
    <col min="6657" max="6657" width="20.625" style="74" customWidth="1"/>
    <col min="6658" max="6658" width="16.625" style="74" customWidth="1"/>
    <col min="6659" max="6661" width="12.625" style="74" customWidth="1"/>
    <col min="6662" max="6662" width="46.875" style="74" customWidth="1"/>
    <col min="6663" max="6911" width="9" style="74"/>
    <col min="6912" max="6912" width="5.625" style="74" customWidth="1"/>
    <col min="6913" max="6913" width="20.625" style="74" customWidth="1"/>
    <col min="6914" max="6914" width="16.625" style="74" customWidth="1"/>
    <col min="6915" max="6917" width="12.625" style="74" customWidth="1"/>
    <col min="6918" max="6918" width="46.875" style="74" customWidth="1"/>
    <col min="6919" max="7167" width="9" style="74"/>
    <col min="7168" max="7168" width="5.625" style="74" customWidth="1"/>
    <col min="7169" max="7169" width="20.625" style="74" customWidth="1"/>
    <col min="7170" max="7170" width="16.625" style="74" customWidth="1"/>
    <col min="7171" max="7173" width="12.625" style="74" customWidth="1"/>
    <col min="7174" max="7174" width="46.875" style="74" customWidth="1"/>
    <col min="7175" max="7423" width="9" style="74"/>
    <col min="7424" max="7424" width="5.625" style="74" customWidth="1"/>
    <col min="7425" max="7425" width="20.625" style="74" customWidth="1"/>
    <col min="7426" max="7426" width="16.625" style="74" customWidth="1"/>
    <col min="7427" max="7429" width="12.625" style="74" customWidth="1"/>
    <col min="7430" max="7430" width="46.875" style="74" customWidth="1"/>
    <col min="7431" max="7679" width="9" style="74"/>
    <col min="7680" max="7680" width="5.625" style="74" customWidth="1"/>
    <col min="7681" max="7681" width="20.625" style="74" customWidth="1"/>
    <col min="7682" max="7682" width="16.625" style="74" customWidth="1"/>
    <col min="7683" max="7685" width="12.625" style="74" customWidth="1"/>
    <col min="7686" max="7686" width="46.875" style="74" customWidth="1"/>
    <col min="7687" max="7935" width="9" style="74"/>
    <col min="7936" max="7936" width="5.625" style="74" customWidth="1"/>
    <col min="7937" max="7937" width="20.625" style="74" customWidth="1"/>
    <col min="7938" max="7938" width="16.625" style="74" customWidth="1"/>
    <col min="7939" max="7941" width="12.625" style="74" customWidth="1"/>
    <col min="7942" max="7942" width="46.875" style="74" customWidth="1"/>
    <col min="7943" max="8191" width="9" style="74"/>
    <col min="8192" max="8192" width="5.625" style="74" customWidth="1"/>
    <col min="8193" max="8193" width="20.625" style="74" customWidth="1"/>
    <col min="8194" max="8194" width="16.625" style="74" customWidth="1"/>
    <col min="8195" max="8197" width="12.625" style="74" customWidth="1"/>
    <col min="8198" max="8198" width="46.875" style="74" customWidth="1"/>
    <col min="8199" max="8447" width="9" style="74"/>
    <col min="8448" max="8448" width="5.625" style="74" customWidth="1"/>
    <col min="8449" max="8449" width="20.625" style="74" customWidth="1"/>
    <col min="8450" max="8450" width="16.625" style="74" customWidth="1"/>
    <col min="8451" max="8453" width="12.625" style="74" customWidth="1"/>
    <col min="8454" max="8454" width="46.875" style="74" customWidth="1"/>
    <col min="8455" max="8703" width="9" style="74"/>
    <col min="8704" max="8704" width="5.625" style="74" customWidth="1"/>
    <col min="8705" max="8705" width="20.625" style="74" customWidth="1"/>
    <col min="8706" max="8706" width="16.625" style="74" customWidth="1"/>
    <col min="8707" max="8709" width="12.625" style="74" customWidth="1"/>
    <col min="8710" max="8710" width="46.875" style="74" customWidth="1"/>
    <col min="8711" max="8959" width="9" style="74"/>
    <col min="8960" max="8960" width="5.625" style="74" customWidth="1"/>
    <col min="8961" max="8961" width="20.625" style="74" customWidth="1"/>
    <col min="8962" max="8962" width="16.625" style="74" customWidth="1"/>
    <col min="8963" max="8965" width="12.625" style="74" customWidth="1"/>
    <col min="8966" max="8966" width="46.875" style="74" customWidth="1"/>
    <col min="8967" max="9215" width="9" style="74"/>
    <col min="9216" max="9216" width="5.625" style="74" customWidth="1"/>
    <col min="9217" max="9217" width="20.625" style="74" customWidth="1"/>
    <col min="9218" max="9218" width="16.625" style="74" customWidth="1"/>
    <col min="9219" max="9221" width="12.625" style="74" customWidth="1"/>
    <col min="9222" max="9222" width="46.875" style="74" customWidth="1"/>
    <col min="9223" max="9471" width="9" style="74"/>
    <col min="9472" max="9472" width="5.625" style="74" customWidth="1"/>
    <col min="9473" max="9473" width="20.625" style="74" customWidth="1"/>
    <col min="9474" max="9474" width="16.625" style="74" customWidth="1"/>
    <col min="9475" max="9477" width="12.625" style="74" customWidth="1"/>
    <col min="9478" max="9478" width="46.875" style="74" customWidth="1"/>
    <col min="9479" max="9727" width="9" style="74"/>
    <col min="9728" max="9728" width="5.625" style="74" customWidth="1"/>
    <col min="9729" max="9729" width="20.625" style="74" customWidth="1"/>
    <col min="9730" max="9730" width="16.625" style="74" customWidth="1"/>
    <col min="9731" max="9733" width="12.625" style="74" customWidth="1"/>
    <col min="9734" max="9734" width="46.875" style="74" customWidth="1"/>
    <col min="9735" max="9983" width="9" style="74"/>
    <col min="9984" max="9984" width="5.625" style="74" customWidth="1"/>
    <col min="9985" max="9985" width="20.625" style="74" customWidth="1"/>
    <col min="9986" max="9986" width="16.625" style="74" customWidth="1"/>
    <col min="9987" max="9989" width="12.625" style="74" customWidth="1"/>
    <col min="9990" max="9990" width="46.875" style="74" customWidth="1"/>
    <col min="9991" max="10239" width="9" style="74"/>
    <col min="10240" max="10240" width="5.625" style="74" customWidth="1"/>
    <col min="10241" max="10241" width="20.625" style="74" customWidth="1"/>
    <col min="10242" max="10242" width="16.625" style="74" customWidth="1"/>
    <col min="10243" max="10245" width="12.625" style="74" customWidth="1"/>
    <col min="10246" max="10246" width="46.875" style="74" customWidth="1"/>
    <col min="10247" max="10495" width="9" style="74"/>
    <col min="10496" max="10496" width="5.625" style="74" customWidth="1"/>
    <col min="10497" max="10497" width="20.625" style="74" customWidth="1"/>
    <col min="10498" max="10498" width="16.625" style="74" customWidth="1"/>
    <col min="10499" max="10501" width="12.625" style="74" customWidth="1"/>
    <col min="10502" max="10502" width="46.875" style="74" customWidth="1"/>
    <col min="10503" max="10751" width="9" style="74"/>
    <col min="10752" max="10752" width="5.625" style="74" customWidth="1"/>
    <col min="10753" max="10753" width="20.625" style="74" customWidth="1"/>
    <col min="10754" max="10754" width="16.625" style="74" customWidth="1"/>
    <col min="10755" max="10757" width="12.625" style="74" customWidth="1"/>
    <col min="10758" max="10758" width="46.875" style="74" customWidth="1"/>
    <col min="10759" max="11007" width="9" style="74"/>
    <col min="11008" max="11008" width="5.625" style="74" customWidth="1"/>
    <col min="11009" max="11009" width="20.625" style="74" customWidth="1"/>
    <col min="11010" max="11010" width="16.625" style="74" customWidth="1"/>
    <col min="11011" max="11013" width="12.625" style="74" customWidth="1"/>
    <col min="11014" max="11014" width="46.875" style="74" customWidth="1"/>
    <col min="11015" max="11263" width="9" style="74"/>
    <col min="11264" max="11264" width="5.625" style="74" customWidth="1"/>
    <col min="11265" max="11265" width="20.625" style="74" customWidth="1"/>
    <col min="11266" max="11266" width="16.625" style="74" customWidth="1"/>
    <col min="11267" max="11269" width="12.625" style="74" customWidth="1"/>
    <col min="11270" max="11270" width="46.875" style="74" customWidth="1"/>
    <col min="11271" max="11519" width="9" style="74"/>
    <col min="11520" max="11520" width="5.625" style="74" customWidth="1"/>
    <col min="11521" max="11521" width="20.625" style="74" customWidth="1"/>
    <col min="11522" max="11522" width="16.625" style="74" customWidth="1"/>
    <col min="11523" max="11525" width="12.625" style="74" customWidth="1"/>
    <col min="11526" max="11526" width="46.875" style="74" customWidth="1"/>
    <col min="11527" max="11775" width="9" style="74"/>
    <col min="11776" max="11776" width="5.625" style="74" customWidth="1"/>
    <col min="11777" max="11777" width="20.625" style="74" customWidth="1"/>
    <col min="11778" max="11778" width="16.625" style="74" customWidth="1"/>
    <col min="11779" max="11781" width="12.625" style="74" customWidth="1"/>
    <col min="11782" max="11782" width="46.875" style="74" customWidth="1"/>
    <col min="11783" max="12031" width="9" style="74"/>
    <col min="12032" max="12032" width="5.625" style="74" customWidth="1"/>
    <col min="12033" max="12033" width="20.625" style="74" customWidth="1"/>
    <col min="12034" max="12034" width="16.625" style="74" customWidth="1"/>
    <col min="12035" max="12037" width="12.625" style="74" customWidth="1"/>
    <col min="12038" max="12038" width="46.875" style="74" customWidth="1"/>
    <col min="12039" max="12287" width="9" style="74"/>
    <col min="12288" max="12288" width="5.625" style="74" customWidth="1"/>
    <col min="12289" max="12289" width="20.625" style="74" customWidth="1"/>
    <col min="12290" max="12290" width="16.625" style="74" customWidth="1"/>
    <col min="12291" max="12293" width="12.625" style="74" customWidth="1"/>
    <col min="12294" max="12294" width="46.875" style="74" customWidth="1"/>
    <col min="12295" max="12543" width="9" style="74"/>
    <col min="12544" max="12544" width="5.625" style="74" customWidth="1"/>
    <col min="12545" max="12545" width="20.625" style="74" customWidth="1"/>
    <col min="12546" max="12546" width="16.625" style="74" customWidth="1"/>
    <col min="12547" max="12549" width="12.625" style="74" customWidth="1"/>
    <col min="12550" max="12550" width="46.875" style="74" customWidth="1"/>
    <col min="12551" max="12799" width="9" style="74"/>
    <col min="12800" max="12800" width="5.625" style="74" customWidth="1"/>
    <col min="12801" max="12801" width="20.625" style="74" customWidth="1"/>
    <col min="12802" max="12802" width="16.625" style="74" customWidth="1"/>
    <col min="12803" max="12805" width="12.625" style="74" customWidth="1"/>
    <col min="12806" max="12806" width="46.875" style="74" customWidth="1"/>
    <col min="12807" max="13055" width="9" style="74"/>
    <col min="13056" max="13056" width="5.625" style="74" customWidth="1"/>
    <col min="13057" max="13057" width="20.625" style="74" customWidth="1"/>
    <col min="13058" max="13058" width="16.625" style="74" customWidth="1"/>
    <col min="13059" max="13061" width="12.625" style="74" customWidth="1"/>
    <col min="13062" max="13062" width="46.875" style="74" customWidth="1"/>
    <col min="13063" max="13311" width="9" style="74"/>
    <col min="13312" max="13312" width="5.625" style="74" customWidth="1"/>
    <col min="13313" max="13313" width="20.625" style="74" customWidth="1"/>
    <col min="13314" max="13314" width="16.625" style="74" customWidth="1"/>
    <col min="13315" max="13317" width="12.625" style="74" customWidth="1"/>
    <col min="13318" max="13318" width="46.875" style="74" customWidth="1"/>
    <col min="13319" max="13567" width="9" style="74"/>
    <col min="13568" max="13568" width="5.625" style="74" customWidth="1"/>
    <col min="13569" max="13569" width="20.625" style="74" customWidth="1"/>
    <col min="13570" max="13570" width="16.625" style="74" customWidth="1"/>
    <col min="13571" max="13573" width="12.625" style="74" customWidth="1"/>
    <col min="13574" max="13574" width="46.875" style="74" customWidth="1"/>
    <col min="13575" max="13823" width="9" style="74"/>
    <col min="13824" max="13824" width="5.625" style="74" customWidth="1"/>
    <col min="13825" max="13825" width="20.625" style="74" customWidth="1"/>
    <col min="13826" max="13826" width="16.625" style="74" customWidth="1"/>
    <col min="13827" max="13829" width="12.625" style="74" customWidth="1"/>
    <col min="13830" max="13830" width="46.875" style="74" customWidth="1"/>
    <col min="13831" max="14079" width="9" style="74"/>
    <col min="14080" max="14080" width="5.625" style="74" customWidth="1"/>
    <col min="14081" max="14081" width="20.625" style="74" customWidth="1"/>
    <col min="14082" max="14082" width="16.625" style="74" customWidth="1"/>
    <col min="14083" max="14085" width="12.625" style="74" customWidth="1"/>
    <col min="14086" max="14086" width="46.875" style="74" customWidth="1"/>
    <col min="14087" max="14335" width="9" style="74"/>
    <col min="14336" max="14336" width="5.625" style="74" customWidth="1"/>
    <col min="14337" max="14337" width="20.625" style="74" customWidth="1"/>
    <col min="14338" max="14338" width="16.625" style="74" customWidth="1"/>
    <col min="14339" max="14341" width="12.625" style="74" customWidth="1"/>
    <col min="14342" max="14342" width="46.875" style="74" customWidth="1"/>
    <col min="14343" max="14591" width="9" style="74"/>
    <col min="14592" max="14592" width="5.625" style="74" customWidth="1"/>
    <col min="14593" max="14593" width="20.625" style="74" customWidth="1"/>
    <col min="14594" max="14594" width="16.625" style="74" customWidth="1"/>
    <col min="14595" max="14597" width="12.625" style="74" customWidth="1"/>
    <col min="14598" max="14598" width="46.875" style="74" customWidth="1"/>
    <col min="14599" max="14847" width="9" style="74"/>
    <col min="14848" max="14848" width="5.625" style="74" customWidth="1"/>
    <col min="14849" max="14849" width="20.625" style="74" customWidth="1"/>
    <col min="14850" max="14850" width="16.625" style="74" customWidth="1"/>
    <col min="14851" max="14853" width="12.625" style="74" customWidth="1"/>
    <col min="14854" max="14854" width="46.875" style="74" customWidth="1"/>
    <col min="14855" max="15103" width="9" style="74"/>
    <col min="15104" max="15104" width="5.625" style="74" customWidth="1"/>
    <col min="15105" max="15105" width="20.625" style="74" customWidth="1"/>
    <col min="15106" max="15106" width="16.625" style="74" customWidth="1"/>
    <col min="15107" max="15109" width="12.625" style="74" customWidth="1"/>
    <col min="15110" max="15110" width="46.875" style="74" customWidth="1"/>
    <col min="15111" max="15359" width="9" style="74"/>
    <col min="15360" max="15360" width="5.625" style="74" customWidth="1"/>
    <col min="15361" max="15361" width="20.625" style="74" customWidth="1"/>
    <col min="15362" max="15362" width="16.625" style="74" customWidth="1"/>
    <col min="15363" max="15365" width="12.625" style="74" customWidth="1"/>
    <col min="15366" max="15366" width="46.875" style="74" customWidth="1"/>
    <col min="15367" max="15615" width="9" style="74"/>
    <col min="15616" max="15616" width="5.625" style="74" customWidth="1"/>
    <col min="15617" max="15617" width="20.625" style="74" customWidth="1"/>
    <col min="15618" max="15618" width="16.625" style="74" customWidth="1"/>
    <col min="15619" max="15621" width="12.625" style="74" customWidth="1"/>
    <col min="15622" max="15622" width="46.875" style="74" customWidth="1"/>
    <col min="15623" max="15871" width="9" style="74"/>
    <col min="15872" max="15872" width="5.625" style="74" customWidth="1"/>
    <col min="15873" max="15873" width="20.625" style="74" customWidth="1"/>
    <col min="15874" max="15874" width="16.625" style="74" customWidth="1"/>
    <col min="15875" max="15877" width="12.625" style="74" customWidth="1"/>
    <col min="15878" max="15878" width="46.875" style="74" customWidth="1"/>
    <col min="15879" max="16127" width="9" style="74"/>
    <col min="16128" max="16128" width="5.625" style="74" customWidth="1"/>
    <col min="16129" max="16129" width="20.625" style="74" customWidth="1"/>
    <col min="16130" max="16130" width="16.625" style="74" customWidth="1"/>
    <col min="16131" max="16133" width="12.625" style="74" customWidth="1"/>
    <col min="16134" max="16134" width="46.875" style="74" customWidth="1"/>
    <col min="16135" max="16384" width="9" style="74"/>
  </cols>
  <sheetData>
    <row r="1" spans="1:7" ht="13.5" customHeight="1"/>
    <row r="2" spans="1:7" ht="13.5" customHeight="1">
      <c r="A2" s="78" t="s">
        <v>214</v>
      </c>
      <c r="B2" s="78"/>
      <c r="C2" s="78"/>
      <c r="D2" s="78"/>
      <c r="E2" s="78"/>
      <c r="F2" s="78"/>
      <c r="G2" s="78"/>
    </row>
    <row r="3" spans="1:7" ht="21.75" customHeight="1">
      <c r="A3" s="383" t="s">
        <v>215</v>
      </c>
      <c r="B3" s="384"/>
      <c r="C3" s="384"/>
      <c r="D3" s="385"/>
      <c r="E3" s="518"/>
      <c r="F3" s="514"/>
      <c r="G3" s="515"/>
    </row>
    <row r="4" spans="1:7" ht="21.75" customHeight="1">
      <c r="A4" s="512" t="s">
        <v>216</v>
      </c>
      <c r="B4" s="512"/>
      <c r="C4" s="512"/>
      <c r="D4" s="512"/>
      <c r="E4" s="518" t="s">
        <v>217</v>
      </c>
      <c r="F4" s="514"/>
      <c r="G4" s="515"/>
    </row>
    <row r="5" spans="1:7" ht="30.75" customHeight="1">
      <c r="A5" s="513" t="s">
        <v>218</v>
      </c>
      <c r="B5" s="516"/>
      <c r="C5" s="516"/>
      <c r="D5" s="517"/>
      <c r="E5" s="518" t="s">
        <v>219</v>
      </c>
      <c r="F5" s="514"/>
      <c r="G5" s="515"/>
    </row>
    <row r="6" spans="1:7" ht="21.75" customHeight="1">
      <c r="A6" s="512" t="s">
        <v>220</v>
      </c>
      <c r="B6" s="512"/>
      <c r="C6" s="512"/>
      <c r="D6" s="512"/>
      <c r="E6" s="518" t="s">
        <v>219</v>
      </c>
      <c r="F6" s="514"/>
      <c r="G6" s="515"/>
    </row>
    <row r="7" spans="1:7" ht="21.75" customHeight="1">
      <c r="A7" s="512" t="s">
        <v>221</v>
      </c>
      <c r="B7" s="512"/>
      <c r="C7" s="512"/>
      <c r="D7" s="512"/>
      <c r="E7" s="518" t="s">
        <v>219</v>
      </c>
      <c r="F7" s="514"/>
      <c r="G7" s="515"/>
    </row>
    <row r="8" spans="1:7" ht="21.75" customHeight="1">
      <c r="A8" s="513" t="s">
        <v>222</v>
      </c>
      <c r="B8" s="516"/>
      <c r="C8" s="516"/>
      <c r="D8" s="517"/>
      <c r="E8" s="518" t="s">
        <v>223</v>
      </c>
      <c r="F8" s="514"/>
      <c r="G8" s="515"/>
    </row>
    <row r="9" spans="1:7" ht="34.5" customHeight="1">
      <c r="A9" s="512" t="s">
        <v>224</v>
      </c>
      <c r="B9" s="512"/>
      <c r="C9" s="512"/>
      <c r="D9" s="512"/>
      <c r="E9" s="518" t="s">
        <v>225</v>
      </c>
      <c r="F9" s="514"/>
      <c r="G9" s="515"/>
    </row>
    <row r="10" spans="1:7" ht="21.75" customHeight="1">
      <c r="A10" s="512" t="s">
        <v>226</v>
      </c>
      <c r="B10" s="512"/>
      <c r="C10" s="512"/>
      <c r="D10" s="512"/>
      <c r="E10" s="518" t="s">
        <v>217</v>
      </c>
      <c r="F10" s="514"/>
      <c r="G10" s="515"/>
    </row>
    <row r="11" spans="1:7" ht="21.75" customHeight="1">
      <c r="A11" s="512" t="s">
        <v>227</v>
      </c>
      <c r="B11" s="512"/>
      <c r="C11" s="512"/>
      <c r="D11" s="512"/>
      <c r="E11" s="518" t="s">
        <v>228</v>
      </c>
      <c r="F11" s="514"/>
      <c r="G11" s="515"/>
    </row>
    <row r="12" spans="1:7" ht="60" customHeight="1">
      <c r="A12" s="512" t="s">
        <v>229</v>
      </c>
      <c r="B12" s="512"/>
      <c r="C12" s="512"/>
      <c r="D12" s="512"/>
      <c r="E12" s="513" t="s">
        <v>230</v>
      </c>
      <c r="F12" s="514"/>
      <c r="G12" s="515"/>
    </row>
  </sheetData>
  <mergeCells count="20">
    <mergeCell ref="A3:D3"/>
    <mergeCell ref="E3:G3"/>
    <mergeCell ref="A4:D4"/>
    <mergeCell ref="E4:G4"/>
    <mergeCell ref="A5:D5"/>
    <mergeCell ref="E5:G5"/>
    <mergeCell ref="A6:D6"/>
    <mergeCell ref="E6:G6"/>
    <mergeCell ref="A7:D7"/>
    <mergeCell ref="E7:G7"/>
    <mergeCell ref="A11:D11"/>
    <mergeCell ref="E11:G11"/>
    <mergeCell ref="A12:D12"/>
    <mergeCell ref="E12:G12"/>
    <mergeCell ref="A8:D8"/>
    <mergeCell ref="E8:G8"/>
    <mergeCell ref="A9:D9"/>
    <mergeCell ref="E9:G9"/>
    <mergeCell ref="A10:D10"/>
    <mergeCell ref="E10:G10"/>
  </mergeCells>
  <phoneticPr fontId="6"/>
  <pageMargins left="0.70866141732283472" right="0.70866141732283472" top="0.74803149606299213" bottom="0.74803149606299213" header="0.31496062992125984" footer="0.31496062992125984"/>
  <pageSetup paperSize="9" scale="98"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27"/>
  <sheetViews>
    <sheetView topLeftCell="A6" zoomScaleNormal="100" workbookViewId="0">
      <selection activeCell="G27" sqref="G27"/>
    </sheetView>
  </sheetViews>
  <sheetFormatPr defaultRowHeight="13.5"/>
  <cols>
    <col min="1" max="1" width="4.625" style="74" customWidth="1"/>
    <col min="2" max="2" width="20.125" style="74" customWidth="1"/>
    <col min="3" max="7" width="15.625" style="74" customWidth="1"/>
    <col min="8" max="8" width="12.875" style="74" customWidth="1"/>
    <col min="9" max="9" width="19.625" style="74" customWidth="1"/>
    <col min="10" max="256" width="9" style="74"/>
    <col min="257" max="257" width="4.625" style="74" customWidth="1"/>
    <col min="258" max="258" width="20.125" style="74" customWidth="1"/>
    <col min="259" max="263" width="15.625" style="74" customWidth="1"/>
    <col min="264" max="264" width="12.875" style="74" customWidth="1"/>
    <col min="265" max="265" width="19.625" style="74" customWidth="1"/>
    <col min="266" max="512" width="9" style="74"/>
    <col min="513" max="513" width="4.625" style="74" customWidth="1"/>
    <col min="514" max="514" width="20.125" style="74" customWidth="1"/>
    <col min="515" max="519" width="15.625" style="74" customWidth="1"/>
    <col min="520" max="520" width="12.875" style="74" customWidth="1"/>
    <col min="521" max="521" width="19.625" style="74" customWidth="1"/>
    <col min="522" max="768" width="9" style="74"/>
    <col min="769" max="769" width="4.625" style="74" customWidth="1"/>
    <col min="770" max="770" width="20.125" style="74" customWidth="1"/>
    <col min="771" max="775" width="15.625" style="74" customWidth="1"/>
    <col min="776" max="776" width="12.875" style="74" customWidth="1"/>
    <col min="777" max="777" width="19.625" style="74" customWidth="1"/>
    <col min="778" max="1024" width="9" style="74"/>
    <col min="1025" max="1025" width="4.625" style="74" customWidth="1"/>
    <col min="1026" max="1026" width="20.125" style="74" customWidth="1"/>
    <col min="1027" max="1031" width="15.625" style="74" customWidth="1"/>
    <col min="1032" max="1032" width="12.875" style="74" customWidth="1"/>
    <col min="1033" max="1033" width="19.625" style="74" customWidth="1"/>
    <col min="1034" max="1280" width="9" style="74"/>
    <col min="1281" max="1281" width="4.625" style="74" customWidth="1"/>
    <col min="1282" max="1282" width="20.125" style="74" customWidth="1"/>
    <col min="1283" max="1287" width="15.625" style="74" customWidth="1"/>
    <col min="1288" max="1288" width="12.875" style="74" customWidth="1"/>
    <col min="1289" max="1289" width="19.625" style="74" customWidth="1"/>
    <col min="1290" max="1536" width="9" style="74"/>
    <col min="1537" max="1537" width="4.625" style="74" customWidth="1"/>
    <col min="1538" max="1538" width="20.125" style="74" customWidth="1"/>
    <col min="1539" max="1543" width="15.625" style="74" customWidth="1"/>
    <col min="1544" max="1544" width="12.875" style="74" customWidth="1"/>
    <col min="1545" max="1545" width="19.625" style="74" customWidth="1"/>
    <col min="1546" max="1792" width="9" style="74"/>
    <col min="1793" max="1793" width="4.625" style="74" customWidth="1"/>
    <col min="1794" max="1794" width="20.125" style="74" customWidth="1"/>
    <col min="1795" max="1799" width="15.625" style="74" customWidth="1"/>
    <col min="1800" max="1800" width="12.875" style="74" customWidth="1"/>
    <col min="1801" max="1801" width="19.625" style="74" customWidth="1"/>
    <col min="1802" max="2048" width="9" style="74"/>
    <col min="2049" max="2049" width="4.625" style="74" customWidth="1"/>
    <col min="2050" max="2050" width="20.125" style="74" customWidth="1"/>
    <col min="2051" max="2055" width="15.625" style="74" customWidth="1"/>
    <col min="2056" max="2056" width="12.875" style="74" customWidth="1"/>
    <col min="2057" max="2057" width="19.625" style="74" customWidth="1"/>
    <col min="2058" max="2304" width="9" style="74"/>
    <col min="2305" max="2305" width="4.625" style="74" customWidth="1"/>
    <col min="2306" max="2306" width="20.125" style="74" customWidth="1"/>
    <col min="2307" max="2311" width="15.625" style="74" customWidth="1"/>
    <col min="2312" max="2312" width="12.875" style="74" customWidth="1"/>
    <col min="2313" max="2313" width="19.625" style="74" customWidth="1"/>
    <col min="2314" max="2560" width="9" style="74"/>
    <col min="2561" max="2561" width="4.625" style="74" customWidth="1"/>
    <col min="2562" max="2562" width="20.125" style="74" customWidth="1"/>
    <col min="2563" max="2567" width="15.625" style="74" customWidth="1"/>
    <col min="2568" max="2568" width="12.875" style="74" customWidth="1"/>
    <col min="2569" max="2569" width="19.625" style="74" customWidth="1"/>
    <col min="2570" max="2816" width="9" style="74"/>
    <col min="2817" max="2817" width="4.625" style="74" customWidth="1"/>
    <col min="2818" max="2818" width="20.125" style="74" customWidth="1"/>
    <col min="2819" max="2823" width="15.625" style="74" customWidth="1"/>
    <col min="2824" max="2824" width="12.875" style="74" customWidth="1"/>
    <col min="2825" max="2825" width="19.625" style="74" customWidth="1"/>
    <col min="2826" max="3072" width="9" style="74"/>
    <col min="3073" max="3073" width="4.625" style="74" customWidth="1"/>
    <col min="3074" max="3074" width="20.125" style="74" customWidth="1"/>
    <col min="3075" max="3079" width="15.625" style="74" customWidth="1"/>
    <col min="3080" max="3080" width="12.875" style="74" customWidth="1"/>
    <col min="3081" max="3081" width="19.625" style="74" customWidth="1"/>
    <col min="3082" max="3328" width="9" style="74"/>
    <col min="3329" max="3329" width="4.625" style="74" customWidth="1"/>
    <col min="3330" max="3330" width="20.125" style="74" customWidth="1"/>
    <col min="3331" max="3335" width="15.625" style="74" customWidth="1"/>
    <col min="3336" max="3336" width="12.875" style="74" customWidth="1"/>
    <col min="3337" max="3337" width="19.625" style="74" customWidth="1"/>
    <col min="3338" max="3584" width="9" style="74"/>
    <col min="3585" max="3585" width="4.625" style="74" customWidth="1"/>
    <col min="3586" max="3586" width="20.125" style="74" customWidth="1"/>
    <col min="3587" max="3591" width="15.625" style="74" customWidth="1"/>
    <col min="3592" max="3592" width="12.875" style="74" customWidth="1"/>
    <col min="3593" max="3593" width="19.625" style="74" customWidth="1"/>
    <col min="3594" max="3840" width="9" style="74"/>
    <col min="3841" max="3841" width="4.625" style="74" customWidth="1"/>
    <col min="3842" max="3842" width="20.125" style="74" customWidth="1"/>
    <col min="3843" max="3847" width="15.625" style="74" customWidth="1"/>
    <col min="3848" max="3848" width="12.875" style="74" customWidth="1"/>
    <col min="3849" max="3849" width="19.625" style="74" customWidth="1"/>
    <col min="3850" max="4096" width="9" style="74"/>
    <col min="4097" max="4097" width="4.625" style="74" customWidth="1"/>
    <col min="4098" max="4098" width="20.125" style="74" customWidth="1"/>
    <col min="4099" max="4103" width="15.625" style="74" customWidth="1"/>
    <col min="4104" max="4104" width="12.875" style="74" customWidth="1"/>
    <col min="4105" max="4105" width="19.625" style="74" customWidth="1"/>
    <col min="4106" max="4352" width="9" style="74"/>
    <col min="4353" max="4353" width="4.625" style="74" customWidth="1"/>
    <col min="4354" max="4354" width="20.125" style="74" customWidth="1"/>
    <col min="4355" max="4359" width="15.625" style="74" customWidth="1"/>
    <col min="4360" max="4360" width="12.875" style="74" customWidth="1"/>
    <col min="4361" max="4361" width="19.625" style="74" customWidth="1"/>
    <col min="4362" max="4608" width="9" style="74"/>
    <col min="4609" max="4609" width="4.625" style="74" customWidth="1"/>
    <col min="4610" max="4610" width="20.125" style="74" customWidth="1"/>
    <col min="4611" max="4615" width="15.625" style="74" customWidth="1"/>
    <col min="4616" max="4616" width="12.875" style="74" customWidth="1"/>
    <col min="4617" max="4617" width="19.625" style="74" customWidth="1"/>
    <col min="4618" max="4864" width="9" style="74"/>
    <col min="4865" max="4865" width="4.625" style="74" customWidth="1"/>
    <col min="4866" max="4866" width="20.125" style="74" customWidth="1"/>
    <col min="4867" max="4871" width="15.625" style="74" customWidth="1"/>
    <col min="4872" max="4872" width="12.875" style="74" customWidth="1"/>
    <col min="4873" max="4873" width="19.625" style="74" customWidth="1"/>
    <col min="4874" max="5120" width="9" style="74"/>
    <col min="5121" max="5121" width="4.625" style="74" customWidth="1"/>
    <col min="5122" max="5122" width="20.125" style="74" customWidth="1"/>
    <col min="5123" max="5127" width="15.625" style="74" customWidth="1"/>
    <col min="5128" max="5128" width="12.875" style="74" customWidth="1"/>
    <col min="5129" max="5129" width="19.625" style="74" customWidth="1"/>
    <col min="5130" max="5376" width="9" style="74"/>
    <col min="5377" max="5377" width="4.625" style="74" customWidth="1"/>
    <col min="5378" max="5378" width="20.125" style="74" customWidth="1"/>
    <col min="5379" max="5383" width="15.625" style="74" customWidth="1"/>
    <col min="5384" max="5384" width="12.875" style="74" customWidth="1"/>
    <col min="5385" max="5385" width="19.625" style="74" customWidth="1"/>
    <col min="5386" max="5632" width="9" style="74"/>
    <col min="5633" max="5633" width="4.625" style="74" customWidth="1"/>
    <col min="5634" max="5634" width="20.125" style="74" customWidth="1"/>
    <col min="5635" max="5639" width="15.625" style="74" customWidth="1"/>
    <col min="5640" max="5640" width="12.875" style="74" customWidth="1"/>
    <col min="5641" max="5641" width="19.625" style="74" customWidth="1"/>
    <col min="5642" max="5888" width="9" style="74"/>
    <col min="5889" max="5889" width="4.625" style="74" customWidth="1"/>
    <col min="5890" max="5890" width="20.125" style="74" customWidth="1"/>
    <col min="5891" max="5895" width="15.625" style="74" customWidth="1"/>
    <col min="5896" max="5896" width="12.875" style="74" customWidth="1"/>
    <col min="5897" max="5897" width="19.625" style="74" customWidth="1"/>
    <col min="5898" max="6144" width="9" style="74"/>
    <col min="6145" max="6145" width="4.625" style="74" customWidth="1"/>
    <col min="6146" max="6146" width="20.125" style="74" customWidth="1"/>
    <col min="6147" max="6151" width="15.625" style="74" customWidth="1"/>
    <col min="6152" max="6152" width="12.875" style="74" customWidth="1"/>
    <col min="6153" max="6153" width="19.625" style="74" customWidth="1"/>
    <col min="6154" max="6400" width="9" style="74"/>
    <col min="6401" max="6401" width="4.625" style="74" customWidth="1"/>
    <col min="6402" max="6402" width="20.125" style="74" customWidth="1"/>
    <col min="6403" max="6407" width="15.625" style="74" customWidth="1"/>
    <col min="6408" max="6408" width="12.875" style="74" customWidth="1"/>
    <col min="6409" max="6409" width="19.625" style="74" customWidth="1"/>
    <col min="6410" max="6656" width="9" style="74"/>
    <col min="6657" max="6657" width="4.625" style="74" customWidth="1"/>
    <col min="6658" max="6658" width="20.125" style="74" customWidth="1"/>
    <col min="6659" max="6663" width="15.625" style="74" customWidth="1"/>
    <col min="6664" max="6664" width="12.875" style="74" customWidth="1"/>
    <col min="6665" max="6665" width="19.625" style="74" customWidth="1"/>
    <col min="6666" max="6912" width="9" style="74"/>
    <col min="6913" max="6913" width="4.625" style="74" customWidth="1"/>
    <col min="6914" max="6914" width="20.125" style="74" customWidth="1"/>
    <col min="6915" max="6919" width="15.625" style="74" customWidth="1"/>
    <col min="6920" max="6920" width="12.875" style="74" customWidth="1"/>
    <col min="6921" max="6921" width="19.625" style="74" customWidth="1"/>
    <col min="6922" max="7168" width="9" style="74"/>
    <col min="7169" max="7169" width="4.625" style="74" customWidth="1"/>
    <col min="7170" max="7170" width="20.125" style="74" customWidth="1"/>
    <col min="7171" max="7175" width="15.625" style="74" customWidth="1"/>
    <col min="7176" max="7176" width="12.875" style="74" customWidth="1"/>
    <col min="7177" max="7177" width="19.625" style="74" customWidth="1"/>
    <col min="7178" max="7424" width="9" style="74"/>
    <col min="7425" max="7425" width="4.625" style="74" customWidth="1"/>
    <col min="7426" max="7426" width="20.125" style="74" customWidth="1"/>
    <col min="7427" max="7431" width="15.625" style="74" customWidth="1"/>
    <col min="7432" max="7432" width="12.875" style="74" customWidth="1"/>
    <col min="7433" max="7433" width="19.625" style="74" customWidth="1"/>
    <col min="7434" max="7680" width="9" style="74"/>
    <col min="7681" max="7681" width="4.625" style="74" customWidth="1"/>
    <col min="7682" max="7682" width="20.125" style="74" customWidth="1"/>
    <col min="7683" max="7687" width="15.625" style="74" customWidth="1"/>
    <col min="7688" max="7688" width="12.875" style="74" customWidth="1"/>
    <col min="7689" max="7689" width="19.625" style="74" customWidth="1"/>
    <col min="7690" max="7936" width="9" style="74"/>
    <col min="7937" max="7937" width="4.625" style="74" customWidth="1"/>
    <col min="7938" max="7938" width="20.125" style="74" customWidth="1"/>
    <col min="7939" max="7943" width="15.625" style="74" customWidth="1"/>
    <col min="7944" max="7944" width="12.875" style="74" customWidth="1"/>
    <col min="7945" max="7945" width="19.625" style="74" customWidth="1"/>
    <col min="7946" max="8192" width="9" style="74"/>
    <col min="8193" max="8193" width="4.625" style="74" customWidth="1"/>
    <col min="8194" max="8194" width="20.125" style="74" customWidth="1"/>
    <col min="8195" max="8199" width="15.625" style="74" customWidth="1"/>
    <col min="8200" max="8200" width="12.875" style="74" customWidth="1"/>
    <col min="8201" max="8201" width="19.625" style="74" customWidth="1"/>
    <col min="8202" max="8448" width="9" style="74"/>
    <col min="8449" max="8449" width="4.625" style="74" customWidth="1"/>
    <col min="8450" max="8450" width="20.125" style="74" customWidth="1"/>
    <col min="8451" max="8455" width="15.625" style="74" customWidth="1"/>
    <col min="8456" max="8456" width="12.875" style="74" customWidth="1"/>
    <col min="8457" max="8457" width="19.625" style="74" customWidth="1"/>
    <col min="8458" max="8704" width="9" style="74"/>
    <col min="8705" max="8705" width="4.625" style="74" customWidth="1"/>
    <col min="8706" max="8706" width="20.125" style="74" customWidth="1"/>
    <col min="8707" max="8711" width="15.625" style="74" customWidth="1"/>
    <col min="8712" max="8712" width="12.875" style="74" customWidth="1"/>
    <col min="8713" max="8713" width="19.625" style="74" customWidth="1"/>
    <col min="8714" max="8960" width="9" style="74"/>
    <col min="8961" max="8961" width="4.625" style="74" customWidth="1"/>
    <col min="8962" max="8962" width="20.125" style="74" customWidth="1"/>
    <col min="8963" max="8967" width="15.625" style="74" customWidth="1"/>
    <col min="8968" max="8968" width="12.875" style="74" customWidth="1"/>
    <col min="8969" max="8969" width="19.625" style="74" customWidth="1"/>
    <col min="8970" max="9216" width="9" style="74"/>
    <col min="9217" max="9217" width="4.625" style="74" customWidth="1"/>
    <col min="9218" max="9218" width="20.125" style="74" customWidth="1"/>
    <col min="9219" max="9223" width="15.625" style="74" customWidth="1"/>
    <col min="9224" max="9224" width="12.875" style="74" customWidth="1"/>
    <col min="9225" max="9225" width="19.625" style="74" customWidth="1"/>
    <col min="9226" max="9472" width="9" style="74"/>
    <col min="9473" max="9473" width="4.625" style="74" customWidth="1"/>
    <col min="9474" max="9474" width="20.125" style="74" customWidth="1"/>
    <col min="9475" max="9479" width="15.625" style="74" customWidth="1"/>
    <col min="9480" max="9480" width="12.875" style="74" customWidth="1"/>
    <col min="9481" max="9481" width="19.625" style="74" customWidth="1"/>
    <col min="9482" max="9728" width="9" style="74"/>
    <col min="9729" max="9729" width="4.625" style="74" customWidth="1"/>
    <col min="9730" max="9730" width="20.125" style="74" customWidth="1"/>
    <col min="9731" max="9735" width="15.625" style="74" customWidth="1"/>
    <col min="9736" max="9736" width="12.875" style="74" customWidth="1"/>
    <col min="9737" max="9737" width="19.625" style="74" customWidth="1"/>
    <col min="9738" max="9984" width="9" style="74"/>
    <col min="9985" max="9985" width="4.625" style="74" customWidth="1"/>
    <col min="9986" max="9986" width="20.125" style="74" customWidth="1"/>
    <col min="9987" max="9991" width="15.625" style="74" customWidth="1"/>
    <col min="9992" max="9992" width="12.875" style="74" customWidth="1"/>
    <col min="9993" max="9993" width="19.625" style="74" customWidth="1"/>
    <col min="9994" max="10240" width="9" style="74"/>
    <col min="10241" max="10241" width="4.625" style="74" customWidth="1"/>
    <col min="10242" max="10242" width="20.125" style="74" customWidth="1"/>
    <col min="10243" max="10247" width="15.625" style="74" customWidth="1"/>
    <col min="10248" max="10248" width="12.875" style="74" customWidth="1"/>
    <col min="10249" max="10249" width="19.625" style="74" customWidth="1"/>
    <col min="10250" max="10496" width="9" style="74"/>
    <col min="10497" max="10497" width="4.625" style="74" customWidth="1"/>
    <col min="10498" max="10498" width="20.125" style="74" customWidth="1"/>
    <col min="10499" max="10503" width="15.625" style="74" customWidth="1"/>
    <col min="10504" max="10504" width="12.875" style="74" customWidth="1"/>
    <col min="10505" max="10505" width="19.625" style="74" customWidth="1"/>
    <col min="10506" max="10752" width="9" style="74"/>
    <col min="10753" max="10753" width="4.625" style="74" customWidth="1"/>
    <col min="10754" max="10754" width="20.125" style="74" customWidth="1"/>
    <col min="10755" max="10759" width="15.625" style="74" customWidth="1"/>
    <col min="10760" max="10760" width="12.875" style="74" customWidth="1"/>
    <col min="10761" max="10761" width="19.625" style="74" customWidth="1"/>
    <col min="10762" max="11008" width="9" style="74"/>
    <col min="11009" max="11009" width="4.625" style="74" customWidth="1"/>
    <col min="11010" max="11010" width="20.125" style="74" customWidth="1"/>
    <col min="11011" max="11015" width="15.625" style="74" customWidth="1"/>
    <col min="11016" max="11016" width="12.875" style="74" customWidth="1"/>
    <col min="11017" max="11017" width="19.625" style="74" customWidth="1"/>
    <col min="11018" max="11264" width="9" style="74"/>
    <col min="11265" max="11265" width="4.625" style="74" customWidth="1"/>
    <col min="11266" max="11266" width="20.125" style="74" customWidth="1"/>
    <col min="11267" max="11271" width="15.625" style="74" customWidth="1"/>
    <col min="11272" max="11272" width="12.875" style="74" customWidth="1"/>
    <col min="11273" max="11273" width="19.625" style="74" customWidth="1"/>
    <col min="11274" max="11520" width="9" style="74"/>
    <col min="11521" max="11521" width="4.625" style="74" customWidth="1"/>
    <col min="11522" max="11522" width="20.125" style="74" customWidth="1"/>
    <col min="11523" max="11527" width="15.625" style="74" customWidth="1"/>
    <col min="11528" max="11528" width="12.875" style="74" customWidth="1"/>
    <col min="11529" max="11529" width="19.625" style="74" customWidth="1"/>
    <col min="11530" max="11776" width="9" style="74"/>
    <col min="11777" max="11777" width="4.625" style="74" customWidth="1"/>
    <col min="11778" max="11778" width="20.125" style="74" customWidth="1"/>
    <col min="11779" max="11783" width="15.625" style="74" customWidth="1"/>
    <col min="11784" max="11784" width="12.875" style="74" customWidth="1"/>
    <col min="11785" max="11785" width="19.625" style="74" customWidth="1"/>
    <col min="11786" max="12032" width="9" style="74"/>
    <col min="12033" max="12033" width="4.625" style="74" customWidth="1"/>
    <col min="12034" max="12034" width="20.125" style="74" customWidth="1"/>
    <col min="12035" max="12039" width="15.625" style="74" customWidth="1"/>
    <col min="12040" max="12040" width="12.875" style="74" customWidth="1"/>
    <col min="12041" max="12041" width="19.625" style="74" customWidth="1"/>
    <col min="12042" max="12288" width="9" style="74"/>
    <col min="12289" max="12289" width="4.625" style="74" customWidth="1"/>
    <col min="12290" max="12290" width="20.125" style="74" customWidth="1"/>
    <col min="12291" max="12295" width="15.625" style="74" customWidth="1"/>
    <col min="12296" max="12296" width="12.875" style="74" customWidth="1"/>
    <col min="12297" max="12297" width="19.625" style="74" customWidth="1"/>
    <col min="12298" max="12544" width="9" style="74"/>
    <col min="12545" max="12545" width="4.625" style="74" customWidth="1"/>
    <col min="12546" max="12546" width="20.125" style="74" customWidth="1"/>
    <col min="12547" max="12551" width="15.625" style="74" customWidth="1"/>
    <col min="12552" max="12552" width="12.875" style="74" customWidth="1"/>
    <col min="12553" max="12553" width="19.625" style="74" customWidth="1"/>
    <col min="12554" max="12800" width="9" style="74"/>
    <col min="12801" max="12801" width="4.625" style="74" customWidth="1"/>
    <col min="12802" max="12802" width="20.125" style="74" customWidth="1"/>
    <col min="12803" max="12807" width="15.625" style="74" customWidth="1"/>
    <col min="12808" max="12808" width="12.875" style="74" customWidth="1"/>
    <col min="12809" max="12809" width="19.625" style="74" customWidth="1"/>
    <col min="12810" max="13056" width="9" style="74"/>
    <col min="13057" max="13057" width="4.625" style="74" customWidth="1"/>
    <col min="13058" max="13058" width="20.125" style="74" customWidth="1"/>
    <col min="13059" max="13063" width="15.625" style="74" customWidth="1"/>
    <col min="13064" max="13064" width="12.875" style="74" customWidth="1"/>
    <col min="13065" max="13065" width="19.625" style="74" customWidth="1"/>
    <col min="13066" max="13312" width="9" style="74"/>
    <col min="13313" max="13313" width="4.625" style="74" customWidth="1"/>
    <col min="13314" max="13314" width="20.125" style="74" customWidth="1"/>
    <col min="13315" max="13319" width="15.625" style="74" customWidth="1"/>
    <col min="13320" max="13320" width="12.875" style="74" customWidth="1"/>
    <col min="13321" max="13321" width="19.625" style="74" customWidth="1"/>
    <col min="13322" max="13568" width="9" style="74"/>
    <col min="13569" max="13569" width="4.625" style="74" customWidth="1"/>
    <col min="13570" max="13570" width="20.125" style="74" customWidth="1"/>
    <col min="13571" max="13575" width="15.625" style="74" customWidth="1"/>
    <col min="13576" max="13576" width="12.875" style="74" customWidth="1"/>
    <col min="13577" max="13577" width="19.625" style="74" customWidth="1"/>
    <col min="13578" max="13824" width="9" style="74"/>
    <col min="13825" max="13825" width="4.625" style="74" customWidth="1"/>
    <col min="13826" max="13826" width="20.125" style="74" customWidth="1"/>
    <col min="13827" max="13831" width="15.625" style="74" customWidth="1"/>
    <col min="13832" max="13832" width="12.875" style="74" customWidth="1"/>
    <col min="13833" max="13833" width="19.625" style="74" customWidth="1"/>
    <col min="13834" max="14080" width="9" style="74"/>
    <col min="14081" max="14081" width="4.625" style="74" customWidth="1"/>
    <col min="14082" max="14082" width="20.125" style="74" customWidth="1"/>
    <col min="14083" max="14087" width="15.625" style="74" customWidth="1"/>
    <col min="14088" max="14088" width="12.875" style="74" customWidth="1"/>
    <col min="14089" max="14089" width="19.625" style="74" customWidth="1"/>
    <col min="14090" max="14336" width="9" style="74"/>
    <col min="14337" max="14337" width="4.625" style="74" customWidth="1"/>
    <col min="14338" max="14338" width="20.125" style="74" customWidth="1"/>
    <col min="14339" max="14343" width="15.625" style="74" customWidth="1"/>
    <col min="14344" max="14344" width="12.875" style="74" customWidth="1"/>
    <col min="14345" max="14345" width="19.625" style="74" customWidth="1"/>
    <col min="14346" max="14592" width="9" style="74"/>
    <col min="14593" max="14593" width="4.625" style="74" customWidth="1"/>
    <col min="14594" max="14594" width="20.125" style="74" customWidth="1"/>
    <col min="14595" max="14599" width="15.625" style="74" customWidth="1"/>
    <col min="14600" max="14600" width="12.875" style="74" customWidth="1"/>
    <col min="14601" max="14601" width="19.625" style="74" customWidth="1"/>
    <col min="14602" max="14848" width="9" style="74"/>
    <col min="14849" max="14849" width="4.625" style="74" customWidth="1"/>
    <col min="14850" max="14850" width="20.125" style="74" customWidth="1"/>
    <col min="14851" max="14855" width="15.625" style="74" customWidth="1"/>
    <col min="14856" max="14856" width="12.875" style="74" customWidth="1"/>
    <col min="14857" max="14857" width="19.625" style="74" customWidth="1"/>
    <col min="14858" max="15104" width="9" style="74"/>
    <col min="15105" max="15105" width="4.625" style="74" customWidth="1"/>
    <col min="15106" max="15106" width="20.125" style="74" customWidth="1"/>
    <col min="15107" max="15111" width="15.625" style="74" customWidth="1"/>
    <col min="15112" max="15112" width="12.875" style="74" customWidth="1"/>
    <col min="15113" max="15113" width="19.625" style="74" customWidth="1"/>
    <col min="15114" max="15360" width="9" style="74"/>
    <col min="15361" max="15361" width="4.625" style="74" customWidth="1"/>
    <col min="15362" max="15362" width="20.125" style="74" customWidth="1"/>
    <col min="15363" max="15367" width="15.625" style="74" customWidth="1"/>
    <col min="15368" max="15368" width="12.875" style="74" customWidth="1"/>
    <col min="15369" max="15369" width="19.625" style="74" customWidth="1"/>
    <col min="15370" max="15616" width="9" style="74"/>
    <col min="15617" max="15617" width="4.625" style="74" customWidth="1"/>
    <col min="15618" max="15618" width="20.125" style="74" customWidth="1"/>
    <col min="15619" max="15623" width="15.625" style="74" customWidth="1"/>
    <col min="15624" max="15624" width="12.875" style="74" customWidth="1"/>
    <col min="15625" max="15625" width="19.625" style="74" customWidth="1"/>
    <col min="15626" max="15872" width="9" style="74"/>
    <col min="15873" max="15873" width="4.625" style="74" customWidth="1"/>
    <col min="15874" max="15874" width="20.125" style="74" customWidth="1"/>
    <col min="15875" max="15879" width="15.625" style="74" customWidth="1"/>
    <col min="15880" max="15880" width="12.875" style="74" customWidth="1"/>
    <col min="15881" max="15881" width="19.625" style="74" customWidth="1"/>
    <col min="15882" max="16128" width="9" style="74"/>
    <col min="16129" max="16129" width="4.625" style="74" customWidth="1"/>
    <col min="16130" max="16130" width="20.125" style="74" customWidth="1"/>
    <col min="16131" max="16135" width="15.625" style="74" customWidth="1"/>
    <col min="16136" max="16136" width="12.875" style="74" customWidth="1"/>
    <col min="16137" max="16137" width="19.625" style="74" customWidth="1"/>
    <col min="16138" max="16384" width="9" style="74"/>
  </cols>
  <sheetData>
    <row r="1" spans="2:9">
      <c r="B1" s="411" t="s">
        <v>231</v>
      </c>
      <c r="C1" s="411"/>
      <c r="D1" s="411"/>
    </row>
    <row r="2" spans="2:9">
      <c r="F2" s="80" t="s">
        <v>232</v>
      </c>
    </row>
    <row r="3" spans="2:9" ht="24.95" customHeight="1">
      <c r="B3" s="111" t="s">
        <v>233</v>
      </c>
      <c r="C3" s="111" t="s">
        <v>234</v>
      </c>
      <c r="D3" s="111" t="s">
        <v>235</v>
      </c>
      <c r="E3" s="111" t="s">
        <v>236</v>
      </c>
      <c r="F3" s="111" t="s">
        <v>237</v>
      </c>
    </row>
    <row r="4" spans="2:9" ht="24.95" customHeight="1">
      <c r="B4" s="111" t="s">
        <v>238</v>
      </c>
      <c r="C4" s="141"/>
      <c r="D4" s="141"/>
      <c r="E4" s="227"/>
      <c r="F4" s="227"/>
    </row>
    <row r="5" spans="2:9" ht="24.95" customHeight="1">
      <c r="B5" s="111" t="s">
        <v>239</v>
      </c>
      <c r="C5" s="141"/>
      <c r="D5" s="141"/>
      <c r="E5" s="227"/>
      <c r="F5" s="196"/>
    </row>
    <row r="6" spans="2:9" ht="24.95" customHeight="1">
      <c r="B6" s="142"/>
      <c r="C6" s="143"/>
      <c r="D6" s="143"/>
      <c r="E6" s="87"/>
      <c r="F6" s="197"/>
    </row>
    <row r="7" spans="2:9">
      <c r="B7" s="411" t="s">
        <v>240</v>
      </c>
      <c r="C7" s="411"/>
      <c r="D7" s="411"/>
      <c r="E7" s="411"/>
    </row>
    <row r="8" spans="2:9">
      <c r="B8" s="144"/>
    </row>
    <row r="9" spans="2:9">
      <c r="B9" s="411" t="s">
        <v>241</v>
      </c>
      <c r="C9" s="411"/>
      <c r="D9" s="411"/>
      <c r="E9" s="411"/>
    </row>
    <row r="10" spans="2:9" ht="36.75" customHeight="1">
      <c r="B10" s="84"/>
      <c r="C10" s="112" t="s">
        <v>242</v>
      </c>
      <c r="D10" s="112" t="s">
        <v>243</v>
      </c>
      <c r="E10" s="112" t="s">
        <v>244</v>
      </c>
      <c r="F10" s="112" t="s">
        <v>245</v>
      </c>
      <c r="G10" s="112" t="s">
        <v>246</v>
      </c>
      <c r="H10" s="112" t="s">
        <v>247</v>
      </c>
      <c r="I10" s="85" t="s">
        <v>248</v>
      </c>
    </row>
    <row r="11" spans="2:9" ht="24.95" customHeight="1">
      <c r="B11" s="111" t="s">
        <v>249</v>
      </c>
      <c r="C11" s="227"/>
      <c r="D11" s="227"/>
      <c r="E11" s="227"/>
      <c r="F11" s="227"/>
      <c r="G11" s="227"/>
      <c r="H11" s="227"/>
      <c r="I11" s="145"/>
    </row>
    <row r="12" spans="2:9" ht="24.95" customHeight="1">
      <c r="B12" s="111" t="s">
        <v>250</v>
      </c>
      <c r="C12" s="227"/>
      <c r="D12" s="227"/>
      <c r="E12" s="227"/>
      <c r="F12" s="227"/>
      <c r="G12" s="227"/>
      <c r="H12" s="227"/>
      <c r="I12" s="227"/>
    </row>
    <row r="13" spans="2:9" ht="24.75" customHeight="1">
      <c r="B13" s="111" t="s">
        <v>251</v>
      </c>
      <c r="C13" s="227"/>
      <c r="D13" s="227"/>
      <c r="E13" s="227"/>
      <c r="F13" s="227"/>
      <c r="G13" s="227"/>
      <c r="H13" s="227"/>
      <c r="I13" s="145"/>
    </row>
    <row r="14" spans="2:9" ht="13.5" customHeight="1">
      <c r="B14" s="86" t="s">
        <v>252</v>
      </c>
      <c r="C14" s="87"/>
      <c r="D14" s="87"/>
      <c r="E14" s="87"/>
      <c r="F14" s="87"/>
      <c r="G14" s="87"/>
      <c r="H14" s="87"/>
      <c r="I14" s="87"/>
    </row>
    <row r="15" spans="2:9" ht="13.5" customHeight="1">
      <c r="B15" s="88"/>
      <c r="C15" s="87"/>
      <c r="D15" s="87"/>
      <c r="E15" s="87"/>
      <c r="F15" s="87"/>
      <c r="G15" s="87"/>
      <c r="H15" s="87"/>
      <c r="I15" s="87"/>
    </row>
    <row r="17" spans="2:5" ht="18" customHeight="1">
      <c r="B17" s="411" t="s">
        <v>253</v>
      </c>
      <c r="C17" s="411"/>
      <c r="D17" s="411"/>
      <c r="E17" s="411"/>
    </row>
    <row r="18" spans="2:5" ht="24.95" customHeight="1">
      <c r="B18" s="112" t="s">
        <v>254</v>
      </c>
      <c r="C18" s="233"/>
    </row>
    <row r="19" spans="2:5" ht="24.95" customHeight="1">
      <c r="B19" s="112" t="s">
        <v>255</v>
      </c>
      <c r="C19" s="233"/>
    </row>
    <row r="20" spans="2:5" ht="24.95" customHeight="1">
      <c r="B20" s="112" t="s">
        <v>256</v>
      </c>
      <c r="C20" s="233"/>
    </row>
    <row r="21" spans="2:5" ht="24.75" customHeight="1">
      <c r="B21" s="227"/>
      <c r="C21" s="227"/>
    </row>
    <row r="22" spans="2:5">
      <c r="C22" s="86" t="s">
        <v>257</v>
      </c>
      <c r="D22" s="79"/>
    </row>
    <row r="23" spans="2:5">
      <c r="B23" s="79" t="s">
        <v>258</v>
      </c>
    </row>
    <row r="24" spans="2:5">
      <c r="B24" s="79"/>
    </row>
    <row r="25" spans="2:5">
      <c r="B25" s="79"/>
    </row>
    <row r="26" spans="2:5">
      <c r="B26" s="79"/>
    </row>
    <row r="27" spans="2:5">
      <c r="B27" s="79"/>
    </row>
  </sheetData>
  <mergeCells count="4">
    <mergeCell ref="B1:D1"/>
    <mergeCell ref="B7:E7"/>
    <mergeCell ref="B9:E9"/>
    <mergeCell ref="B17:E17"/>
  </mergeCells>
  <phoneticPr fontId="6"/>
  <dataValidations count="1">
    <dataValidation type="list" allowBlank="1" showInputMessage="1" showErrorMessage="1" sqref="C18:C20" xr:uid="{8AC07E8C-297D-4FB1-B4E6-58E1523C6142}">
      <formula1>"○,×"</formula1>
    </dataValidation>
  </dataValidations>
  <pageMargins left="0.70866141732283472" right="0.70866141732283472" top="0.74803149606299213" bottom="0.74803149606299213" header="0.31496062992125984" footer="0.31496062992125984"/>
  <pageSetup paperSize="9" scale="98" orientation="landscape" r:id="rId1"/>
  <headerFooter differentFirst="1">
    <oddFooter>&amp;C&amp;P</oddFooter>
    <firstFooter>&amp;C&amp;P</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L30"/>
  <sheetViews>
    <sheetView topLeftCell="A10" zoomScaleNormal="100" workbookViewId="0">
      <selection activeCell="I39" sqref="I39"/>
    </sheetView>
  </sheetViews>
  <sheetFormatPr defaultRowHeight="17.100000000000001" customHeight="1"/>
  <cols>
    <col min="1" max="1" width="5.625" style="77" customWidth="1"/>
    <col min="2" max="3" width="13.625" style="77" customWidth="1"/>
    <col min="4" max="5" width="18.625" style="77" customWidth="1"/>
    <col min="6" max="6" width="14.625" style="77" customWidth="1"/>
    <col min="7" max="7" width="5.375" style="77" customWidth="1"/>
    <col min="8" max="8" width="7.375" style="77" customWidth="1"/>
    <col min="9" max="9" width="26.75" style="77" customWidth="1"/>
    <col min="10" max="256" width="9" style="77"/>
    <col min="257" max="257" width="5.625" style="77" customWidth="1"/>
    <col min="258" max="259" width="13.625" style="77" customWidth="1"/>
    <col min="260" max="261" width="18.625" style="77" customWidth="1"/>
    <col min="262" max="262" width="14.625" style="77" customWidth="1"/>
    <col min="263" max="263" width="5.375" style="77" customWidth="1"/>
    <col min="264" max="264" width="7.375" style="77" customWidth="1"/>
    <col min="265" max="265" width="26.75" style="77" customWidth="1"/>
    <col min="266" max="512" width="9" style="77"/>
    <col min="513" max="513" width="5.625" style="77" customWidth="1"/>
    <col min="514" max="515" width="13.625" style="77" customWidth="1"/>
    <col min="516" max="517" width="18.625" style="77" customWidth="1"/>
    <col min="518" max="518" width="14.625" style="77" customWidth="1"/>
    <col min="519" max="519" width="5.375" style="77" customWidth="1"/>
    <col min="520" max="520" width="7.375" style="77" customWidth="1"/>
    <col min="521" max="521" width="26.75" style="77" customWidth="1"/>
    <col min="522" max="768" width="9" style="77"/>
    <col min="769" max="769" width="5.625" style="77" customWidth="1"/>
    <col min="770" max="771" width="13.625" style="77" customWidth="1"/>
    <col min="772" max="773" width="18.625" style="77" customWidth="1"/>
    <col min="774" max="774" width="14.625" style="77" customWidth="1"/>
    <col min="775" max="775" width="5.375" style="77" customWidth="1"/>
    <col min="776" max="776" width="7.375" style="77" customWidth="1"/>
    <col min="777" max="777" width="26.75" style="77" customWidth="1"/>
    <col min="778" max="1024" width="9" style="77"/>
    <col min="1025" max="1025" width="5.625" style="77" customWidth="1"/>
    <col min="1026" max="1027" width="13.625" style="77" customWidth="1"/>
    <col min="1028" max="1029" width="18.625" style="77" customWidth="1"/>
    <col min="1030" max="1030" width="14.625" style="77" customWidth="1"/>
    <col min="1031" max="1031" width="5.375" style="77" customWidth="1"/>
    <col min="1032" max="1032" width="7.375" style="77" customWidth="1"/>
    <col min="1033" max="1033" width="26.75" style="77" customWidth="1"/>
    <col min="1034" max="1280" width="9" style="77"/>
    <col min="1281" max="1281" width="5.625" style="77" customWidth="1"/>
    <col min="1282" max="1283" width="13.625" style="77" customWidth="1"/>
    <col min="1284" max="1285" width="18.625" style="77" customWidth="1"/>
    <col min="1286" max="1286" width="14.625" style="77" customWidth="1"/>
    <col min="1287" max="1287" width="5.375" style="77" customWidth="1"/>
    <col min="1288" max="1288" width="7.375" style="77" customWidth="1"/>
    <col min="1289" max="1289" width="26.75" style="77" customWidth="1"/>
    <col min="1290" max="1536" width="9" style="77"/>
    <col min="1537" max="1537" width="5.625" style="77" customWidth="1"/>
    <col min="1538" max="1539" width="13.625" style="77" customWidth="1"/>
    <col min="1540" max="1541" width="18.625" style="77" customWidth="1"/>
    <col min="1542" max="1542" width="14.625" style="77" customWidth="1"/>
    <col min="1543" max="1543" width="5.375" style="77" customWidth="1"/>
    <col min="1544" max="1544" width="7.375" style="77" customWidth="1"/>
    <col min="1545" max="1545" width="26.75" style="77" customWidth="1"/>
    <col min="1546" max="1792" width="9" style="77"/>
    <col min="1793" max="1793" width="5.625" style="77" customWidth="1"/>
    <col min="1794" max="1795" width="13.625" style="77" customWidth="1"/>
    <col min="1796" max="1797" width="18.625" style="77" customWidth="1"/>
    <col min="1798" max="1798" width="14.625" style="77" customWidth="1"/>
    <col min="1799" max="1799" width="5.375" style="77" customWidth="1"/>
    <col min="1800" max="1800" width="7.375" style="77" customWidth="1"/>
    <col min="1801" max="1801" width="26.75" style="77" customWidth="1"/>
    <col min="1802" max="2048" width="9" style="77"/>
    <col min="2049" max="2049" width="5.625" style="77" customWidth="1"/>
    <col min="2050" max="2051" width="13.625" style="77" customWidth="1"/>
    <col min="2052" max="2053" width="18.625" style="77" customWidth="1"/>
    <col min="2054" max="2054" width="14.625" style="77" customWidth="1"/>
    <col min="2055" max="2055" width="5.375" style="77" customWidth="1"/>
    <col min="2056" max="2056" width="7.375" style="77" customWidth="1"/>
    <col min="2057" max="2057" width="26.75" style="77" customWidth="1"/>
    <col min="2058" max="2304" width="9" style="77"/>
    <col min="2305" max="2305" width="5.625" style="77" customWidth="1"/>
    <col min="2306" max="2307" width="13.625" style="77" customWidth="1"/>
    <col min="2308" max="2309" width="18.625" style="77" customWidth="1"/>
    <col min="2310" max="2310" width="14.625" style="77" customWidth="1"/>
    <col min="2311" max="2311" width="5.375" style="77" customWidth="1"/>
    <col min="2312" max="2312" width="7.375" style="77" customWidth="1"/>
    <col min="2313" max="2313" width="26.75" style="77" customWidth="1"/>
    <col min="2314" max="2560" width="9" style="77"/>
    <col min="2561" max="2561" width="5.625" style="77" customWidth="1"/>
    <col min="2562" max="2563" width="13.625" style="77" customWidth="1"/>
    <col min="2564" max="2565" width="18.625" style="77" customWidth="1"/>
    <col min="2566" max="2566" width="14.625" style="77" customWidth="1"/>
    <col min="2567" max="2567" width="5.375" style="77" customWidth="1"/>
    <col min="2568" max="2568" width="7.375" style="77" customWidth="1"/>
    <col min="2569" max="2569" width="26.75" style="77" customWidth="1"/>
    <col min="2570" max="2816" width="9" style="77"/>
    <col min="2817" max="2817" width="5.625" style="77" customWidth="1"/>
    <col min="2818" max="2819" width="13.625" style="77" customWidth="1"/>
    <col min="2820" max="2821" width="18.625" style="77" customWidth="1"/>
    <col min="2822" max="2822" width="14.625" style="77" customWidth="1"/>
    <col min="2823" max="2823" width="5.375" style="77" customWidth="1"/>
    <col min="2824" max="2824" width="7.375" style="77" customWidth="1"/>
    <col min="2825" max="2825" width="26.75" style="77" customWidth="1"/>
    <col min="2826" max="3072" width="9" style="77"/>
    <col min="3073" max="3073" width="5.625" style="77" customWidth="1"/>
    <col min="3074" max="3075" width="13.625" style="77" customWidth="1"/>
    <col min="3076" max="3077" width="18.625" style="77" customWidth="1"/>
    <col min="3078" max="3078" width="14.625" style="77" customWidth="1"/>
    <col min="3079" max="3079" width="5.375" style="77" customWidth="1"/>
    <col min="3080" max="3080" width="7.375" style="77" customWidth="1"/>
    <col min="3081" max="3081" width="26.75" style="77" customWidth="1"/>
    <col min="3082" max="3328" width="9" style="77"/>
    <col min="3329" max="3329" width="5.625" style="77" customWidth="1"/>
    <col min="3330" max="3331" width="13.625" style="77" customWidth="1"/>
    <col min="3332" max="3333" width="18.625" style="77" customWidth="1"/>
    <col min="3334" max="3334" width="14.625" style="77" customWidth="1"/>
    <col min="3335" max="3335" width="5.375" style="77" customWidth="1"/>
    <col min="3336" max="3336" width="7.375" style="77" customWidth="1"/>
    <col min="3337" max="3337" width="26.75" style="77" customWidth="1"/>
    <col min="3338" max="3584" width="9" style="77"/>
    <col min="3585" max="3585" width="5.625" style="77" customWidth="1"/>
    <col min="3586" max="3587" width="13.625" style="77" customWidth="1"/>
    <col min="3588" max="3589" width="18.625" style="77" customWidth="1"/>
    <col min="3590" max="3590" width="14.625" style="77" customWidth="1"/>
    <col min="3591" max="3591" width="5.375" style="77" customWidth="1"/>
    <col min="3592" max="3592" width="7.375" style="77" customWidth="1"/>
    <col min="3593" max="3593" width="26.75" style="77" customWidth="1"/>
    <col min="3594" max="3840" width="9" style="77"/>
    <col min="3841" max="3841" width="5.625" style="77" customWidth="1"/>
    <col min="3842" max="3843" width="13.625" style="77" customWidth="1"/>
    <col min="3844" max="3845" width="18.625" style="77" customWidth="1"/>
    <col min="3846" max="3846" width="14.625" style="77" customWidth="1"/>
    <col min="3847" max="3847" width="5.375" style="77" customWidth="1"/>
    <col min="3848" max="3848" width="7.375" style="77" customWidth="1"/>
    <col min="3849" max="3849" width="26.75" style="77" customWidth="1"/>
    <col min="3850" max="4096" width="9" style="77"/>
    <col min="4097" max="4097" width="5.625" style="77" customWidth="1"/>
    <col min="4098" max="4099" width="13.625" style="77" customWidth="1"/>
    <col min="4100" max="4101" width="18.625" style="77" customWidth="1"/>
    <col min="4102" max="4102" width="14.625" style="77" customWidth="1"/>
    <col min="4103" max="4103" width="5.375" style="77" customWidth="1"/>
    <col min="4104" max="4104" width="7.375" style="77" customWidth="1"/>
    <col min="4105" max="4105" width="26.75" style="77" customWidth="1"/>
    <col min="4106" max="4352" width="9" style="77"/>
    <col min="4353" max="4353" width="5.625" style="77" customWidth="1"/>
    <col min="4354" max="4355" width="13.625" style="77" customWidth="1"/>
    <col min="4356" max="4357" width="18.625" style="77" customWidth="1"/>
    <col min="4358" max="4358" width="14.625" style="77" customWidth="1"/>
    <col min="4359" max="4359" width="5.375" style="77" customWidth="1"/>
    <col min="4360" max="4360" width="7.375" style="77" customWidth="1"/>
    <col min="4361" max="4361" width="26.75" style="77" customWidth="1"/>
    <col min="4362" max="4608" width="9" style="77"/>
    <col min="4609" max="4609" width="5.625" style="77" customWidth="1"/>
    <col min="4610" max="4611" width="13.625" style="77" customWidth="1"/>
    <col min="4612" max="4613" width="18.625" style="77" customWidth="1"/>
    <col min="4614" max="4614" width="14.625" style="77" customWidth="1"/>
    <col min="4615" max="4615" width="5.375" style="77" customWidth="1"/>
    <col min="4616" max="4616" width="7.375" style="77" customWidth="1"/>
    <col min="4617" max="4617" width="26.75" style="77" customWidth="1"/>
    <col min="4618" max="4864" width="9" style="77"/>
    <col min="4865" max="4865" width="5.625" style="77" customWidth="1"/>
    <col min="4866" max="4867" width="13.625" style="77" customWidth="1"/>
    <col min="4868" max="4869" width="18.625" style="77" customWidth="1"/>
    <col min="4870" max="4870" width="14.625" style="77" customWidth="1"/>
    <col min="4871" max="4871" width="5.375" style="77" customWidth="1"/>
    <col min="4872" max="4872" width="7.375" style="77" customWidth="1"/>
    <col min="4873" max="4873" width="26.75" style="77" customWidth="1"/>
    <col min="4874" max="5120" width="9" style="77"/>
    <col min="5121" max="5121" width="5.625" style="77" customWidth="1"/>
    <col min="5122" max="5123" width="13.625" style="77" customWidth="1"/>
    <col min="5124" max="5125" width="18.625" style="77" customWidth="1"/>
    <col min="5126" max="5126" width="14.625" style="77" customWidth="1"/>
    <col min="5127" max="5127" width="5.375" style="77" customWidth="1"/>
    <col min="5128" max="5128" width="7.375" style="77" customWidth="1"/>
    <col min="5129" max="5129" width="26.75" style="77" customWidth="1"/>
    <col min="5130" max="5376" width="9" style="77"/>
    <col min="5377" max="5377" width="5.625" style="77" customWidth="1"/>
    <col min="5378" max="5379" width="13.625" style="77" customWidth="1"/>
    <col min="5380" max="5381" width="18.625" style="77" customWidth="1"/>
    <col min="5382" max="5382" width="14.625" style="77" customWidth="1"/>
    <col min="5383" max="5383" width="5.375" style="77" customWidth="1"/>
    <col min="5384" max="5384" width="7.375" style="77" customWidth="1"/>
    <col min="5385" max="5385" width="26.75" style="77" customWidth="1"/>
    <col min="5386" max="5632" width="9" style="77"/>
    <col min="5633" max="5633" width="5.625" style="77" customWidth="1"/>
    <col min="5634" max="5635" width="13.625" style="77" customWidth="1"/>
    <col min="5636" max="5637" width="18.625" style="77" customWidth="1"/>
    <col min="5638" max="5638" width="14.625" style="77" customWidth="1"/>
    <col min="5639" max="5639" width="5.375" style="77" customWidth="1"/>
    <col min="5640" max="5640" width="7.375" style="77" customWidth="1"/>
    <col min="5641" max="5641" width="26.75" style="77" customWidth="1"/>
    <col min="5642" max="5888" width="9" style="77"/>
    <col min="5889" max="5889" width="5.625" style="77" customWidth="1"/>
    <col min="5890" max="5891" width="13.625" style="77" customWidth="1"/>
    <col min="5892" max="5893" width="18.625" style="77" customWidth="1"/>
    <col min="5894" max="5894" width="14.625" style="77" customWidth="1"/>
    <col min="5895" max="5895" width="5.375" style="77" customWidth="1"/>
    <col min="5896" max="5896" width="7.375" style="77" customWidth="1"/>
    <col min="5897" max="5897" width="26.75" style="77" customWidth="1"/>
    <col min="5898" max="6144" width="9" style="77"/>
    <col min="6145" max="6145" width="5.625" style="77" customWidth="1"/>
    <col min="6146" max="6147" width="13.625" style="77" customWidth="1"/>
    <col min="6148" max="6149" width="18.625" style="77" customWidth="1"/>
    <col min="6150" max="6150" width="14.625" style="77" customWidth="1"/>
    <col min="6151" max="6151" width="5.375" style="77" customWidth="1"/>
    <col min="6152" max="6152" width="7.375" style="77" customWidth="1"/>
    <col min="6153" max="6153" width="26.75" style="77" customWidth="1"/>
    <col min="6154" max="6400" width="9" style="77"/>
    <col min="6401" max="6401" width="5.625" style="77" customWidth="1"/>
    <col min="6402" max="6403" width="13.625" style="77" customWidth="1"/>
    <col min="6404" max="6405" width="18.625" style="77" customWidth="1"/>
    <col min="6406" max="6406" width="14.625" style="77" customWidth="1"/>
    <col min="6407" max="6407" width="5.375" style="77" customWidth="1"/>
    <col min="6408" max="6408" width="7.375" style="77" customWidth="1"/>
    <col min="6409" max="6409" width="26.75" style="77" customWidth="1"/>
    <col min="6410" max="6656" width="9" style="77"/>
    <col min="6657" max="6657" width="5.625" style="77" customWidth="1"/>
    <col min="6658" max="6659" width="13.625" style="77" customWidth="1"/>
    <col min="6660" max="6661" width="18.625" style="77" customWidth="1"/>
    <col min="6662" max="6662" width="14.625" style="77" customWidth="1"/>
    <col min="6663" max="6663" width="5.375" style="77" customWidth="1"/>
    <col min="6664" max="6664" width="7.375" style="77" customWidth="1"/>
    <col min="6665" max="6665" width="26.75" style="77" customWidth="1"/>
    <col min="6666" max="6912" width="9" style="77"/>
    <col min="6913" max="6913" width="5.625" style="77" customWidth="1"/>
    <col min="6914" max="6915" width="13.625" style="77" customWidth="1"/>
    <col min="6916" max="6917" width="18.625" style="77" customWidth="1"/>
    <col min="6918" max="6918" width="14.625" style="77" customWidth="1"/>
    <col min="6919" max="6919" width="5.375" style="77" customWidth="1"/>
    <col min="6920" max="6920" width="7.375" style="77" customWidth="1"/>
    <col min="6921" max="6921" width="26.75" style="77" customWidth="1"/>
    <col min="6922" max="7168" width="9" style="77"/>
    <col min="7169" max="7169" width="5.625" style="77" customWidth="1"/>
    <col min="7170" max="7171" width="13.625" style="77" customWidth="1"/>
    <col min="7172" max="7173" width="18.625" style="77" customWidth="1"/>
    <col min="7174" max="7174" width="14.625" style="77" customWidth="1"/>
    <col min="7175" max="7175" width="5.375" style="77" customWidth="1"/>
    <col min="7176" max="7176" width="7.375" style="77" customWidth="1"/>
    <col min="7177" max="7177" width="26.75" style="77" customWidth="1"/>
    <col min="7178" max="7424" width="9" style="77"/>
    <col min="7425" max="7425" width="5.625" style="77" customWidth="1"/>
    <col min="7426" max="7427" width="13.625" style="77" customWidth="1"/>
    <col min="7428" max="7429" width="18.625" style="77" customWidth="1"/>
    <col min="7430" max="7430" width="14.625" style="77" customWidth="1"/>
    <col min="7431" max="7431" width="5.375" style="77" customWidth="1"/>
    <col min="7432" max="7432" width="7.375" style="77" customWidth="1"/>
    <col min="7433" max="7433" width="26.75" style="77" customWidth="1"/>
    <col min="7434" max="7680" width="9" style="77"/>
    <col min="7681" max="7681" width="5.625" style="77" customWidth="1"/>
    <col min="7682" max="7683" width="13.625" style="77" customWidth="1"/>
    <col min="7684" max="7685" width="18.625" style="77" customWidth="1"/>
    <col min="7686" max="7686" width="14.625" style="77" customWidth="1"/>
    <col min="7687" max="7687" width="5.375" style="77" customWidth="1"/>
    <col min="7688" max="7688" width="7.375" style="77" customWidth="1"/>
    <col min="7689" max="7689" width="26.75" style="77" customWidth="1"/>
    <col min="7690" max="7936" width="9" style="77"/>
    <col min="7937" max="7937" width="5.625" style="77" customWidth="1"/>
    <col min="7938" max="7939" width="13.625" style="77" customWidth="1"/>
    <col min="7940" max="7941" width="18.625" style="77" customWidth="1"/>
    <col min="7942" max="7942" width="14.625" style="77" customWidth="1"/>
    <col min="7943" max="7943" width="5.375" style="77" customWidth="1"/>
    <col min="7944" max="7944" width="7.375" style="77" customWidth="1"/>
    <col min="7945" max="7945" width="26.75" style="77" customWidth="1"/>
    <col min="7946" max="8192" width="9" style="77"/>
    <col min="8193" max="8193" width="5.625" style="77" customWidth="1"/>
    <col min="8194" max="8195" width="13.625" style="77" customWidth="1"/>
    <col min="8196" max="8197" width="18.625" style="77" customWidth="1"/>
    <col min="8198" max="8198" width="14.625" style="77" customWidth="1"/>
    <col min="8199" max="8199" width="5.375" style="77" customWidth="1"/>
    <col min="8200" max="8200" width="7.375" style="77" customWidth="1"/>
    <col min="8201" max="8201" width="26.75" style="77" customWidth="1"/>
    <col min="8202" max="8448" width="9" style="77"/>
    <col min="8449" max="8449" width="5.625" style="77" customWidth="1"/>
    <col min="8450" max="8451" width="13.625" style="77" customWidth="1"/>
    <col min="8452" max="8453" width="18.625" style="77" customWidth="1"/>
    <col min="8454" max="8454" width="14.625" style="77" customWidth="1"/>
    <col min="8455" max="8455" width="5.375" style="77" customWidth="1"/>
    <col min="8456" max="8456" width="7.375" style="77" customWidth="1"/>
    <col min="8457" max="8457" width="26.75" style="77" customWidth="1"/>
    <col min="8458" max="8704" width="9" style="77"/>
    <col min="8705" max="8705" width="5.625" style="77" customWidth="1"/>
    <col min="8706" max="8707" width="13.625" style="77" customWidth="1"/>
    <col min="8708" max="8709" width="18.625" style="77" customWidth="1"/>
    <col min="8710" max="8710" width="14.625" style="77" customWidth="1"/>
    <col min="8711" max="8711" width="5.375" style="77" customWidth="1"/>
    <col min="8712" max="8712" width="7.375" style="77" customWidth="1"/>
    <col min="8713" max="8713" width="26.75" style="77" customWidth="1"/>
    <col min="8714" max="8960" width="9" style="77"/>
    <col min="8961" max="8961" width="5.625" style="77" customWidth="1"/>
    <col min="8962" max="8963" width="13.625" style="77" customWidth="1"/>
    <col min="8964" max="8965" width="18.625" style="77" customWidth="1"/>
    <col min="8966" max="8966" width="14.625" style="77" customWidth="1"/>
    <col min="8967" max="8967" width="5.375" style="77" customWidth="1"/>
    <col min="8968" max="8968" width="7.375" style="77" customWidth="1"/>
    <col min="8969" max="8969" width="26.75" style="77" customWidth="1"/>
    <col min="8970" max="9216" width="9" style="77"/>
    <col min="9217" max="9217" width="5.625" style="77" customWidth="1"/>
    <col min="9218" max="9219" width="13.625" style="77" customWidth="1"/>
    <col min="9220" max="9221" width="18.625" style="77" customWidth="1"/>
    <col min="9222" max="9222" width="14.625" style="77" customWidth="1"/>
    <col min="9223" max="9223" width="5.375" style="77" customWidth="1"/>
    <col min="9224" max="9224" width="7.375" style="77" customWidth="1"/>
    <col min="9225" max="9225" width="26.75" style="77" customWidth="1"/>
    <col min="9226" max="9472" width="9" style="77"/>
    <col min="9473" max="9473" width="5.625" style="77" customWidth="1"/>
    <col min="9474" max="9475" width="13.625" style="77" customWidth="1"/>
    <col min="9476" max="9477" width="18.625" style="77" customWidth="1"/>
    <col min="9478" max="9478" width="14.625" style="77" customWidth="1"/>
    <col min="9479" max="9479" width="5.375" style="77" customWidth="1"/>
    <col min="9480" max="9480" width="7.375" style="77" customWidth="1"/>
    <col min="9481" max="9481" width="26.75" style="77" customWidth="1"/>
    <col min="9482" max="9728" width="9" style="77"/>
    <col min="9729" max="9729" width="5.625" style="77" customWidth="1"/>
    <col min="9730" max="9731" width="13.625" style="77" customWidth="1"/>
    <col min="9732" max="9733" width="18.625" style="77" customWidth="1"/>
    <col min="9734" max="9734" width="14.625" style="77" customWidth="1"/>
    <col min="9735" max="9735" width="5.375" style="77" customWidth="1"/>
    <col min="9736" max="9736" width="7.375" style="77" customWidth="1"/>
    <col min="9737" max="9737" width="26.75" style="77" customWidth="1"/>
    <col min="9738" max="9984" width="9" style="77"/>
    <col min="9985" max="9985" width="5.625" style="77" customWidth="1"/>
    <col min="9986" max="9987" width="13.625" style="77" customWidth="1"/>
    <col min="9988" max="9989" width="18.625" style="77" customWidth="1"/>
    <col min="9990" max="9990" width="14.625" style="77" customWidth="1"/>
    <col min="9991" max="9991" width="5.375" style="77" customWidth="1"/>
    <col min="9992" max="9992" width="7.375" style="77" customWidth="1"/>
    <col min="9993" max="9993" width="26.75" style="77" customWidth="1"/>
    <col min="9994" max="10240" width="9" style="77"/>
    <col min="10241" max="10241" width="5.625" style="77" customWidth="1"/>
    <col min="10242" max="10243" width="13.625" style="77" customWidth="1"/>
    <col min="10244" max="10245" width="18.625" style="77" customWidth="1"/>
    <col min="10246" max="10246" width="14.625" style="77" customWidth="1"/>
    <col min="10247" max="10247" width="5.375" style="77" customWidth="1"/>
    <col min="10248" max="10248" width="7.375" style="77" customWidth="1"/>
    <col min="10249" max="10249" width="26.75" style="77" customWidth="1"/>
    <col min="10250" max="10496" width="9" style="77"/>
    <col min="10497" max="10497" width="5.625" style="77" customWidth="1"/>
    <col min="10498" max="10499" width="13.625" style="77" customWidth="1"/>
    <col min="10500" max="10501" width="18.625" style="77" customWidth="1"/>
    <col min="10502" max="10502" width="14.625" style="77" customWidth="1"/>
    <col min="10503" max="10503" width="5.375" style="77" customWidth="1"/>
    <col min="10504" max="10504" width="7.375" style="77" customWidth="1"/>
    <col min="10505" max="10505" width="26.75" style="77" customWidth="1"/>
    <col min="10506" max="10752" width="9" style="77"/>
    <col min="10753" max="10753" width="5.625" style="77" customWidth="1"/>
    <col min="10754" max="10755" width="13.625" style="77" customWidth="1"/>
    <col min="10756" max="10757" width="18.625" style="77" customWidth="1"/>
    <col min="10758" max="10758" width="14.625" style="77" customWidth="1"/>
    <col min="10759" max="10759" width="5.375" style="77" customWidth="1"/>
    <col min="10760" max="10760" width="7.375" style="77" customWidth="1"/>
    <col min="10761" max="10761" width="26.75" style="77" customWidth="1"/>
    <col min="10762" max="11008" width="9" style="77"/>
    <col min="11009" max="11009" width="5.625" style="77" customWidth="1"/>
    <col min="11010" max="11011" width="13.625" style="77" customWidth="1"/>
    <col min="11012" max="11013" width="18.625" style="77" customWidth="1"/>
    <col min="11014" max="11014" width="14.625" style="77" customWidth="1"/>
    <col min="11015" max="11015" width="5.375" style="77" customWidth="1"/>
    <col min="11016" max="11016" width="7.375" style="77" customWidth="1"/>
    <col min="11017" max="11017" width="26.75" style="77" customWidth="1"/>
    <col min="11018" max="11264" width="9" style="77"/>
    <col min="11265" max="11265" width="5.625" style="77" customWidth="1"/>
    <col min="11266" max="11267" width="13.625" style="77" customWidth="1"/>
    <col min="11268" max="11269" width="18.625" style="77" customWidth="1"/>
    <col min="11270" max="11270" width="14.625" style="77" customWidth="1"/>
    <col min="11271" max="11271" width="5.375" style="77" customWidth="1"/>
    <col min="11272" max="11272" width="7.375" style="77" customWidth="1"/>
    <col min="11273" max="11273" width="26.75" style="77" customWidth="1"/>
    <col min="11274" max="11520" width="9" style="77"/>
    <col min="11521" max="11521" width="5.625" style="77" customWidth="1"/>
    <col min="11522" max="11523" width="13.625" style="77" customWidth="1"/>
    <col min="11524" max="11525" width="18.625" style="77" customWidth="1"/>
    <col min="11526" max="11526" width="14.625" style="77" customWidth="1"/>
    <col min="11527" max="11527" width="5.375" style="77" customWidth="1"/>
    <col min="11528" max="11528" width="7.375" style="77" customWidth="1"/>
    <col min="11529" max="11529" width="26.75" style="77" customWidth="1"/>
    <col min="11530" max="11776" width="9" style="77"/>
    <col min="11777" max="11777" width="5.625" style="77" customWidth="1"/>
    <col min="11778" max="11779" width="13.625" style="77" customWidth="1"/>
    <col min="11780" max="11781" width="18.625" style="77" customWidth="1"/>
    <col min="11782" max="11782" width="14.625" style="77" customWidth="1"/>
    <col min="11783" max="11783" width="5.375" style="77" customWidth="1"/>
    <col min="11784" max="11784" width="7.375" style="77" customWidth="1"/>
    <col min="11785" max="11785" width="26.75" style="77" customWidth="1"/>
    <col min="11786" max="12032" width="9" style="77"/>
    <col min="12033" max="12033" width="5.625" style="77" customWidth="1"/>
    <col min="12034" max="12035" width="13.625" style="77" customWidth="1"/>
    <col min="12036" max="12037" width="18.625" style="77" customWidth="1"/>
    <col min="12038" max="12038" width="14.625" style="77" customWidth="1"/>
    <col min="12039" max="12039" width="5.375" style="77" customWidth="1"/>
    <col min="12040" max="12040" width="7.375" style="77" customWidth="1"/>
    <col min="12041" max="12041" width="26.75" style="77" customWidth="1"/>
    <col min="12042" max="12288" width="9" style="77"/>
    <col min="12289" max="12289" width="5.625" style="77" customWidth="1"/>
    <col min="12290" max="12291" width="13.625" style="77" customWidth="1"/>
    <col min="12292" max="12293" width="18.625" style="77" customWidth="1"/>
    <col min="12294" max="12294" width="14.625" style="77" customWidth="1"/>
    <col min="12295" max="12295" width="5.375" style="77" customWidth="1"/>
    <col min="12296" max="12296" width="7.375" style="77" customWidth="1"/>
    <col min="12297" max="12297" width="26.75" style="77" customWidth="1"/>
    <col min="12298" max="12544" width="9" style="77"/>
    <col min="12545" max="12545" width="5.625" style="77" customWidth="1"/>
    <col min="12546" max="12547" width="13.625" style="77" customWidth="1"/>
    <col min="12548" max="12549" width="18.625" style="77" customWidth="1"/>
    <col min="12550" max="12550" width="14.625" style="77" customWidth="1"/>
    <col min="12551" max="12551" width="5.375" style="77" customWidth="1"/>
    <col min="12552" max="12552" width="7.375" style="77" customWidth="1"/>
    <col min="12553" max="12553" width="26.75" style="77" customWidth="1"/>
    <col min="12554" max="12800" width="9" style="77"/>
    <col min="12801" max="12801" width="5.625" style="77" customWidth="1"/>
    <col min="12802" max="12803" width="13.625" style="77" customWidth="1"/>
    <col min="12804" max="12805" width="18.625" style="77" customWidth="1"/>
    <col min="12806" max="12806" width="14.625" style="77" customWidth="1"/>
    <col min="12807" max="12807" width="5.375" style="77" customWidth="1"/>
    <col min="12808" max="12808" width="7.375" style="77" customWidth="1"/>
    <col min="12809" max="12809" width="26.75" style="77" customWidth="1"/>
    <col min="12810" max="13056" width="9" style="77"/>
    <col min="13057" max="13057" width="5.625" style="77" customWidth="1"/>
    <col min="13058" max="13059" width="13.625" style="77" customWidth="1"/>
    <col min="13060" max="13061" width="18.625" style="77" customWidth="1"/>
    <col min="13062" max="13062" width="14.625" style="77" customWidth="1"/>
    <col min="13063" max="13063" width="5.375" style="77" customWidth="1"/>
    <col min="13064" max="13064" width="7.375" style="77" customWidth="1"/>
    <col min="13065" max="13065" width="26.75" style="77" customWidth="1"/>
    <col min="13066" max="13312" width="9" style="77"/>
    <col min="13313" max="13313" width="5.625" style="77" customWidth="1"/>
    <col min="13314" max="13315" width="13.625" style="77" customWidth="1"/>
    <col min="13316" max="13317" width="18.625" style="77" customWidth="1"/>
    <col min="13318" max="13318" width="14.625" style="77" customWidth="1"/>
    <col min="13319" max="13319" width="5.375" style="77" customWidth="1"/>
    <col min="13320" max="13320" width="7.375" style="77" customWidth="1"/>
    <col min="13321" max="13321" width="26.75" style="77" customWidth="1"/>
    <col min="13322" max="13568" width="9" style="77"/>
    <col min="13569" max="13569" width="5.625" style="77" customWidth="1"/>
    <col min="13570" max="13571" width="13.625" style="77" customWidth="1"/>
    <col min="13572" max="13573" width="18.625" style="77" customWidth="1"/>
    <col min="13574" max="13574" width="14.625" style="77" customWidth="1"/>
    <col min="13575" max="13575" width="5.375" style="77" customWidth="1"/>
    <col min="13576" max="13576" width="7.375" style="77" customWidth="1"/>
    <col min="13577" max="13577" width="26.75" style="77" customWidth="1"/>
    <col min="13578" max="13824" width="9" style="77"/>
    <col min="13825" max="13825" width="5.625" style="77" customWidth="1"/>
    <col min="13826" max="13827" width="13.625" style="77" customWidth="1"/>
    <col min="13828" max="13829" width="18.625" style="77" customWidth="1"/>
    <col min="13830" max="13830" width="14.625" style="77" customWidth="1"/>
    <col min="13831" max="13831" width="5.375" style="77" customWidth="1"/>
    <col min="13832" max="13832" width="7.375" style="77" customWidth="1"/>
    <col min="13833" max="13833" width="26.75" style="77" customWidth="1"/>
    <col min="13834" max="14080" width="9" style="77"/>
    <col min="14081" max="14081" width="5.625" style="77" customWidth="1"/>
    <col min="14082" max="14083" width="13.625" style="77" customWidth="1"/>
    <col min="14084" max="14085" width="18.625" style="77" customWidth="1"/>
    <col min="14086" max="14086" width="14.625" style="77" customWidth="1"/>
    <col min="14087" max="14087" width="5.375" style="77" customWidth="1"/>
    <col min="14088" max="14088" width="7.375" style="77" customWidth="1"/>
    <col min="14089" max="14089" width="26.75" style="77" customWidth="1"/>
    <col min="14090" max="14336" width="9" style="77"/>
    <col min="14337" max="14337" width="5.625" style="77" customWidth="1"/>
    <col min="14338" max="14339" width="13.625" style="77" customWidth="1"/>
    <col min="14340" max="14341" width="18.625" style="77" customWidth="1"/>
    <col min="14342" max="14342" width="14.625" style="77" customWidth="1"/>
    <col min="14343" max="14343" width="5.375" style="77" customWidth="1"/>
    <col min="14344" max="14344" width="7.375" style="77" customWidth="1"/>
    <col min="14345" max="14345" width="26.75" style="77" customWidth="1"/>
    <col min="14346" max="14592" width="9" style="77"/>
    <col min="14593" max="14593" width="5.625" style="77" customWidth="1"/>
    <col min="14594" max="14595" width="13.625" style="77" customWidth="1"/>
    <col min="14596" max="14597" width="18.625" style="77" customWidth="1"/>
    <col min="14598" max="14598" width="14.625" style="77" customWidth="1"/>
    <col min="14599" max="14599" width="5.375" style="77" customWidth="1"/>
    <col min="14600" max="14600" width="7.375" style="77" customWidth="1"/>
    <col min="14601" max="14601" width="26.75" style="77" customWidth="1"/>
    <col min="14602" max="14848" width="9" style="77"/>
    <col min="14849" max="14849" width="5.625" style="77" customWidth="1"/>
    <col min="14850" max="14851" width="13.625" style="77" customWidth="1"/>
    <col min="14852" max="14853" width="18.625" style="77" customWidth="1"/>
    <col min="14854" max="14854" width="14.625" style="77" customWidth="1"/>
    <col min="14855" max="14855" width="5.375" style="77" customWidth="1"/>
    <col min="14856" max="14856" width="7.375" style="77" customWidth="1"/>
    <col min="14857" max="14857" width="26.75" style="77" customWidth="1"/>
    <col min="14858" max="15104" width="9" style="77"/>
    <col min="15105" max="15105" width="5.625" style="77" customWidth="1"/>
    <col min="15106" max="15107" width="13.625" style="77" customWidth="1"/>
    <col min="15108" max="15109" width="18.625" style="77" customWidth="1"/>
    <col min="15110" max="15110" width="14.625" style="77" customWidth="1"/>
    <col min="15111" max="15111" width="5.375" style="77" customWidth="1"/>
    <col min="15112" max="15112" width="7.375" style="77" customWidth="1"/>
    <col min="15113" max="15113" width="26.75" style="77" customWidth="1"/>
    <col min="15114" max="15360" width="9" style="77"/>
    <col min="15361" max="15361" width="5.625" style="77" customWidth="1"/>
    <col min="15362" max="15363" width="13.625" style="77" customWidth="1"/>
    <col min="15364" max="15365" width="18.625" style="77" customWidth="1"/>
    <col min="15366" max="15366" width="14.625" style="77" customWidth="1"/>
    <col min="15367" max="15367" width="5.375" style="77" customWidth="1"/>
    <col min="15368" max="15368" width="7.375" style="77" customWidth="1"/>
    <col min="15369" max="15369" width="26.75" style="77" customWidth="1"/>
    <col min="15370" max="15616" width="9" style="77"/>
    <col min="15617" max="15617" width="5.625" style="77" customWidth="1"/>
    <col min="15618" max="15619" width="13.625" style="77" customWidth="1"/>
    <col min="15620" max="15621" width="18.625" style="77" customWidth="1"/>
    <col min="15622" max="15622" width="14.625" style="77" customWidth="1"/>
    <col min="15623" max="15623" width="5.375" style="77" customWidth="1"/>
    <col min="15624" max="15624" width="7.375" style="77" customWidth="1"/>
    <col min="15625" max="15625" width="26.75" style="77" customWidth="1"/>
    <col min="15626" max="15872" width="9" style="77"/>
    <col min="15873" max="15873" width="5.625" style="77" customWidth="1"/>
    <col min="15874" max="15875" width="13.625" style="77" customWidth="1"/>
    <col min="15876" max="15877" width="18.625" style="77" customWidth="1"/>
    <col min="15878" max="15878" width="14.625" style="77" customWidth="1"/>
    <col min="15879" max="15879" width="5.375" style="77" customWidth="1"/>
    <col min="15880" max="15880" width="7.375" style="77" customWidth="1"/>
    <col min="15881" max="15881" width="26.75" style="77" customWidth="1"/>
    <col min="15882" max="16128" width="9" style="77"/>
    <col min="16129" max="16129" width="5.625" style="77" customWidth="1"/>
    <col min="16130" max="16131" width="13.625" style="77" customWidth="1"/>
    <col min="16132" max="16133" width="18.625" style="77" customWidth="1"/>
    <col min="16134" max="16134" width="14.625" style="77" customWidth="1"/>
    <col min="16135" max="16135" width="5.375" style="77" customWidth="1"/>
    <col min="16136" max="16136" width="7.375" style="77" customWidth="1"/>
    <col min="16137" max="16137" width="26.75" style="77" customWidth="1"/>
    <col min="16138" max="16384" width="9" style="77"/>
  </cols>
  <sheetData>
    <row r="1" spans="2:10" ht="17.100000000000001" customHeight="1">
      <c r="B1" s="77" t="s">
        <v>259</v>
      </c>
    </row>
    <row r="3" spans="2:10" ht="17.100000000000001" customHeight="1">
      <c r="B3" s="77" t="s">
        <v>260</v>
      </c>
      <c r="D3" s="77" t="s">
        <v>261</v>
      </c>
    </row>
    <row r="4" spans="2:10" ht="17.100000000000001" customHeight="1">
      <c r="B4" s="538" t="s">
        <v>262</v>
      </c>
      <c r="C4" s="539"/>
      <c r="D4" s="538" t="s">
        <v>263</v>
      </c>
      <c r="E4" s="539"/>
      <c r="F4" s="532" t="s">
        <v>264</v>
      </c>
      <c r="G4" s="532"/>
      <c r="H4" s="532"/>
      <c r="I4" s="538" t="s">
        <v>265</v>
      </c>
      <c r="J4" s="539"/>
    </row>
    <row r="5" spans="2:10" ht="17.100000000000001" customHeight="1">
      <c r="B5" s="538" t="s">
        <v>266</v>
      </c>
      <c r="C5" s="539"/>
      <c r="D5" s="538"/>
      <c r="E5" s="539"/>
      <c r="F5" s="532" t="s">
        <v>267</v>
      </c>
      <c r="G5" s="532"/>
      <c r="H5" s="532"/>
      <c r="I5" s="538" t="s">
        <v>268</v>
      </c>
      <c r="J5" s="539"/>
    </row>
    <row r="6" spans="2:10" ht="17.100000000000001" customHeight="1">
      <c r="B6" s="538" t="s">
        <v>269</v>
      </c>
      <c r="C6" s="539"/>
      <c r="D6" s="538" t="s">
        <v>270</v>
      </c>
      <c r="E6" s="539"/>
      <c r="F6" s="532" t="s">
        <v>271</v>
      </c>
      <c r="G6" s="532"/>
      <c r="H6" s="532"/>
      <c r="I6" s="538" t="s">
        <v>268</v>
      </c>
      <c r="J6" s="539"/>
    </row>
    <row r="7" spans="2:10" ht="13.5" customHeight="1">
      <c r="B7" s="538" t="s">
        <v>272</v>
      </c>
      <c r="C7" s="539"/>
      <c r="D7" s="538" t="s">
        <v>265</v>
      </c>
      <c r="E7" s="539"/>
      <c r="F7" s="532" t="s">
        <v>273</v>
      </c>
      <c r="G7" s="532"/>
      <c r="H7" s="532"/>
      <c r="I7" s="538" t="s">
        <v>268</v>
      </c>
      <c r="J7" s="539"/>
    </row>
    <row r="8" spans="2:10" ht="17.100000000000001" customHeight="1">
      <c r="B8" s="538" t="s">
        <v>274</v>
      </c>
      <c r="C8" s="539"/>
      <c r="D8" s="538" t="s">
        <v>268</v>
      </c>
      <c r="E8" s="539"/>
      <c r="F8" s="533" t="s">
        <v>275</v>
      </c>
      <c r="G8" s="541"/>
      <c r="H8" s="542"/>
      <c r="I8" s="536" t="s">
        <v>276</v>
      </c>
      <c r="J8" s="536"/>
    </row>
    <row r="9" spans="2:10" ht="17.100000000000001" customHeight="1">
      <c r="B9" s="538" t="s">
        <v>277</v>
      </c>
      <c r="C9" s="539"/>
      <c r="D9" s="538" t="s">
        <v>265</v>
      </c>
      <c r="E9" s="539"/>
      <c r="F9" s="534"/>
      <c r="G9" s="543"/>
      <c r="H9" s="544"/>
      <c r="I9" s="547" t="s">
        <v>278</v>
      </c>
      <c r="J9" s="547"/>
    </row>
    <row r="10" spans="2:10" ht="17.100000000000001" customHeight="1">
      <c r="B10" s="538" t="s">
        <v>279</v>
      </c>
      <c r="C10" s="539"/>
      <c r="D10" s="538" t="s">
        <v>268</v>
      </c>
      <c r="E10" s="539"/>
      <c r="F10" s="535"/>
      <c r="G10" s="545"/>
      <c r="H10" s="546"/>
      <c r="I10" s="537"/>
      <c r="J10" s="537"/>
    </row>
    <row r="11" spans="2:10" ht="17.100000000000001" customHeight="1">
      <c r="B11" s="538" t="s">
        <v>280</v>
      </c>
      <c r="C11" s="539"/>
      <c r="D11" s="538" t="s">
        <v>268</v>
      </c>
      <c r="E11" s="539"/>
      <c r="F11" s="538"/>
      <c r="G11" s="540"/>
      <c r="H11" s="539"/>
      <c r="I11" s="538"/>
      <c r="J11" s="539"/>
    </row>
    <row r="12" spans="2:10" ht="18" customHeight="1">
      <c r="B12" s="538" t="s">
        <v>281</v>
      </c>
      <c r="C12" s="539"/>
      <c r="D12" s="538" t="s">
        <v>268</v>
      </c>
      <c r="E12" s="539"/>
      <c r="F12" s="538"/>
      <c r="G12" s="540"/>
      <c r="H12" s="539"/>
      <c r="I12" s="538"/>
      <c r="J12" s="539"/>
    </row>
    <row r="13" spans="2:10" ht="17.100000000000001" customHeight="1">
      <c r="B13" s="531" t="s">
        <v>282</v>
      </c>
      <c r="C13" s="531"/>
      <c r="D13" s="531"/>
      <c r="E13" s="531"/>
      <c r="F13" s="531"/>
      <c r="G13" s="531"/>
      <c r="H13" s="531"/>
      <c r="I13" s="531"/>
      <c r="J13" s="531"/>
    </row>
    <row r="16" spans="2:10" ht="21" customHeight="1">
      <c r="B16" s="411" t="s">
        <v>283</v>
      </c>
      <c r="C16" s="411"/>
      <c r="D16" s="77" t="s">
        <v>284</v>
      </c>
      <c r="H16" s="77" t="s">
        <v>285</v>
      </c>
    </row>
    <row r="17" spans="2:12" ht="17.100000000000001" customHeight="1">
      <c r="B17" s="532" t="s">
        <v>286</v>
      </c>
      <c r="C17" s="533" t="s">
        <v>287</v>
      </c>
      <c r="D17" s="136"/>
      <c r="E17" s="136"/>
      <c r="F17" s="137"/>
      <c r="G17" s="138"/>
      <c r="H17" s="522"/>
      <c r="I17" s="523"/>
      <c r="J17" s="524"/>
    </row>
    <row r="18" spans="2:12" ht="17.100000000000001" customHeight="1">
      <c r="B18" s="532"/>
      <c r="C18" s="534"/>
      <c r="D18" s="536" t="s">
        <v>288</v>
      </c>
      <c r="E18" s="532" t="s">
        <v>289</v>
      </c>
      <c r="F18" s="532" t="s">
        <v>290</v>
      </c>
      <c r="G18" s="138"/>
      <c r="H18" s="525"/>
      <c r="I18" s="526"/>
      <c r="J18" s="527"/>
    </row>
    <row r="19" spans="2:12" ht="17.100000000000001" customHeight="1">
      <c r="B19" s="532"/>
      <c r="C19" s="535"/>
      <c r="D19" s="537"/>
      <c r="E19" s="532"/>
      <c r="F19" s="532"/>
      <c r="G19" s="139"/>
      <c r="H19" s="525"/>
      <c r="I19" s="526"/>
      <c r="J19" s="527"/>
    </row>
    <row r="20" spans="2:12" ht="17.100000000000001" customHeight="1">
      <c r="B20" s="112" t="s">
        <v>291</v>
      </c>
      <c r="C20" s="112"/>
      <c r="D20" s="112" t="s">
        <v>292</v>
      </c>
      <c r="E20" s="112" t="s">
        <v>292</v>
      </c>
      <c r="F20" s="112" t="s">
        <v>293</v>
      </c>
      <c r="G20" s="139"/>
      <c r="H20" s="525"/>
      <c r="I20" s="526"/>
      <c r="J20" s="527"/>
    </row>
    <row r="21" spans="2:12" ht="17.100000000000001" customHeight="1">
      <c r="B21" s="112" t="s">
        <v>294</v>
      </c>
      <c r="C21" s="112"/>
      <c r="D21" s="112" t="s">
        <v>292</v>
      </c>
      <c r="E21" s="112" t="s">
        <v>292</v>
      </c>
      <c r="F21" s="112" t="s">
        <v>293</v>
      </c>
      <c r="G21" s="139"/>
      <c r="H21" s="525"/>
      <c r="I21" s="526"/>
      <c r="J21" s="527"/>
    </row>
    <row r="22" spans="2:12" ht="17.100000000000001" customHeight="1">
      <c r="B22" s="112" t="s">
        <v>295</v>
      </c>
      <c r="C22" s="112"/>
      <c r="D22" s="112"/>
      <c r="E22" s="112"/>
      <c r="F22" s="112"/>
      <c r="G22" s="140"/>
      <c r="H22" s="525"/>
      <c r="I22" s="526"/>
      <c r="J22" s="527"/>
    </row>
    <row r="23" spans="2:12" ht="17.100000000000001" customHeight="1">
      <c r="B23" s="112" t="s">
        <v>296</v>
      </c>
      <c r="C23" s="112"/>
      <c r="D23" s="112"/>
      <c r="E23" s="112"/>
      <c r="F23" s="112"/>
      <c r="G23" s="140"/>
      <c r="H23" s="525"/>
      <c r="I23" s="526"/>
      <c r="J23" s="527"/>
    </row>
    <row r="24" spans="2:12" ht="17.100000000000001" customHeight="1">
      <c r="B24" s="112"/>
      <c r="C24" s="112"/>
      <c r="D24" s="112"/>
      <c r="E24" s="112"/>
      <c r="F24" s="112"/>
      <c r="G24" s="140"/>
      <c r="H24" s="525"/>
      <c r="I24" s="526"/>
      <c r="J24" s="527"/>
    </row>
    <row r="25" spans="2:12" ht="17.100000000000001" customHeight="1">
      <c r="B25" s="520" t="s">
        <v>297</v>
      </c>
      <c r="C25" s="520"/>
      <c r="D25" s="520"/>
      <c r="E25" s="520"/>
      <c r="F25" s="520"/>
      <c r="H25" s="525"/>
      <c r="I25" s="526"/>
      <c r="J25" s="527"/>
    </row>
    <row r="26" spans="2:12" ht="17.100000000000001" customHeight="1">
      <c r="B26" s="521"/>
      <c r="C26" s="521"/>
      <c r="D26" s="521"/>
      <c r="E26" s="521"/>
      <c r="F26" s="521"/>
      <c r="H26" s="525"/>
      <c r="I26" s="526"/>
      <c r="J26" s="527"/>
    </row>
    <row r="27" spans="2:12" ht="17.100000000000001" customHeight="1">
      <c r="B27" s="519" t="s">
        <v>298</v>
      </c>
      <c r="C27" s="519"/>
      <c r="D27" s="519"/>
      <c r="E27" s="519"/>
      <c r="F27" s="519"/>
      <c r="H27" s="528"/>
      <c r="I27" s="529"/>
      <c r="J27" s="530"/>
    </row>
    <row r="28" spans="2:12" ht="17.100000000000001" customHeight="1">
      <c r="B28" s="519"/>
      <c r="C28" s="519"/>
      <c r="D28" s="519"/>
      <c r="E28" s="519"/>
      <c r="F28" s="519"/>
      <c r="H28" s="520" t="s">
        <v>299</v>
      </c>
      <c r="I28" s="520"/>
      <c r="J28" s="520"/>
    </row>
    <row r="29" spans="2:12" ht="17.100000000000001" customHeight="1">
      <c r="B29" s="519"/>
      <c r="C29" s="519"/>
      <c r="D29" s="519"/>
      <c r="E29" s="519"/>
      <c r="F29" s="519"/>
      <c r="H29" s="521"/>
      <c r="I29" s="521"/>
      <c r="J29" s="521"/>
    </row>
    <row r="30" spans="2:12" ht="17.100000000000001" customHeight="1">
      <c r="B30" s="519"/>
      <c r="C30" s="519"/>
      <c r="D30" s="519"/>
      <c r="E30" s="519"/>
      <c r="F30" s="519"/>
      <c r="L30" s="86"/>
    </row>
  </sheetData>
  <mergeCells count="45">
    <mergeCell ref="B4:C4"/>
    <mergeCell ref="D4:E4"/>
    <mergeCell ref="F4:H4"/>
    <mergeCell ref="I4:J4"/>
    <mergeCell ref="B5:C5"/>
    <mergeCell ref="D5:E5"/>
    <mergeCell ref="F5:H5"/>
    <mergeCell ref="I5:J5"/>
    <mergeCell ref="B6:C6"/>
    <mergeCell ref="D6:E6"/>
    <mergeCell ref="F6:H6"/>
    <mergeCell ref="I6:J6"/>
    <mergeCell ref="B7:C7"/>
    <mergeCell ref="D7:E7"/>
    <mergeCell ref="F7:H7"/>
    <mergeCell ref="I7:J7"/>
    <mergeCell ref="B8:C8"/>
    <mergeCell ref="D8:E8"/>
    <mergeCell ref="F8:H10"/>
    <mergeCell ref="I8:J8"/>
    <mergeCell ref="B9:C9"/>
    <mergeCell ref="D9:E9"/>
    <mergeCell ref="I9:J9"/>
    <mergeCell ref="B10:C10"/>
    <mergeCell ref="D10:E10"/>
    <mergeCell ref="I10:J10"/>
    <mergeCell ref="B11:C11"/>
    <mergeCell ref="D11:E11"/>
    <mergeCell ref="F11:H11"/>
    <mergeCell ref="I11:J11"/>
    <mergeCell ref="B12:C12"/>
    <mergeCell ref="D12:E12"/>
    <mergeCell ref="F12:H12"/>
    <mergeCell ref="I12:J12"/>
    <mergeCell ref="B27:F30"/>
    <mergeCell ref="H28:J29"/>
    <mergeCell ref="B25:F26"/>
    <mergeCell ref="H17:J27"/>
    <mergeCell ref="B13:J13"/>
    <mergeCell ref="B16:C16"/>
    <mergeCell ref="B17:B19"/>
    <mergeCell ref="C17:C19"/>
    <mergeCell ref="D18:D19"/>
    <mergeCell ref="E18:E19"/>
    <mergeCell ref="F18:F19"/>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56995-341E-4C2E-A407-A84F87E85CB0}">
  <sheetPr>
    <pageSetUpPr fitToPage="1"/>
  </sheetPr>
  <dimension ref="B1:P39"/>
  <sheetViews>
    <sheetView topLeftCell="A16" zoomScaleNormal="100" workbookViewId="0">
      <selection activeCell="A45" sqref="A45"/>
    </sheetView>
  </sheetViews>
  <sheetFormatPr defaultRowHeight="18" customHeight="1"/>
  <cols>
    <col min="1" max="1" width="1.875" style="77" customWidth="1"/>
    <col min="2" max="2" width="10.625" style="77" customWidth="1"/>
    <col min="3" max="3" width="12.75" style="77" customWidth="1"/>
    <col min="4" max="4" width="12.625" style="77" customWidth="1"/>
    <col min="5" max="5" width="10.625" style="77" customWidth="1"/>
    <col min="6" max="6" width="18.375" style="77" customWidth="1"/>
    <col min="7" max="7" width="10.625" style="77" customWidth="1"/>
    <col min="8" max="8" width="15.375" style="77" customWidth="1"/>
    <col min="9" max="9" width="6.875" style="77" customWidth="1"/>
    <col min="10" max="10" width="10.375" style="77" customWidth="1"/>
    <col min="11" max="11" width="16.75" style="77" customWidth="1"/>
    <col min="12" max="16" width="11" style="77" customWidth="1"/>
    <col min="17" max="17" width="7" style="77" customWidth="1"/>
    <col min="18" max="255" width="8.875" style="77"/>
    <col min="256" max="256" width="10.625" style="77" customWidth="1"/>
    <col min="257" max="257" width="12.125" style="77" customWidth="1"/>
    <col min="258" max="258" width="12.625" style="77" customWidth="1"/>
    <col min="259" max="259" width="10.625" style="77" customWidth="1"/>
    <col min="260" max="260" width="22.625" style="77" customWidth="1"/>
    <col min="261" max="261" width="10.625" style="77" customWidth="1"/>
    <col min="262" max="262" width="22.625" style="77" customWidth="1"/>
    <col min="263" max="511" width="8.875" style="77"/>
    <col min="512" max="512" width="10.625" style="77" customWidth="1"/>
    <col min="513" max="513" width="12.125" style="77" customWidth="1"/>
    <col min="514" max="514" width="12.625" style="77" customWidth="1"/>
    <col min="515" max="515" width="10.625" style="77" customWidth="1"/>
    <col min="516" max="516" width="22.625" style="77" customWidth="1"/>
    <col min="517" max="517" width="10.625" style="77" customWidth="1"/>
    <col min="518" max="518" width="22.625" style="77" customWidth="1"/>
    <col min="519" max="767" width="8.875" style="77"/>
    <col min="768" max="768" width="10.625" style="77" customWidth="1"/>
    <col min="769" max="769" width="12.125" style="77" customWidth="1"/>
    <col min="770" max="770" width="12.625" style="77" customWidth="1"/>
    <col min="771" max="771" width="10.625" style="77" customWidth="1"/>
    <col min="772" max="772" width="22.625" style="77" customWidth="1"/>
    <col min="773" max="773" width="10.625" style="77" customWidth="1"/>
    <col min="774" max="774" width="22.625" style="77" customWidth="1"/>
    <col min="775" max="1023" width="8.875" style="77"/>
    <col min="1024" max="1024" width="10.625" style="77" customWidth="1"/>
    <col min="1025" max="1025" width="12.125" style="77" customWidth="1"/>
    <col min="1026" max="1026" width="12.625" style="77" customWidth="1"/>
    <col min="1027" max="1027" width="10.625" style="77" customWidth="1"/>
    <col min="1028" max="1028" width="22.625" style="77" customWidth="1"/>
    <col min="1029" max="1029" width="10.625" style="77" customWidth="1"/>
    <col min="1030" max="1030" width="22.625" style="77" customWidth="1"/>
    <col min="1031" max="1279" width="8.875" style="77"/>
    <col min="1280" max="1280" width="10.625" style="77" customWidth="1"/>
    <col min="1281" max="1281" width="12.125" style="77" customWidth="1"/>
    <col min="1282" max="1282" width="12.625" style="77" customWidth="1"/>
    <col min="1283" max="1283" width="10.625" style="77" customWidth="1"/>
    <col min="1284" max="1284" width="22.625" style="77" customWidth="1"/>
    <col min="1285" max="1285" width="10.625" style="77" customWidth="1"/>
    <col min="1286" max="1286" width="22.625" style="77" customWidth="1"/>
    <col min="1287" max="1535" width="8.875" style="77"/>
    <col min="1536" max="1536" width="10.625" style="77" customWidth="1"/>
    <col min="1537" max="1537" width="12.125" style="77" customWidth="1"/>
    <col min="1538" max="1538" width="12.625" style="77" customWidth="1"/>
    <col min="1539" max="1539" width="10.625" style="77" customWidth="1"/>
    <col min="1540" max="1540" width="22.625" style="77" customWidth="1"/>
    <col min="1541" max="1541" width="10.625" style="77" customWidth="1"/>
    <col min="1542" max="1542" width="22.625" style="77" customWidth="1"/>
    <col min="1543" max="1791" width="8.875" style="77"/>
    <col min="1792" max="1792" width="10.625" style="77" customWidth="1"/>
    <col min="1793" max="1793" width="12.125" style="77" customWidth="1"/>
    <col min="1794" max="1794" width="12.625" style="77" customWidth="1"/>
    <col min="1795" max="1795" width="10.625" style="77" customWidth="1"/>
    <col min="1796" max="1796" width="22.625" style="77" customWidth="1"/>
    <col min="1797" max="1797" width="10.625" style="77" customWidth="1"/>
    <col min="1798" max="1798" width="22.625" style="77" customWidth="1"/>
    <col min="1799" max="2047" width="8.875" style="77"/>
    <col min="2048" max="2048" width="10.625" style="77" customWidth="1"/>
    <col min="2049" max="2049" width="12.125" style="77" customWidth="1"/>
    <col min="2050" max="2050" width="12.625" style="77" customWidth="1"/>
    <col min="2051" max="2051" width="10.625" style="77" customWidth="1"/>
    <col min="2052" max="2052" width="22.625" style="77" customWidth="1"/>
    <col min="2053" max="2053" width="10.625" style="77" customWidth="1"/>
    <col min="2054" max="2054" width="22.625" style="77" customWidth="1"/>
    <col min="2055" max="2303" width="8.875" style="77"/>
    <col min="2304" max="2304" width="10.625" style="77" customWidth="1"/>
    <col min="2305" max="2305" width="12.125" style="77" customWidth="1"/>
    <col min="2306" max="2306" width="12.625" style="77" customWidth="1"/>
    <col min="2307" max="2307" width="10.625" style="77" customWidth="1"/>
    <col min="2308" max="2308" width="22.625" style="77" customWidth="1"/>
    <col min="2309" max="2309" width="10.625" style="77" customWidth="1"/>
    <col min="2310" max="2310" width="22.625" style="77" customWidth="1"/>
    <col min="2311" max="2559" width="8.875" style="77"/>
    <col min="2560" max="2560" width="10.625" style="77" customWidth="1"/>
    <col min="2561" max="2561" width="12.125" style="77" customWidth="1"/>
    <col min="2562" max="2562" width="12.625" style="77" customWidth="1"/>
    <col min="2563" max="2563" width="10.625" style="77" customWidth="1"/>
    <col min="2564" max="2564" width="22.625" style="77" customWidth="1"/>
    <col min="2565" max="2565" width="10.625" style="77" customWidth="1"/>
    <col min="2566" max="2566" width="22.625" style="77" customWidth="1"/>
    <col min="2567" max="2815" width="8.875" style="77"/>
    <col min="2816" max="2816" width="10.625" style="77" customWidth="1"/>
    <col min="2817" max="2817" width="12.125" style="77" customWidth="1"/>
    <col min="2818" max="2818" width="12.625" style="77" customWidth="1"/>
    <col min="2819" max="2819" width="10.625" style="77" customWidth="1"/>
    <col min="2820" max="2820" width="22.625" style="77" customWidth="1"/>
    <col min="2821" max="2821" width="10.625" style="77" customWidth="1"/>
    <col min="2822" max="2822" width="22.625" style="77" customWidth="1"/>
    <col min="2823" max="3071" width="8.875" style="77"/>
    <col min="3072" max="3072" width="10.625" style="77" customWidth="1"/>
    <col min="3073" max="3073" width="12.125" style="77" customWidth="1"/>
    <col min="3074" max="3074" width="12.625" style="77" customWidth="1"/>
    <col min="3075" max="3075" width="10.625" style="77" customWidth="1"/>
    <col min="3076" max="3076" width="22.625" style="77" customWidth="1"/>
    <col min="3077" max="3077" width="10.625" style="77" customWidth="1"/>
    <col min="3078" max="3078" width="22.625" style="77" customWidth="1"/>
    <col min="3079" max="3327" width="8.875" style="77"/>
    <col min="3328" max="3328" width="10.625" style="77" customWidth="1"/>
    <col min="3329" max="3329" width="12.125" style="77" customWidth="1"/>
    <col min="3330" max="3330" width="12.625" style="77" customWidth="1"/>
    <col min="3331" max="3331" width="10.625" style="77" customWidth="1"/>
    <col min="3332" max="3332" width="22.625" style="77" customWidth="1"/>
    <col min="3333" max="3333" width="10.625" style="77" customWidth="1"/>
    <col min="3334" max="3334" width="22.625" style="77" customWidth="1"/>
    <col min="3335" max="3583" width="8.875" style="77"/>
    <col min="3584" max="3584" width="10.625" style="77" customWidth="1"/>
    <col min="3585" max="3585" width="12.125" style="77" customWidth="1"/>
    <col min="3586" max="3586" width="12.625" style="77" customWidth="1"/>
    <col min="3587" max="3587" width="10.625" style="77" customWidth="1"/>
    <col min="3588" max="3588" width="22.625" style="77" customWidth="1"/>
    <col min="3589" max="3589" width="10.625" style="77" customWidth="1"/>
    <col min="3590" max="3590" width="22.625" style="77" customWidth="1"/>
    <col min="3591" max="3839" width="8.875" style="77"/>
    <col min="3840" max="3840" width="10.625" style="77" customWidth="1"/>
    <col min="3841" max="3841" width="12.125" style="77" customWidth="1"/>
    <col min="3842" max="3842" width="12.625" style="77" customWidth="1"/>
    <col min="3843" max="3843" width="10.625" style="77" customWidth="1"/>
    <col min="3844" max="3844" width="22.625" style="77" customWidth="1"/>
    <col min="3845" max="3845" width="10.625" style="77" customWidth="1"/>
    <col min="3846" max="3846" width="22.625" style="77" customWidth="1"/>
    <col min="3847" max="4095" width="8.875" style="77"/>
    <col min="4096" max="4096" width="10.625" style="77" customWidth="1"/>
    <col min="4097" max="4097" width="12.125" style="77" customWidth="1"/>
    <col min="4098" max="4098" width="12.625" style="77" customWidth="1"/>
    <col min="4099" max="4099" width="10.625" style="77" customWidth="1"/>
    <col min="4100" max="4100" width="22.625" style="77" customWidth="1"/>
    <col min="4101" max="4101" width="10.625" style="77" customWidth="1"/>
    <col min="4102" max="4102" width="22.625" style="77" customWidth="1"/>
    <col min="4103" max="4351" width="8.875" style="77"/>
    <col min="4352" max="4352" width="10.625" style="77" customWidth="1"/>
    <col min="4353" max="4353" width="12.125" style="77" customWidth="1"/>
    <col min="4354" max="4354" width="12.625" style="77" customWidth="1"/>
    <col min="4355" max="4355" width="10.625" style="77" customWidth="1"/>
    <col min="4356" max="4356" width="22.625" style="77" customWidth="1"/>
    <col min="4357" max="4357" width="10.625" style="77" customWidth="1"/>
    <col min="4358" max="4358" width="22.625" style="77" customWidth="1"/>
    <col min="4359" max="4607" width="8.875" style="77"/>
    <col min="4608" max="4608" width="10.625" style="77" customWidth="1"/>
    <col min="4609" max="4609" width="12.125" style="77" customWidth="1"/>
    <col min="4610" max="4610" width="12.625" style="77" customWidth="1"/>
    <col min="4611" max="4611" width="10.625" style="77" customWidth="1"/>
    <col min="4612" max="4612" width="22.625" style="77" customWidth="1"/>
    <col min="4613" max="4613" width="10.625" style="77" customWidth="1"/>
    <col min="4614" max="4614" width="22.625" style="77" customWidth="1"/>
    <col min="4615" max="4863" width="8.875" style="77"/>
    <col min="4864" max="4864" width="10.625" style="77" customWidth="1"/>
    <col min="4865" max="4865" width="12.125" style="77" customWidth="1"/>
    <col min="4866" max="4866" width="12.625" style="77" customWidth="1"/>
    <col min="4867" max="4867" width="10.625" style="77" customWidth="1"/>
    <col min="4868" max="4868" width="22.625" style="77" customWidth="1"/>
    <col min="4869" max="4869" width="10.625" style="77" customWidth="1"/>
    <col min="4870" max="4870" width="22.625" style="77" customWidth="1"/>
    <col min="4871" max="5119" width="8.875" style="77"/>
    <col min="5120" max="5120" width="10.625" style="77" customWidth="1"/>
    <col min="5121" max="5121" width="12.125" style="77" customWidth="1"/>
    <col min="5122" max="5122" width="12.625" style="77" customWidth="1"/>
    <col min="5123" max="5123" width="10.625" style="77" customWidth="1"/>
    <col min="5124" max="5124" width="22.625" style="77" customWidth="1"/>
    <col min="5125" max="5125" width="10.625" style="77" customWidth="1"/>
    <col min="5126" max="5126" width="22.625" style="77" customWidth="1"/>
    <col min="5127" max="5375" width="8.875" style="77"/>
    <col min="5376" max="5376" width="10.625" style="77" customWidth="1"/>
    <col min="5377" max="5377" width="12.125" style="77" customWidth="1"/>
    <col min="5378" max="5378" width="12.625" style="77" customWidth="1"/>
    <col min="5379" max="5379" width="10.625" style="77" customWidth="1"/>
    <col min="5380" max="5380" width="22.625" style="77" customWidth="1"/>
    <col min="5381" max="5381" width="10.625" style="77" customWidth="1"/>
    <col min="5382" max="5382" width="22.625" style="77" customWidth="1"/>
    <col min="5383" max="5631" width="8.875" style="77"/>
    <col min="5632" max="5632" width="10.625" style="77" customWidth="1"/>
    <col min="5633" max="5633" width="12.125" style="77" customWidth="1"/>
    <col min="5634" max="5634" width="12.625" style="77" customWidth="1"/>
    <col min="5635" max="5635" width="10.625" style="77" customWidth="1"/>
    <col min="5636" max="5636" width="22.625" style="77" customWidth="1"/>
    <col min="5637" max="5637" width="10.625" style="77" customWidth="1"/>
    <col min="5638" max="5638" width="22.625" style="77" customWidth="1"/>
    <col min="5639" max="5887" width="8.875" style="77"/>
    <col min="5888" max="5888" width="10.625" style="77" customWidth="1"/>
    <col min="5889" max="5889" width="12.125" style="77" customWidth="1"/>
    <col min="5890" max="5890" width="12.625" style="77" customWidth="1"/>
    <col min="5891" max="5891" width="10.625" style="77" customWidth="1"/>
    <col min="5892" max="5892" width="22.625" style="77" customWidth="1"/>
    <col min="5893" max="5893" width="10.625" style="77" customWidth="1"/>
    <col min="5894" max="5894" width="22.625" style="77" customWidth="1"/>
    <col min="5895" max="6143" width="8.875" style="77"/>
    <col min="6144" max="6144" width="10.625" style="77" customWidth="1"/>
    <col min="6145" max="6145" width="12.125" style="77" customWidth="1"/>
    <col min="6146" max="6146" width="12.625" style="77" customWidth="1"/>
    <col min="6147" max="6147" width="10.625" style="77" customWidth="1"/>
    <col min="6148" max="6148" width="22.625" style="77" customWidth="1"/>
    <col min="6149" max="6149" width="10.625" style="77" customWidth="1"/>
    <col min="6150" max="6150" width="22.625" style="77" customWidth="1"/>
    <col min="6151" max="6399" width="8.875" style="77"/>
    <col min="6400" max="6400" width="10.625" style="77" customWidth="1"/>
    <col min="6401" max="6401" width="12.125" style="77" customWidth="1"/>
    <col min="6402" max="6402" width="12.625" style="77" customWidth="1"/>
    <col min="6403" max="6403" width="10.625" style="77" customWidth="1"/>
    <col min="6404" max="6404" width="22.625" style="77" customWidth="1"/>
    <col min="6405" max="6405" width="10.625" style="77" customWidth="1"/>
    <col min="6406" max="6406" width="22.625" style="77" customWidth="1"/>
    <col min="6407" max="6655" width="8.875" style="77"/>
    <col min="6656" max="6656" width="10.625" style="77" customWidth="1"/>
    <col min="6657" max="6657" width="12.125" style="77" customWidth="1"/>
    <col min="6658" max="6658" width="12.625" style="77" customWidth="1"/>
    <col min="6659" max="6659" width="10.625" style="77" customWidth="1"/>
    <col min="6660" max="6660" width="22.625" style="77" customWidth="1"/>
    <col min="6661" max="6661" width="10.625" style="77" customWidth="1"/>
    <col min="6662" max="6662" width="22.625" style="77" customWidth="1"/>
    <col min="6663" max="6911" width="8.875" style="77"/>
    <col min="6912" max="6912" width="10.625" style="77" customWidth="1"/>
    <col min="6913" max="6913" width="12.125" style="77" customWidth="1"/>
    <col min="6914" max="6914" width="12.625" style="77" customWidth="1"/>
    <col min="6915" max="6915" width="10.625" style="77" customWidth="1"/>
    <col min="6916" max="6916" width="22.625" style="77" customWidth="1"/>
    <col min="6917" max="6917" width="10.625" style="77" customWidth="1"/>
    <col min="6918" max="6918" width="22.625" style="77" customWidth="1"/>
    <col min="6919" max="7167" width="8.875" style="77"/>
    <col min="7168" max="7168" width="10.625" style="77" customWidth="1"/>
    <col min="7169" max="7169" width="12.125" style="77" customWidth="1"/>
    <col min="7170" max="7170" width="12.625" style="77" customWidth="1"/>
    <col min="7171" max="7171" width="10.625" style="77" customWidth="1"/>
    <col min="7172" max="7172" width="22.625" style="77" customWidth="1"/>
    <col min="7173" max="7173" width="10.625" style="77" customWidth="1"/>
    <col min="7174" max="7174" width="22.625" style="77" customWidth="1"/>
    <col min="7175" max="7423" width="8.875" style="77"/>
    <col min="7424" max="7424" width="10.625" style="77" customWidth="1"/>
    <col min="7425" max="7425" width="12.125" style="77" customWidth="1"/>
    <col min="7426" max="7426" width="12.625" style="77" customWidth="1"/>
    <col min="7427" max="7427" width="10.625" style="77" customWidth="1"/>
    <col min="7428" max="7428" width="22.625" style="77" customWidth="1"/>
    <col min="7429" max="7429" width="10.625" style="77" customWidth="1"/>
    <col min="7430" max="7430" width="22.625" style="77" customWidth="1"/>
    <col min="7431" max="7679" width="8.875" style="77"/>
    <col min="7680" max="7680" width="10.625" style="77" customWidth="1"/>
    <col min="7681" max="7681" width="12.125" style="77" customWidth="1"/>
    <col min="7682" max="7682" width="12.625" style="77" customWidth="1"/>
    <col min="7683" max="7683" width="10.625" style="77" customWidth="1"/>
    <col min="7684" max="7684" width="22.625" style="77" customWidth="1"/>
    <col min="7685" max="7685" width="10.625" style="77" customWidth="1"/>
    <col min="7686" max="7686" width="22.625" style="77" customWidth="1"/>
    <col min="7687" max="7935" width="8.875" style="77"/>
    <col min="7936" max="7936" width="10.625" style="77" customWidth="1"/>
    <col min="7937" max="7937" width="12.125" style="77" customWidth="1"/>
    <col min="7938" max="7938" width="12.625" style="77" customWidth="1"/>
    <col min="7939" max="7939" width="10.625" style="77" customWidth="1"/>
    <col min="7940" max="7940" width="22.625" style="77" customWidth="1"/>
    <col min="7941" max="7941" width="10.625" style="77" customWidth="1"/>
    <col min="7942" max="7942" width="22.625" style="77" customWidth="1"/>
    <col min="7943" max="8191" width="8.875" style="77"/>
    <col min="8192" max="8192" width="10.625" style="77" customWidth="1"/>
    <col min="8193" max="8193" width="12.125" style="77" customWidth="1"/>
    <col min="8194" max="8194" width="12.625" style="77" customWidth="1"/>
    <col min="8195" max="8195" width="10.625" style="77" customWidth="1"/>
    <col min="8196" max="8196" width="22.625" style="77" customWidth="1"/>
    <col min="8197" max="8197" width="10.625" style="77" customWidth="1"/>
    <col min="8198" max="8198" width="22.625" style="77" customWidth="1"/>
    <col min="8199" max="8447" width="8.875" style="77"/>
    <col min="8448" max="8448" width="10.625" style="77" customWidth="1"/>
    <col min="8449" max="8449" width="12.125" style="77" customWidth="1"/>
    <col min="8450" max="8450" width="12.625" style="77" customWidth="1"/>
    <col min="8451" max="8451" width="10.625" style="77" customWidth="1"/>
    <col min="8452" max="8452" width="22.625" style="77" customWidth="1"/>
    <col min="8453" max="8453" width="10.625" style="77" customWidth="1"/>
    <col min="8454" max="8454" width="22.625" style="77" customWidth="1"/>
    <col min="8455" max="8703" width="8.875" style="77"/>
    <col min="8704" max="8704" width="10.625" style="77" customWidth="1"/>
    <col min="8705" max="8705" width="12.125" style="77" customWidth="1"/>
    <col min="8706" max="8706" width="12.625" style="77" customWidth="1"/>
    <col min="8707" max="8707" width="10.625" style="77" customWidth="1"/>
    <col min="8708" max="8708" width="22.625" style="77" customWidth="1"/>
    <col min="8709" max="8709" width="10.625" style="77" customWidth="1"/>
    <col min="8710" max="8710" width="22.625" style="77" customWidth="1"/>
    <col min="8711" max="8959" width="8.875" style="77"/>
    <col min="8960" max="8960" width="10.625" style="77" customWidth="1"/>
    <col min="8961" max="8961" width="12.125" style="77" customWidth="1"/>
    <col min="8962" max="8962" width="12.625" style="77" customWidth="1"/>
    <col min="8963" max="8963" width="10.625" style="77" customWidth="1"/>
    <col min="8964" max="8964" width="22.625" style="77" customWidth="1"/>
    <col min="8965" max="8965" width="10.625" style="77" customWidth="1"/>
    <col min="8966" max="8966" width="22.625" style="77" customWidth="1"/>
    <col min="8967" max="9215" width="8.875" style="77"/>
    <col min="9216" max="9216" width="10.625" style="77" customWidth="1"/>
    <col min="9217" max="9217" width="12.125" style="77" customWidth="1"/>
    <col min="9218" max="9218" width="12.625" style="77" customWidth="1"/>
    <col min="9219" max="9219" width="10.625" style="77" customWidth="1"/>
    <col min="9220" max="9220" width="22.625" style="77" customWidth="1"/>
    <col min="9221" max="9221" width="10.625" style="77" customWidth="1"/>
    <col min="9222" max="9222" width="22.625" style="77" customWidth="1"/>
    <col min="9223" max="9471" width="8.875" style="77"/>
    <col min="9472" max="9472" width="10.625" style="77" customWidth="1"/>
    <col min="9473" max="9473" width="12.125" style="77" customWidth="1"/>
    <col min="9474" max="9474" width="12.625" style="77" customWidth="1"/>
    <col min="9475" max="9475" width="10.625" style="77" customWidth="1"/>
    <col min="9476" max="9476" width="22.625" style="77" customWidth="1"/>
    <col min="9477" max="9477" width="10.625" style="77" customWidth="1"/>
    <col min="9478" max="9478" width="22.625" style="77" customWidth="1"/>
    <col min="9479" max="9727" width="8.875" style="77"/>
    <col min="9728" max="9728" width="10.625" style="77" customWidth="1"/>
    <col min="9729" max="9729" width="12.125" style="77" customWidth="1"/>
    <col min="9730" max="9730" width="12.625" style="77" customWidth="1"/>
    <col min="9731" max="9731" width="10.625" style="77" customWidth="1"/>
    <col min="9732" max="9732" width="22.625" style="77" customWidth="1"/>
    <col min="9733" max="9733" width="10.625" style="77" customWidth="1"/>
    <col min="9734" max="9734" width="22.625" style="77" customWidth="1"/>
    <col min="9735" max="9983" width="8.875" style="77"/>
    <col min="9984" max="9984" width="10.625" style="77" customWidth="1"/>
    <col min="9985" max="9985" width="12.125" style="77" customWidth="1"/>
    <col min="9986" max="9986" width="12.625" style="77" customWidth="1"/>
    <col min="9987" max="9987" width="10.625" style="77" customWidth="1"/>
    <col min="9988" max="9988" width="22.625" style="77" customWidth="1"/>
    <col min="9989" max="9989" width="10.625" style="77" customWidth="1"/>
    <col min="9990" max="9990" width="22.625" style="77" customWidth="1"/>
    <col min="9991" max="10239" width="8.875" style="77"/>
    <col min="10240" max="10240" width="10.625" style="77" customWidth="1"/>
    <col min="10241" max="10241" width="12.125" style="77" customWidth="1"/>
    <col min="10242" max="10242" width="12.625" style="77" customWidth="1"/>
    <col min="10243" max="10243" width="10.625" style="77" customWidth="1"/>
    <col min="10244" max="10244" width="22.625" style="77" customWidth="1"/>
    <col min="10245" max="10245" width="10.625" style="77" customWidth="1"/>
    <col min="10246" max="10246" width="22.625" style="77" customWidth="1"/>
    <col min="10247" max="10495" width="8.875" style="77"/>
    <col min="10496" max="10496" width="10.625" style="77" customWidth="1"/>
    <col min="10497" max="10497" width="12.125" style="77" customWidth="1"/>
    <col min="10498" max="10498" width="12.625" style="77" customWidth="1"/>
    <col min="10499" max="10499" width="10.625" style="77" customWidth="1"/>
    <col min="10500" max="10500" width="22.625" style="77" customWidth="1"/>
    <col min="10501" max="10501" width="10.625" style="77" customWidth="1"/>
    <col min="10502" max="10502" width="22.625" style="77" customWidth="1"/>
    <col min="10503" max="10751" width="8.875" style="77"/>
    <col min="10752" max="10752" width="10.625" style="77" customWidth="1"/>
    <col min="10753" max="10753" width="12.125" style="77" customWidth="1"/>
    <col min="10754" max="10754" width="12.625" style="77" customWidth="1"/>
    <col min="10755" max="10755" width="10.625" style="77" customWidth="1"/>
    <col min="10756" max="10756" width="22.625" style="77" customWidth="1"/>
    <col min="10757" max="10757" width="10.625" style="77" customWidth="1"/>
    <col min="10758" max="10758" width="22.625" style="77" customWidth="1"/>
    <col min="10759" max="11007" width="8.875" style="77"/>
    <col min="11008" max="11008" width="10.625" style="77" customWidth="1"/>
    <col min="11009" max="11009" width="12.125" style="77" customWidth="1"/>
    <col min="11010" max="11010" width="12.625" style="77" customWidth="1"/>
    <col min="11011" max="11011" width="10.625" style="77" customWidth="1"/>
    <col min="11012" max="11012" width="22.625" style="77" customWidth="1"/>
    <col min="11013" max="11013" width="10.625" style="77" customWidth="1"/>
    <col min="11014" max="11014" width="22.625" style="77" customWidth="1"/>
    <col min="11015" max="11263" width="8.875" style="77"/>
    <col min="11264" max="11264" width="10.625" style="77" customWidth="1"/>
    <col min="11265" max="11265" width="12.125" style="77" customWidth="1"/>
    <col min="11266" max="11266" width="12.625" style="77" customWidth="1"/>
    <col min="11267" max="11267" width="10.625" style="77" customWidth="1"/>
    <col min="11268" max="11268" width="22.625" style="77" customWidth="1"/>
    <col min="11269" max="11269" width="10.625" style="77" customWidth="1"/>
    <col min="11270" max="11270" width="22.625" style="77" customWidth="1"/>
    <col min="11271" max="11519" width="8.875" style="77"/>
    <col min="11520" max="11520" width="10.625" style="77" customWidth="1"/>
    <col min="11521" max="11521" width="12.125" style="77" customWidth="1"/>
    <col min="11522" max="11522" width="12.625" style="77" customWidth="1"/>
    <col min="11523" max="11523" width="10.625" style="77" customWidth="1"/>
    <col min="11524" max="11524" width="22.625" style="77" customWidth="1"/>
    <col min="11525" max="11525" width="10.625" style="77" customWidth="1"/>
    <col min="11526" max="11526" width="22.625" style="77" customWidth="1"/>
    <col min="11527" max="11775" width="8.875" style="77"/>
    <col min="11776" max="11776" width="10.625" style="77" customWidth="1"/>
    <col min="11777" max="11777" width="12.125" style="77" customWidth="1"/>
    <col min="11778" max="11778" width="12.625" style="77" customWidth="1"/>
    <col min="11779" max="11779" width="10.625" style="77" customWidth="1"/>
    <col min="11780" max="11780" width="22.625" style="77" customWidth="1"/>
    <col min="11781" max="11781" width="10.625" style="77" customWidth="1"/>
    <col min="11782" max="11782" width="22.625" style="77" customWidth="1"/>
    <col min="11783" max="12031" width="8.875" style="77"/>
    <col min="12032" max="12032" width="10.625" style="77" customWidth="1"/>
    <col min="12033" max="12033" width="12.125" style="77" customWidth="1"/>
    <col min="12034" max="12034" width="12.625" style="77" customWidth="1"/>
    <col min="12035" max="12035" width="10.625" style="77" customWidth="1"/>
    <col min="12036" max="12036" width="22.625" style="77" customWidth="1"/>
    <col min="12037" max="12037" width="10.625" style="77" customWidth="1"/>
    <col min="12038" max="12038" width="22.625" style="77" customWidth="1"/>
    <col min="12039" max="12287" width="8.875" style="77"/>
    <col min="12288" max="12288" width="10.625" style="77" customWidth="1"/>
    <col min="12289" max="12289" width="12.125" style="77" customWidth="1"/>
    <col min="12290" max="12290" width="12.625" style="77" customWidth="1"/>
    <col min="12291" max="12291" width="10.625" style="77" customWidth="1"/>
    <col min="12292" max="12292" width="22.625" style="77" customWidth="1"/>
    <col min="12293" max="12293" width="10.625" style="77" customWidth="1"/>
    <col min="12294" max="12294" width="22.625" style="77" customWidth="1"/>
    <col min="12295" max="12543" width="8.875" style="77"/>
    <col min="12544" max="12544" width="10.625" style="77" customWidth="1"/>
    <col min="12545" max="12545" width="12.125" style="77" customWidth="1"/>
    <col min="12546" max="12546" width="12.625" style="77" customWidth="1"/>
    <col min="12547" max="12547" width="10.625" style="77" customWidth="1"/>
    <col min="12548" max="12548" width="22.625" style="77" customWidth="1"/>
    <col min="12549" max="12549" width="10.625" style="77" customWidth="1"/>
    <col min="12550" max="12550" width="22.625" style="77" customWidth="1"/>
    <col min="12551" max="12799" width="8.875" style="77"/>
    <col min="12800" max="12800" width="10.625" style="77" customWidth="1"/>
    <col min="12801" max="12801" width="12.125" style="77" customWidth="1"/>
    <col min="12802" max="12802" width="12.625" style="77" customWidth="1"/>
    <col min="12803" max="12803" width="10.625" style="77" customWidth="1"/>
    <col min="12804" max="12804" width="22.625" style="77" customWidth="1"/>
    <col min="12805" max="12805" width="10.625" style="77" customWidth="1"/>
    <col min="12806" max="12806" width="22.625" style="77" customWidth="1"/>
    <col min="12807" max="13055" width="8.875" style="77"/>
    <col min="13056" max="13056" width="10.625" style="77" customWidth="1"/>
    <col min="13057" max="13057" width="12.125" style="77" customWidth="1"/>
    <col min="13058" max="13058" width="12.625" style="77" customWidth="1"/>
    <col min="13059" max="13059" width="10.625" style="77" customWidth="1"/>
    <col min="13060" max="13060" width="22.625" style="77" customWidth="1"/>
    <col min="13061" max="13061" width="10.625" style="77" customWidth="1"/>
    <col min="13062" max="13062" width="22.625" style="77" customWidth="1"/>
    <col min="13063" max="13311" width="8.875" style="77"/>
    <col min="13312" max="13312" width="10.625" style="77" customWidth="1"/>
    <col min="13313" max="13313" width="12.125" style="77" customWidth="1"/>
    <col min="13314" max="13314" width="12.625" style="77" customWidth="1"/>
    <col min="13315" max="13315" width="10.625" style="77" customWidth="1"/>
    <col min="13316" max="13316" width="22.625" style="77" customWidth="1"/>
    <col min="13317" max="13317" width="10.625" style="77" customWidth="1"/>
    <col min="13318" max="13318" width="22.625" style="77" customWidth="1"/>
    <col min="13319" max="13567" width="8.875" style="77"/>
    <col min="13568" max="13568" width="10.625" style="77" customWidth="1"/>
    <col min="13569" max="13569" width="12.125" style="77" customWidth="1"/>
    <col min="13570" max="13570" width="12.625" style="77" customWidth="1"/>
    <col min="13571" max="13571" width="10.625" style="77" customWidth="1"/>
    <col min="13572" max="13572" width="22.625" style="77" customWidth="1"/>
    <col min="13573" max="13573" width="10.625" style="77" customWidth="1"/>
    <col min="13574" max="13574" width="22.625" style="77" customWidth="1"/>
    <col min="13575" max="13823" width="8.875" style="77"/>
    <col min="13824" max="13824" width="10.625" style="77" customWidth="1"/>
    <col min="13825" max="13825" width="12.125" style="77" customWidth="1"/>
    <col min="13826" max="13826" width="12.625" style="77" customWidth="1"/>
    <col min="13827" max="13827" width="10.625" style="77" customWidth="1"/>
    <col min="13828" max="13828" width="22.625" style="77" customWidth="1"/>
    <col min="13829" max="13829" width="10.625" style="77" customWidth="1"/>
    <col min="13830" max="13830" width="22.625" style="77" customWidth="1"/>
    <col min="13831" max="14079" width="8.875" style="77"/>
    <col min="14080" max="14080" width="10.625" style="77" customWidth="1"/>
    <col min="14081" max="14081" width="12.125" style="77" customWidth="1"/>
    <col min="14082" max="14082" width="12.625" style="77" customWidth="1"/>
    <col min="14083" max="14083" width="10.625" style="77" customWidth="1"/>
    <col min="14084" max="14084" width="22.625" style="77" customWidth="1"/>
    <col min="14085" max="14085" width="10.625" style="77" customWidth="1"/>
    <col min="14086" max="14086" width="22.625" style="77" customWidth="1"/>
    <col min="14087" max="14335" width="8.875" style="77"/>
    <col min="14336" max="14336" width="10.625" style="77" customWidth="1"/>
    <col min="14337" max="14337" width="12.125" style="77" customWidth="1"/>
    <col min="14338" max="14338" width="12.625" style="77" customWidth="1"/>
    <col min="14339" max="14339" width="10.625" style="77" customWidth="1"/>
    <col min="14340" max="14340" width="22.625" style="77" customWidth="1"/>
    <col min="14341" max="14341" width="10.625" style="77" customWidth="1"/>
    <col min="14342" max="14342" width="22.625" style="77" customWidth="1"/>
    <col min="14343" max="14591" width="8.875" style="77"/>
    <col min="14592" max="14592" width="10.625" style="77" customWidth="1"/>
    <col min="14593" max="14593" width="12.125" style="77" customWidth="1"/>
    <col min="14594" max="14594" width="12.625" style="77" customWidth="1"/>
    <col min="14595" max="14595" width="10.625" style="77" customWidth="1"/>
    <col min="14596" max="14596" width="22.625" style="77" customWidth="1"/>
    <col min="14597" max="14597" width="10.625" style="77" customWidth="1"/>
    <col min="14598" max="14598" width="22.625" style="77" customWidth="1"/>
    <col min="14599" max="14847" width="8.875" style="77"/>
    <col min="14848" max="14848" width="10.625" style="77" customWidth="1"/>
    <col min="14849" max="14849" width="12.125" style="77" customWidth="1"/>
    <col min="14850" max="14850" width="12.625" style="77" customWidth="1"/>
    <col min="14851" max="14851" width="10.625" style="77" customWidth="1"/>
    <col min="14852" max="14852" width="22.625" style="77" customWidth="1"/>
    <col min="14853" max="14853" width="10.625" style="77" customWidth="1"/>
    <col min="14854" max="14854" width="22.625" style="77" customWidth="1"/>
    <col min="14855" max="15103" width="8.875" style="77"/>
    <col min="15104" max="15104" width="10.625" style="77" customWidth="1"/>
    <col min="15105" max="15105" width="12.125" style="77" customWidth="1"/>
    <col min="15106" max="15106" width="12.625" style="77" customWidth="1"/>
    <col min="15107" max="15107" width="10.625" style="77" customWidth="1"/>
    <col min="15108" max="15108" width="22.625" style="77" customWidth="1"/>
    <col min="15109" max="15109" width="10.625" style="77" customWidth="1"/>
    <col min="15110" max="15110" width="22.625" style="77" customWidth="1"/>
    <col min="15111" max="15359" width="8.875" style="77"/>
    <col min="15360" max="15360" width="10.625" style="77" customWidth="1"/>
    <col min="15361" max="15361" width="12.125" style="77" customWidth="1"/>
    <col min="15362" max="15362" width="12.625" style="77" customWidth="1"/>
    <col min="15363" max="15363" width="10.625" style="77" customWidth="1"/>
    <col min="15364" max="15364" width="22.625" style="77" customWidth="1"/>
    <col min="15365" max="15365" width="10.625" style="77" customWidth="1"/>
    <col min="15366" max="15366" width="22.625" style="77" customWidth="1"/>
    <col min="15367" max="15615" width="8.875" style="77"/>
    <col min="15616" max="15616" width="10.625" style="77" customWidth="1"/>
    <col min="15617" max="15617" width="12.125" style="77" customWidth="1"/>
    <col min="15618" max="15618" width="12.625" style="77" customWidth="1"/>
    <col min="15619" max="15619" width="10.625" style="77" customWidth="1"/>
    <col min="15620" max="15620" width="22.625" style="77" customWidth="1"/>
    <col min="15621" max="15621" width="10.625" style="77" customWidth="1"/>
    <col min="15622" max="15622" width="22.625" style="77" customWidth="1"/>
    <col min="15623" max="15871" width="8.875" style="77"/>
    <col min="15872" max="15872" width="10.625" style="77" customWidth="1"/>
    <col min="15873" max="15873" width="12.125" style="77" customWidth="1"/>
    <col min="15874" max="15874" width="12.625" style="77" customWidth="1"/>
    <col min="15875" max="15875" width="10.625" style="77" customWidth="1"/>
    <col min="15876" max="15876" width="22.625" style="77" customWidth="1"/>
    <col min="15877" max="15877" width="10.625" style="77" customWidth="1"/>
    <col min="15878" max="15878" width="22.625" style="77" customWidth="1"/>
    <col min="15879" max="16127" width="8.875" style="77"/>
    <col min="16128" max="16128" width="10.625" style="77" customWidth="1"/>
    <col min="16129" max="16129" width="12.125" style="77" customWidth="1"/>
    <col min="16130" max="16130" width="12.625" style="77" customWidth="1"/>
    <col min="16131" max="16131" width="10.625" style="77" customWidth="1"/>
    <col min="16132" max="16132" width="22.625" style="77" customWidth="1"/>
    <col min="16133" max="16133" width="10.625" style="77" customWidth="1"/>
    <col min="16134" max="16134" width="22.625" style="77" customWidth="1"/>
    <col min="16135" max="16382" width="8.875" style="77"/>
    <col min="16383" max="16384" width="9" style="77" customWidth="1"/>
  </cols>
  <sheetData>
    <row r="1" spans="2:16" ht="18.600000000000001" customHeight="1">
      <c r="B1" s="411" t="s">
        <v>300</v>
      </c>
      <c r="C1" s="411"/>
      <c r="D1" s="411"/>
      <c r="E1" s="411"/>
      <c r="F1" s="411"/>
      <c r="G1" s="411"/>
    </row>
    <row r="2" spans="2:16" ht="18.600000000000001" customHeight="1">
      <c r="B2" s="411" t="s">
        <v>301</v>
      </c>
      <c r="C2" s="411"/>
      <c r="D2" s="411"/>
      <c r="E2" s="411"/>
      <c r="F2" s="411"/>
      <c r="G2" s="411"/>
      <c r="H2" s="411"/>
      <c r="J2" s="77" t="s">
        <v>302</v>
      </c>
    </row>
    <row r="3" spans="2:16" ht="18.600000000000001" customHeight="1">
      <c r="B3" s="77" t="s">
        <v>303</v>
      </c>
      <c r="D3" s="538" t="s">
        <v>304</v>
      </c>
      <c r="E3" s="539"/>
      <c r="J3" s="77" t="s">
        <v>305</v>
      </c>
    </row>
    <row r="4" spans="2:16" ht="18.600000000000001" customHeight="1">
      <c r="B4" s="410" t="s">
        <v>306</v>
      </c>
      <c r="C4" s="410"/>
      <c r="D4" s="410"/>
      <c r="E4" s="410"/>
      <c r="F4" s="410"/>
      <c r="G4" s="410"/>
      <c r="H4" s="410"/>
      <c r="J4" s="287" t="s">
        <v>307</v>
      </c>
      <c r="K4" s="288" t="s">
        <v>308</v>
      </c>
      <c r="L4" s="289"/>
      <c r="M4" s="289"/>
      <c r="N4" s="288"/>
      <c r="O4" s="290"/>
      <c r="P4" s="291"/>
    </row>
    <row r="5" spans="2:16" ht="18.600000000000001" customHeight="1">
      <c r="B5" s="538" t="s">
        <v>309</v>
      </c>
      <c r="C5" s="539"/>
      <c r="D5" s="112" t="s">
        <v>310</v>
      </c>
      <c r="E5" s="538" t="s">
        <v>311</v>
      </c>
      <c r="F5" s="540"/>
      <c r="G5" s="538" t="s">
        <v>312</v>
      </c>
      <c r="H5" s="539"/>
      <c r="I5" s="292"/>
      <c r="J5" s="293"/>
      <c r="K5" s="294" t="s">
        <v>313</v>
      </c>
      <c r="N5" s="294"/>
      <c r="O5" s="295"/>
      <c r="P5" s="296"/>
    </row>
    <row r="6" spans="2:16" ht="18.600000000000001" customHeight="1">
      <c r="B6" s="559" t="s">
        <v>314</v>
      </c>
      <c r="C6" s="560"/>
      <c r="D6" s="167" t="s">
        <v>315</v>
      </c>
      <c r="E6" s="559" t="s">
        <v>316</v>
      </c>
      <c r="F6" s="560"/>
      <c r="G6" s="535" t="s">
        <v>304</v>
      </c>
      <c r="H6" s="546"/>
      <c r="I6" s="292"/>
      <c r="J6" s="293"/>
      <c r="K6" s="294" t="s">
        <v>317</v>
      </c>
      <c r="N6" s="294"/>
      <c r="O6" s="295"/>
      <c r="P6" s="296"/>
    </row>
    <row r="7" spans="2:16" ht="18.600000000000001" customHeight="1">
      <c r="B7" s="559" t="s">
        <v>314</v>
      </c>
      <c r="C7" s="560"/>
      <c r="D7" s="167" t="s">
        <v>318</v>
      </c>
      <c r="E7" s="559" t="s">
        <v>319</v>
      </c>
      <c r="F7" s="560"/>
      <c r="G7" s="538" t="s">
        <v>304</v>
      </c>
      <c r="H7" s="539"/>
      <c r="I7" s="292"/>
      <c r="J7" s="293"/>
      <c r="K7" s="294" t="s">
        <v>320</v>
      </c>
      <c r="N7" s="294"/>
      <c r="O7" s="295"/>
      <c r="P7" s="296"/>
    </row>
    <row r="8" spans="2:16" ht="18.600000000000001" customHeight="1">
      <c r="B8" s="559" t="s">
        <v>321</v>
      </c>
      <c r="C8" s="560"/>
      <c r="D8" s="167" t="s">
        <v>318</v>
      </c>
      <c r="E8" s="559" t="s">
        <v>322</v>
      </c>
      <c r="F8" s="560"/>
      <c r="G8" s="538" t="s">
        <v>304</v>
      </c>
      <c r="H8" s="539"/>
      <c r="I8" s="292"/>
      <c r="J8" s="293"/>
      <c r="K8" s="294" t="s">
        <v>323</v>
      </c>
      <c r="N8" s="294"/>
      <c r="O8" s="295"/>
      <c r="P8" s="296"/>
    </row>
    <row r="9" spans="2:16" ht="18.600000000000001" customHeight="1">
      <c r="B9" s="561"/>
      <c r="C9" s="562"/>
      <c r="D9" s="91"/>
      <c r="E9" s="561"/>
      <c r="F9" s="562"/>
      <c r="G9" s="538" t="s">
        <v>304</v>
      </c>
      <c r="H9" s="539"/>
      <c r="I9" s="292"/>
      <c r="J9" s="297"/>
      <c r="K9" s="298" t="s">
        <v>324</v>
      </c>
      <c r="L9" s="224"/>
      <c r="M9" s="224"/>
      <c r="N9" s="298"/>
      <c r="O9" s="299"/>
      <c r="P9" s="300"/>
    </row>
    <row r="10" spans="2:16" ht="12" customHeight="1">
      <c r="L10" s="270"/>
      <c r="M10" s="270"/>
      <c r="N10" s="270"/>
      <c r="O10" s="270"/>
      <c r="P10" s="270"/>
    </row>
    <row r="11" spans="2:16" ht="19.149999999999999" customHeight="1">
      <c r="B11" s="77" t="s">
        <v>325</v>
      </c>
      <c r="E11" s="77" t="s">
        <v>261</v>
      </c>
    </row>
    <row r="12" spans="2:16" ht="19.149999999999999" customHeight="1">
      <c r="B12" s="538" t="s">
        <v>215</v>
      </c>
      <c r="C12" s="540"/>
      <c r="D12" s="540"/>
      <c r="E12" s="540"/>
      <c r="F12" s="540"/>
      <c r="G12" s="540"/>
      <c r="H12" s="540"/>
      <c r="I12" s="540"/>
      <c r="J12" s="540"/>
      <c r="K12" s="540"/>
      <c r="L12" s="538"/>
      <c r="M12" s="540"/>
      <c r="N12" s="540"/>
      <c r="O12" s="540"/>
      <c r="P12" s="539"/>
    </row>
    <row r="13" spans="2:16" ht="19.149999999999999" customHeight="1">
      <c r="B13" s="556" t="s">
        <v>326</v>
      </c>
      <c r="C13" s="558"/>
      <c r="D13" s="556" t="s">
        <v>327</v>
      </c>
      <c r="E13" s="557"/>
      <c r="F13" s="557"/>
      <c r="G13" s="557"/>
      <c r="H13" s="557"/>
      <c r="I13" s="557"/>
      <c r="J13" s="557"/>
      <c r="K13" s="558"/>
      <c r="L13" s="538" t="s">
        <v>328</v>
      </c>
      <c r="M13" s="540"/>
      <c r="N13" s="540"/>
      <c r="O13" s="540"/>
      <c r="P13" s="539"/>
    </row>
    <row r="14" spans="2:16" ht="19.149999999999999" customHeight="1">
      <c r="B14" s="550" t="s">
        <v>329</v>
      </c>
      <c r="C14" s="551"/>
      <c r="D14" s="556" t="s">
        <v>330</v>
      </c>
      <c r="E14" s="557"/>
      <c r="F14" s="557"/>
      <c r="G14" s="557"/>
      <c r="H14" s="557"/>
      <c r="I14" s="557"/>
      <c r="J14" s="557"/>
      <c r="K14" s="558"/>
      <c r="L14" s="538" t="s">
        <v>331</v>
      </c>
      <c r="M14" s="540"/>
      <c r="N14" s="540"/>
      <c r="O14" s="540"/>
      <c r="P14" s="539"/>
    </row>
    <row r="15" spans="2:16" ht="19.149999999999999" customHeight="1">
      <c r="B15" s="552"/>
      <c r="C15" s="553"/>
      <c r="D15" s="556" t="s">
        <v>332</v>
      </c>
      <c r="E15" s="557"/>
      <c r="F15" s="557"/>
      <c r="G15" s="557"/>
      <c r="H15" s="557"/>
      <c r="I15" s="557"/>
      <c r="J15" s="557"/>
      <c r="K15" s="558"/>
      <c r="L15" s="538" t="s">
        <v>331</v>
      </c>
      <c r="M15" s="540"/>
      <c r="N15" s="540"/>
      <c r="O15" s="540"/>
      <c r="P15" s="539"/>
    </row>
    <row r="16" spans="2:16" ht="19.149999999999999" customHeight="1">
      <c r="B16" s="552"/>
      <c r="C16" s="553"/>
      <c r="D16" s="556" t="s">
        <v>333</v>
      </c>
      <c r="E16" s="557"/>
      <c r="F16" s="557"/>
      <c r="G16" s="557"/>
      <c r="H16" s="557"/>
      <c r="I16" s="557"/>
      <c r="J16" s="557"/>
      <c r="K16" s="558"/>
      <c r="L16" s="538" t="s">
        <v>334</v>
      </c>
      <c r="M16" s="540"/>
      <c r="N16" s="540"/>
      <c r="O16" s="540"/>
      <c r="P16" s="539"/>
    </row>
    <row r="17" spans="2:16" ht="19.149999999999999" customHeight="1">
      <c r="B17" s="552"/>
      <c r="C17" s="553"/>
      <c r="D17" s="556" t="s">
        <v>335</v>
      </c>
      <c r="E17" s="557"/>
      <c r="F17" s="557"/>
      <c r="G17" s="557"/>
      <c r="H17" s="557"/>
      <c r="I17" s="557"/>
      <c r="J17" s="557"/>
      <c r="K17" s="558"/>
      <c r="L17" s="538" t="s">
        <v>336</v>
      </c>
      <c r="M17" s="540"/>
      <c r="N17" s="540"/>
      <c r="O17" s="540"/>
      <c r="P17" s="539"/>
    </row>
    <row r="18" spans="2:16" ht="19.149999999999999" customHeight="1">
      <c r="B18" s="554"/>
      <c r="C18" s="555"/>
      <c r="D18" s="556" t="s">
        <v>337</v>
      </c>
      <c r="E18" s="557"/>
      <c r="F18" s="557"/>
      <c r="G18" s="557"/>
      <c r="H18" s="557"/>
      <c r="I18" s="557"/>
      <c r="J18" s="557"/>
      <c r="K18" s="558"/>
      <c r="L18" s="538" t="s">
        <v>338</v>
      </c>
      <c r="M18" s="540"/>
      <c r="N18" s="540"/>
      <c r="O18" s="540"/>
      <c r="P18" s="539"/>
    </row>
    <row r="19" spans="2:16" ht="19.149999999999999" customHeight="1">
      <c r="B19" s="548" t="s">
        <v>339</v>
      </c>
      <c r="C19" s="548"/>
      <c r="D19" s="548" t="s">
        <v>340</v>
      </c>
      <c r="E19" s="548"/>
      <c r="F19" s="548" t="s">
        <v>341</v>
      </c>
      <c r="G19" s="548"/>
      <c r="H19" s="548"/>
      <c r="I19" s="548"/>
      <c r="J19" s="548"/>
      <c r="K19" s="548"/>
      <c r="L19" s="532" t="s">
        <v>331</v>
      </c>
      <c r="M19" s="532"/>
      <c r="N19" s="532"/>
      <c r="O19" s="532"/>
      <c r="P19" s="532"/>
    </row>
    <row r="20" spans="2:16" ht="19.149999999999999" customHeight="1">
      <c r="B20" s="548"/>
      <c r="C20" s="548"/>
      <c r="D20" s="548"/>
      <c r="E20" s="548"/>
      <c r="F20" s="548" t="s">
        <v>342</v>
      </c>
      <c r="G20" s="548"/>
      <c r="H20" s="548"/>
      <c r="I20" s="548"/>
      <c r="J20" s="548"/>
      <c r="K20" s="548"/>
      <c r="L20" s="532" t="s">
        <v>331</v>
      </c>
      <c r="M20" s="532"/>
      <c r="N20" s="532"/>
      <c r="O20" s="532"/>
      <c r="P20" s="532"/>
    </row>
    <row r="21" spans="2:16" ht="19.149999999999999" customHeight="1">
      <c r="B21" s="548"/>
      <c r="C21" s="548"/>
      <c r="D21" s="548"/>
      <c r="E21" s="548"/>
      <c r="F21" s="548" t="s">
        <v>343</v>
      </c>
      <c r="G21" s="548"/>
      <c r="H21" s="548"/>
      <c r="I21" s="548"/>
      <c r="J21" s="548"/>
      <c r="K21" s="548"/>
      <c r="L21" s="532" t="s">
        <v>331</v>
      </c>
      <c r="M21" s="532"/>
      <c r="N21" s="532"/>
      <c r="O21" s="532"/>
      <c r="P21" s="532"/>
    </row>
    <row r="22" spans="2:16" ht="19.149999999999999" customHeight="1">
      <c r="B22" s="548"/>
      <c r="C22" s="548"/>
      <c r="D22" s="548" t="s">
        <v>344</v>
      </c>
      <c r="E22" s="548"/>
      <c r="F22" s="548" t="s">
        <v>345</v>
      </c>
      <c r="G22" s="548"/>
      <c r="H22" s="548"/>
      <c r="I22" s="548"/>
      <c r="J22" s="548"/>
      <c r="K22" s="548"/>
      <c r="L22" s="532" t="s">
        <v>346</v>
      </c>
      <c r="M22" s="532"/>
      <c r="N22" s="532"/>
      <c r="O22" s="532"/>
      <c r="P22" s="532"/>
    </row>
    <row r="23" spans="2:16" ht="19.149999999999999" customHeight="1">
      <c r="B23" s="548"/>
      <c r="C23" s="548"/>
      <c r="D23" s="548" t="s">
        <v>347</v>
      </c>
      <c r="E23" s="548"/>
      <c r="F23" s="548"/>
      <c r="G23" s="548"/>
      <c r="H23" s="548"/>
      <c r="I23" s="548"/>
      <c r="J23" s="548"/>
      <c r="K23" s="548"/>
      <c r="L23" s="532" t="s">
        <v>331</v>
      </c>
      <c r="M23" s="532"/>
      <c r="N23" s="532"/>
      <c r="O23" s="532"/>
      <c r="P23" s="532"/>
    </row>
    <row r="24" spans="2:16" ht="19.149999999999999" customHeight="1">
      <c r="B24" s="548"/>
      <c r="C24" s="548"/>
      <c r="D24" s="548" t="s">
        <v>348</v>
      </c>
      <c r="E24" s="548"/>
      <c r="F24" s="548"/>
      <c r="G24" s="548"/>
      <c r="H24" s="548"/>
      <c r="I24" s="548"/>
      <c r="J24" s="548"/>
      <c r="K24" s="548"/>
      <c r="L24" s="532" t="s">
        <v>349</v>
      </c>
      <c r="M24" s="532"/>
      <c r="N24" s="532"/>
      <c r="O24" s="532"/>
      <c r="P24" s="532"/>
    </row>
    <row r="25" spans="2:16" ht="19.149999999999999" customHeight="1">
      <c r="B25" s="549" t="s">
        <v>350</v>
      </c>
      <c r="C25" s="549"/>
      <c r="D25" s="548" t="s">
        <v>351</v>
      </c>
      <c r="E25" s="548"/>
      <c r="F25" s="548"/>
      <c r="G25" s="548"/>
      <c r="H25" s="548"/>
      <c r="I25" s="548"/>
      <c r="J25" s="548"/>
      <c r="K25" s="548"/>
      <c r="L25" s="532" t="s">
        <v>352</v>
      </c>
      <c r="M25" s="532"/>
      <c r="N25" s="532"/>
      <c r="O25" s="532"/>
      <c r="P25" s="532"/>
    </row>
    <row r="26" spans="2:16" ht="33" customHeight="1">
      <c r="B26" s="549"/>
      <c r="C26" s="549"/>
      <c r="D26" s="548" t="s">
        <v>353</v>
      </c>
      <c r="E26" s="548"/>
      <c r="F26" s="548"/>
      <c r="G26" s="548"/>
      <c r="H26" s="548"/>
      <c r="I26" s="548"/>
      <c r="J26" s="548"/>
      <c r="K26" s="548"/>
      <c r="L26" s="532" t="s">
        <v>354</v>
      </c>
      <c r="M26" s="532"/>
      <c r="N26" s="532"/>
      <c r="O26" s="532"/>
      <c r="P26" s="532"/>
    </row>
    <row r="27" spans="2:16" ht="19.149999999999999" customHeight="1">
      <c r="B27" s="549"/>
      <c r="C27" s="549"/>
      <c r="D27" s="548" t="s">
        <v>355</v>
      </c>
      <c r="E27" s="548"/>
      <c r="F27" s="548"/>
      <c r="G27" s="548"/>
      <c r="H27" s="548"/>
      <c r="I27" s="548"/>
      <c r="J27" s="548"/>
      <c r="K27" s="548"/>
      <c r="L27" s="532" t="s">
        <v>356</v>
      </c>
      <c r="M27" s="532"/>
      <c r="N27" s="532"/>
      <c r="O27" s="532"/>
      <c r="P27" s="532"/>
    </row>
    <row r="28" spans="2:16" ht="19.149999999999999" customHeight="1">
      <c r="B28" s="549"/>
      <c r="C28" s="549"/>
      <c r="D28" s="548" t="s">
        <v>357</v>
      </c>
      <c r="E28" s="548"/>
      <c r="F28" s="548"/>
      <c r="G28" s="548"/>
      <c r="H28" s="548"/>
      <c r="I28" s="548"/>
      <c r="J28" s="548"/>
      <c r="K28" s="548"/>
      <c r="L28" s="532" t="s">
        <v>358</v>
      </c>
      <c r="M28" s="532"/>
      <c r="N28" s="532"/>
      <c r="O28" s="532"/>
      <c r="P28" s="532"/>
    </row>
    <row r="29" spans="2:16" ht="31.9" customHeight="1">
      <c r="B29" s="549" t="s">
        <v>359</v>
      </c>
      <c r="C29" s="549"/>
      <c r="D29" s="112" t="s">
        <v>360</v>
      </c>
      <c r="E29" s="532" t="s">
        <v>361</v>
      </c>
      <c r="F29" s="548" t="s">
        <v>362</v>
      </c>
      <c r="G29" s="548"/>
      <c r="H29" s="548"/>
      <c r="I29" s="548"/>
      <c r="J29" s="548"/>
      <c r="K29" s="548"/>
      <c r="L29" s="532" t="s">
        <v>349</v>
      </c>
      <c r="M29" s="532"/>
      <c r="N29" s="532"/>
      <c r="O29" s="532"/>
      <c r="P29" s="532"/>
    </row>
    <row r="30" spans="2:16" ht="33" customHeight="1">
      <c r="B30" s="549"/>
      <c r="C30" s="549"/>
      <c r="D30" s="532" t="s">
        <v>363</v>
      </c>
      <c r="E30" s="532"/>
      <c r="F30" s="548" t="s">
        <v>364</v>
      </c>
      <c r="G30" s="548"/>
      <c r="H30" s="548"/>
      <c r="I30" s="548"/>
      <c r="J30" s="548"/>
      <c r="K30" s="548"/>
      <c r="L30" s="532" t="s">
        <v>365</v>
      </c>
      <c r="M30" s="532"/>
      <c r="N30" s="532"/>
      <c r="O30" s="532"/>
      <c r="P30" s="532"/>
    </row>
    <row r="31" spans="2:16" ht="19.149999999999999" customHeight="1">
      <c r="B31" s="549"/>
      <c r="C31" s="549"/>
      <c r="D31" s="532"/>
      <c r="E31" s="532"/>
      <c r="F31" s="548" t="s">
        <v>798</v>
      </c>
      <c r="G31" s="548"/>
      <c r="H31" s="548"/>
      <c r="I31" s="548"/>
      <c r="J31" s="548"/>
      <c r="K31" s="548"/>
      <c r="L31" s="532" t="s">
        <v>366</v>
      </c>
      <c r="M31" s="532"/>
      <c r="N31" s="532"/>
      <c r="O31" s="532"/>
      <c r="P31" s="532"/>
    </row>
    <row r="32" spans="2:16" ht="12" customHeight="1">
      <c r="B32" s="301"/>
      <c r="C32" s="301"/>
      <c r="D32" s="271"/>
      <c r="E32" s="271"/>
      <c r="F32" s="271"/>
      <c r="G32" s="271"/>
      <c r="H32" s="271"/>
      <c r="I32" s="271"/>
      <c r="J32" s="271"/>
      <c r="K32" s="271"/>
      <c r="L32" s="292"/>
      <c r="M32" s="292"/>
      <c r="N32" s="292"/>
      <c r="O32" s="292"/>
      <c r="P32" s="292"/>
    </row>
    <row r="33" spans="2:15" ht="19.149999999999999" customHeight="1">
      <c r="B33" s="77" t="s">
        <v>367</v>
      </c>
      <c r="D33" s="77" t="s">
        <v>261</v>
      </c>
    </row>
    <row r="34" spans="2:15" ht="19.149999999999999" customHeight="1">
      <c r="B34" s="538" t="s">
        <v>368</v>
      </c>
      <c r="C34" s="540"/>
      <c r="D34" s="540"/>
      <c r="E34" s="540"/>
      <c r="F34" s="540"/>
      <c r="G34" s="539"/>
      <c r="H34" s="302"/>
      <c r="I34" s="303"/>
      <c r="J34" s="303"/>
      <c r="K34" s="303"/>
      <c r="L34" s="303"/>
      <c r="M34" s="303"/>
      <c r="N34" s="303"/>
      <c r="O34" s="304"/>
    </row>
    <row r="35" spans="2:15" ht="19.149999999999999" customHeight="1">
      <c r="B35" s="556" t="s">
        <v>369</v>
      </c>
      <c r="C35" s="557"/>
      <c r="D35" s="557"/>
      <c r="E35" s="557"/>
      <c r="F35" s="557"/>
      <c r="G35" s="558"/>
      <c r="H35" s="538" t="s">
        <v>370</v>
      </c>
      <c r="I35" s="540"/>
      <c r="J35" s="540"/>
      <c r="K35" s="540"/>
      <c r="L35" s="540"/>
      <c r="M35" s="540"/>
      <c r="N35" s="272"/>
      <c r="O35" s="273"/>
    </row>
    <row r="36" spans="2:15" ht="19.149999999999999" customHeight="1">
      <c r="B36" s="556" t="s">
        <v>371</v>
      </c>
      <c r="C36" s="557"/>
      <c r="D36" s="557"/>
      <c r="E36" s="557"/>
      <c r="F36" s="557"/>
      <c r="G36" s="558"/>
      <c r="H36" s="556" t="s">
        <v>372</v>
      </c>
      <c r="I36" s="557"/>
      <c r="J36" s="557"/>
      <c r="K36" s="557"/>
      <c r="L36" s="557"/>
      <c r="M36" s="557"/>
      <c r="N36" s="272"/>
      <c r="O36" s="273"/>
    </row>
    <row r="37" spans="2:15" ht="19.149999999999999" customHeight="1">
      <c r="B37" s="556" t="s">
        <v>373</v>
      </c>
      <c r="C37" s="557"/>
      <c r="D37" s="557"/>
      <c r="E37" s="557"/>
      <c r="F37" s="557"/>
      <c r="G37" s="558"/>
      <c r="H37" s="556" t="s">
        <v>372</v>
      </c>
      <c r="I37" s="557"/>
      <c r="J37" s="557"/>
      <c r="K37" s="557"/>
      <c r="L37" s="557"/>
      <c r="M37" s="557"/>
      <c r="N37" s="272"/>
      <c r="O37" s="273"/>
    </row>
    <row r="38" spans="2:15" ht="19.149999999999999" customHeight="1">
      <c r="B38" s="556" t="s">
        <v>374</v>
      </c>
      <c r="C38" s="557"/>
      <c r="D38" s="557"/>
      <c r="E38" s="557"/>
      <c r="F38" s="557"/>
      <c r="G38" s="558"/>
      <c r="H38" s="556" t="s">
        <v>372</v>
      </c>
      <c r="I38" s="557"/>
      <c r="J38" s="557"/>
      <c r="K38" s="557"/>
      <c r="L38" s="557"/>
      <c r="M38" s="557"/>
      <c r="N38" s="272"/>
      <c r="O38" s="273"/>
    </row>
    <row r="39" spans="2:15" ht="13.5" customHeight="1"/>
  </sheetData>
  <mergeCells count="77">
    <mergeCell ref="B37:G37"/>
    <mergeCell ref="H37:M37"/>
    <mergeCell ref="B38:G38"/>
    <mergeCell ref="H38:M38"/>
    <mergeCell ref="L30:P30"/>
    <mergeCell ref="F31:K31"/>
    <mergeCell ref="L31:P31"/>
    <mergeCell ref="B36:G36"/>
    <mergeCell ref="H36:M36"/>
    <mergeCell ref="B34:G34"/>
    <mergeCell ref="B35:G35"/>
    <mergeCell ref="H35:M35"/>
    <mergeCell ref="B29:C31"/>
    <mergeCell ref="E29:E31"/>
    <mergeCell ref="F29:K29"/>
    <mergeCell ref="L29:P29"/>
    <mergeCell ref="B19:C24"/>
    <mergeCell ref="D19:E21"/>
    <mergeCell ref="F19:K19"/>
    <mergeCell ref="L19:P19"/>
    <mergeCell ref="F20:K20"/>
    <mergeCell ref="L20:P20"/>
    <mergeCell ref="F21:K21"/>
    <mergeCell ref="L21:P21"/>
    <mergeCell ref="D22:E22"/>
    <mergeCell ref="F22:K22"/>
    <mergeCell ref="L22:P22"/>
    <mergeCell ref="D23:K23"/>
    <mergeCell ref="L23:P23"/>
    <mergeCell ref="D24:K24"/>
    <mergeCell ref="L24:P24"/>
    <mergeCell ref="B6:C6"/>
    <mergeCell ref="E6:F6"/>
    <mergeCell ref="G6:H6"/>
    <mergeCell ref="B7:C7"/>
    <mergeCell ref="E7:F7"/>
    <mergeCell ref="G7:H7"/>
    <mergeCell ref="B1:G1"/>
    <mergeCell ref="B2:H2"/>
    <mergeCell ref="B5:C5"/>
    <mergeCell ref="E5:F5"/>
    <mergeCell ref="G5:H5"/>
    <mergeCell ref="D3:E3"/>
    <mergeCell ref="B4:H4"/>
    <mergeCell ref="B8:C8"/>
    <mergeCell ref="E8:F8"/>
    <mergeCell ref="G8:H8"/>
    <mergeCell ref="B9:C9"/>
    <mergeCell ref="E9:F9"/>
    <mergeCell ref="G9:H9"/>
    <mergeCell ref="B12:K12"/>
    <mergeCell ref="L12:P12"/>
    <mergeCell ref="B13:C13"/>
    <mergeCell ref="D13:K13"/>
    <mergeCell ref="L13:P13"/>
    <mergeCell ref="B14:C18"/>
    <mergeCell ref="D14:K14"/>
    <mergeCell ref="L14:P14"/>
    <mergeCell ref="D15:K15"/>
    <mergeCell ref="L15:P15"/>
    <mergeCell ref="D16:K16"/>
    <mergeCell ref="L16:P16"/>
    <mergeCell ref="D17:K17"/>
    <mergeCell ref="L17:P17"/>
    <mergeCell ref="D18:K18"/>
    <mergeCell ref="L18:P18"/>
    <mergeCell ref="D30:D31"/>
    <mergeCell ref="F30:K30"/>
    <mergeCell ref="B25:C28"/>
    <mergeCell ref="D25:K25"/>
    <mergeCell ref="L25:P25"/>
    <mergeCell ref="D26:K26"/>
    <mergeCell ref="L26:P26"/>
    <mergeCell ref="D27:K27"/>
    <mergeCell ref="L27:P27"/>
    <mergeCell ref="D28:K28"/>
    <mergeCell ref="L28:P28"/>
  </mergeCells>
  <phoneticPr fontId="6"/>
  <pageMargins left="0.63" right="0.64" top="0.74803149606299213" bottom="0.72" header="0.31496062992125984" footer="0.31496062992125984"/>
  <pageSetup paperSize="9" scale="70" orientation="landscape" r:id="rId1"/>
  <headerFooter differentFirst="1">
    <oddFooter>&amp;C&amp;P</oddFooter>
    <firstFooter>&amp;C&amp;P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34"/>
  <sheetViews>
    <sheetView topLeftCell="A6" zoomScaleNormal="100" workbookViewId="0">
      <selection activeCell="B1" sqref="B1:C1"/>
    </sheetView>
  </sheetViews>
  <sheetFormatPr defaultRowHeight="17.100000000000001" customHeight="1"/>
  <cols>
    <col min="1" max="1" width="9" style="78"/>
    <col min="2" max="2" width="20" style="78" customWidth="1"/>
    <col min="3" max="3" width="17" style="78" customWidth="1"/>
    <col min="4" max="4" width="16.75" style="78" customWidth="1"/>
    <col min="5" max="5" width="23.375" style="78" customWidth="1"/>
    <col min="6" max="6" width="22.875" style="78" customWidth="1"/>
    <col min="7" max="257" width="9" style="78"/>
    <col min="258" max="258" width="20" style="78" customWidth="1"/>
    <col min="259" max="259" width="17" style="78" customWidth="1"/>
    <col min="260" max="260" width="16.75" style="78" customWidth="1"/>
    <col min="261" max="261" width="22.875" style="78" customWidth="1"/>
    <col min="262" max="262" width="21.875" style="78" bestFit="1" customWidth="1"/>
    <col min="263" max="513" width="9" style="78"/>
    <col min="514" max="514" width="20" style="78" customWidth="1"/>
    <col min="515" max="515" width="17" style="78" customWidth="1"/>
    <col min="516" max="516" width="16.75" style="78" customWidth="1"/>
    <col min="517" max="517" width="22.875" style="78" customWidth="1"/>
    <col min="518" max="518" width="21.875" style="78" bestFit="1" customWidth="1"/>
    <col min="519" max="769" width="9" style="78"/>
    <col min="770" max="770" width="20" style="78" customWidth="1"/>
    <col min="771" max="771" width="17" style="78" customWidth="1"/>
    <col min="772" max="772" width="16.75" style="78" customWidth="1"/>
    <col min="773" max="773" width="22.875" style="78" customWidth="1"/>
    <col min="774" max="774" width="21.875" style="78" bestFit="1" customWidth="1"/>
    <col min="775" max="1025" width="9" style="78"/>
    <col min="1026" max="1026" width="20" style="78" customWidth="1"/>
    <col min="1027" max="1027" width="17" style="78" customWidth="1"/>
    <col min="1028" max="1028" width="16.75" style="78" customWidth="1"/>
    <col min="1029" max="1029" width="22.875" style="78" customWidth="1"/>
    <col min="1030" max="1030" width="21.875" style="78" bestFit="1" customWidth="1"/>
    <col min="1031" max="1281" width="9" style="78"/>
    <col min="1282" max="1282" width="20" style="78" customWidth="1"/>
    <col min="1283" max="1283" width="17" style="78" customWidth="1"/>
    <col min="1284" max="1284" width="16.75" style="78" customWidth="1"/>
    <col min="1285" max="1285" width="22.875" style="78" customWidth="1"/>
    <col min="1286" max="1286" width="21.875" style="78" bestFit="1" customWidth="1"/>
    <col min="1287" max="1537" width="9" style="78"/>
    <col min="1538" max="1538" width="20" style="78" customWidth="1"/>
    <col min="1539" max="1539" width="17" style="78" customWidth="1"/>
    <col min="1540" max="1540" width="16.75" style="78" customWidth="1"/>
    <col min="1541" max="1541" width="22.875" style="78" customWidth="1"/>
    <col min="1542" max="1542" width="21.875" style="78" bestFit="1" customWidth="1"/>
    <col min="1543" max="1793" width="9" style="78"/>
    <col min="1794" max="1794" width="20" style="78" customWidth="1"/>
    <col min="1795" max="1795" width="17" style="78" customWidth="1"/>
    <col min="1796" max="1796" width="16.75" style="78" customWidth="1"/>
    <col min="1797" max="1797" width="22.875" style="78" customWidth="1"/>
    <col min="1798" max="1798" width="21.875" style="78" bestFit="1" customWidth="1"/>
    <col min="1799" max="2049" width="9" style="78"/>
    <col min="2050" max="2050" width="20" style="78" customWidth="1"/>
    <col min="2051" max="2051" width="17" style="78" customWidth="1"/>
    <col min="2052" max="2052" width="16.75" style="78" customWidth="1"/>
    <col min="2053" max="2053" width="22.875" style="78" customWidth="1"/>
    <col min="2054" max="2054" width="21.875" style="78" bestFit="1" customWidth="1"/>
    <col min="2055" max="2305" width="9" style="78"/>
    <col min="2306" max="2306" width="20" style="78" customWidth="1"/>
    <col min="2307" max="2307" width="17" style="78" customWidth="1"/>
    <col min="2308" max="2308" width="16.75" style="78" customWidth="1"/>
    <col min="2309" max="2309" width="22.875" style="78" customWidth="1"/>
    <col min="2310" max="2310" width="21.875" style="78" bestFit="1" customWidth="1"/>
    <col min="2311" max="2561" width="9" style="78"/>
    <col min="2562" max="2562" width="20" style="78" customWidth="1"/>
    <col min="2563" max="2563" width="17" style="78" customWidth="1"/>
    <col min="2564" max="2564" width="16.75" style="78" customWidth="1"/>
    <col min="2565" max="2565" width="22.875" style="78" customWidth="1"/>
    <col min="2566" max="2566" width="21.875" style="78" bestFit="1" customWidth="1"/>
    <col min="2567" max="2817" width="9" style="78"/>
    <col min="2818" max="2818" width="20" style="78" customWidth="1"/>
    <col min="2819" max="2819" width="17" style="78" customWidth="1"/>
    <col min="2820" max="2820" width="16.75" style="78" customWidth="1"/>
    <col min="2821" max="2821" width="22.875" style="78" customWidth="1"/>
    <col min="2822" max="2822" width="21.875" style="78" bestFit="1" customWidth="1"/>
    <col min="2823" max="3073" width="9" style="78"/>
    <col min="3074" max="3074" width="20" style="78" customWidth="1"/>
    <col min="3075" max="3075" width="17" style="78" customWidth="1"/>
    <col min="3076" max="3076" width="16.75" style="78" customWidth="1"/>
    <col min="3077" max="3077" width="22.875" style="78" customWidth="1"/>
    <col min="3078" max="3078" width="21.875" style="78" bestFit="1" customWidth="1"/>
    <col min="3079" max="3329" width="9" style="78"/>
    <col min="3330" max="3330" width="20" style="78" customWidth="1"/>
    <col min="3331" max="3331" width="17" style="78" customWidth="1"/>
    <col min="3332" max="3332" width="16.75" style="78" customWidth="1"/>
    <col min="3333" max="3333" width="22.875" style="78" customWidth="1"/>
    <col min="3334" max="3334" width="21.875" style="78" bestFit="1" customWidth="1"/>
    <col min="3335" max="3585" width="9" style="78"/>
    <col min="3586" max="3586" width="20" style="78" customWidth="1"/>
    <col min="3587" max="3587" width="17" style="78" customWidth="1"/>
    <col min="3588" max="3588" width="16.75" style="78" customWidth="1"/>
    <col min="3589" max="3589" width="22.875" style="78" customWidth="1"/>
    <col min="3590" max="3590" width="21.875" style="78" bestFit="1" customWidth="1"/>
    <col min="3591" max="3841" width="9" style="78"/>
    <col min="3842" max="3842" width="20" style="78" customWidth="1"/>
    <col min="3843" max="3843" width="17" style="78" customWidth="1"/>
    <col min="3844" max="3844" width="16.75" style="78" customWidth="1"/>
    <col min="3845" max="3845" width="22.875" style="78" customWidth="1"/>
    <col min="3846" max="3846" width="21.875" style="78" bestFit="1" customWidth="1"/>
    <col min="3847" max="4097" width="9" style="78"/>
    <col min="4098" max="4098" width="20" style="78" customWidth="1"/>
    <col min="4099" max="4099" width="17" style="78" customWidth="1"/>
    <col min="4100" max="4100" width="16.75" style="78" customWidth="1"/>
    <col min="4101" max="4101" width="22.875" style="78" customWidth="1"/>
    <col min="4102" max="4102" width="21.875" style="78" bestFit="1" customWidth="1"/>
    <col min="4103" max="4353" width="9" style="78"/>
    <col min="4354" max="4354" width="20" style="78" customWidth="1"/>
    <col min="4355" max="4355" width="17" style="78" customWidth="1"/>
    <col min="4356" max="4356" width="16.75" style="78" customWidth="1"/>
    <col min="4357" max="4357" width="22.875" style="78" customWidth="1"/>
    <col min="4358" max="4358" width="21.875" style="78" bestFit="1" customWidth="1"/>
    <col min="4359" max="4609" width="9" style="78"/>
    <col min="4610" max="4610" width="20" style="78" customWidth="1"/>
    <col min="4611" max="4611" width="17" style="78" customWidth="1"/>
    <col min="4612" max="4612" width="16.75" style="78" customWidth="1"/>
    <col min="4613" max="4613" width="22.875" style="78" customWidth="1"/>
    <col min="4614" max="4614" width="21.875" style="78" bestFit="1" customWidth="1"/>
    <col min="4615" max="4865" width="9" style="78"/>
    <col min="4866" max="4866" width="20" style="78" customWidth="1"/>
    <col min="4867" max="4867" width="17" style="78" customWidth="1"/>
    <col min="4868" max="4868" width="16.75" style="78" customWidth="1"/>
    <col min="4869" max="4869" width="22.875" style="78" customWidth="1"/>
    <col min="4870" max="4870" width="21.875" style="78" bestFit="1" customWidth="1"/>
    <col min="4871" max="5121" width="9" style="78"/>
    <col min="5122" max="5122" width="20" style="78" customWidth="1"/>
    <col min="5123" max="5123" width="17" style="78" customWidth="1"/>
    <col min="5124" max="5124" width="16.75" style="78" customWidth="1"/>
    <col min="5125" max="5125" width="22.875" style="78" customWidth="1"/>
    <col min="5126" max="5126" width="21.875" style="78" bestFit="1" customWidth="1"/>
    <col min="5127" max="5377" width="9" style="78"/>
    <col min="5378" max="5378" width="20" style="78" customWidth="1"/>
    <col min="5379" max="5379" width="17" style="78" customWidth="1"/>
    <col min="5380" max="5380" width="16.75" style="78" customWidth="1"/>
    <col min="5381" max="5381" width="22.875" style="78" customWidth="1"/>
    <col min="5382" max="5382" width="21.875" style="78" bestFit="1" customWidth="1"/>
    <col min="5383" max="5633" width="9" style="78"/>
    <col min="5634" max="5634" width="20" style="78" customWidth="1"/>
    <col min="5635" max="5635" width="17" style="78" customWidth="1"/>
    <col min="5636" max="5636" width="16.75" style="78" customWidth="1"/>
    <col min="5637" max="5637" width="22.875" style="78" customWidth="1"/>
    <col min="5638" max="5638" width="21.875" style="78" bestFit="1" customWidth="1"/>
    <col min="5639" max="5889" width="9" style="78"/>
    <col min="5890" max="5890" width="20" style="78" customWidth="1"/>
    <col min="5891" max="5891" width="17" style="78" customWidth="1"/>
    <col min="5892" max="5892" width="16.75" style="78" customWidth="1"/>
    <col min="5893" max="5893" width="22.875" style="78" customWidth="1"/>
    <col min="5894" max="5894" width="21.875" style="78" bestFit="1" customWidth="1"/>
    <col min="5895" max="6145" width="9" style="78"/>
    <col min="6146" max="6146" width="20" style="78" customWidth="1"/>
    <col min="6147" max="6147" width="17" style="78" customWidth="1"/>
    <col min="6148" max="6148" width="16.75" style="78" customWidth="1"/>
    <col min="6149" max="6149" width="22.875" style="78" customWidth="1"/>
    <col min="6150" max="6150" width="21.875" style="78" bestFit="1" customWidth="1"/>
    <col min="6151" max="6401" width="9" style="78"/>
    <col min="6402" max="6402" width="20" style="78" customWidth="1"/>
    <col min="6403" max="6403" width="17" style="78" customWidth="1"/>
    <col min="6404" max="6404" width="16.75" style="78" customWidth="1"/>
    <col min="6405" max="6405" width="22.875" style="78" customWidth="1"/>
    <col min="6406" max="6406" width="21.875" style="78" bestFit="1" customWidth="1"/>
    <col min="6407" max="6657" width="9" style="78"/>
    <col min="6658" max="6658" width="20" style="78" customWidth="1"/>
    <col min="6659" max="6659" width="17" style="78" customWidth="1"/>
    <col min="6660" max="6660" width="16.75" style="78" customWidth="1"/>
    <col min="6661" max="6661" width="22.875" style="78" customWidth="1"/>
    <col min="6662" max="6662" width="21.875" style="78" bestFit="1" customWidth="1"/>
    <col min="6663" max="6913" width="9" style="78"/>
    <col min="6914" max="6914" width="20" style="78" customWidth="1"/>
    <col min="6915" max="6915" width="17" style="78" customWidth="1"/>
    <col min="6916" max="6916" width="16.75" style="78" customWidth="1"/>
    <col min="6917" max="6917" width="22.875" style="78" customWidth="1"/>
    <col min="6918" max="6918" width="21.875" style="78" bestFit="1" customWidth="1"/>
    <col min="6919" max="7169" width="9" style="78"/>
    <col min="7170" max="7170" width="20" style="78" customWidth="1"/>
    <col min="7171" max="7171" width="17" style="78" customWidth="1"/>
    <col min="7172" max="7172" width="16.75" style="78" customWidth="1"/>
    <col min="7173" max="7173" width="22.875" style="78" customWidth="1"/>
    <col min="7174" max="7174" width="21.875" style="78" bestFit="1" customWidth="1"/>
    <col min="7175" max="7425" width="9" style="78"/>
    <col min="7426" max="7426" width="20" style="78" customWidth="1"/>
    <col min="7427" max="7427" width="17" style="78" customWidth="1"/>
    <col min="7428" max="7428" width="16.75" style="78" customWidth="1"/>
    <col min="7429" max="7429" width="22.875" style="78" customWidth="1"/>
    <col min="7430" max="7430" width="21.875" style="78" bestFit="1" customWidth="1"/>
    <col min="7431" max="7681" width="9" style="78"/>
    <col min="7682" max="7682" width="20" style="78" customWidth="1"/>
    <col min="7683" max="7683" width="17" style="78" customWidth="1"/>
    <col min="7684" max="7684" width="16.75" style="78" customWidth="1"/>
    <col min="7685" max="7685" width="22.875" style="78" customWidth="1"/>
    <col min="7686" max="7686" width="21.875" style="78" bestFit="1" customWidth="1"/>
    <col min="7687" max="7937" width="9" style="78"/>
    <col min="7938" max="7938" width="20" style="78" customWidth="1"/>
    <col min="7939" max="7939" width="17" style="78" customWidth="1"/>
    <col min="7940" max="7940" width="16.75" style="78" customWidth="1"/>
    <col min="7941" max="7941" width="22.875" style="78" customWidth="1"/>
    <col min="7942" max="7942" width="21.875" style="78" bestFit="1" customWidth="1"/>
    <col min="7943" max="8193" width="9" style="78"/>
    <col min="8194" max="8194" width="20" style="78" customWidth="1"/>
    <col min="8195" max="8195" width="17" style="78" customWidth="1"/>
    <col min="8196" max="8196" width="16.75" style="78" customWidth="1"/>
    <col min="8197" max="8197" width="22.875" style="78" customWidth="1"/>
    <col min="8198" max="8198" width="21.875" style="78" bestFit="1" customWidth="1"/>
    <col min="8199" max="8449" width="9" style="78"/>
    <col min="8450" max="8450" width="20" style="78" customWidth="1"/>
    <col min="8451" max="8451" width="17" style="78" customWidth="1"/>
    <col min="8452" max="8452" width="16.75" style="78" customWidth="1"/>
    <col min="8453" max="8453" width="22.875" style="78" customWidth="1"/>
    <col min="8454" max="8454" width="21.875" style="78" bestFit="1" customWidth="1"/>
    <col min="8455" max="8705" width="9" style="78"/>
    <col min="8706" max="8706" width="20" style="78" customWidth="1"/>
    <col min="8707" max="8707" width="17" style="78" customWidth="1"/>
    <col min="8708" max="8708" width="16.75" style="78" customWidth="1"/>
    <col min="8709" max="8709" width="22.875" style="78" customWidth="1"/>
    <col min="8710" max="8710" width="21.875" style="78" bestFit="1" customWidth="1"/>
    <col min="8711" max="8961" width="9" style="78"/>
    <col min="8962" max="8962" width="20" style="78" customWidth="1"/>
    <col min="8963" max="8963" width="17" style="78" customWidth="1"/>
    <col min="8964" max="8964" width="16.75" style="78" customWidth="1"/>
    <col min="8965" max="8965" width="22.875" style="78" customWidth="1"/>
    <col min="8966" max="8966" width="21.875" style="78" bestFit="1" customWidth="1"/>
    <col min="8967" max="9217" width="9" style="78"/>
    <col min="9218" max="9218" width="20" style="78" customWidth="1"/>
    <col min="9219" max="9219" width="17" style="78" customWidth="1"/>
    <col min="9220" max="9220" width="16.75" style="78" customWidth="1"/>
    <col min="9221" max="9221" width="22.875" style="78" customWidth="1"/>
    <col min="9222" max="9222" width="21.875" style="78" bestFit="1" customWidth="1"/>
    <col min="9223" max="9473" width="9" style="78"/>
    <col min="9474" max="9474" width="20" style="78" customWidth="1"/>
    <col min="9475" max="9475" width="17" style="78" customWidth="1"/>
    <col min="9476" max="9476" width="16.75" style="78" customWidth="1"/>
    <col min="9477" max="9477" width="22.875" style="78" customWidth="1"/>
    <col min="9478" max="9478" width="21.875" style="78" bestFit="1" customWidth="1"/>
    <col min="9479" max="9729" width="9" style="78"/>
    <col min="9730" max="9730" width="20" style="78" customWidth="1"/>
    <col min="9731" max="9731" width="17" style="78" customWidth="1"/>
    <col min="9732" max="9732" width="16.75" style="78" customWidth="1"/>
    <col min="9733" max="9733" width="22.875" style="78" customWidth="1"/>
    <col min="9734" max="9734" width="21.875" style="78" bestFit="1" customWidth="1"/>
    <col min="9735" max="9985" width="9" style="78"/>
    <col min="9986" max="9986" width="20" style="78" customWidth="1"/>
    <col min="9987" max="9987" width="17" style="78" customWidth="1"/>
    <col min="9988" max="9988" width="16.75" style="78" customWidth="1"/>
    <col min="9989" max="9989" width="22.875" style="78" customWidth="1"/>
    <col min="9990" max="9990" width="21.875" style="78" bestFit="1" customWidth="1"/>
    <col min="9991" max="10241" width="9" style="78"/>
    <col min="10242" max="10242" width="20" style="78" customWidth="1"/>
    <col min="10243" max="10243" width="17" style="78" customWidth="1"/>
    <col min="10244" max="10244" width="16.75" style="78" customWidth="1"/>
    <col min="10245" max="10245" width="22.875" style="78" customWidth="1"/>
    <col min="10246" max="10246" width="21.875" style="78" bestFit="1" customWidth="1"/>
    <col min="10247" max="10497" width="9" style="78"/>
    <col min="10498" max="10498" width="20" style="78" customWidth="1"/>
    <col min="10499" max="10499" width="17" style="78" customWidth="1"/>
    <col min="10500" max="10500" width="16.75" style="78" customWidth="1"/>
    <col min="10501" max="10501" width="22.875" style="78" customWidth="1"/>
    <col min="10502" max="10502" width="21.875" style="78" bestFit="1" customWidth="1"/>
    <col min="10503" max="10753" width="9" style="78"/>
    <col min="10754" max="10754" width="20" style="78" customWidth="1"/>
    <col min="10755" max="10755" width="17" style="78" customWidth="1"/>
    <col min="10756" max="10756" width="16.75" style="78" customWidth="1"/>
    <col min="10757" max="10757" width="22.875" style="78" customWidth="1"/>
    <col min="10758" max="10758" width="21.875" style="78" bestFit="1" customWidth="1"/>
    <col min="10759" max="11009" width="9" style="78"/>
    <col min="11010" max="11010" width="20" style="78" customWidth="1"/>
    <col min="11011" max="11011" width="17" style="78" customWidth="1"/>
    <col min="11012" max="11012" width="16.75" style="78" customWidth="1"/>
    <col min="11013" max="11013" width="22.875" style="78" customWidth="1"/>
    <col min="11014" max="11014" width="21.875" style="78" bestFit="1" customWidth="1"/>
    <col min="11015" max="11265" width="9" style="78"/>
    <col min="11266" max="11266" width="20" style="78" customWidth="1"/>
    <col min="11267" max="11267" width="17" style="78" customWidth="1"/>
    <col min="11268" max="11268" width="16.75" style="78" customWidth="1"/>
    <col min="11269" max="11269" width="22.875" style="78" customWidth="1"/>
    <col min="11270" max="11270" width="21.875" style="78" bestFit="1" customWidth="1"/>
    <col min="11271" max="11521" width="9" style="78"/>
    <col min="11522" max="11522" width="20" style="78" customWidth="1"/>
    <col min="11523" max="11523" width="17" style="78" customWidth="1"/>
    <col min="11524" max="11524" width="16.75" style="78" customWidth="1"/>
    <col min="11525" max="11525" width="22.875" style="78" customWidth="1"/>
    <col min="11526" max="11526" width="21.875" style="78" bestFit="1" customWidth="1"/>
    <col min="11527" max="11777" width="9" style="78"/>
    <col min="11778" max="11778" width="20" style="78" customWidth="1"/>
    <col min="11779" max="11779" width="17" style="78" customWidth="1"/>
    <col min="11780" max="11780" width="16.75" style="78" customWidth="1"/>
    <col min="11781" max="11781" width="22.875" style="78" customWidth="1"/>
    <col min="11782" max="11782" width="21.875" style="78" bestFit="1" customWidth="1"/>
    <col min="11783" max="12033" width="9" style="78"/>
    <col min="12034" max="12034" width="20" style="78" customWidth="1"/>
    <col min="12035" max="12035" width="17" style="78" customWidth="1"/>
    <col min="12036" max="12036" width="16.75" style="78" customWidth="1"/>
    <col min="12037" max="12037" width="22.875" style="78" customWidth="1"/>
    <col min="12038" max="12038" width="21.875" style="78" bestFit="1" customWidth="1"/>
    <col min="12039" max="12289" width="9" style="78"/>
    <col min="12290" max="12290" width="20" style="78" customWidth="1"/>
    <col min="12291" max="12291" width="17" style="78" customWidth="1"/>
    <col min="12292" max="12292" width="16.75" style="78" customWidth="1"/>
    <col min="12293" max="12293" width="22.875" style="78" customWidth="1"/>
    <col min="12294" max="12294" width="21.875" style="78" bestFit="1" customWidth="1"/>
    <col min="12295" max="12545" width="9" style="78"/>
    <col min="12546" max="12546" width="20" style="78" customWidth="1"/>
    <col min="12547" max="12547" width="17" style="78" customWidth="1"/>
    <col min="12548" max="12548" width="16.75" style="78" customWidth="1"/>
    <col min="12549" max="12549" width="22.875" style="78" customWidth="1"/>
    <col min="12550" max="12550" width="21.875" style="78" bestFit="1" customWidth="1"/>
    <col min="12551" max="12801" width="9" style="78"/>
    <col min="12802" max="12802" width="20" style="78" customWidth="1"/>
    <col min="12803" max="12803" width="17" style="78" customWidth="1"/>
    <col min="12804" max="12804" width="16.75" style="78" customWidth="1"/>
    <col min="12805" max="12805" width="22.875" style="78" customWidth="1"/>
    <col min="12806" max="12806" width="21.875" style="78" bestFit="1" customWidth="1"/>
    <col min="12807" max="13057" width="9" style="78"/>
    <col min="13058" max="13058" width="20" style="78" customWidth="1"/>
    <col min="13059" max="13059" width="17" style="78" customWidth="1"/>
    <col min="13060" max="13060" width="16.75" style="78" customWidth="1"/>
    <col min="13061" max="13061" width="22.875" style="78" customWidth="1"/>
    <col min="13062" max="13062" width="21.875" style="78" bestFit="1" customWidth="1"/>
    <col min="13063" max="13313" width="9" style="78"/>
    <col min="13314" max="13314" width="20" style="78" customWidth="1"/>
    <col min="13315" max="13315" width="17" style="78" customWidth="1"/>
    <col min="13316" max="13316" width="16.75" style="78" customWidth="1"/>
    <col min="13317" max="13317" width="22.875" style="78" customWidth="1"/>
    <col min="13318" max="13318" width="21.875" style="78" bestFit="1" customWidth="1"/>
    <col min="13319" max="13569" width="9" style="78"/>
    <col min="13570" max="13570" width="20" style="78" customWidth="1"/>
    <col min="13571" max="13571" width="17" style="78" customWidth="1"/>
    <col min="13572" max="13572" width="16.75" style="78" customWidth="1"/>
    <col min="13573" max="13573" width="22.875" style="78" customWidth="1"/>
    <col min="13574" max="13574" width="21.875" style="78" bestFit="1" customWidth="1"/>
    <col min="13575" max="13825" width="9" style="78"/>
    <col min="13826" max="13826" width="20" style="78" customWidth="1"/>
    <col min="13827" max="13827" width="17" style="78" customWidth="1"/>
    <col min="13828" max="13828" width="16.75" style="78" customWidth="1"/>
    <col min="13829" max="13829" width="22.875" style="78" customWidth="1"/>
    <col min="13830" max="13830" width="21.875" style="78" bestFit="1" customWidth="1"/>
    <col min="13831" max="14081" width="9" style="78"/>
    <col min="14082" max="14082" width="20" style="78" customWidth="1"/>
    <col min="14083" max="14083" width="17" style="78" customWidth="1"/>
    <col min="14084" max="14084" width="16.75" style="78" customWidth="1"/>
    <col min="14085" max="14085" width="22.875" style="78" customWidth="1"/>
    <col min="14086" max="14086" width="21.875" style="78" bestFit="1" customWidth="1"/>
    <col min="14087" max="14337" width="9" style="78"/>
    <col min="14338" max="14338" width="20" style="78" customWidth="1"/>
    <col min="14339" max="14339" width="17" style="78" customWidth="1"/>
    <col min="14340" max="14340" width="16.75" style="78" customWidth="1"/>
    <col min="14341" max="14341" width="22.875" style="78" customWidth="1"/>
    <col min="14342" max="14342" width="21.875" style="78" bestFit="1" customWidth="1"/>
    <col min="14343" max="14593" width="9" style="78"/>
    <col min="14594" max="14594" width="20" style="78" customWidth="1"/>
    <col min="14595" max="14595" width="17" style="78" customWidth="1"/>
    <col min="14596" max="14596" width="16.75" style="78" customWidth="1"/>
    <col min="14597" max="14597" width="22.875" style="78" customWidth="1"/>
    <col min="14598" max="14598" width="21.875" style="78" bestFit="1" customWidth="1"/>
    <col min="14599" max="14849" width="9" style="78"/>
    <col min="14850" max="14850" width="20" style="78" customWidth="1"/>
    <col min="14851" max="14851" width="17" style="78" customWidth="1"/>
    <col min="14852" max="14852" width="16.75" style="78" customWidth="1"/>
    <col min="14853" max="14853" width="22.875" style="78" customWidth="1"/>
    <col min="14854" max="14854" width="21.875" style="78" bestFit="1" customWidth="1"/>
    <col min="14855" max="15105" width="9" style="78"/>
    <col min="15106" max="15106" width="20" style="78" customWidth="1"/>
    <col min="15107" max="15107" width="17" style="78" customWidth="1"/>
    <col min="15108" max="15108" width="16.75" style="78" customWidth="1"/>
    <col min="15109" max="15109" width="22.875" style="78" customWidth="1"/>
    <col min="15110" max="15110" width="21.875" style="78" bestFit="1" customWidth="1"/>
    <col min="15111" max="15361" width="9" style="78"/>
    <col min="15362" max="15362" width="20" style="78" customWidth="1"/>
    <col min="15363" max="15363" width="17" style="78" customWidth="1"/>
    <col min="15364" max="15364" width="16.75" style="78" customWidth="1"/>
    <col min="15365" max="15365" width="22.875" style="78" customWidth="1"/>
    <col min="15366" max="15366" width="21.875" style="78" bestFit="1" customWidth="1"/>
    <col min="15367" max="15617" width="9" style="78"/>
    <col min="15618" max="15618" width="20" style="78" customWidth="1"/>
    <col min="15619" max="15619" width="17" style="78" customWidth="1"/>
    <col min="15620" max="15620" width="16.75" style="78" customWidth="1"/>
    <col min="15621" max="15621" width="22.875" style="78" customWidth="1"/>
    <col min="15622" max="15622" width="21.875" style="78" bestFit="1" customWidth="1"/>
    <col min="15623" max="15873" width="9" style="78"/>
    <col min="15874" max="15874" width="20" style="78" customWidth="1"/>
    <col min="15875" max="15875" width="17" style="78" customWidth="1"/>
    <col min="15876" max="15876" width="16.75" style="78" customWidth="1"/>
    <col min="15877" max="15877" width="22.875" style="78" customWidth="1"/>
    <col min="15878" max="15878" width="21.875" style="78" bestFit="1" customWidth="1"/>
    <col min="15879" max="16129" width="9" style="78"/>
    <col min="16130" max="16130" width="20" style="78" customWidth="1"/>
    <col min="16131" max="16131" width="17" style="78" customWidth="1"/>
    <col min="16132" max="16132" width="16.75" style="78" customWidth="1"/>
    <col min="16133" max="16133" width="22.875" style="78" customWidth="1"/>
    <col min="16134" max="16134" width="21.875" style="78" bestFit="1" customWidth="1"/>
    <col min="16135" max="16384" width="9" style="78"/>
  </cols>
  <sheetData>
    <row r="1" spans="2:13" s="77" customFormat="1" ht="18" customHeight="1">
      <c r="B1" s="77" t="s">
        <v>375</v>
      </c>
    </row>
    <row r="2" spans="2:13" s="77" customFormat="1" ht="18" customHeight="1">
      <c r="B2" s="77" t="s">
        <v>376</v>
      </c>
    </row>
    <row r="3" spans="2:13" s="77" customFormat="1" ht="18" customHeight="1">
      <c r="B3" s="522"/>
      <c r="C3" s="523"/>
      <c r="D3" s="523"/>
      <c r="E3" s="523"/>
      <c r="F3" s="523"/>
      <c r="G3" s="523"/>
      <c r="H3" s="524"/>
      <c r="I3" s="74"/>
      <c r="J3" s="74"/>
      <c r="K3" s="74"/>
      <c r="L3" s="74"/>
      <c r="M3" s="74"/>
    </row>
    <row r="4" spans="2:13" s="77" customFormat="1" ht="18" customHeight="1">
      <c r="B4" s="525"/>
      <c r="C4" s="526"/>
      <c r="D4" s="526"/>
      <c r="E4" s="526"/>
      <c r="F4" s="526"/>
      <c r="G4" s="526"/>
      <c r="H4" s="527"/>
      <c r="I4" s="74"/>
      <c r="J4" s="74"/>
      <c r="K4" s="74"/>
      <c r="L4" s="74"/>
      <c r="M4" s="74"/>
    </row>
    <row r="5" spans="2:13" s="77" customFormat="1" ht="18" customHeight="1">
      <c r="B5" s="528"/>
      <c r="C5" s="529"/>
      <c r="D5" s="529"/>
      <c r="E5" s="529"/>
      <c r="F5" s="529"/>
      <c r="G5" s="529"/>
      <c r="H5" s="530"/>
    </row>
    <row r="6" spans="2:13" s="77" customFormat="1" ht="18" customHeight="1">
      <c r="B6" s="180"/>
      <c r="C6" s="180"/>
      <c r="D6" s="180"/>
      <c r="E6" s="180"/>
      <c r="F6" s="180"/>
      <c r="G6" s="180"/>
      <c r="H6" s="180"/>
    </row>
    <row r="7" spans="2:13" ht="17.100000000000001" customHeight="1">
      <c r="B7" s="78" t="s">
        <v>377</v>
      </c>
    </row>
    <row r="8" spans="2:13" ht="17.100000000000001" customHeight="1">
      <c r="B8" s="78" t="s">
        <v>378</v>
      </c>
    </row>
    <row r="9" spans="2:13" ht="16.5" customHeight="1">
      <c r="B9" s="383" t="s">
        <v>379</v>
      </c>
      <c r="C9" s="385"/>
      <c r="D9" s="383" t="s">
        <v>380</v>
      </c>
      <c r="E9" s="384"/>
      <c r="F9" s="385"/>
    </row>
    <row r="10" spans="2:13" ht="16.5" customHeight="1">
      <c r="B10" s="172" t="s">
        <v>381</v>
      </c>
      <c r="C10" s="113">
        <v>0</v>
      </c>
      <c r="D10" s="368" t="s">
        <v>382</v>
      </c>
      <c r="E10" s="400" t="s">
        <v>383</v>
      </c>
      <c r="F10" s="401"/>
    </row>
    <row r="11" spans="2:13" ht="16.5" customHeight="1">
      <c r="B11" s="172" t="s">
        <v>384</v>
      </c>
      <c r="C11" s="113">
        <v>0</v>
      </c>
      <c r="D11" s="370"/>
      <c r="E11" s="404" t="s">
        <v>385</v>
      </c>
      <c r="F11" s="405"/>
    </row>
    <row r="12" spans="2:13" ht="16.5" customHeight="1">
      <c r="B12" s="172" t="s">
        <v>386</v>
      </c>
      <c r="C12" s="113">
        <v>0</v>
      </c>
      <c r="D12" s="172" t="s">
        <v>387</v>
      </c>
      <c r="E12" s="234" t="s">
        <v>388</v>
      </c>
      <c r="F12" s="114">
        <v>0</v>
      </c>
    </row>
    <row r="13" spans="2:13" ht="16.5" customHeight="1">
      <c r="B13" s="172"/>
      <c r="C13" s="113"/>
      <c r="D13" s="172" t="s">
        <v>389</v>
      </c>
      <c r="E13" s="563" t="s">
        <v>390</v>
      </c>
      <c r="F13" s="564"/>
    </row>
    <row r="14" spans="2:13" ht="17.100000000000001" customHeight="1">
      <c r="B14" s="115"/>
      <c r="C14" s="116"/>
      <c r="D14" s="115"/>
      <c r="E14" s="174"/>
      <c r="F14" s="174"/>
    </row>
    <row r="16" spans="2:13" ht="17.100000000000001" customHeight="1">
      <c r="B16" s="78" t="s">
        <v>391</v>
      </c>
      <c r="C16" s="80" t="s">
        <v>261</v>
      </c>
    </row>
    <row r="17" spans="2:8" ht="17.100000000000001" customHeight="1">
      <c r="B17" s="171" t="s">
        <v>392</v>
      </c>
      <c r="C17" s="171" t="s">
        <v>393</v>
      </c>
      <c r="D17" s="171" t="s">
        <v>392</v>
      </c>
      <c r="E17" s="171" t="s">
        <v>394</v>
      </c>
      <c r="F17" s="173" t="s">
        <v>395</v>
      </c>
    </row>
    <row r="18" spans="2:8" ht="16.5" customHeight="1">
      <c r="B18" s="172" t="s">
        <v>396</v>
      </c>
      <c r="C18" s="117">
        <v>0</v>
      </c>
      <c r="D18" s="172" t="s">
        <v>397</v>
      </c>
      <c r="E18" s="181" t="s">
        <v>398</v>
      </c>
      <c r="F18" s="118" t="s">
        <v>399</v>
      </c>
    </row>
    <row r="19" spans="2:8" ht="16.5" customHeight="1">
      <c r="B19" s="172" t="s">
        <v>400</v>
      </c>
      <c r="C19" s="117">
        <v>0</v>
      </c>
      <c r="D19" s="172" t="s">
        <v>401</v>
      </c>
      <c r="E19" s="119" t="s">
        <v>402</v>
      </c>
      <c r="F19" s="120" t="s">
        <v>403</v>
      </c>
    </row>
    <row r="20" spans="2:8" ht="16.5" customHeight="1">
      <c r="B20" s="172" t="s">
        <v>404</v>
      </c>
      <c r="C20" s="117">
        <v>0</v>
      </c>
      <c r="D20" s="172" t="s">
        <v>405</v>
      </c>
      <c r="E20" s="181" t="s">
        <v>398</v>
      </c>
      <c r="F20" s="120" t="s">
        <v>406</v>
      </c>
    </row>
    <row r="21" spans="2:8" ht="16.5" customHeight="1">
      <c r="B21" s="172" t="s">
        <v>407</v>
      </c>
      <c r="C21" s="117">
        <v>0</v>
      </c>
      <c r="D21" s="172" t="s">
        <v>408</v>
      </c>
      <c r="E21" s="181" t="s">
        <v>398</v>
      </c>
      <c r="F21" s="120" t="s">
        <v>409</v>
      </c>
    </row>
    <row r="22" spans="2:8" ht="16.5" customHeight="1">
      <c r="B22" s="172"/>
      <c r="C22" s="117"/>
      <c r="D22" s="172" t="s">
        <v>410</v>
      </c>
      <c r="E22" s="181" t="s">
        <v>398</v>
      </c>
      <c r="F22" s="120"/>
    </row>
    <row r="23" spans="2:8" ht="16.5" customHeight="1">
      <c r="B23" s="172"/>
      <c r="C23" s="117"/>
      <c r="D23" s="172"/>
      <c r="E23" s="181"/>
      <c r="F23" s="120"/>
    </row>
    <row r="24" spans="2:8" ht="16.5" customHeight="1">
      <c r="B24" s="172"/>
      <c r="C24" s="117"/>
      <c r="D24" s="172"/>
      <c r="E24" s="181"/>
      <c r="F24" s="121"/>
    </row>
    <row r="25" spans="2:8" ht="16.5" customHeight="1">
      <c r="B25" s="172"/>
      <c r="C25" s="117"/>
      <c r="D25" s="172"/>
      <c r="E25" s="181"/>
      <c r="F25" s="122"/>
    </row>
    <row r="27" spans="2:8" ht="17.100000000000001" customHeight="1">
      <c r="B27" s="411" t="s">
        <v>411</v>
      </c>
      <c r="C27" s="411"/>
    </row>
    <row r="28" spans="2:8" ht="17.100000000000001" customHeight="1">
      <c r="B28" s="77" t="s">
        <v>412</v>
      </c>
      <c r="C28" s="77"/>
      <c r="D28" s="77"/>
      <c r="E28" s="77"/>
      <c r="F28" s="77"/>
    </row>
    <row r="29" spans="2:8" ht="17.100000000000001" customHeight="1">
      <c r="B29" s="77" t="s">
        <v>413</v>
      </c>
      <c r="C29" s="77"/>
      <c r="D29" s="77"/>
      <c r="E29" s="77"/>
      <c r="F29" s="77"/>
    </row>
    <row r="30" spans="2:8" ht="17.100000000000001" customHeight="1">
      <c r="B30" s="86" t="s">
        <v>414</v>
      </c>
    </row>
    <row r="31" spans="2:8" ht="17.100000000000001" customHeight="1">
      <c r="B31" s="522"/>
      <c r="C31" s="523"/>
      <c r="D31" s="523"/>
      <c r="E31" s="523"/>
      <c r="F31" s="523"/>
      <c r="G31" s="523"/>
      <c r="H31" s="524"/>
    </row>
    <row r="32" spans="2:8" ht="17.100000000000001" customHeight="1">
      <c r="B32" s="525"/>
      <c r="C32" s="526"/>
      <c r="D32" s="526"/>
      <c r="E32" s="526"/>
      <c r="F32" s="526"/>
      <c r="G32" s="526"/>
      <c r="H32" s="527"/>
    </row>
    <row r="33" spans="2:8" ht="17.100000000000001" customHeight="1">
      <c r="B33" s="528"/>
      <c r="C33" s="529"/>
      <c r="D33" s="529"/>
      <c r="E33" s="529"/>
      <c r="F33" s="529"/>
      <c r="G33" s="529"/>
      <c r="H33" s="530"/>
    </row>
    <row r="34" spans="2:8" ht="17.100000000000001" customHeight="1">
      <c r="B34" s="89"/>
    </row>
  </sheetData>
  <mergeCells count="9">
    <mergeCell ref="B3:H5"/>
    <mergeCell ref="B27:C27"/>
    <mergeCell ref="B31:H33"/>
    <mergeCell ref="B9:C9"/>
    <mergeCell ref="D9:F9"/>
    <mergeCell ref="D10:D11"/>
    <mergeCell ref="E10:F10"/>
    <mergeCell ref="E11:F11"/>
    <mergeCell ref="E13:F13"/>
  </mergeCells>
  <phoneticPr fontId="6"/>
  <pageMargins left="0.70866141732283472" right="0.70866141732283472" top="0.71" bottom="0.61" header="0.31496062992125984" footer="0.31496062992125984"/>
  <pageSetup paperSize="9" scale="95" orientation="landscape" r:id="rId1"/>
  <headerFooter differentFirst="1">
    <oddFooter>&amp;C&amp;P</oddFooter>
    <firstFooter>&amp;C&amp;P</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M23"/>
  <sheetViews>
    <sheetView topLeftCell="A7" zoomScaleNormal="100" workbookViewId="0">
      <selection activeCell="B24" sqref="B24"/>
    </sheetView>
  </sheetViews>
  <sheetFormatPr defaultRowHeight="24.95" customHeight="1"/>
  <cols>
    <col min="1" max="1" width="4.125" style="77" customWidth="1"/>
    <col min="2" max="2" width="25.75" style="77" customWidth="1"/>
    <col min="3" max="11" width="9.125" style="77" customWidth="1"/>
    <col min="12" max="13" width="9" style="77" customWidth="1"/>
    <col min="14" max="256" width="9" style="77"/>
    <col min="257" max="257" width="4.125" style="77" customWidth="1"/>
    <col min="258" max="258" width="25.75" style="77" customWidth="1"/>
    <col min="259" max="267" width="9.125" style="77" customWidth="1"/>
    <col min="268" max="269" width="9" style="77" customWidth="1"/>
    <col min="270" max="512" width="9" style="77"/>
    <col min="513" max="513" width="4.125" style="77" customWidth="1"/>
    <col min="514" max="514" width="25.75" style="77" customWidth="1"/>
    <col min="515" max="523" width="9.125" style="77" customWidth="1"/>
    <col min="524" max="525" width="9" style="77" customWidth="1"/>
    <col min="526" max="768" width="9" style="77"/>
    <col min="769" max="769" width="4.125" style="77" customWidth="1"/>
    <col min="770" max="770" width="25.75" style="77" customWidth="1"/>
    <col min="771" max="779" width="9.125" style="77" customWidth="1"/>
    <col min="780" max="781" width="9" style="77" customWidth="1"/>
    <col min="782" max="1024" width="9" style="77"/>
    <col min="1025" max="1025" width="4.125" style="77" customWidth="1"/>
    <col min="1026" max="1026" width="25.75" style="77" customWidth="1"/>
    <col min="1027" max="1035" width="9.125" style="77" customWidth="1"/>
    <col min="1036" max="1037" width="9" style="77" customWidth="1"/>
    <col min="1038" max="1280" width="9" style="77"/>
    <col min="1281" max="1281" width="4.125" style="77" customWidth="1"/>
    <col min="1282" max="1282" width="25.75" style="77" customWidth="1"/>
    <col min="1283" max="1291" width="9.125" style="77" customWidth="1"/>
    <col min="1292" max="1293" width="9" style="77" customWidth="1"/>
    <col min="1294" max="1536" width="9" style="77"/>
    <col min="1537" max="1537" width="4.125" style="77" customWidth="1"/>
    <col min="1538" max="1538" width="25.75" style="77" customWidth="1"/>
    <col min="1539" max="1547" width="9.125" style="77" customWidth="1"/>
    <col min="1548" max="1549" width="9" style="77" customWidth="1"/>
    <col min="1550" max="1792" width="9" style="77"/>
    <col min="1793" max="1793" width="4.125" style="77" customWidth="1"/>
    <col min="1794" max="1794" width="25.75" style="77" customWidth="1"/>
    <col min="1795" max="1803" width="9.125" style="77" customWidth="1"/>
    <col min="1804" max="1805" width="9" style="77" customWidth="1"/>
    <col min="1806" max="2048" width="9" style="77"/>
    <col min="2049" max="2049" width="4.125" style="77" customWidth="1"/>
    <col min="2050" max="2050" width="25.75" style="77" customWidth="1"/>
    <col min="2051" max="2059" width="9.125" style="77" customWidth="1"/>
    <col min="2060" max="2061" width="9" style="77" customWidth="1"/>
    <col min="2062" max="2304" width="9" style="77"/>
    <col min="2305" max="2305" width="4.125" style="77" customWidth="1"/>
    <col min="2306" max="2306" width="25.75" style="77" customWidth="1"/>
    <col min="2307" max="2315" width="9.125" style="77" customWidth="1"/>
    <col min="2316" max="2317" width="9" style="77" customWidth="1"/>
    <col min="2318" max="2560" width="9" style="77"/>
    <col min="2561" max="2561" width="4.125" style="77" customWidth="1"/>
    <col min="2562" max="2562" width="25.75" style="77" customWidth="1"/>
    <col min="2563" max="2571" width="9.125" style="77" customWidth="1"/>
    <col min="2572" max="2573" width="9" style="77" customWidth="1"/>
    <col min="2574" max="2816" width="9" style="77"/>
    <col min="2817" max="2817" width="4.125" style="77" customWidth="1"/>
    <col min="2818" max="2818" width="25.75" style="77" customWidth="1"/>
    <col min="2819" max="2827" width="9.125" style="77" customWidth="1"/>
    <col min="2828" max="2829" width="9" style="77" customWidth="1"/>
    <col min="2830" max="3072" width="9" style="77"/>
    <col min="3073" max="3073" width="4.125" style="77" customWidth="1"/>
    <col min="3074" max="3074" width="25.75" style="77" customWidth="1"/>
    <col min="3075" max="3083" width="9.125" style="77" customWidth="1"/>
    <col min="3084" max="3085" width="9" style="77" customWidth="1"/>
    <col min="3086" max="3328" width="9" style="77"/>
    <col min="3329" max="3329" width="4.125" style="77" customWidth="1"/>
    <col min="3330" max="3330" width="25.75" style="77" customWidth="1"/>
    <col min="3331" max="3339" width="9.125" style="77" customWidth="1"/>
    <col min="3340" max="3341" width="9" style="77" customWidth="1"/>
    <col min="3342" max="3584" width="9" style="77"/>
    <col min="3585" max="3585" width="4.125" style="77" customWidth="1"/>
    <col min="3586" max="3586" width="25.75" style="77" customWidth="1"/>
    <col min="3587" max="3595" width="9.125" style="77" customWidth="1"/>
    <col min="3596" max="3597" width="9" style="77" customWidth="1"/>
    <col min="3598" max="3840" width="9" style="77"/>
    <col min="3841" max="3841" width="4.125" style="77" customWidth="1"/>
    <col min="3842" max="3842" width="25.75" style="77" customWidth="1"/>
    <col min="3843" max="3851" width="9.125" style="77" customWidth="1"/>
    <col min="3852" max="3853" width="9" style="77" customWidth="1"/>
    <col min="3854" max="4096" width="9" style="77"/>
    <col min="4097" max="4097" width="4.125" style="77" customWidth="1"/>
    <col min="4098" max="4098" width="25.75" style="77" customWidth="1"/>
    <col min="4099" max="4107" width="9.125" style="77" customWidth="1"/>
    <col min="4108" max="4109" width="9" style="77" customWidth="1"/>
    <col min="4110" max="4352" width="9" style="77"/>
    <col min="4353" max="4353" width="4.125" style="77" customWidth="1"/>
    <col min="4354" max="4354" width="25.75" style="77" customWidth="1"/>
    <col min="4355" max="4363" width="9.125" style="77" customWidth="1"/>
    <col min="4364" max="4365" width="9" style="77" customWidth="1"/>
    <col min="4366" max="4608" width="9" style="77"/>
    <col min="4609" max="4609" width="4.125" style="77" customWidth="1"/>
    <col min="4610" max="4610" width="25.75" style="77" customWidth="1"/>
    <col min="4611" max="4619" width="9.125" style="77" customWidth="1"/>
    <col min="4620" max="4621" width="9" style="77" customWidth="1"/>
    <col min="4622" max="4864" width="9" style="77"/>
    <col min="4865" max="4865" width="4.125" style="77" customWidth="1"/>
    <col min="4866" max="4866" width="25.75" style="77" customWidth="1"/>
    <col min="4867" max="4875" width="9.125" style="77" customWidth="1"/>
    <col min="4876" max="4877" width="9" style="77" customWidth="1"/>
    <col min="4878" max="5120" width="9" style="77"/>
    <col min="5121" max="5121" width="4.125" style="77" customWidth="1"/>
    <col min="5122" max="5122" width="25.75" style="77" customWidth="1"/>
    <col min="5123" max="5131" width="9.125" style="77" customWidth="1"/>
    <col min="5132" max="5133" width="9" style="77" customWidth="1"/>
    <col min="5134" max="5376" width="9" style="77"/>
    <col min="5377" max="5377" width="4.125" style="77" customWidth="1"/>
    <col min="5378" max="5378" width="25.75" style="77" customWidth="1"/>
    <col min="5379" max="5387" width="9.125" style="77" customWidth="1"/>
    <col min="5388" max="5389" width="9" style="77" customWidth="1"/>
    <col min="5390" max="5632" width="9" style="77"/>
    <col min="5633" max="5633" width="4.125" style="77" customWidth="1"/>
    <col min="5634" max="5634" width="25.75" style="77" customWidth="1"/>
    <col min="5635" max="5643" width="9.125" style="77" customWidth="1"/>
    <col min="5644" max="5645" width="9" style="77" customWidth="1"/>
    <col min="5646" max="5888" width="9" style="77"/>
    <col min="5889" max="5889" width="4.125" style="77" customWidth="1"/>
    <col min="5890" max="5890" width="25.75" style="77" customWidth="1"/>
    <col min="5891" max="5899" width="9.125" style="77" customWidth="1"/>
    <col min="5900" max="5901" width="9" style="77" customWidth="1"/>
    <col min="5902" max="6144" width="9" style="77"/>
    <col min="6145" max="6145" width="4.125" style="77" customWidth="1"/>
    <col min="6146" max="6146" width="25.75" style="77" customWidth="1"/>
    <col min="6147" max="6155" width="9.125" style="77" customWidth="1"/>
    <col min="6156" max="6157" width="9" style="77" customWidth="1"/>
    <col min="6158" max="6400" width="9" style="77"/>
    <col min="6401" max="6401" width="4.125" style="77" customWidth="1"/>
    <col min="6402" max="6402" width="25.75" style="77" customWidth="1"/>
    <col min="6403" max="6411" width="9.125" style="77" customWidth="1"/>
    <col min="6412" max="6413" width="9" style="77" customWidth="1"/>
    <col min="6414" max="6656" width="9" style="77"/>
    <col min="6657" max="6657" width="4.125" style="77" customWidth="1"/>
    <col min="6658" max="6658" width="25.75" style="77" customWidth="1"/>
    <col min="6659" max="6667" width="9.125" style="77" customWidth="1"/>
    <col min="6668" max="6669" width="9" style="77" customWidth="1"/>
    <col min="6670" max="6912" width="9" style="77"/>
    <col min="6913" max="6913" width="4.125" style="77" customWidth="1"/>
    <col min="6914" max="6914" width="25.75" style="77" customWidth="1"/>
    <col min="6915" max="6923" width="9.125" style="77" customWidth="1"/>
    <col min="6924" max="6925" width="9" style="77" customWidth="1"/>
    <col min="6926" max="7168" width="9" style="77"/>
    <col min="7169" max="7169" width="4.125" style="77" customWidth="1"/>
    <col min="7170" max="7170" width="25.75" style="77" customWidth="1"/>
    <col min="7171" max="7179" width="9.125" style="77" customWidth="1"/>
    <col min="7180" max="7181" width="9" style="77" customWidth="1"/>
    <col min="7182" max="7424" width="9" style="77"/>
    <col min="7425" max="7425" width="4.125" style="77" customWidth="1"/>
    <col min="7426" max="7426" width="25.75" style="77" customWidth="1"/>
    <col min="7427" max="7435" width="9.125" style="77" customWidth="1"/>
    <col min="7436" max="7437" width="9" style="77" customWidth="1"/>
    <col min="7438" max="7680" width="9" style="77"/>
    <col min="7681" max="7681" width="4.125" style="77" customWidth="1"/>
    <col min="7682" max="7682" width="25.75" style="77" customWidth="1"/>
    <col min="7683" max="7691" width="9.125" style="77" customWidth="1"/>
    <col min="7692" max="7693" width="9" style="77" customWidth="1"/>
    <col min="7694" max="7936" width="9" style="77"/>
    <col min="7937" max="7937" width="4.125" style="77" customWidth="1"/>
    <col min="7938" max="7938" width="25.75" style="77" customWidth="1"/>
    <col min="7939" max="7947" width="9.125" style="77" customWidth="1"/>
    <col min="7948" max="7949" width="9" style="77" customWidth="1"/>
    <col min="7950" max="8192" width="9" style="77"/>
    <col min="8193" max="8193" width="4.125" style="77" customWidth="1"/>
    <col min="8194" max="8194" width="25.75" style="77" customWidth="1"/>
    <col min="8195" max="8203" width="9.125" style="77" customWidth="1"/>
    <col min="8204" max="8205" width="9" style="77" customWidth="1"/>
    <col min="8206" max="8448" width="9" style="77"/>
    <col min="8449" max="8449" width="4.125" style="77" customWidth="1"/>
    <col min="8450" max="8450" width="25.75" style="77" customWidth="1"/>
    <col min="8451" max="8459" width="9.125" style="77" customWidth="1"/>
    <col min="8460" max="8461" width="9" style="77" customWidth="1"/>
    <col min="8462" max="8704" width="9" style="77"/>
    <col min="8705" max="8705" width="4.125" style="77" customWidth="1"/>
    <col min="8706" max="8706" width="25.75" style="77" customWidth="1"/>
    <col min="8707" max="8715" width="9.125" style="77" customWidth="1"/>
    <col min="8716" max="8717" width="9" style="77" customWidth="1"/>
    <col min="8718" max="8960" width="9" style="77"/>
    <col min="8961" max="8961" width="4.125" style="77" customWidth="1"/>
    <col min="8962" max="8962" width="25.75" style="77" customWidth="1"/>
    <col min="8963" max="8971" width="9.125" style="77" customWidth="1"/>
    <col min="8972" max="8973" width="9" style="77" customWidth="1"/>
    <col min="8974" max="9216" width="9" style="77"/>
    <col min="9217" max="9217" width="4.125" style="77" customWidth="1"/>
    <col min="9218" max="9218" width="25.75" style="77" customWidth="1"/>
    <col min="9219" max="9227" width="9.125" style="77" customWidth="1"/>
    <col min="9228" max="9229" width="9" style="77" customWidth="1"/>
    <col min="9230" max="9472" width="9" style="77"/>
    <col min="9473" max="9473" width="4.125" style="77" customWidth="1"/>
    <col min="9474" max="9474" width="25.75" style="77" customWidth="1"/>
    <col min="9475" max="9483" width="9.125" style="77" customWidth="1"/>
    <col min="9484" max="9485" width="9" style="77" customWidth="1"/>
    <col min="9486" max="9728" width="9" style="77"/>
    <col min="9729" max="9729" width="4.125" style="77" customWidth="1"/>
    <col min="9730" max="9730" width="25.75" style="77" customWidth="1"/>
    <col min="9731" max="9739" width="9.125" style="77" customWidth="1"/>
    <col min="9740" max="9741" width="9" style="77" customWidth="1"/>
    <col min="9742" max="9984" width="9" style="77"/>
    <col min="9985" max="9985" width="4.125" style="77" customWidth="1"/>
    <col min="9986" max="9986" width="25.75" style="77" customWidth="1"/>
    <col min="9987" max="9995" width="9.125" style="77" customWidth="1"/>
    <col min="9996" max="9997" width="9" style="77" customWidth="1"/>
    <col min="9998" max="10240" width="9" style="77"/>
    <col min="10241" max="10241" width="4.125" style="77" customWidth="1"/>
    <col min="10242" max="10242" width="25.75" style="77" customWidth="1"/>
    <col min="10243" max="10251" width="9.125" style="77" customWidth="1"/>
    <col min="10252" max="10253" width="9" style="77" customWidth="1"/>
    <col min="10254" max="10496" width="9" style="77"/>
    <col min="10497" max="10497" width="4.125" style="77" customWidth="1"/>
    <col min="10498" max="10498" width="25.75" style="77" customWidth="1"/>
    <col min="10499" max="10507" width="9.125" style="77" customWidth="1"/>
    <col min="10508" max="10509" width="9" style="77" customWidth="1"/>
    <col min="10510" max="10752" width="9" style="77"/>
    <col min="10753" max="10753" width="4.125" style="77" customWidth="1"/>
    <col min="10754" max="10754" width="25.75" style="77" customWidth="1"/>
    <col min="10755" max="10763" width="9.125" style="77" customWidth="1"/>
    <col min="10764" max="10765" width="9" style="77" customWidth="1"/>
    <col min="10766" max="11008" width="9" style="77"/>
    <col min="11009" max="11009" width="4.125" style="77" customWidth="1"/>
    <col min="11010" max="11010" width="25.75" style="77" customWidth="1"/>
    <col min="11011" max="11019" width="9.125" style="77" customWidth="1"/>
    <col min="11020" max="11021" width="9" style="77" customWidth="1"/>
    <col min="11022" max="11264" width="9" style="77"/>
    <col min="11265" max="11265" width="4.125" style="77" customWidth="1"/>
    <col min="11266" max="11266" width="25.75" style="77" customWidth="1"/>
    <col min="11267" max="11275" width="9.125" style="77" customWidth="1"/>
    <col min="11276" max="11277" width="9" style="77" customWidth="1"/>
    <col min="11278" max="11520" width="9" style="77"/>
    <col min="11521" max="11521" width="4.125" style="77" customWidth="1"/>
    <col min="11522" max="11522" width="25.75" style="77" customWidth="1"/>
    <col min="11523" max="11531" width="9.125" style="77" customWidth="1"/>
    <col min="11532" max="11533" width="9" style="77" customWidth="1"/>
    <col min="11534" max="11776" width="9" style="77"/>
    <col min="11777" max="11777" width="4.125" style="77" customWidth="1"/>
    <col min="11778" max="11778" width="25.75" style="77" customWidth="1"/>
    <col min="11779" max="11787" width="9.125" style="77" customWidth="1"/>
    <col min="11788" max="11789" width="9" style="77" customWidth="1"/>
    <col min="11790" max="12032" width="9" style="77"/>
    <col min="12033" max="12033" width="4.125" style="77" customWidth="1"/>
    <col min="12034" max="12034" width="25.75" style="77" customWidth="1"/>
    <col min="12035" max="12043" width="9.125" style="77" customWidth="1"/>
    <col min="12044" max="12045" width="9" style="77" customWidth="1"/>
    <col min="12046" max="12288" width="9" style="77"/>
    <col min="12289" max="12289" width="4.125" style="77" customWidth="1"/>
    <col min="12290" max="12290" width="25.75" style="77" customWidth="1"/>
    <col min="12291" max="12299" width="9.125" style="77" customWidth="1"/>
    <col min="12300" max="12301" width="9" style="77" customWidth="1"/>
    <col min="12302" max="12544" width="9" style="77"/>
    <col min="12545" max="12545" width="4.125" style="77" customWidth="1"/>
    <col min="12546" max="12546" width="25.75" style="77" customWidth="1"/>
    <col min="12547" max="12555" width="9.125" style="77" customWidth="1"/>
    <col min="12556" max="12557" width="9" style="77" customWidth="1"/>
    <col min="12558" max="12800" width="9" style="77"/>
    <col min="12801" max="12801" width="4.125" style="77" customWidth="1"/>
    <col min="12802" max="12802" width="25.75" style="77" customWidth="1"/>
    <col min="12803" max="12811" width="9.125" style="77" customWidth="1"/>
    <col min="12812" max="12813" width="9" style="77" customWidth="1"/>
    <col min="12814" max="13056" width="9" style="77"/>
    <col min="13057" max="13057" width="4.125" style="77" customWidth="1"/>
    <col min="13058" max="13058" width="25.75" style="77" customWidth="1"/>
    <col min="13059" max="13067" width="9.125" style="77" customWidth="1"/>
    <col min="13068" max="13069" width="9" style="77" customWidth="1"/>
    <col min="13070" max="13312" width="9" style="77"/>
    <col min="13313" max="13313" width="4.125" style="77" customWidth="1"/>
    <col min="13314" max="13314" width="25.75" style="77" customWidth="1"/>
    <col min="13315" max="13323" width="9.125" style="77" customWidth="1"/>
    <col min="13324" max="13325" width="9" style="77" customWidth="1"/>
    <col min="13326" max="13568" width="9" style="77"/>
    <col min="13569" max="13569" width="4.125" style="77" customWidth="1"/>
    <col min="13570" max="13570" width="25.75" style="77" customWidth="1"/>
    <col min="13571" max="13579" width="9.125" style="77" customWidth="1"/>
    <col min="13580" max="13581" width="9" style="77" customWidth="1"/>
    <col min="13582" max="13824" width="9" style="77"/>
    <col min="13825" max="13825" width="4.125" style="77" customWidth="1"/>
    <col min="13826" max="13826" width="25.75" style="77" customWidth="1"/>
    <col min="13827" max="13835" width="9.125" style="77" customWidth="1"/>
    <col min="13836" max="13837" width="9" style="77" customWidth="1"/>
    <col min="13838" max="14080" width="9" style="77"/>
    <col min="14081" max="14081" width="4.125" style="77" customWidth="1"/>
    <col min="14082" max="14082" width="25.75" style="77" customWidth="1"/>
    <col min="14083" max="14091" width="9.125" style="77" customWidth="1"/>
    <col min="14092" max="14093" width="9" style="77" customWidth="1"/>
    <col min="14094" max="14336" width="9" style="77"/>
    <col min="14337" max="14337" width="4.125" style="77" customWidth="1"/>
    <col min="14338" max="14338" width="25.75" style="77" customWidth="1"/>
    <col min="14339" max="14347" width="9.125" style="77" customWidth="1"/>
    <col min="14348" max="14349" width="9" style="77" customWidth="1"/>
    <col min="14350" max="14592" width="9" style="77"/>
    <col min="14593" max="14593" width="4.125" style="77" customWidth="1"/>
    <col min="14594" max="14594" width="25.75" style="77" customWidth="1"/>
    <col min="14595" max="14603" width="9.125" style="77" customWidth="1"/>
    <col min="14604" max="14605" width="9" style="77" customWidth="1"/>
    <col min="14606" max="14848" width="9" style="77"/>
    <col min="14849" max="14849" width="4.125" style="77" customWidth="1"/>
    <col min="14850" max="14850" width="25.75" style="77" customWidth="1"/>
    <col min="14851" max="14859" width="9.125" style="77" customWidth="1"/>
    <col min="14860" max="14861" width="9" style="77" customWidth="1"/>
    <col min="14862" max="15104" width="9" style="77"/>
    <col min="15105" max="15105" width="4.125" style="77" customWidth="1"/>
    <col min="15106" max="15106" width="25.75" style="77" customWidth="1"/>
    <col min="15107" max="15115" width="9.125" style="77" customWidth="1"/>
    <col min="15116" max="15117" width="9" style="77" customWidth="1"/>
    <col min="15118" max="15360" width="9" style="77"/>
    <col min="15361" max="15361" width="4.125" style="77" customWidth="1"/>
    <col min="15362" max="15362" width="25.75" style="77" customWidth="1"/>
    <col min="15363" max="15371" width="9.125" style="77" customWidth="1"/>
    <col min="15372" max="15373" width="9" style="77" customWidth="1"/>
    <col min="15374" max="15616" width="9" style="77"/>
    <col min="15617" max="15617" width="4.125" style="77" customWidth="1"/>
    <col min="15618" max="15618" width="25.75" style="77" customWidth="1"/>
    <col min="15619" max="15627" width="9.125" style="77" customWidth="1"/>
    <col min="15628" max="15629" width="9" style="77" customWidth="1"/>
    <col min="15630" max="15872" width="9" style="77"/>
    <col min="15873" max="15873" width="4.125" style="77" customWidth="1"/>
    <col min="15874" max="15874" width="25.75" style="77" customWidth="1"/>
    <col min="15875" max="15883" width="9.125" style="77" customWidth="1"/>
    <col min="15884" max="15885" width="9" style="77" customWidth="1"/>
    <col min="15886" max="16128" width="9" style="77"/>
    <col min="16129" max="16129" width="4.125" style="77" customWidth="1"/>
    <col min="16130" max="16130" width="25.75" style="77" customWidth="1"/>
    <col min="16131" max="16139" width="9.125" style="77" customWidth="1"/>
    <col min="16140" max="16141" width="9" style="77" customWidth="1"/>
    <col min="16142" max="16384" width="9" style="77"/>
  </cols>
  <sheetData>
    <row r="2" spans="2:13" ht="24.95" customHeight="1">
      <c r="B2" s="77" t="s">
        <v>415</v>
      </c>
      <c r="C2" s="77" t="s">
        <v>416</v>
      </c>
    </row>
    <row r="3" spans="2:13" ht="24.95" customHeight="1">
      <c r="B3" s="112" t="s">
        <v>215</v>
      </c>
      <c r="C3" s="561"/>
      <c r="D3" s="572"/>
      <c r="E3" s="572"/>
      <c r="F3" s="572"/>
      <c r="G3" s="572"/>
      <c r="H3" s="572"/>
      <c r="I3" s="572"/>
      <c r="J3" s="572"/>
      <c r="K3" s="572"/>
      <c r="L3" s="572"/>
      <c r="M3" s="562"/>
    </row>
    <row r="4" spans="2:13" ht="24.95" customHeight="1">
      <c r="B4" s="573" t="s">
        <v>417</v>
      </c>
      <c r="C4" s="565" t="s">
        <v>747</v>
      </c>
      <c r="D4" s="566"/>
      <c r="E4" s="566"/>
      <c r="F4" s="566"/>
      <c r="G4" s="566"/>
      <c r="H4" s="566"/>
      <c r="I4" s="566"/>
      <c r="J4" s="566"/>
      <c r="K4" s="566"/>
      <c r="L4" s="566"/>
      <c r="M4" s="567"/>
    </row>
    <row r="5" spans="2:13" ht="24.95" customHeight="1">
      <c r="B5" s="574"/>
      <c r="C5" s="565" t="s">
        <v>418</v>
      </c>
      <c r="D5" s="566"/>
      <c r="E5" s="566"/>
      <c r="F5" s="566"/>
      <c r="G5" s="566"/>
      <c r="H5" s="566"/>
      <c r="I5" s="566"/>
      <c r="J5" s="566"/>
      <c r="K5" s="566"/>
      <c r="L5" s="566"/>
      <c r="M5" s="567"/>
    </row>
    <row r="6" spans="2:13" ht="24.95" customHeight="1">
      <c r="B6" s="108" t="s">
        <v>419</v>
      </c>
      <c r="C6" s="565" t="s">
        <v>420</v>
      </c>
      <c r="D6" s="566"/>
      <c r="E6" s="566"/>
      <c r="F6" s="566"/>
      <c r="G6" s="566"/>
      <c r="H6" s="566"/>
      <c r="I6" s="566"/>
      <c r="J6" s="566"/>
      <c r="K6" s="566"/>
      <c r="L6" s="566"/>
      <c r="M6" s="567"/>
    </row>
    <row r="7" spans="2:13" ht="24.95" customHeight="1">
      <c r="B7" s="108" t="s">
        <v>421</v>
      </c>
      <c r="C7" s="565" t="s">
        <v>422</v>
      </c>
      <c r="D7" s="566"/>
      <c r="E7" s="566"/>
      <c r="F7" s="566"/>
      <c r="G7" s="566"/>
      <c r="H7" s="566"/>
      <c r="I7" s="566"/>
      <c r="J7" s="566"/>
      <c r="K7" s="566"/>
      <c r="L7" s="566"/>
      <c r="M7" s="567"/>
    </row>
    <row r="8" spans="2:13" ht="24.95" customHeight="1">
      <c r="B8" s="571" t="s">
        <v>423</v>
      </c>
      <c r="C8" s="565" t="s">
        <v>424</v>
      </c>
      <c r="D8" s="566"/>
      <c r="E8" s="566"/>
      <c r="F8" s="566"/>
      <c r="G8" s="566"/>
      <c r="H8" s="566"/>
      <c r="I8" s="566"/>
      <c r="J8" s="566"/>
      <c r="K8" s="566"/>
      <c r="L8" s="566"/>
      <c r="M8" s="567"/>
    </row>
    <row r="9" spans="2:13" ht="24.95" customHeight="1">
      <c r="B9" s="571"/>
      <c r="C9" s="565" t="s">
        <v>425</v>
      </c>
      <c r="D9" s="566"/>
      <c r="E9" s="566"/>
      <c r="F9" s="566"/>
      <c r="G9" s="566"/>
      <c r="H9" s="566"/>
      <c r="I9" s="566"/>
      <c r="J9" s="566"/>
      <c r="K9" s="566"/>
      <c r="L9" s="566"/>
      <c r="M9" s="567"/>
    </row>
    <row r="10" spans="2:13" ht="24.95" customHeight="1">
      <c r="B10" s="571" t="s">
        <v>426</v>
      </c>
      <c r="C10" s="565" t="s">
        <v>427</v>
      </c>
      <c r="D10" s="566"/>
      <c r="E10" s="566"/>
      <c r="F10" s="566"/>
      <c r="G10" s="566"/>
      <c r="H10" s="566"/>
      <c r="I10" s="566"/>
      <c r="J10" s="566"/>
      <c r="K10" s="566"/>
      <c r="L10" s="566"/>
      <c r="M10" s="567"/>
    </row>
    <row r="11" spans="2:13" ht="24.95" customHeight="1">
      <c r="B11" s="571"/>
      <c r="C11" s="565" t="s">
        <v>428</v>
      </c>
      <c r="D11" s="566"/>
      <c r="E11" s="566"/>
      <c r="F11" s="566"/>
      <c r="G11" s="566"/>
      <c r="H11" s="566"/>
      <c r="I11" s="566"/>
      <c r="J11" s="566"/>
      <c r="K11" s="566"/>
      <c r="L11" s="566"/>
      <c r="M11" s="567"/>
    </row>
    <row r="12" spans="2:13" ht="24.95" customHeight="1">
      <c r="B12" s="108" t="s">
        <v>429</v>
      </c>
      <c r="C12" s="565" t="s">
        <v>430</v>
      </c>
      <c r="D12" s="566"/>
      <c r="E12" s="566"/>
      <c r="F12" s="566"/>
      <c r="G12" s="566"/>
      <c r="H12" s="566"/>
      <c r="I12" s="566"/>
      <c r="J12" s="566"/>
      <c r="K12" s="566"/>
      <c r="L12" s="566"/>
      <c r="M12" s="567"/>
    </row>
    <row r="13" spans="2:13" ht="30" customHeight="1">
      <c r="B13" s="108" t="s">
        <v>431</v>
      </c>
      <c r="C13" s="565" t="s">
        <v>432</v>
      </c>
      <c r="D13" s="566"/>
      <c r="E13" s="566"/>
      <c r="F13" s="566"/>
      <c r="G13" s="566"/>
      <c r="H13" s="566"/>
      <c r="I13" s="566"/>
      <c r="J13" s="566"/>
      <c r="K13" s="566"/>
      <c r="L13" s="566"/>
      <c r="M13" s="567"/>
    </row>
    <row r="14" spans="2:13" ht="24.95" customHeight="1">
      <c r="B14" s="573" t="s">
        <v>433</v>
      </c>
      <c r="C14" s="583" t="s">
        <v>434</v>
      </c>
      <c r="D14" s="584"/>
      <c r="E14" s="584"/>
      <c r="F14" s="584"/>
      <c r="G14" s="584"/>
      <c r="H14" s="584"/>
      <c r="I14" s="584"/>
      <c r="J14" s="584"/>
      <c r="K14" s="584"/>
      <c r="L14" s="584"/>
      <c r="M14" s="585"/>
    </row>
    <row r="15" spans="2:13" ht="24.95" customHeight="1">
      <c r="B15" s="574"/>
      <c r="C15" s="568" t="s">
        <v>435</v>
      </c>
      <c r="D15" s="569"/>
      <c r="E15" s="569"/>
      <c r="F15" s="569"/>
      <c r="G15" s="569"/>
      <c r="H15" s="569"/>
      <c r="I15" s="569"/>
      <c r="J15" s="569"/>
      <c r="K15" s="569"/>
      <c r="L15" s="569"/>
      <c r="M15" s="570"/>
    </row>
    <row r="16" spans="2:13" ht="24.95" customHeight="1">
      <c r="B16" s="108" t="s">
        <v>436</v>
      </c>
      <c r="C16" s="565" t="s">
        <v>437</v>
      </c>
      <c r="D16" s="566"/>
      <c r="E16" s="566"/>
      <c r="F16" s="566"/>
      <c r="G16" s="566"/>
      <c r="H16" s="566"/>
      <c r="I16" s="566"/>
      <c r="J16" s="566"/>
      <c r="K16" s="566"/>
      <c r="L16" s="566"/>
      <c r="M16" s="567"/>
    </row>
    <row r="17" spans="2:13" ht="24.95" customHeight="1">
      <c r="B17" s="571" t="s">
        <v>438</v>
      </c>
      <c r="C17" s="565" t="s">
        <v>439</v>
      </c>
      <c r="D17" s="566"/>
      <c r="E17" s="566"/>
      <c r="F17" s="566"/>
      <c r="G17" s="566"/>
      <c r="H17" s="566"/>
      <c r="I17" s="566"/>
      <c r="J17" s="566"/>
      <c r="K17" s="566"/>
      <c r="L17" s="566"/>
      <c r="M17" s="567"/>
    </row>
    <row r="18" spans="2:13" ht="24.95" customHeight="1">
      <c r="B18" s="571"/>
      <c r="C18" s="565" t="s">
        <v>440</v>
      </c>
      <c r="D18" s="566"/>
      <c r="E18" s="566"/>
      <c r="F18" s="566"/>
      <c r="G18" s="566"/>
      <c r="H18" s="566"/>
      <c r="I18" s="566"/>
      <c r="J18" s="566"/>
      <c r="K18" s="566"/>
      <c r="L18" s="566"/>
      <c r="M18" s="567"/>
    </row>
    <row r="19" spans="2:13" ht="24.95" customHeight="1">
      <c r="B19" s="108" t="s">
        <v>441</v>
      </c>
      <c r="C19" s="565" t="s">
        <v>442</v>
      </c>
      <c r="D19" s="566"/>
      <c r="E19" s="566"/>
      <c r="F19" s="566"/>
      <c r="G19" s="566"/>
      <c r="H19" s="566"/>
      <c r="I19" s="566"/>
      <c r="J19" s="566"/>
      <c r="K19" s="566"/>
      <c r="L19" s="566"/>
      <c r="M19" s="567"/>
    </row>
    <row r="20" spans="2:13" ht="24.95" customHeight="1">
      <c r="B20" s="108" t="s">
        <v>443</v>
      </c>
      <c r="C20" s="565" t="s">
        <v>444</v>
      </c>
      <c r="D20" s="566"/>
      <c r="E20" s="566"/>
      <c r="F20" s="566"/>
      <c r="G20" s="566"/>
      <c r="H20" s="566"/>
      <c r="I20" s="566"/>
      <c r="J20" s="566"/>
      <c r="K20" s="566"/>
      <c r="L20" s="566"/>
      <c r="M20" s="567"/>
    </row>
    <row r="21" spans="2:13" ht="24.95" customHeight="1">
      <c r="B21" s="575" t="s">
        <v>761</v>
      </c>
      <c r="C21" s="578" t="s">
        <v>762</v>
      </c>
      <c r="D21" s="575"/>
      <c r="E21" s="575"/>
      <c r="F21" s="575"/>
      <c r="G21" s="575"/>
      <c r="H21" s="575"/>
      <c r="I21" s="575"/>
      <c r="J21" s="575"/>
      <c r="K21" s="575"/>
      <c r="L21" s="575"/>
      <c r="M21" s="575"/>
    </row>
    <row r="22" spans="2:13" ht="24.95" customHeight="1">
      <c r="B22" s="576"/>
      <c r="C22" s="579" t="s">
        <v>763</v>
      </c>
      <c r="D22" s="576"/>
      <c r="E22" s="576"/>
      <c r="F22" s="576"/>
      <c r="G22" s="576"/>
      <c r="H22" s="576"/>
      <c r="I22" s="576"/>
      <c r="J22" s="576"/>
      <c r="K22" s="576"/>
      <c r="L22" s="576"/>
      <c r="M22" s="576"/>
    </row>
    <row r="23" spans="2:13" ht="24.95" customHeight="1">
      <c r="B23" s="577"/>
      <c r="C23" s="580" t="s">
        <v>764</v>
      </c>
      <c r="D23" s="581"/>
      <c r="E23" s="581"/>
      <c r="F23" s="581"/>
      <c r="G23" s="581"/>
      <c r="H23" s="581"/>
      <c r="I23" s="581"/>
      <c r="J23" s="581"/>
      <c r="K23" s="581"/>
      <c r="L23" s="581"/>
      <c r="M23" s="582"/>
    </row>
  </sheetData>
  <mergeCells count="27">
    <mergeCell ref="B21:B23"/>
    <mergeCell ref="C21:M21"/>
    <mergeCell ref="C22:M22"/>
    <mergeCell ref="C23:M23"/>
    <mergeCell ref="C7:M7"/>
    <mergeCell ref="C16:M16"/>
    <mergeCell ref="B8:B9"/>
    <mergeCell ref="C8:M8"/>
    <mergeCell ref="C9:M9"/>
    <mergeCell ref="B10:B11"/>
    <mergeCell ref="C10:M10"/>
    <mergeCell ref="C11:M11"/>
    <mergeCell ref="C12:M12"/>
    <mergeCell ref="C13:M13"/>
    <mergeCell ref="B14:B15"/>
    <mergeCell ref="C14:M14"/>
    <mergeCell ref="C3:M3"/>
    <mergeCell ref="B4:B5"/>
    <mergeCell ref="C4:M4"/>
    <mergeCell ref="C5:M5"/>
    <mergeCell ref="C6:M6"/>
    <mergeCell ref="C20:M20"/>
    <mergeCell ref="C15:M15"/>
    <mergeCell ref="B17:B18"/>
    <mergeCell ref="C17:M17"/>
    <mergeCell ref="C18:M18"/>
    <mergeCell ref="C19:M19"/>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T37"/>
  <sheetViews>
    <sheetView zoomScaleNormal="100" workbookViewId="0">
      <selection activeCell="N6" sqref="N6"/>
    </sheetView>
  </sheetViews>
  <sheetFormatPr defaultRowHeight="13.5"/>
  <cols>
    <col min="1" max="1" width="2.625" style="74" customWidth="1"/>
    <col min="2" max="2" width="10.375" style="74" customWidth="1"/>
    <col min="3" max="13" width="5.625" style="74" customWidth="1"/>
    <col min="14" max="14" width="7.875" style="74" customWidth="1"/>
    <col min="15" max="15" width="3.75" style="74" customWidth="1"/>
    <col min="16" max="16" width="11.125" style="74" customWidth="1"/>
    <col min="17" max="17" width="9" style="74"/>
    <col min="18" max="18" width="16.125" style="74" customWidth="1"/>
    <col min="19" max="19" width="17.125" style="74" customWidth="1"/>
    <col min="20" max="256" width="9" style="74"/>
    <col min="257" max="257" width="5.625" style="74" customWidth="1"/>
    <col min="258" max="258" width="10.375" style="74" customWidth="1"/>
    <col min="259" max="269" width="5.625" style="74" customWidth="1"/>
    <col min="270" max="270" width="7.875" style="74" customWidth="1"/>
    <col min="271" max="271" width="3.75" style="74" customWidth="1"/>
    <col min="272" max="273" width="9" style="74"/>
    <col min="274" max="274" width="16.875" style="74" customWidth="1"/>
    <col min="275" max="275" width="18.625" style="74" customWidth="1"/>
    <col min="276" max="512" width="9" style="74"/>
    <col min="513" max="513" width="5.625" style="74" customWidth="1"/>
    <col min="514" max="514" width="10.375" style="74" customWidth="1"/>
    <col min="515" max="525" width="5.625" style="74" customWidth="1"/>
    <col min="526" max="526" width="7.875" style="74" customWidth="1"/>
    <col min="527" max="527" width="3.75" style="74" customWidth="1"/>
    <col min="528" max="529" width="9" style="74"/>
    <col min="530" max="530" width="16.875" style="74" customWidth="1"/>
    <col min="531" max="531" width="18.625" style="74" customWidth="1"/>
    <col min="532" max="768" width="9" style="74"/>
    <col min="769" max="769" width="5.625" style="74" customWidth="1"/>
    <col min="770" max="770" width="10.375" style="74" customWidth="1"/>
    <col min="771" max="781" width="5.625" style="74" customWidth="1"/>
    <col min="782" max="782" width="7.875" style="74" customWidth="1"/>
    <col min="783" max="783" width="3.75" style="74" customWidth="1"/>
    <col min="784" max="785" width="9" style="74"/>
    <col min="786" max="786" width="16.875" style="74" customWidth="1"/>
    <col min="787" max="787" width="18.625" style="74" customWidth="1"/>
    <col min="788" max="1024" width="9" style="74"/>
    <col min="1025" max="1025" width="5.625" style="74" customWidth="1"/>
    <col min="1026" max="1026" width="10.375" style="74" customWidth="1"/>
    <col min="1027" max="1037" width="5.625" style="74" customWidth="1"/>
    <col min="1038" max="1038" width="7.875" style="74" customWidth="1"/>
    <col min="1039" max="1039" width="3.75" style="74" customWidth="1"/>
    <col min="1040" max="1041" width="9" style="74"/>
    <col min="1042" max="1042" width="16.875" style="74" customWidth="1"/>
    <col min="1043" max="1043" width="18.625" style="74" customWidth="1"/>
    <col min="1044" max="1280" width="9" style="74"/>
    <col min="1281" max="1281" width="5.625" style="74" customWidth="1"/>
    <col min="1282" max="1282" width="10.375" style="74" customWidth="1"/>
    <col min="1283" max="1293" width="5.625" style="74" customWidth="1"/>
    <col min="1294" max="1294" width="7.875" style="74" customWidth="1"/>
    <col min="1295" max="1295" width="3.75" style="74" customWidth="1"/>
    <col min="1296" max="1297" width="9" style="74"/>
    <col min="1298" max="1298" width="16.875" style="74" customWidth="1"/>
    <col min="1299" max="1299" width="18.625" style="74" customWidth="1"/>
    <col min="1300" max="1536" width="9" style="74"/>
    <col min="1537" max="1537" width="5.625" style="74" customWidth="1"/>
    <col min="1538" max="1538" width="10.375" style="74" customWidth="1"/>
    <col min="1539" max="1549" width="5.625" style="74" customWidth="1"/>
    <col min="1550" max="1550" width="7.875" style="74" customWidth="1"/>
    <col min="1551" max="1551" width="3.75" style="74" customWidth="1"/>
    <col min="1552" max="1553" width="9" style="74"/>
    <col min="1554" max="1554" width="16.875" style="74" customWidth="1"/>
    <col min="1555" max="1555" width="18.625" style="74" customWidth="1"/>
    <col min="1556" max="1792" width="9" style="74"/>
    <col min="1793" max="1793" width="5.625" style="74" customWidth="1"/>
    <col min="1794" max="1794" width="10.375" style="74" customWidth="1"/>
    <col min="1795" max="1805" width="5.625" style="74" customWidth="1"/>
    <col min="1806" max="1806" width="7.875" style="74" customWidth="1"/>
    <col min="1807" max="1807" width="3.75" style="74" customWidth="1"/>
    <col min="1808" max="1809" width="9" style="74"/>
    <col min="1810" max="1810" width="16.875" style="74" customWidth="1"/>
    <col min="1811" max="1811" width="18.625" style="74" customWidth="1"/>
    <col min="1812" max="2048" width="9" style="74"/>
    <col min="2049" max="2049" width="5.625" style="74" customWidth="1"/>
    <col min="2050" max="2050" width="10.375" style="74" customWidth="1"/>
    <col min="2051" max="2061" width="5.625" style="74" customWidth="1"/>
    <col min="2062" max="2062" width="7.875" style="74" customWidth="1"/>
    <col min="2063" max="2063" width="3.75" style="74" customWidth="1"/>
    <col min="2064" max="2065" width="9" style="74"/>
    <col min="2066" max="2066" width="16.875" style="74" customWidth="1"/>
    <col min="2067" max="2067" width="18.625" style="74" customWidth="1"/>
    <col min="2068" max="2304" width="9" style="74"/>
    <col min="2305" max="2305" width="5.625" style="74" customWidth="1"/>
    <col min="2306" max="2306" width="10.375" style="74" customWidth="1"/>
    <col min="2307" max="2317" width="5.625" style="74" customWidth="1"/>
    <col min="2318" max="2318" width="7.875" style="74" customWidth="1"/>
    <col min="2319" max="2319" width="3.75" style="74" customWidth="1"/>
    <col min="2320" max="2321" width="9" style="74"/>
    <col min="2322" max="2322" width="16.875" style="74" customWidth="1"/>
    <col min="2323" max="2323" width="18.625" style="74" customWidth="1"/>
    <col min="2324" max="2560" width="9" style="74"/>
    <col min="2561" max="2561" width="5.625" style="74" customWidth="1"/>
    <col min="2562" max="2562" width="10.375" style="74" customWidth="1"/>
    <col min="2563" max="2573" width="5.625" style="74" customWidth="1"/>
    <col min="2574" max="2574" width="7.875" style="74" customWidth="1"/>
    <col min="2575" max="2575" width="3.75" style="74" customWidth="1"/>
    <col min="2576" max="2577" width="9" style="74"/>
    <col min="2578" max="2578" width="16.875" style="74" customWidth="1"/>
    <col min="2579" max="2579" width="18.625" style="74" customWidth="1"/>
    <col min="2580" max="2816" width="9" style="74"/>
    <col min="2817" max="2817" width="5.625" style="74" customWidth="1"/>
    <col min="2818" max="2818" width="10.375" style="74" customWidth="1"/>
    <col min="2819" max="2829" width="5.625" style="74" customWidth="1"/>
    <col min="2830" max="2830" width="7.875" style="74" customWidth="1"/>
    <col min="2831" max="2831" width="3.75" style="74" customWidth="1"/>
    <col min="2832" max="2833" width="9" style="74"/>
    <col min="2834" max="2834" width="16.875" style="74" customWidth="1"/>
    <col min="2835" max="2835" width="18.625" style="74" customWidth="1"/>
    <col min="2836" max="3072" width="9" style="74"/>
    <col min="3073" max="3073" width="5.625" style="74" customWidth="1"/>
    <col min="3074" max="3074" width="10.375" style="74" customWidth="1"/>
    <col min="3075" max="3085" width="5.625" style="74" customWidth="1"/>
    <col min="3086" max="3086" width="7.875" style="74" customWidth="1"/>
    <col min="3087" max="3087" width="3.75" style="74" customWidth="1"/>
    <col min="3088" max="3089" width="9" style="74"/>
    <col min="3090" max="3090" width="16.875" style="74" customWidth="1"/>
    <col min="3091" max="3091" width="18.625" style="74" customWidth="1"/>
    <col min="3092" max="3328" width="9" style="74"/>
    <col min="3329" max="3329" width="5.625" style="74" customWidth="1"/>
    <col min="3330" max="3330" width="10.375" style="74" customWidth="1"/>
    <col min="3331" max="3341" width="5.625" style="74" customWidth="1"/>
    <col min="3342" max="3342" width="7.875" style="74" customWidth="1"/>
    <col min="3343" max="3343" width="3.75" style="74" customWidth="1"/>
    <col min="3344" max="3345" width="9" style="74"/>
    <col min="3346" max="3346" width="16.875" style="74" customWidth="1"/>
    <col min="3347" max="3347" width="18.625" style="74" customWidth="1"/>
    <col min="3348" max="3584" width="9" style="74"/>
    <col min="3585" max="3585" width="5.625" style="74" customWidth="1"/>
    <col min="3586" max="3586" width="10.375" style="74" customWidth="1"/>
    <col min="3587" max="3597" width="5.625" style="74" customWidth="1"/>
    <col min="3598" max="3598" width="7.875" style="74" customWidth="1"/>
    <col min="3599" max="3599" width="3.75" style="74" customWidth="1"/>
    <col min="3600" max="3601" width="9" style="74"/>
    <col min="3602" max="3602" width="16.875" style="74" customWidth="1"/>
    <col min="3603" max="3603" width="18.625" style="74" customWidth="1"/>
    <col min="3604" max="3840" width="9" style="74"/>
    <col min="3841" max="3841" width="5.625" style="74" customWidth="1"/>
    <col min="3842" max="3842" width="10.375" style="74" customWidth="1"/>
    <col min="3843" max="3853" width="5.625" style="74" customWidth="1"/>
    <col min="3854" max="3854" width="7.875" style="74" customWidth="1"/>
    <col min="3855" max="3855" width="3.75" style="74" customWidth="1"/>
    <col min="3856" max="3857" width="9" style="74"/>
    <col min="3858" max="3858" width="16.875" style="74" customWidth="1"/>
    <col min="3859" max="3859" width="18.625" style="74" customWidth="1"/>
    <col min="3860" max="4096" width="9" style="74"/>
    <col min="4097" max="4097" width="5.625" style="74" customWidth="1"/>
    <col min="4098" max="4098" width="10.375" style="74" customWidth="1"/>
    <col min="4099" max="4109" width="5.625" style="74" customWidth="1"/>
    <col min="4110" max="4110" width="7.875" style="74" customWidth="1"/>
    <col min="4111" max="4111" width="3.75" style="74" customWidth="1"/>
    <col min="4112" max="4113" width="9" style="74"/>
    <col min="4114" max="4114" width="16.875" style="74" customWidth="1"/>
    <col min="4115" max="4115" width="18.625" style="74" customWidth="1"/>
    <col min="4116" max="4352" width="9" style="74"/>
    <col min="4353" max="4353" width="5.625" style="74" customWidth="1"/>
    <col min="4354" max="4354" width="10.375" style="74" customWidth="1"/>
    <col min="4355" max="4365" width="5.625" style="74" customWidth="1"/>
    <col min="4366" max="4366" width="7.875" style="74" customWidth="1"/>
    <col min="4367" max="4367" width="3.75" style="74" customWidth="1"/>
    <col min="4368" max="4369" width="9" style="74"/>
    <col min="4370" max="4370" width="16.875" style="74" customWidth="1"/>
    <col min="4371" max="4371" width="18.625" style="74" customWidth="1"/>
    <col min="4372" max="4608" width="9" style="74"/>
    <col min="4609" max="4609" width="5.625" style="74" customWidth="1"/>
    <col min="4610" max="4610" width="10.375" style="74" customWidth="1"/>
    <col min="4611" max="4621" width="5.625" style="74" customWidth="1"/>
    <col min="4622" max="4622" width="7.875" style="74" customWidth="1"/>
    <col min="4623" max="4623" width="3.75" style="74" customWidth="1"/>
    <col min="4624" max="4625" width="9" style="74"/>
    <col min="4626" max="4626" width="16.875" style="74" customWidth="1"/>
    <col min="4627" max="4627" width="18.625" style="74" customWidth="1"/>
    <col min="4628" max="4864" width="9" style="74"/>
    <col min="4865" max="4865" width="5.625" style="74" customWidth="1"/>
    <col min="4866" max="4866" width="10.375" style="74" customWidth="1"/>
    <col min="4867" max="4877" width="5.625" style="74" customWidth="1"/>
    <col min="4878" max="4878" width="7.875" style="74" customWidth="1"/>
    <col min="4879" max="4879" width="3.75" style="74" customWidth="1"/>
    <col min="4880" max="4881" width="9" style="74"/>
    <col min="4882" max="4882" width="16.875" style="74" customWidth="1"/>
    <col min="4883" max="4883" width="18.625" style="74" customWidth="1"/>
    <col min="4884" max="5120" width="9" style="74"/>
    <col min="5121" max="5121" width="5.625" style="74" customWidth="1"/>
    <col min="5122" max="5122" width="10.375" style="74" customWidth="1"/>
    <col min="5123" max="5133" width="5.625" style="74" customWidth="1"/>
    <col min="5134" max="5134" width="7.875" style="74" customWidth="1"/>
    <col min="5135" max="5135" width="3.75" style="74" customWidth="1"/>
    <col min="5136" max="5137" width="9" style="74"/>
    <col min="5138" max="5138" width="16.875" style="74" customWidth="1"/>
    <col min="5139" max="5139" width="18.625" style="74" customWidth="1"/>
    <col min="5140" max="5376" width="9" style="74"/>
    <col min="5377" max="5377" width="5.625" style="74" customWidth="1"/>
    <col min="5378" max="5378" width="10.375" style="74" customWidth="1"/>
    <col min="5379" max="5389" width="5.625" style="74" customWidth="1"/>
    <col min="5390" max="5390" width="7.875" style="74" customWidth="1"/>
    <col min="5391" max="5391" width="3.75" style="74" customWidth="1"/>
    <col min="5392" max="5393" width="9" style="74"/>
    <col min="5394" max="5394" width="16.875" style="74" customWidth="1"/>
    <col min="5395" max="5395" width="18.625" style="74" customWidth="1"/>
    <col min="5396" max="5632" width="9" style="74"/>
    <col min="5633" max="5633" width="5.625" style="74" customWidth="1"/>
    <col min="5634" max="5634" width="10.375" style="74" customWidth="1"/>
    <col min="5635" max="5645" width="5.625" style="74" customWidth="1"/>
    <col min="5646" max="5646" width="7.875" style="74" customWidth="1"/>
    <col min="5647" max="5647" width="3.75" style="74" customWidth="1"/>
    <col min="5648" max="5649" width="9" style="74"/>
    <col min="5650" max="5650" width="16.875" style="74" customWidth="1"/>
    <col min="5651" max="5651" width="18.625" style="74" customWidth="1"/>
    <col min="5652" max="5888" width="9" style="74"/>
    <col min="5889" max="5889" width="5.625" style="74" customWidth="1"/>
    <col min="5890" max="5890" width="10.375" style="74" customWidth="1"/>
    <col min="5891" max="5901" width="5.625" style="74" customWidth="1"/>
    <col min="5902" max="5902" width="7.875" style="74" customWidth="1"/>
    <col min="5903" max="5903" width="3.75" style="74" customWidth="1"/>
    <col min="5904" max="5905" width="9" style="74"/>
    <col min="5906" max="5906" width="16.875" style="74" customWidth="1"/>
    <col min="5907" max="5907" width="18.625" style="74" customWidth="1"/>
    <col min="5908" max="6144" width="9" style="74"/>
    <col min="6145" max="6145" width="5.625" style="74" customWidth="1"/>
    <col min="6146" max="6146" width="10.375" style="74" customWidth="1"/>
    <col min="6147" max="6157" width="5.625" style="74" customWidth="1"/>
    <col min="6158" max="6158" width="7.875" style="74" customWidth="1"/>
    <col min="6159" max="6159" width="3.75" style="74" customWidth="1"/>
    <col min="6160" max="6161" width="9" style="74"/>
    <col min="6162" max="6162" width="16.875" style="74" customWidth="1"/>
    <col min="6163" max="6163" width="18.625" style="74" customWidth="1"/>
    <col min="6164" max="6400" width="9" style="74"/>
    <col min="6401" max="6401" width="5.625" style="74" customWidth="1"/>
    <col min="6402" max="6402" width="10.375" style="74" customWidth="1"/>
    <col min="6403" max="6413" width="5.625" style="74" customWidth="1"/>
    <col min="6414" max="6414" width="7.875" style="74" customWidth="1"/>
    <col min="6415" max="6415" width="3.75" style="74" customWidth="1"/>
    <col min="6416" max="6417" width="9" style="74"/>
    <col min="6418" max="6418" width="16.875" style="74" customWidth="1"/>
    <col min="6419" max="6419" width="18.625" style="74" customWidth="1"/>
    <col min="6420" max="6656" width="9" style="74"/>
    <col min="6657" max="6657" width="5.625" style="74" customWidth="1"/>
    <col min="6658" max="6658" width="10.375" style="74" customWidth="1"/>
    <col min="6659" max="6669" width="5.625" style="74" customWidth="1"/>
    <col min="6670" max="6670" width="7.875" style="74" customWidth="1"/>
    <col min="6671" max="6671" width="3.75" style="74" customWidth="1"/>
    <col min="6672" max="6673" width="9" style="74"/>
    <col min="6674" max="6674" width="16.875" style="74" customWidth="1"/>
    <col min="6675" max="6675" width="18.625" style="74" customWidth="1"/>
    <col min="6676" max="6912" width="9" style="74"/>
    <col min="6913" max="6913" width="5.625" style="74" customWidth="1"/>
    <col min="6914" max="6914" width="10.375" style="74" customWidth="1"/>
    <col min="6915" max="6925" width="5.625" style="74" customWidth="1"/>
    <col min="6926" max="6926" width="7.875" style="74" customWidth="1"/>
    <col min="6927" max="6927" width="3.75" style="74" customWidth="1"/>
    <col min="6928" max="6929" width="9" style="74"/>
    <col min="6930" max="6930" width="16.875" style="74" customWidth="1"/>
    <col min="6931" max="6931" width="18.625" style="74" customWidth="1"/>
    <col min="6932" max="7168" width="9" style="74"/>
    <col min="7169" max="7169" width="5.625" style="74" customWidth="1"/>
    <col min="7170" max="7170" width="10.375" style="74" customWidth="1"/>
    <col min="7171" max="7181" width="5.625" style="74" customWidth="1"/>
    <col min="7182" max="7182" width="7.875" style="74" customWidth="1"/>
    <col min="7183" max="7183" width="3.75" style="74" customWidth="1"/>
    <col min="7184" max="7185" width="9" style="74"/>
    <col min="7186" max="7186" width="16.875" style="74" customWidth="1"/>
    <col min="7187" max="7187" width="18.625" style="74" customWidth="1"/>
    <col min="7188" max="7424" width="9" style="74"/>
    <col min="7425" max="7425" width="5.625" style="74" customWidth="1"/>
    <col min="7426" max="7426" width="10.375" style="74" customWidth="1"/>
    <col min="7427" max="7437" width="5.625" style="74" customWidth="1"/>
    <col min="7438" max="7438" width="7.875" style="74" customWidth="1"/>
    <col min="7439" max="7439" width="3.75" style="74" customWidth="1"/>
    <col min="7440" max="7441" width="9" style="74"/>
    <col min="7442" max="7442" width="16.875" style="74" customWidth="1"/>
    <col min="7443" max="7443" width="18.625" style="74" customWidth="1"/>
    <col min="7444" max="7680" width="9" style="74"/>
    <col min="7681" max="7681" width="5.625" style="74" customWidth="1"/>
    <col min="7682" max="7682" width="10.375" style="74" customWidth="1"/>
    <col min="7683" max="7693" width="5.625" style="74" customWidth="1"/>
    <col min="7694" max="7694" width="7.875" style="74" customWidth="1"/>
    <col min="7695" max="7695" width="3.75" style="74" customWidth="1"/>
    <col min="7696" max="7697" width="9" style="74"/>
    <col min="7698" max="7698" width="16.875" style="74" customWidth="1"/>
    <col min="7699" max="7699" width="18.625" style="74" customWidth="1"/>
    <col min="7700" max="7936" width="9" style="74"/>
    <col min="7937" max="7937" width="5.625" style="74" customWidth="1"/>
    <col min="7938" max="7938" width="10.375" style="74" customWidth="1"/>
    <col min="7939" max="7949" width="5.625" style="74" customWidth="1"/>
    <col min="7950" max="7950" width="7.875" style="74" customWidth="1"/>
    <col min="7951" max="7951" width="3.75" style="74" customWidth="1"/>
    <col min="7952" max="7953" width="9" style="74"/>
    <col min="7954" max="7954" width="16.875" style="74" customWidth="1"/>
    <col min="7955" max="7955" width="18.625" style="74" customWidth="1"/>
    <col min="7956" max="8192" width="9" style="74"/>
    <col min="8193" max="8193" width="5.625" style="74" customWidth="1"/>
    <col min="8194" max="8194" width="10.375" style="74" customWidth="1"/>
    <col min="8195" max="8205" width="5.625" style="74" customWidth="1"/>
    <col min="8206" max="8206" width="7.875" style="74" customWidth="1"/>
    <col min="8207" max="8207" width="3.75" style="74" customWidth="1"/>
    <col min="8208" max="8209" width="9" style="74"/>
    <col min="8210" max="8210" width="16.875" style="74" customWidth="1"/>
    <col min="8211" max="8211" width="18.625" style="74" customWidth="1"/>
    <col min="8212" max="8448" width="9" style="74"/>
    <col min="8449" max="8449" width="5.625" style="74" customWidth="1"/>
    <col min="8450" max="8450" width="10.375" style="74" customWidth="1"/>
    <col min="8451" max="8461" width="5.625" style="74" customWidth="1"/>
    <col min="8462" max="8462" width="7.875" style="74" customWidth="1"/>
    <col min="8463" max="8463" width="3.75" style="74" customWidth="1"/>
    <col min="8464" max="8465" width="9" style="74"/>
    <col min="8466" max="8466" width="16.875" style="74" customWidth="1"/>
    <col min="8467" max="8467" width="18.625" style="74" customWidth="1"/>
    <col min="8468" max="8704" width="9" style="74"/>
    <col min="8705" max="8705" width="5.625" style="74" customWidth="1"/>
    <col min="8706" max="8706" width="10.375" style="74" customWidth="1"/>
    <col min="8707" max="8717" width="5.625" style="74" customWidth="1"/>
    <col min="8718" max="8718" width="7.875" style="74" customWidth="1"/>
    <col min="8719" max="8719" width="3.75" style="74" customWidth="1"/>
    <col min="8720" max="8721" width="9" style="74"/>
    <col min="8722" max="8722" width="16.875" style="74" customWidth="1"/>
    <col min="8723" max="8723" width="18.625" style="74" customWidth="1"/>
    <col min="8724" max="8960" width="9" style="74"/>
    <col min="8961" max="8961" width="5.625" style="74" customWidth="1"/>
    <col min="8962" max="8962" width="10.375" style="74" customWidth="1"/>
    <col min="8963" max="8973" width="5.625" style="74" customWidth="1"/>
    <col min="8974" max="8974" width="7.875" style="74" customWidth="1"/>
    <col min="8975" max="8975" width="3.75" style="74" customWidth="1"/>
    <col min="8976" max="8977" width="9" style="74"/>
    <col min="8978" max="8978" width="16.875" style="74" customWidth="1"/>
    <col min="8979" max="8979" width="18.625" style="74" customWidth="1"/>
    <col min="8980" max="9216" width="9" style="74"/>
    <col min="9217" max="9217" width="5.625" style="74" customWidth="1"/>
    <col min="9218" max="9218" width="10.375" style="74" customWidth="1"/>
    <col min="9219" max="9229" width="5.625" style="74" customWidth="1"/>
    <col min="9230" max="9230" width="7.875" style="74" customWidth="1"/>
    <col min="9231" max="9231" width="3.75" style="74" customWidth="1"/>
    <col min="9232" max="9233" width="9" style="74"/>
    <col min="9234" max="9234" width="16.875" style="74" customWidth="1"/>
    <col min="9235" max="9235" width="18.625" style="74" customWidth="1"/>
    <col min="9236" max="9472" width="9" style="74"/>
    <col min="9473" max="9473" width="5.625" style="74" customWidth="1"/>
    <col min="9474" max="9474" width="10.375" style="74" customWidth="1"/>
    <col min="9475" max="9485" width="5.625" style="74" customWidth="1"/>
    <col min="9486" max="9486" width="7.875" style="74" customWidth="1"/>
    <col min="9487" max="9487" width="3.75" style="74" customWidth="1"/>
    <col min="9488" max="9489" width="9" style="74"/>
    <col min="9490" max="9490" width="16.875" style="74" customWidth="1"/>
    <col min="9491" max="9491" width="18.625" style="74" customWidth="1"/>
    <col min="9492" max="9728" width="9" style="74"/>
    <col min="9729" max="9729" width="5.625" style="74" customWidth="1"/>
    <col min="9730" max="9730" width="10.375" style="74" customWidth="1"/>
    <col min="9731" max="9741" width="5.625" style="74" customWidth="1"/>
    <col min="9742" max="9742" width="7.875" style="74" customWidth="1"/>
    <col min="9743" max="9743" width="3.75" style="74" customWidth="1"/>
    <col min="9744" max="9745" width="9" style="74"/>
    <col min="9746" max="9746" width="16.875" style="74" customWidth="1"/>
    <col min="9747" max="9747" width="18.625" style="74" customWidth="1"/>
    <col min="9748" max="9984" width="9" style="74"/>
    <col min="9985" max="9985" width="5.625" style="74" customWidth="1"/>
    <col min="9986" max="9986" width="10.375" style="74" customWidth="1"/>
    <col min="9987" max="9997" width="5.625" style="74" customWidth="1"/>
    <col min="9998" max="9998" width="7.875" style="74" customWidth="1"/>
    <col min="9999" max="9999" width="3.75" style="74" customWidth="1"/>
    <col min="10000" max="10001" width="9" style="74"/>
    <col min="10002" max="10002" width="16.875" style="74" customWidth="1"/>
    <col min="10003" max="10003" width="18.625" style="74" customWidth="1"/>
    <col min="10004" max="10240" width="9" style="74"/>
    <col min="10241" max="10241" width="5.625" style="74" customWidth="1"/>
    <col min="10242" max="10242" width="10.375" style="74" customWidth="1"/>
    <col min="10243" max="10253" width="5.625" style="74" customWidth="1"/>
    <col min="10254" max="10254" width="7.875" style="74" customWidth="1"/>
    <col min="10255" max="10255" width="3.75" style="74" customWidth="1"/>
    <col min="10256" max="10257" width="9" style="74"/>
    <col min="10258" max="10258" width="16.875" style="74" customWidth="1"/>
    <col min="10259" max="10259" width="18.625" style="74" customWidth="1"/>
    <col min="10260" max="10496" width="9" style="74"/>
    <col min="10497" max="10497" width="5.625" style="74" customWidth="1"/>
    <col min="10498" max="10498" width="10.375" style="74" customWidth="1"/>
    <col min="10499" max="10509" width="5.625" style="74" customWidth="1"/>
    <col min="10510" max="10510" width="7.875" style="74" customWidth="1"/>
    <col min="10511" max="10511" width="3.75" style="74" customWidth="1"/>
    <col min="10512" max="10513" width="9" style="74"/>
    <col min="10514" max="10514" width="16.875" style="74" customWidth="1"/>
    <col min="10515" max="10515" width="18.625" style="74" customWidth="1"/>
    <col min="10516" max="10752" width="9" style="74"/>
    <col min="10753" max="10753" width="5.625" style="74" customWidth="1"/>
    <col min="10754" max="10754" width="10.375" style="74" customWidth="1"/>
    <col min="10755" max="10765" width="5.625" style="74" customWidth="1"/>
    <col min="10766" max="10766" width="7.875" style="74" customWidth="1"/>
    <col min="10767" max="10767" width="3.75" style="74" customWidth="1"/>
    <col min="10768" max="10769" width="9" style="74"/>
    <col min="10770" max="10770" width="16.875" style="74" customWidth="1"/>
    <col min="10771" max="10771" width="18.625" style="74" customWidth="1"/>
    <col min="10772" max="11008" width="9" style="74"/>
    <col min="11009" max="11009" width="5.625" style="74" customWidth="1"/>
    <col min="11010" max="11010" width="10.375" style="74" customWidth="1"/>
    <col min="11011" max="11021" width="5.625" style="74" customWidth="1"/>
    <col min="11022" max="11022" width="7.875" style="74" customWidth="1"/>
    <col min="11023" max="11023" width="3.75" style="74" customWidth="1"/>
    <col min="11024" max="11025" width="9" style="74"/>
    <col min="11026" max="11026" width="16.875" style="74" customWidth="1"/>
    <col min="11027" max="11027" width="18.625" style="74" customWidth="1"/>
    <col min="11028" max="11264" width="9" style="74"/>
    <col min="11265" max="11265" width="5.625" style="74" customWidth="1"/>
    <col min="11266" max="11266" width="10.375" style="74" customWidth="1"/>
    <col min="11267" max="11277" width="5.625" style="74" customWidth="1"/>
    <col min="11278" max="11278" width="7.875" style="74" customWidth="1"/>
    <col min="11279" max="11279" width="3.75" style="74" customWidth="1"/>
    <col min="11280" max="11281" width="9" style="74"/>
    <col min="11282" max="11282" width="16.875" style="74" customWidth="1"/>
    <col min="11283" max="11283" width="18.625" style="74" customWidth="1"/>
    <col min="11284" max="11520" width="9" style="74"/>
    <col min="11521" max="11521" width="5.625" style="74" customWidth="1"/>
    <col min="11522" max="11522" width="10.375" style="74" customWidth="1"/>
    <col min="11523" max="11533" width="5.625" style="74" customWidth="1"/>
    <col min="11534" max="11534" width="7.875" style="74" customWidth="1"/>
    <col min="11535" max="11535" width="3.75" style="74" customWidth="1"/>
    <col min="11536" max="11537" width="9" style="74"/>
    <col min="11538" max="11538" width="16.875" style="74" customWidth="1"/>
    <col min="11539" max="11539" width="18.625" style="74" customWidth="1"/>
    <col min="11540" max="11776" width="9" style="74"/>
    <col min="11777" max="11777" width="5.625" style="74" customWidth="1"/>
    <col min="11778" max="11778" width="10.375" style="74" customWidth="1"/>
    <col min="11779" max="11789" width="5.625" style="74" customWidth="1"/>
    <col min="11790" max="11790" width="7.875" style="74" customWidth="1"/>
    <col min="11791" max="11791" width="3.75" style="74" customWidth="1"/>
    <col min="11792" max="11793" width="9" style="74"/>
    <col min="11794" max="11794" width="16.875" style="74" customWidth="1"/>
    <col min="11795" max="11795" width="18.625" style="74" customWidth="1"/>
    <col min="11796" max="12032" width="9" style="74"/>
    <col min="12033" max="12033" width="5.625" style="74" customWidth="1"/>
    <col min="12034" max="12034" width="10.375" style="74" customWidth="1"/>
    <col min="12035" max="12045" width="5.625" style="74" customWidth="1"/>
    <col min="12046" max="12046" width="7.875" style="74" customWidth="1"/>
    <col min="12047" max="12047" width="3.75" style="74" customWidth="1"/>
    <col min="12048" max="12049" width="9" style="74"/>
    <col min="12050" max="12050" width="16.875" style="74" customWidth="1"/>
    <col min="12051" max="12051" width="18.625" style="74" customWidth="1"/>
    <col min="12052" max="12288" width="9" style="74"/>
    <col min="12289" max="12289" width="5.625" style="74" customWidth="1"/>
    <col min="12290" max="12290" width="10.375" style="74" customWidth="1"/>
    <col min="12291" max="12301" width="5.625" style="74" customWidth="1"/>
    <col min="12302" max="12302" width="7.875" style="74" customWidth="1"/>
    <col min="12303" max="12303" width="3.75" style="74" customWidth="1"/>
    <col min="12304" max="12305" width="9" style="74"/>
    <col min="12306" max="12306" width="16.875" style="74" customWidth="1"/>
    <col min="12307" max="12307" width="18.625" style="74" customWidth="1"/>
    <col min="12308" max="12544" width="9" style="74"/>
    <col min="12545" max="12545" width="5.625" style="74" customWidth="1"/>
    <col min="12546" max="12546" width="10.375" style="74" customWidth="1"/>
    <col min="12547" max="12557" width="5.625" style="74" customWidth="1"/>
    <col min="12558" max="12558" width="7.875" style="74" customWidth="1"/>
    <col min="12559" max="12559" width="3.75" style="74" customWidth="1"/>
    <col min="12560" max="12561" width="9" style="74"/>
    <col min="12562" max="12562" width="16.875" style="74" customWidth="1"/>
    <col min="12563" max="12563" width="18.625" style="74" customWidth="1"/>
    <col min="12564" max="12800" width="9" style="74"/>
    <col min="12801" max="12801" width="5.625" style="74" customWidth="1"/>
    <col min="12802" max="12802" width="10.375" style="74" customWidth="1"/>
    <col min="12803" max="12813" width="5.625" style="74" customWidth="1"/>
    <col min="12814" max="12814" width="7.875" style="74" customWidth="1"/>
    <col min="12815" max="12815" width="3.75" style="74" customWidth="1"/>
    <col min="12816" max="12817" width="9" style="74"/>
    <col min="12818" max="12818" width="16.875" style="74" customWidth="1"/>
    <col min="12819" max="12819" width="18.625" style="74" customWidth="1"/>
    <col min="12820" max="13056" width="9" style="74"/>
    <col min="13057" max="13057" width="5.625" style="74" customWidth="1"/>
    <col min="13058" max="13058" width="10.375" style="74" customWidth="1"/>
    <col min="13059" max="13069" width="5.625" style="74" customWidth="1"/>
    <col min="13070" max="13070" width="7.875" style="74" customWidth="1"/>
    <col min="13071" max="13071" width="3.75" style="74" customWidth="1"/>
    <col min="13072" max="13073" width="9" style="74"/>
    <col min="13074" max="13074" width="16.875" style="74" customWidth="1"/>
    <col min="13075" max="13075" width="18.625" style="74" customWidth="1"/>
    <col min="13076" max="13312" width="9" style="74"/>
    <col min="13313" max="13313" width="5.625" style="74" customWidth="1"/>
    <col min="13314" max="13314" width="10.375" style="74" customWidth="1"/>
    <col min="13315" max="13325" width="5.625" style="74" customWidth="1"/>
    <col min="13326" max="13326" width="7.875" style="74" customWidth="1"/>
    <col min="13327" max="13327" width="3.75" style="74" customWidth="1"/>
    <col min="13328" max="13329" width="9" style="74"/>
    <col min="13330" max="13330" width="16.875" style="74" customWidth="1"/>
    <col min="13331" max="13331" width="18.625" style="74" customWidth="1"/>
    <col min="13332" max="13568" width="9" style="74"/>
    <col min="13569" max="13569" width="5.625" style="74" customWidth="1"/>
    <col min="13570" max="13570" width="10.375" style="74" customWidth="1"/>
    <col min="13571" max="13581" width="5.625" style="74" customWidth="1"/>
    <col min="13582" max="13582" width="7.875" style="74" customWidth="1"/>
    <col min="13583" max="13583" width="3.75" style="74" customWidth="1"/>
    <col min="13584" max="13585" width="9" style="74"/>
    <col min="13586" max="13586" width="16.875" style="74" customWidth="1"/>
    <col min="13587" max="13587" width="18.625" style="74" customWidth="1"/>
    <col min="13588" max="13824" width="9" style="74"/>
    <col min="13825" max="13825" width="5.625" style="74" customWidth="1"/>
    <col min="13826" max="13826" width="10.375" style="74" customWidth="1"/>
    <col min="13827" max="13837" width="5.625" style="74" customWidth="1"/>
    <col min="13838" max="13838" width="7.875" style="74" customWidth="1"/>
    <col min="13839" max="13839" width="3.75" style="74" customWidth="1"/>
    <col min="13840" max="13841" width="9" style="74"/>
    <col min="13842" max="13842" width="16.875" style="74" customWidth="1"/>
    <col min="13843" max="13843" width="18.625" style="74" customWidth="1"/>
    <col min="13844" max="14080" width="9" style="74"/>
    <col min="14081" max="14081" width="5.625" style="74" customWidth="1"/>
    <col min="14082" max="14082" width="10.375" style="74" customWidth="1"/>
    <col min="14083" max="14093" width="5.625" style="74" customWidth="1"/>
    <col min="14094" max="14094" width="7.875" style="74" customWidth="1"/>
    <col min="14095" max="14095" width="3.75" style="74" customWidth="1"/>
    <col min="14096" max="14097" width="9" style="74"/>
    <col min="14098" max="14098" width="16.875" style="74" customWidth="1"/>
    <col min="14099" max="14099" width="18.625" style="74" customWidth="1"/>
    <col min="14100" max="14336" width="9" style="74"/>
    <col min="14337" max="14337" width="5.625" style="74" customWidth="1"/>
    <col min="14338" max="14338" width="10.375" style="74" customWidth="1"/>
    <col min="14339" max="14349" width="5.625" style="74" customWidth="1"/>
    <col min="14350" max="14350" width="7.875" style="74" customWidth="1"/>
    <col min="14351" max="14351" width="3.75" style="74" customWidth="1"/>
    <col min="14352" max="14353" width="9" style="74"/>
    <col min="14354" max="14354" width="16.875" style="74" customWidth="1"/>
    <col min="14355" max="14355" width="18.625" style="74" customWidth="1"/>
    <col min="14356" max="14592" width="9" style="74"/>
    <col min="14593" max="14593" width="5.625" style="74" customWidth="1"/>
    <col min="14594" max="14594" width="10.375" style="74" customWidth="1"/>
    <col min="14595" max="14605" width="5.625" style="74" customWidth="1"/>
    <col min="14606" max="14606" width="7.875" style="74" customWidth="1"/>
    <col min="14607" max="14607" width="3.75" style="74" customWidth="1"/>
    <col min="14608" max="14609" width="9" style="74"/>
    <col min="14610" max="14610" width="16.875" style="74" customWidth="1"/>
    <col min="14611" max="14611" width="18.625" style="74" customWidth="1"/>
    <col min="14612" max="14848" width="9" style="74"/>
    <col min="14849" max="14849" width="5.625" style="74" customWidth="1"/>
    <col min="14850" max="14850" width="10.375" style="74" customWidth="1"/>
    <col min="14851" max="14861" width="5.625" style="74" customWidth="1"/>
    <col min="14862" max="14862" width="7.875" style="74" customWidth="1"/>
    <col min="14863" max="14863" width="3.75" style="74" customWidth="1"/>
    <col min="14864" max="14865" width="9" style="74"/>
    <col min="14866" max="14866" width="16.875" style="74" customWidth="1"/>
    <col min="14867" max="14867" width="18.625" style="74" customWidth="1"/>
    <col min="14868" max="15104" width="9" style="74"/>
    <col min="15105" max="15105" width="5.625" style="74" customWidth="1"/>
    <col min="15106" max="15106" width="10.375" style="74" customWidth="1"/>
    <col min="15107" max="15117" width="5.625" style="74" customWidth="1"/>
    <col min="15118" max="15118" width="7.875" style="74" customWidth="1"/>
    <col min="15119" max="15119" width="3.75" style="74" customWidth="1"/>
    <col min="15120" max="15121" width="9" style="74"/>
    <col min="15122" max="15122" width="16.875" style="74" customWidth="1"/>
    <col min="15123" max="15123" width="18.625" style="74" customWidth="1"/>
    <col min="15124" max="15360" width="9" style="74"/>
    <col min="15361" max="15361" width="5.625" style="74" customWidth="1"/>
    <col min="15362" max="15362" width="10.375" style="74" customWidth="1"/>
    <col min="15363" max="15373" width="5.625" style="74" customWidth="1"/>
    <col min="15374" max="15374" width="7.875" style="74" customWidth="1"/>
    <col min="15375" max="15375" width="3.75" style="74" customWidth="1"/>
    <col min="15376" max="15377" width="9" style="74"/>
    <col min="15378" max="15378" width="16.875" style="74" customWidth="1"/>
    <col min="15379" max="15379" width="18.625" style="74" customWidth="1"/>
    <col min="15380" max="15616" width="9" style="74"/>
    <col min="15617" max="15617" width="5.625" style="74" customWidth="1"/>
    <col min="15618" max="15618" width="10.375" style="74" customWidth="1"/>
    <col min="15619" max="15629" width="5.625" style="74" customWidth="1"/>
    <col min="15630" max="15630" width="7.875" style="74" customWidth="1"/>
    <col min="15631" max="15631" width="3.75" style="74" customWidth="1"/>
    <col min="15632" max="15633" width="9" style="74"/>
    <col min="15634" max="15634" width="16.875" style="74" customWidth="1"/>
    <col min="15635" max="15635" width="18.625" style="74" customWidth="1"/>
    <col min="15636" max="15872" width="9" style="74"/>
    <col min="15873" max="15873" width="5.625" style="74" customWidth="1"/>
    <col min="15874" max="15874" width="10.375" style="74" customWidth="1"/>
    <col min="15875" max="15885" width="5.625" style="74" customWidth="1"/>
    <col min="15886" max="15886" width="7.875" style="74" customWidth="1"/>
    <col min="15887" max="15887" width="3.75" style="74" customWidth="1"/>
    <col min="15888" max="15889" width="9" style="74"/>
    <col min="15890" max="15890" width="16.875" style="74" customWidth="1"/>
    <col min="15891" max="15891" width="18.625" style="74" customWidth="1"/>
    <col min="15892" max="16128" width="9" style="74"/>
    <col min="16129" max="16129" width="5.625" style="74" customWidth="1"/>
    <col min="16130" max="16130" width="10.375" style="74" customWidth="1"/>
    <col min="16131" max="16141" width="5.625" style="74" customWidth="1"/>
    <col min="16142" max="16142" width="7.875" style="74" customWidth="1"/>
    <col min="16143" max="16143" width="3.75" style="74" customWidth="1"/>
    <col min="16144" max="16145" width="9" style="74"/>
    <col min="16146" max="16146" width="16.875" style="74" customWidth="1"/>
    <col min="16147" max="16147" width="18.625" style="74" customWidth="1"/>
    <col min="16148" max="16384" width="9" style="74"/>
  </cols>
  <sheetData>
    <row r="1" spans="2:19">
      <c r="B1" s="411" t="s">
        <v>445</v>
      </c>
      <c r="C1" s="411"/>
      <c r="D1" s="411"/>
      <c r="E1" s="411"/>
      <c r="F1" s="411"/>
      <c r="G1" s="77"/>
      <c r="H1" s="77"/>
      <c r="I1" s="77"/>
      <c r="J1" s="77"/>
    </row>
    <row r="2" spans="2:19">
      <c r="B2" s="224" t="s">
        <v>446</v>
      </c>
      <c r="C2" s="224"/>
      <c r="D2" s="224"/>
      <c r="E2" s="224"/>
      <c r="F2" s="224"/>
      <c r="G2" s="77"/>
      <c r="H2" s="77"/>
      <c r="I2" s="77"/>
      <c r="J2" s="77"/>
      <c r="P2" s="328"/>
      <c r="Q2" s="329"/>
      <c r="R2" s="329"/>
      <c r="S2" s="329"/>
    </row>
    <row r="3" spans="2:19" ht="24" customHeight="1">
      <c r="B3" s="112" t="s">
        <v>448</v>
      </c>
      <c r="C3" s="612"/>
      <c r="D3" s="613"/>
      <c r="E3" s="538" t="s">
        <v>449</v>
      </c>
      <c r="F3" s="540"/>
      <c r="G3" s="539"/>
      <c r="H3" s="532" t="s">
        <v>450</v>
      </c>
      <c r="I3" s="532"/>
      <c r="J3" s="532"/>
      <c r="K3" s="611" t="s">
        <v>451</v>
      </c>
      <c r="L3" s="611"/>
      <c r="M3" s="611"/>
      <c r="N3" s="126"/>
      <c r="O3" s="126"/>
      <c r="P3" s="330"/>
      <c r="Q3" s="330"/>
      <c r="R3" s="330"/>
      <c r="S3" s="330"/>
    </row>
    <row r="4" spans="2:19">
      <c r="B4" s="604" t="s">
        <v>452</v>
      </c>
      <c r="C4" s="599" t="s">
        <v>453</v>
      </c>
      <c r="D4" s="600"/>
      <c r="E4" s="608"/>
      <c r="F4" s="609"/>
      <c r="G4" s="610"/>
      <c r="H4" s="606"/>
      <c r="I4" s="606"/>
      <c r="J4" s="606"/>
      <c r="K4" s="588" t="str">
        <f t="shared" ref="K4:K11" si="0">IF(H4=0,"",E4/H4)</f>
        <v/>
      </c>
      <c r="L4" s="588"/>
      <c r="M4" s="588"/>
      <c r="P4" s="587"/>
      <c r="Q4" s="587"/>
      <c r="R4" s="586"/>
      <c r="S4" s="586"/>
    </row>
    <row r="5" spans="2:19">
      <c r="B5" s="607"/>
      <c r="C5" s="590" t="s">
        <v>454</v>
      </c>
      <c r="D5" s="591"/>
      <c r="E5" s="608"/>
      <c r="F5" s="609"/>
      <c r="G5" s="610"/>
      <c r="H5" s="606"/>
      <c r="I5" s="606"/>
      <c r="J5" s="606"/>
      <c r="K5" s="588" t="str">
        <f t="shared" si="0"/>
        <v/>
      </c>
      <c r="L5" s="588"/>
      <c r="M5" s="588"/>
      <c r="P5" s="587"/>
      <c r="Q5" s="587"/>
      <c r="R5" s="586"/>
      <c r="S5" s="586"/>
    </row>
    <row r="6" spans="2:19">
      <c r="B6" s="604" t="s">
        <v>455</v>
      </c>
      <c r="C6" s="599" t="s">
        <v>453</v>
      </c>
      <c r="D6" s="600"/>
      <c r="E6" s="608"/>
      <c r="F6" s="609"/>
      <c r="G6" s="610"/>
      <c r="H6" s="606"/>
      <c r="I6" s="606"/>
      <c r="J6" s="606"/>
      <c r="K6" s="588" t="str">
        <f t="shared" ref="K6:K7" si="1">IF(H6=0,"",E6/H6)</f>
        <v/>
      </c>
      <c r="L6" s="588"/>
      <c r="M6" s="588"/>
      <c r="P6" s="587"/>
      <c r="Q6" s="587"/>
      <c r="R6" s="586"/>
      <c r="S6" s="586"/>
    </row>
    <row r="7" spans="2:19">
      <c r="B7" s="607"/>
      <c r="C7" s="590" t="s">
        <v>454</v>
      </c>
      <c r="D7" s="591"/>
      <c r="E7" s="608"/>
      <c r="F7" s="609"/>
      <c r="G7" s="610"/>
      <c r="H7" s="606"/>
      <c r="I7" s="606"/>
      <c r="J7" s="606"/>
      <c r="K7" s="588" t="str">
        <f t="shared" si="1"/>
        <v/>
      </c>
      <c r="L7" s="588"/>
      <c r="M7" s="588"/>
      <c r="P7" s="587"/>
      <c r="Q7" s="587"/>
      <c r="R7" s="586"/>
      <c r="S7" s="586"/>
    </row>
    <row r="8" spans="2:19">
      <c r="B8" s="604" t="s">
        <v>456</v>
      </c>
      <c r="C8" s="599" t="s">
        <v>453</v>
      </c>
      <c r="D8" s="600"/>
      <c r="E8" s="608"/>
      <c r="F8" s="609"/>
      <c r="G8" s="610"/>
      <c r="H8" s="606"/>
      <c r="I8" s="606"/>
      <c r="J8" s="606"/>
      <c r="K8" s="588" t="str">
        <f t="shared" si="0"/>
        <v/>
      </c>
      <c r="L8" s="588"/>
      <c r="M8" s="588"/>
      <c r="P8" s="587"/>
      <c r="Q8" s="587"/>
      <c r="R8" s="586"/>
      <c r="S8" s="586"/>
    </row>
    <row r="9" spans="2:19">
      <c r="B9" s="607"/>
      <c r="C9" s="590" t="s">
        <v>454</v>
      </c>
      <c r="D9" s="591"/>
      <c r="E9" s="608"/>
      <c r="F9" s="609"/>
      <c r="G9" s="610"/>
      <c r="H9" s="606"/>
      <c r="I9" s="606"/>
      <c r="J9" s="606"/>
      <c r="K9" s="588" t="str">
        <f t="shared" si="0"/>
        <v/>
      </c>
      <c r="L9" s="588"/>
      <c r="M9" s="588"/>
      <c r="P9" s="587"/>
      <c r="Q9" s="587"/>
      <c r="R9" s="586"/>
      <c r="S9" s="586"/>
    </row>
    <row r="10" spans="2:19" ht="13.5" customHeight="1">
      <c r="B10" s="604" t="s">
        <v>457</v>
      </c>
      <c r="C10" s="599" t="s">
        <v>453</v>
      </c>
      <c r="D10" s="600"/>
      <c r="E10" s="606"/>
      <c r="F10" s="606"/>
      <c r="G10" s="606"/>
      <c r="H10" s="606"/>
      <c r="I10" s="606"/>
      <c r="J10" s="606"/>
      <c r="K10" s="588" t="str">
        <f t="shared" si="0"/>
        <v/>
      </c>
      <c r="L10" s="588"/>
      <c r="M10" s="588"/>
      <c r="P10" s="587"/>
      <c r="Q10" s="587"/>
      <c r="R10" s="586"/>
      <c r="S10" s="586"/>
    </row>
    <row r="11" spans="2:19" ht="13.5" customHeight="1">
      <c r="B11" s="605"/>
      <c r="C11" s="590" t="s">
        <v>454</v>
      </c>
      <c r="D11" s="591"/>
      <c r="E11" s="606"/>
      <c r="F11" s="606"/>
      <c r="G11" s="606"/>
      <c r="H11" s="606"/>
      <c r="I11" s="606"/>
      <c r="J11" s="606"/>
      <c r="K11" s="588" t="str">
        <f t="shared" si="0"/>
        <v/>
      </c>
      <c r="L11" s="588"/>
      <c r="M11" s="588"/>
      <c r="P11" s="587"/>
      <c r="Q11" s="587"/>
      <c r="R11" s="586"/>
      <c r="S11" s="586"/>
    </row>
    <row r="12" spans="2:19" ht="13.5" customHeight="1">
      <c r="B12" s="592" t="s">
        <v>458</v>
      </c>
      <c r="C12" s="593"/>
      <c r="D12" s="593"/>
      <c r="E12" s="593"/>
      <c r="F12" s="599" t="s">
        <v>453</v>
      </c>
      <c r="G12" s="600"/>
      <c r="H12" s="532" t="s">
        <v>459</v>
      </c>
      <c r="I12" s="532"/>
      <c r="J12" s="532"/>
      <c r="K12" s="589"/>
      <c r="L12" s="589"/>
      <c r="M12" s="589"/>
      <c r="P12" s="587"/>
      <c r="Q12" s="587"/>
      <c r="R12" s="586"/>
      <c r="S12" s="586"/>
    </row>
    <row r="13" spans="2:19" ht="13.5" customHeight="1">
      <c r="B13" s="594"/>
      <c r="C13" s="595"/>
      <c r="D13" s="595"/>
      <c r="E13" s="595"/>
      <c r="F13" s="590" t="s">
        <v>454</v>
      </c>
      <c r="G13" s="591"/>
      <c r="H13" s="532" t="s">
        <v>459</v>
      </c>
      <c r="I13" s="532"/>
      <c r="J13" s="532"/>
      <c r="K13" s="589"/>
      <c r="L13" s="589"/>
      <c r="M13" s="589"/>
      <c r="P13" s="587"/>
      <c r="Q13" s="587"/>
      <c r="R13" s="586"/>
      <c r="S13" s="586"/>
    </row>
    <row r="14" spans="2:19" ht="24" customHeight="1">
      <c r="B14" s="90" t="s">
        <v>460</v>
      </c>
      <c r="P14" s="331"/>
      <c r="Q14" s="331"/>
      <c r="R14" s="332"/>
      <c r="S14" s="332"/>
    </row>
    <row r="15" spans="2:19" ht="17.25" customHeight="1">
      <c r="B15" s="235" t="s">
        <v>461</v>
      </c>
      <c r="P15" s="331"/>
      <c r="Q15" s="331"/>
      <c r="R15" s="332"/>
      <c r="S15" s="332"/>
    </row>
    <row r="16" spans="2:19" ht="24" customHeight="1">
      <c r="P16" s="331"/>
      <c r="Q16" s="331"/>
      <c r="R16" s="332"/>
      <c r="S16" s="332"/>
    </row>
    <row r="17" spans="2:20" ht="24" customHeight="1">
      <c r="B17" s="77" t="s">
        <v>462</v>
      </c>
      <c r="P17" s="331"/>
      <c r="Q17" s="331"/>
      <c r="R17" s="332"/>
      <c r="S17" s="332"/>
    </row>
    <row r="18" spans="2:20" ht="24" customHeight="1">
      <c r="B18" s="601"/>
      <c r="C18" s="538" t="s">
        <v>463</v>
      </c>
      <c r="D18" s="540"/>
      <c r="E18" s="540"/>
      <c r="F18" s="540"/>
      <c r="G18" s="540"/>
      <c r="H18" s="540"/>
      <c r="I18" s="540"/>
      <c r="J18" s="540"/>
      <c r="K18" s="540"/>
      <c r="L18" s="539"/>
      <c r="M18" s="596" t="s">
        <v>464</v>
      </c>
      <c r="N18" s="596" t="s">
        <v>465</v>
      </c>
      <c r="P18" s="331"/>
      <c r="Q18" s="331"/>
      <c r="R18" s="332"/>
      <c r="S18" s="332"/>
      <c r="T18" s="90"/>
    </row>
    <row r="19" spans="2:20" ht="13.5" customHeight="1">
      <c r="B19" s="602"/>
      <c r="C19" s="459" t="s">
        <v>466</v>
      </c>
      <c r="D19" s="460"/>
      <c r="E19" s="461"/>
      <c r="F19" s="459" t="s">
        <v>467</v>
      </c>
      <c r="G19" s="460"/>
      <c r="H19" s="461"/>
      <c r="I19" s="459" t="s">
        <v>468</v>
      </c>
      <c r="J19" s="460"/>
      <c r="K19" s="461"/>
      <c r="L19" s="596" t="s">
        <v>469</v>
      </c>
      <c r="M19" s="597"/>
      <c r="N19" s="597"/>
      <c r="P19" s="587"/>
      <c r="Q19" s="587"/>
      <c r="R19" s="586"/>
      <c r="S19" s="586"/>
    </row>
    <row r="20" spans="2:20" ht="21" customHeight="1">
      <c r="B20" s="602"/>
      <c r="C20" s="380" t="s">
        <v>470</v>
      </c>
      <c r="D20" s="380" t="s">
        <v>471</v>
      </c>
      <c r="E20" s="380" t="s">
        <v>472</v>
      </c>
      <c r="F20" s="380" t="s">
        <v>473</v>
      </c>
      <c r="G20" s="380" t="s">
        <v>474</v>
      </c>
      <c r="H20" s="380" t="s">
        <v>475</v>
      </c>
      <c r="I20" s="380" t="s">
        <v>473</v>
      </c>
      <c r="J20" s="380" t="s">
        <v>474</v>
      </c>
      <c r="K20" s="380" t="s">
        <v>475</v>
      </c>
      <c r="L20" s="597"/>
      <c r="M20" s="597"/>
      <c r="N20" s="597"/>
      <c r="P20" s="587"/>
      <c r="Q20" s="587"/>
      <c r="R20" s="586"/>
      <c r="S20" s="586"/>
    </row>
    <row r="21" spans="2:20" ht="13.5" customHeight="1">
      <c r="B21" s="603"/>
      <c r="C21" s="381"/>
      <c r="D21" s="381"/>
      <c r="E21" s="381"/>
      <c r="F21" s="381"/>
      <c r="G21" s="381"/>
      <c r="H21" s="381"/>
      <c r="I21" s="381"/>
      <c r="J21" s="381"/>
      <c r="K21" s="381"/>
      <c r="L21" s="598"/>
      <c r="M21" s="598"/>
      <c r="N21" s="598"/>
      <c r="P21" s="587"/>
      <c r="Q21" s="587"/>
      <c r="R21" s="586"/>
      <c r="S21" s="586"/>
    </row>
    <row r="22" spans="2:20" ht="13.5" customHeight="1">
      <c r="B22" s="130" t="s">
        <v>476</v>
      </c>
      <c r="C22" s="128"/>
      <c r="D22" s="128"/>
      <c r="E22" s="128"/>
      <c r="F22" s="128"/>
      <c r="G22" s="128"/>
      <c r="H22" s="128"/>
      <c r="I22" s="128"/>
      <c r="J22" s="128"/>
      <c r="K22" s="128"/>
      <c r="L22" s="129">
        <f>SUM(C22:K22)</f>
        <v>0</v>
      </c>
      <c r="M22" s="128"/>
      <c r="N22" s="129">
        <f>L22+M22</f>
        <v>0</v>
      </c>
      <c r="P22" s="587"/>
      <c r="Q22" s="587"/>
      <c r="R22" s="586"/>
      <c r="S22" s="586"/>
    </row>
    <row r="23" spans="2:20" ht="13.5" customHeight="1" thickBot="1">
      <c r="B23" s="130" t="s">
        <v>477</v>
      </c>
      <c r="C23" s="131"/>
      <c r="D23" s="131"/>
      <c r="E23" s="131"/>
      <c r="F23" s="131"/>
      <c r="G23" s="131"/>
      <c r="H23" s="131"/>
      <c r="I23" s="131"/>
      <c r="J23" s="131"/>
      <c r="K23" s="131"/>
      <c r="L23" s="132">
        <f>SUM(C23:K23)</f>
        <v>0</v>
      </c>
      <c r="M23" s="131"/>
      <c r="N23" s="132">
        <f>L23+M23</f>
        <v>0</v>
      </c>
      <c r="P23" s="614"/>
      <c r="Q23" s="615"/>
      <c r="R23" s="615"/>
      <c r="S23" s="615"/>
    </row>
    <row r="24" spans="2:20" ht="13.5" customHeight="1" thickTop="1">
      <c r="B24" s="133" t="s">
        <v>478</v>
      </c>
      <c r="C24" s="134"/>
      <c r="D24" s="134"/>
      <c r="E24" s="134"/>
      <c r="F24" s="134"/>
      <c r="G24" s="134"/>
      <c r="H24" s="134"/>
      <c r="I24" s="134"/>
      <c r="J24" s="134"/>
      <c r="K24" s="134"/>
      <c r="L24" s="135">
        <f>SUM(C24:K24)</f>
        <v>0</v>
      </c>
      <c r="M24" s="134"/>
      <c r="N24" s="135">
        <f>L24+M24</f>
        <v>0</v>
      </c>
      <c r="P24" s="615"/>
      <c r="Q24" s="615"/>
      <c r="R24" s="615"/>
      <c r="S24" s="615"/>
    </row>
    <row r="25" spans="2:20" ht="13.5" customHeight="1">
      <c r="B25" s="127" t="s">
        <v>479</v>
      </c>
      <c r="C25" s="128"/>
      <c r="D25" s="128"/>
      <c r="E25" s="128"/>
      <c r="F25" s="128"/>
      <c r="G25" s="128"/>
      <c r="H25" s="128"/>
      <c r="I25" s="128"/>
      <c r="J25" s="128"/>
      <c r="K25" s="128"/>
      <c r="L25" s="129">
        <f t="shared" ref="L25:L35" si="2">SUM(C25:K25)</f>
        <v>0</v>
      </c>
      <c r="M25" s="128"/>
      <c r="N25" s="129">
        <f t="shared" ref="N25:N35" si="3">L25+M25</f>
        <v>0</v>
      </c>
      <c r="P25" s="614"/>
      <c r="Q25" s="615"/>
      <c r="R25" s="615"/>
      <c r="S25" s="615"/>
    </row>
    <row r="26" spans="2:20" ht="13.5" customHeight="1">
      <c r="B26" s="127" t="s">
        <v>480</v>
      </c>
      <c r="C26" s="128"/>
      <c r="D26" s="128"/>
      <c r="E26" s="128"/>
      <c r="F26" s="128"/>
      <c r="G26" s="128"/>
      <c r="H26" s="128"/>
      <c r="I26" s="128"/>
      <c r="J26" s="128"/>
      <c r="K26" s="128"/>
      <c r="L26" s="129">
        <f t="shared" si="2"/>
        <v>0</v>
      </c>
      <c r="M26" s="128"/>
      <c r="N26" s="129">
        <f t="shared" si="3"/>
        <v>0</v>
      </c>
      <c r="P26" s="615"/>
      <c r="Q26" s="615"/>
      <c r="R26" s="615"/>
      <c r="S26" s="615"/>
    </row>
    <row r="27" spans="2:20" ht="13.5" customHeight="1">
      <c r="B27" s="127" t="s">
        <v>481</v>
      </c>
      <c r="C27" s="128"/>
      <c r="D27" s="128"/>
      <c r="E27" s="128"/>
      <c r="F27" s="128"/>
      <c r="G27" s="128"/>
      <c r="H27" s="128"/>
      <c r="I27" s="128"/>
      <c r="J27" s="128"/>
      <c r="K27" s="128"/>
      <c r="L27" s="129">
        <f t="shared" si="2"/>
        <v>0</v>
      </c>
      <c r="M27" s="128"/>
      <c r="N27" s="129">
        <f t="shared" si="3"/>
        <v>0</v>
      </c>
      <c r="P27" s="616"/>
      <c r="Q27" s="616"/>
      <c r="R27" s="616"/>
      <c r="S27" s="616"/>
    </row>
    <row r="28" spans="2:20" ht="13.5" customHeight="1">
      <c r="B28" s="127" t="s">
        <v>482</v>
      </c>
      <c r="C28" s="128"/>
      <c r="D28" s="128"/>
      <c r="E28" s="128"/>
      <c r="F28" s="128"/>
      <c r="G28" s="128"/>
      <c r="H28" s="128"/>
      <c r="I28" s="128"/>
      <c r="J28" s="128"/>
      <c r="K28" s="128"/>
      <c r="L28" s="129">
        <f t="shared" si="2"/>
        <v>0</v>
      </c>
      <c r="M28" s="128"/>
      <c r="N28" s="129">
        <f t="shared" si="3"/>
        <v>0</v>
      </c>
      <c r="P28" s="616"/>
      <c r="Q28" s="616"/>
      <c r="R28" s="616"/>
      <c r="S28" s="616"/>
    </row>
    <row r="29" spans="2:20" ht="13.5" customHeight="1">
      <c r="B29" s="127" t="s">
        <v>483</v>
      </c>
      <c r="C29" s="128"/>
      <c r="D29" s="128"/>
      <c r="E29" s="128"/>
      <c r="F29" s="128"/>
      <c r="G29" s="128"/>
      <c r="H29" s="128"/>
      <c r="I29" s="128"/>
      <c r="J29" s="128"/>
      <c r="K29" s="128"/>
      <c r="L29" s="129">
        <f t="shared" si="2"/>
        <v>0</v>
      </c>
      <c r="M29" s="128"/>
      <c r="N29" s="129">
        <f t="shared" si="3"/>
        <v>0</v>
      </c>
      <c r="P29" s="333"/>
      <c r="Q29" s="329"/>
      <c r="R29" s="329"/>
      <c r="S29" s="329"/>
    </row>
    <row r="30" spans="2:20" ht="13.5" customHeight="1">
      <c r="B30" s="127" t="s">
        <v>484</v>
      </c>
      <c r="C30" s="128"/>
      <c r="D30" s="128"/>
      <c r="E30" s="128"/>
      <c r="F30" s="128"/>
      <c r="G30" s="128"/>
      <c r="H30" s="128"/>
      <c r="I30" s="128"/>
      <c r="J30" s="128"/>
      <c r="K30" s="128"/>
      <c r="L30" s="129">
        <f t="shared" si="2"/>
        <v>0</v>
      </c>
      <c r="M30" s="128"/>
      <c r="N30" s="129">
        <f t="shared" si="3"/>
        <v>0</v>
      </c>
      <c r="P30" s="328"/>
      <c r="Q30" s="329"/>
      <c r="R30" s="329"/>
      <c r="S30" s="329"/>
    </row>
    <row r="31" spans="2:20" ht="13.5" customHeight="1">
      <c r="B31" s="127" t="s">
        <v>485</v>
      </c>
      <c r="C31" s="128"/>
      <c r="D31" s="128"/>
      <c r="E31" s="128"/>
      <c r="F31" s="128"/>
      <c r="G31" s="128"/>
      <c r="H31" s="128"/>
      <c r="I31" s="128"/>
      <c r="J31" s="128"/>
      <c r="K31" s="128"/>
      <c r="L31" s="129">
        <f t="shared" si="2"/>
        <v>0</v>
      </c>
      <c r="M31" s="128"/>
      <c r="N31" s="129">
        <f t="shared" si="3"/>
        <v>0</v>
      </c>
    </row>
    <row r="32" spans="2:20" ht="13.5" customHeight="1">
      <c r="B32" s="127" t="s">
        <v>486</v>
      </c>
      <c r="C32" s="128"/>
      <c r="D32" s="128"/>
      <c r="E32" s="128"/>
      <c r="F32" s="128"/>
      <c r="G32" s="128"/>
      <c r="H32" s="128"/>
      <c r="I32" s="128"/>
      <c r="J32" s="128"/>
      <c r="K32" s="128"/>
      <c r="L32" s="129">
        <f t="shared" si="2"/>
        <v>0</v>
      </c>
      <c r="M32" s="128"/>
      <c r="N32" s="129">
        <f t="shared" si="3"/>
        <v>0</v>
      </c>
      <c r="P32" s="77" t="s">
        <v>765</v>
      </c>
    </row>
    <row r="33" spans="2:17" ht="13.5" customHeight="1">
      <c r="B33" s="127" t="s">
        <v>487</v>
      </c>
      <c r="C33" s="128"/>
      <c r="D33" s="128"/>
      <c r="E33" s="128"/>
      <c r="F33" s="128"/>
      <c r="G33" s="128"/>
      <c r="H33" s="128"/>
      <c r="I33" s="128"/>
      <c r="J33" s="128"/>
      <c r="K33" s="128"/>
      <c r="L33" s="129">
        <f t="shared" si="2"/>
        <v>0</v>
      </c>
      <c r="M33" s="128"/>
      <c r="N33" s="129">
        <f t="shared" si="3"/>
        <v>0</v>
      </c>
      <c r="P33" s="187"/>
      <c r="Q33" s="188" t="s">
        <v>488</v>
      </c>
    </row>
    <row r="34" spans="2:17" ht="13.5" customHeight="1">
      <c r="B34" s="127" t="s">
        <v>489</v>
      </c>
      <c r="C34" s="128"/>
      <c r="D34" s="128"/>
      <c r="E34" s="128"/>
      <c r="F34" s="128"/>
      <c r="G34" s="128"/>
      <c r="H34" s="128"/>
      <c r="I34" s="128"/>
      <c r="J34" s="128"/>
      <c r="K34" s="128"/>
      <c r="L34" s="129">
        <f t="shared" si="2"/>
        <v>0</v>
      </c>
      <c r="M34" s="128"/>
      <c r="N34" s="129">
        <f t="shared" si="3"/>
        <v>0</v>
      </c>
      <c r="P34" s="188" t="s">
        <v>490</v>
      </c>
      <c r="Q34" s="187"/>
    </row>
    <row r="35" spans="2:17" ht="13.5" customHeight="1">
      <c r="B35" s="127" t="s">
        <v>491</v>
      </c>
      <c r="C35" s="128"/>
      <c r="D35" s="128"/>
      <c r="E35" s="128"/>
      <c r="F35" s="128"/>
      <c r="G35" s="128"/>
      <c r="H35" s="128"/>
      <c r="I35" s="128"/>
      <c r="J35" s="128"/>
      <c r="K35" s="128"/>
      <c r="L35" s="129">
        <f t="shared" si="2"/>
        <v>0</v>
      </c>
      <c r="M35" s="128"/>
      <c r="N35" s="129">
        <f t="shared" si="3"/>
        <v>0</v>
      </c>
      <c r="P35" s="188" t="s">
        <v>492</v>
      </c>
      <c r="Q35" s="187"/>
    </row>
    <row r="36" spans="2:17" ht="13.5" customHeight="1">
      <c r="P36" s="188" t="s">
        <v>493</v>
      </c>
      <c r="Q36" s="187"/>
    </row>
    <row r="37" spans="2:17" ht="13.5" customHeight="1">
      <c r="B37" s="80" t="s">
        <v>494</v>
      </c>
    </row>
  </sheetData>
  <mergeCells count="96">
    <mergeCell ref="H6:J6"/>
    <mergeCell ref="K6:M6"/>
    <mergeCell ref="P23:S24"/>
    <mergeCell ref="P25:S26"/>
    <mergeCell ref="P27:S28"/>
    <mergeCell ref="S6:S7"/>
    <mergeCell ref="H7:J7"/>
    <mergeCell ref="K7:M7"/>
    <mergeCell ref="Q8:Q9"/>
    <mergeCell ref="R8:R9"/>
    <mergeCell ref="H9:J9"/>
    <mergeCell ref="K9:M9"/>
    <mergeCell ref="H10:J10"/>
    <mergeCell ref="H8:J8"/>
    <mergeCell ref="H11:J11"/>
    <mergeCell ref="K11:M11"/>
    <mergeCell ref="H3:J3"/>
    <mergeCell ref="C3:D3"/>
    <mergeCell ref="B4:B5"/>
    <mergeCell ref="C4:D4"/>
    <mergeCell ref="E4:G4"/>
    <mergeCell ref="H4:J4"/>
    <mergeCell ref="C5:D5"/>
    <mergeCell ref="E5:G5"/>
    <mergeCell ref="H5:J5"/>
    <mergeCell ref="K3:M3"/>
    <mergeCell ref="P4:P5"/>
    <mergeCell ref="Q4:Q5"/>
    <mergeCell ref="R4:R5"/>
    <mergeCell ref="P6:P7"/>
    <mergeCell ref="Q6:Q7"/>
    <mergeCell ref="R6:R7"/>
    <mergeCell ref="K4:M4"/>
    <mergeCell ref="K5:M5"/>
    <mergeCell ref="B10:B11"/>
    <mergeCell ref="B1:F1"/>
    <mergeCell ref="E3:G3"/>
    <mergeCell ref="C10:D10"/>
    <mergeCell ref="E10:G10"/>
    <mergeCell ref="B8:B9"/>
    <mergeCell ref="C8:D8"/>
    <mergeCell ref="E8:G8"/>
    <mergeCell ref="C9:D9"/>
    <mergeCell ref="E9:G9"/>
    <mergeCell ref="E11:G11"/>
    <mergeCell ref="B6:B7"/>
    <mergeCell ref="C6:D6"/>
    <mergeCell ref="E6:G6"/>
    <mergeCell ref="C7:D7"/>
    <mergeCell ref="E7:G7"/>
    <mergeCell ref="F13:G13"/>
    <mergeCell ref="H13:J13"/>
    <mergeCell ref="K13:M13"/>
    <mergeCell ref="B18:B21"/>
    <mergeCell ref="E20:E21"/>
    <mergeCell ref="F20:F21"/>
    <mergeCell ref="C19:E19"/>
    <mergeCell ref="G20:G21"/>
    <mergeCell ref="H20:H21"/>
    <mergeCell ref="C11:D11"/>
    <mergeCell ref="B12:E13"/>
    <mergeCell ref="R12:R13"/>
    <mergeCell ref="C18:L18"/>
    <mergeCell ref="M18:M21"/>
    <mergeCell ref="N18:N21"/>
    <mergeCell ref="F19:H19"/>
    <mergeCell ref="I19:K19"/>
    <mergeCell ref="L19:L21"/>
    <mergeCell ref="I20:I21"/>
    <mergeCell ref="J20:J21"/>
    <mergeCell ref="C20:C21"/>
    <mergeCell ref="D20:D21"/>
    <mergeCell ref="F12:G12"/>
    <mergeCell ref="H12:J12"/>
    <mergeCell ref="Q10:Q11"/>
    <mergeCell ref="S4:S5"/>
    <mergeCell ref="S8:S9"/>
    <mergeCell ref="K10:M10"/>
    <mergeCell ref="K12:M12"/>
    <mergeCell ref="K8:M8"/>
    <mergeCell ref="P8:P9"/>
    <mergeCell ref="R10:R11"/>
    <mergeCell ref="S10:S11"/>
    <mergeCell ref="P12:P13"/>
    <mergeCell ref="Q12:Q13"/>
    <mergeCell ref="S12:S13"/>
    <mergeCell ref="P10:P11"/>
    <mergeCell ref="S21:S22"/>
    <mergeCell ref="P21:P22"/>
    <mergeCell ref="Q21:Q22"/>
    <mergeCell ref="R21:R22"/>
    <mergeCell ref="K20:K21"/>
    <mergeCell ref="R19:R20"/>
    <mergeCell ref="P19:P20"/>
    <mergeCell ref="Q19:Q20"/>
    <mergeCell ref="S19:S20"/>
  </mergeCells>
  <phoneticPr fontId="6"/>
  <pageMargins left="0.70866141732283472" right="0.70866141732283472" top="0.74803149606299213" bottom="0.74803149606299213" header="0.31496062992125984" footer="0.31496062992125984"/>
  <pageSetup paperSize="9" scale="94" orientation="landscape" r:id="rId1"/>
  <headerFooter differentFirst="1">
    <oddFooter>&amp;C&amp;P</oddFooter>
    <firstFooter>&amp;C&amp;P</firstFooter>
  </headerFooter>
  <colBreaks count="1" manualBreakCount="1">
    <brk id="1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3EA10-2507-458D-BBA4-7CDBCD1069FE}">
  <sheetPr>
    <pageSetUpPr fitToPage="1"/>
  </sheetPr>
  <dimension ref="B1:P61"/>
  <sheetViews>
    <sheetView view="pageBreakPreview" zoomScale="115" zoomScaleNormal="100" zoomScaleSheetLayoutView="115" workbookViewId="0">
      <selection activeCell="K43" sqref="K43"/>
    </sheetView>
  </sheetViews>
  <sheetFormatPr defaultRowHeight="13.5"/>
  <cols>
    <col min="1" max="1" width="2.875" style="74" customWidth="1"/>
    <col min="2" max="2" width="10.375" style="74" customWidth="1"/>
    <col min="3" max="3" width="10.75" style="74" customWidth="1"/>
    <col min="4" max="4" width="32.625" style="74" customWidth="1"/>
    <col min="5" max="6" width="5.75" style="74" customWidth="1"/>
    <col min="7" max="7" width="13" style="74" customWidth="1"/>
    <col min="8" max="8" width="20.5" style="74" customWidth="1"/>
    <col min="9" max="9" width="11.75" style="74" customWidth="1"/>
    <col min="10" max="10" width="2.875" style="74" customWidth="1"/>
    <col min="11" max="11" width="7.875" style="74" customWidth="1"/>
    <col min="12" max="12" width="3.75" style="74" customWidth="1"/>
    <col min="13" max="13" width="11.125" style="74" customWidth="1"/>
    <col min="14" max="14" width="9" style="74"/>
    <col min="15" max="15" width="16.125" style="74" customWidth="1"/>
    <col min="16" max="16" width="17.125" style="74" customWidth="1"/>
    <col min="17" max="253" width="9" style="74"/>
    <col min="254" max="254" width="5.75" style="74" customWidth="1"/>
    <col min="255" max="255" width="10.375" style="74" customWidth="1"/>
    <col min="256" max="266" width="5.75" style="74" customWidth="1"/>
    <col min="267" max="267" width="7.875" style="74" customWidth="1"/>
    <col min="268" max="268" width="3.75" style="74" customWidth="1"/>
    <col min="269" max="270" width="9" style="74"/>
    <col min="271" max="271" width="16.875" style="74" customWidth="1"/>
    <col min="272" max="272" width="18.75" style="74" customWidth="1"/>
    <col min="273" max="509" width="9" style="74"/>
    <col min="510" max="510" width="5.75" style="74" customWidth="1"/>
    <col min="511" max="511" width="10.375" style="74" customWidth="1"/>
    <col min="512" max="522" width="5.75" style="74" customWidth="1"/>
    <col min="523" max="523" width="7.875" style="74" customWidth="1"/>
    <col min="524" max="524" width="3.75" style="74" customWidth="1"/>
    <col min="525" max="526" width="9" style="74"/>
    <col min="527" max="527" width="16.875" style="74" customWidth="1"/>
    <col min="528" max="528" width="18.75" style="74" customWidth="1"/>
    <col min="529" max="765" width="9" style="74"/>
    <col min="766" max="766" width="5.75" style="74" customWidth="1"/>
    <col min="767" max="767" width="10.375" style="74" customWidth="1"/>
    <col min="768" max="778" width="5.75" style="74" customWidth="1"/>
    <col min="779" max="779" width="7.875" style="74" customWidth="1"/>
    <col min="780" max="780" width="3.75" style="74" customWidth="1"/>
    <col min="781" max="782" width="9" style="74"/>
    <col min="783" max="783" width="16.875" style="74" customWidth="1"/>
    <col min="784" max="784" width="18.75" style="74" customWidth="1"/>
    <col min="785" max="1021" width="9" style="74"/>
    <col min="1022" max="1022" width="5.75" style="74" customWidth="1"/>
    <col min="1023" max="1023" width="10.375" style="74" customWidth="1"/>
    <col min="1024" max="1034" width="5.75" style="74" customWidth="1"/>
    <col min="1035" max="1035" width="7.875" style="74" customWidth="1"/>
    <col min="1036" max="1036" width="3.75" style="74" customWidth="1"/>
    <col min="1037" max="1038" width="9" style="74"/>
    <col min="1039" max="1039" width="16.875" style="74" customWidth="1"/>
    <col min="1040" max="1040" width="18.75" style="74" customWidth="1"/>
    <col min="1041" max="1277" width="9" style="74"/>
    <col min="1278" max="1278" width="5.75" style="74" customWidth="1"/>
    <col min="1279" max="1279" width="10.375" style="74" customWidth="1"/>
    <col min="1280" max="1290" width="5.75" style="74" customWidth="1"/>
    <col min="1291" max="1291" width="7.875" style="74" customWidth="1"/>
    <col min="1292" max="1292" width="3.75" style="74" customWidth="1"/>
    <col min="1293" max="1294" width="9" style="74"/>
    <col min="1295" max="1295" width="16.875" style="74" customWidth="1"/>
    <col min="1296" max="1296" width="18.75" style="74" customWidth="1"/>
    <col min="1297" max="1533" width="9" style="74"/>
    <col min="1534" max="1534" width="5.75" style="74" customWidth="1"/>
    <col min="1535" max="1535" width="10.375" style="74" customWidth="1"/>
    <col min="1536" max="1546" width="5.75" style="74" customWidth="1"/>
    <col min="1547" max="1547" width="7.875" style="74" customWidth="1"/>
    <col min="1548" max="1548" width="3.75" style="74" customWidth="1"/>
    <col min="1549" max="1550" width="9" style="74"/>
    <col min="1551" max="1551" width="16.875" style="74" customWidth="1"/>
    <col min="1552" max="1552" width="18.75" style="74" customWidth="1"/>
    <col min="1553" max="1789" width="9" style="74"/>
    <col min="1790" max="1790" width="5.75" style="74" customWidth="1"/>
    <col min="1791" max="1791" width="10.375" style="74" customWidth="1"/>
    <col min="1792" max="1802" width="5.75" style="74" customWidth="1"/>
    <col min="1803" max="1803" width="7.875" style="74" customWidth="1"/>
    <col min="1804" max="1804" width="3.75" style="74" customWidth="1"/>
    <col min="1805" max="1806" width="9" style="74"/>
    <col min="1807" max="1807" width="16.875" style="74" customWidth="1"/>
    <col min="1808" max="1808" width="18.75" style="74" customWidth="1"/>
    <col min="1809" max="2045" width="9" style="74"/>
    <col min="2046" max="2046" width="5.75" style="74" customWidth="1"/>
    <col min="2047" max="2047" width="10.375" style="74" customWidth="1"/>
    <col min="2048" max="2058" width="5.75" style="74" customWidth="1"/>
    <col min="2059" max="2059" width="7.875" style="74" customWidth="1"/>
    <col min="2060" max="2060" width="3.75" style="74" customWidth="1"/>
    <col min="2061" max="2062" width="9" style="74"/>
    <col min="2063" max="2063" width="16.875" style="74" customWidth="1"/>
    <col min="2064" max="2064" width="18.75" style="74" customWidth="1"/>
    <col min="2065" max="2301" width="9" style="74"/>
    <col min="2302" max="2302" width="5.75" style="74" customWidth="1"/>
    <col min="2303" max="2303" width="10.375" style="74" customWidth="1"/>
    <col min="2304" max="2314" width="5.75" style="74" customWidth="1"/>
    <col min="2315" max="2315" width="7.875" style="74" customWidth="1"/>
    <col min="2316" max="2316" width="3.75" style="74" customWidth="1"/>
    <col min="2317" max="2318" width="9" style="74"/>
    <col min="2319" max="2319" width="16.875" style="74" customWidth="1"/>
    <col min="2320" max="2320" width="18.75" style="74" customWidth="1"/>
    <col min="2321" max="2557" width="9" style="74"/>
    <col min="2558" max="2558" width="5.75" style="74" customWidth="1"/>
    <col min="2559" max="2559" width="10.375" style="74" customWidth="1"/>
    <col min="2560" max="2570" width="5.75" style="74" customWidth="1"/>
    <col min="2571" max="2571" width="7.875" style="74" customWidth="1"/>
    <col min="2572" max="2572" width="3.75" style="74" customWidth="1"/>
    <col min="2573" max="2574" width="9" style="74"/>
    <col min="2575" max="2575" width="16.875" style="74" customWidth="1"/>
    <col min="2576" max="2576" width="18.75" style="74" customWidth="1"/>
    <col min="2577" max="2813" width="9" style="74"/>
    <col min="2814" max="2814" width="5.75" style="74" customWidth="1"/>
    <col min="2815" max="2815" width="10.375" style="74" customWidth="1"/>
    <col min="2816" max="2826" width="5.75" style="74" customWidth="1"/>
    <col min="2827" max="2827" width="7.875" style="74" customWidth="1"/>
    <col min="2828" max="2828" width="3.75" style="74" customWidth="1"/>
    <col min="2829" max="2830" width="9" style="74"/>
    <col min="2831" max="2831" width="16.875" style="74" customWidth="1"/>
    <col min="2832" max="2832" width="18.75" style="74" customWidth="1"/>
    <col min="2833" max="3069" width="9" style="74"/>
    <col min="3070" max="3070" width="5.75" style="74" customWidth="1"/>
    <col min="3071" max="3071" width="10.375" style="74" customWidth="1"/>
    <col min="3072" max="3082" width="5.75" style="74" customWidth="1"/>
    <col min="3083" max="3083" width="7.875" style="74" customWidth="1"/>
    <col min="3084" max="3084" width="3.75" style="74" customWidth="1"/>
    <col min="3085" max="3086" width="9" style="74"/>
    <col min="3087" max="3087" width="16.875" style="74" customWidth="1"/>
    <col min="3088" max="3088" width="18.75" style="74" customWidth="1"/>
    <col min="3089" max="3325" width="9" style="74"/>
    <col min="3326" max="3326" width="5.75" style="74" customWidth="1"/>
    <col min="3327" max="3327" width="10.375" style="74" customWidth="1"/>
    <col min="3328" max="3338" width="5.75" style="74" customWidth="1"/>
    <col min="3339" max="3339" width="7.875" style="74" customWidth="1"/>
    <col min="3340" max="3340" width="3.75" style="74" customWidth="1"/>
    <col min="3341" max="3342" width="9" style="74"/>
    <col min="3343" max="3343" width="16.875" style="74" customWidth="1"/>
    <col min="3344" max="3344" width="18.75" style="74" customWidth="1"/>
    <col min="3345" max="3581" width="9" style="74"/>
    <col min="3582" max="3582" width="5.75" style="74" customWidth="1"/>
    <col min="3583" max="3583" width="10.375" style="74" customWidth="1"/>
    <col min="3584" max="3594" width="5.75" style="74" customWidth="1"/>
    <col min="3595" max="3595" width="7.875" style="74" customWidth="1"/>
    <col min="3596" max="3596" width="3.75" style="74" customWidth="1"/>
    <col min="3597" max="3598" width="9" style="74"/>
    <col min="3599" max="3599" width="16.875" style="74" customWidth="1"/>
    <col min="3600" max="3600" width="18.75" style="74" customWidth="1"/>
    <col min="3601" max="3837" width="9" style="74"/>
    <col min="3838" max="3838" width="5.75" style="74" customWidth="1"/>
    <col min="3839" max="3839" width="10.375" style="74" customWidth="1"/>
    <col min="3840" max="3850" width="5.75" style="74" customWidth="1"/>
    <col min="3851" max="3851" width="7.875" style="74" customWidth="1"/>
    <col min="3852" max="3852" width="3.75" style="74" customWidth="1"/>
    <col min="3853" max="3854" width="9" style="74"/>
    <col min="3855" max="3855" width="16.875" style="74" customWidth="1"/>
    <col min="3856" max="3856" width="18.75" style="74" customWidth="1"/>
    <col min="3857" max="4093" width="9" style="74"/>
    <col min="4094" max="4094" width="5.75" style="74" customWidth="1"/>
    <col min="4095" max="4095" width="10.375" style="74" customWidth="1"/>
    <col min="4096" max="4106" width="5.75" style="74" customWidth="1"/>
    <col min="4107" max="4107" width="7.875" style="74" customWidth="1"/>
    <col min="4108" max="4108" width="3.75" style="74" customWidth="1"/>
    <col min="4109" max="4110" width="9" style="74"/>
    <col min="4111" max="4111" width="16.875" style="74" customWidth="1"/>
    <col min="4112" max="4112" width="18.75" style="74" customWidth="1"/>
    <col min="4113" max="4349" width="9" style="74"/>
    <col min="4350" max="4350" width="5.75" style="74" customWidth="1"/>
    <col min="4351" max="4351" width="10.375" style="74" customWidth="1"/>
    <col min="4352" max="4362" width="5.75" style="74" customWidth="1"/>
    <col min="4363" max="4363" width="7.875" style="74" customWidth="1"/>
    <col min="4364" max="4364" width="3.75" style="74" customWidth="1"/>
    <col min="4365" max="4366" width="9" style="74"/>
    <col min="4367" max="4367" width="16.875" style="74" customWidth="1"/>
    <col min="4368" max="4368" width="18.75" style="74" customWidth="1"/>
    <col min="4369" max="4605" width="9" style="74"/>
    <col min="4606" max="4606" width="5.75" style="74" customWidth="1"/>
    <col min="4607" max="4607" width="10.375" style="74" customWidth="1"/>
    <col min="4608" max="4618" width="5.75" style="74" customWidth="1"/>
    <col min="4619" max="4619" width="7.875" style="74" customWidth="1"/>
    <col min="4620" max="4620" width="3.75" style="74" customWidth="1"/>
    <col min="4621" max="4622" width="9" style="74"/>
    <col min="4623" max="4623" width="16.875" style="74" customWidth="1"/>
    <col min="4624" max="4624" width="18.75" style="74" customWidth="1"/>
    <col min="4625" max="4861" width="9" style="74"/>
    <col min="4862" max="4862" width="5.75" style="74" customWidth="1"/>
    <col min="4863" max="4863" width="10.375" style="74" customWidth="1"/>
    <col min="4864" max="4874" width="5.75" style="74" customWidth="1"/>
    <col min="4875" max="4875" width="7.875" style="74" customWidth="1"/>
    <col min="4876" max="4876" width="3.75" style="74" customWidth="1"/>
    <col min="4877" max="4878" width="9" style="74"/>
    <col min="4879" max="4879" width="16.875" style="74" customWidth="1"/>
    <col min="4880" max="4880" width="18.75" style="74" customWidth="1"/>
    <col min="4881" max="5117" width="9" style="74"/>
    <col min="5118" max="5118" width="5.75" style="74" customWidth="1"/>
    <col min="5119" max="5119" width="10.375" style="74" customWidth="1"/>
    <col min="5120" max="5130" width="5.75" style="74" customWidth="1"/>
    <col min="5131" max="5131" width="7.875" style="74" customWidth="1"/>
    <col min="5132" max="5132" width="3.75" style="74" customWidth="1"/>
    <col min="5133" max="5134" width="9" style="74"/>
    <col min="5135" max="5135" width="16.875" style="74" customWidth="1"/>
    <col min="5136" max="5136" width="18.75" style="74" customWidth="1"/>
    <col min="5137" max="5373" width="9" style="74"/>
    <col min="5374" max="5374" width="5.75" style="74" customWidth="1"/>
    <col min="5375" max="5375" width="10.375" style="74" customWidth="1"/>
    <col min="5376" max="5386" width="5.75" style="74" customWidth="1"/>
    <col min="5387" max="5387" width="7.875" style="74" customWidth="1"/>
    <col min="5388" max="5388" width="3.75" style="74" customWidth="1"/>
    <col min="5389" max="5390" width="9" style="74"/>
    <col min="5391" max="5391" width="16.875" style="74" customWidth="1"/>
    <col min="5392" max="5392" width="18.75" style="74" customWidth="1"/>
    <col min="5393" max="5629" width="9" style="74"/>
    <col min="5630" max="5630" width="5.75" style="74" customWidth="1"/>
    <col min="5631" max="5631" width="10.375" style="74" customWidth="1"/>
    <col min="5632" max="5642" width="5.75" style="74" customWidth="1"/>
    <col min="5643" max="5643" width="7.875" style="74" customWidth="1"/>
    <col min="5644" max="5644" width="3.75" style="74" customWidth="1"/>
    <col min="5645" max="5646" width="9" style="74"/>
    <col min="5647" max="5647" width="16.875" style="74" customWidth="1"/>
    <col min="5648" max="5648" width="18.75" style="74" customWidth="1"/>
    <col min="5649" max="5885" width="9" style="74"/>
    <col min="5886" max="5886" width="5.75" style="74" customWidth="1"/>
    <col min="5887" max="5887" width="10.375" style="74" customWidth="1"/>
    <col min="5888" max="5898" width="5.75" style="74" customWidth="1"/>
    <col min="5899" max="5899" width="7.875" style="74" customWidth="1"/>
    <col min="5900" max="5900" width="3.75" style="74" customWidth="1"/>
    <col min="5901" max="5902" width="9" style="74"/>
    <col min="5903" max="5903" width="16.875" style="74" customWidth="1"/>
    <col min="5904" max="5904" width="18.75" style="74" customWidth="1"/>
    <col min="5905" max="6141" width="9" style="74"/>
    <col min="6142" max="6142" width="5.75" style="74" customWidth="1"/>
    <col min="6143" max="6143" width="10.375" style="74" customWidth="1"/>
    <col min="6144" max="6154" width="5.75" style="74" customWidth="1"/>
    <col min="6155" max="6155" width="7.875" style="74" customWidth="1"/>
    <col min="6156" max="6156" width="3.75" style="74" customWidth="1"/>
    <col min="6157" max="6158" width="9" style="74"/>
    <col min="6159" max="6159" width="16.875" style="74" customWidth="1"/>
    <col min="6160" max="6160" width="18.75" style="74" customWidth="1"/>
    <col min="6161" max="6397" width="9" style="74"/>
    <col min="6398" max="6398" width="5.75" style="74" customWidth="1"/>
    <col min="6399" max="6399" width="10.375" style="74" customWidth="1"/>
    <col min="6400" max="6410" width="5.75" style="74" customWidth="1"/>
    <col min="6411" max="6411" width="7.875" style="74" customWidth="1"/>
    <col min="6412" max="6412" width="3.75" style="74" customWidth="1"/>
    <col min="6413" max="6414" width="9" style="74"/>
    <col min="6415" max="6415" width="16.875" style="74" customWidth="1"/>
    <col min="6416" max="6416" width="18.75" style="74" customWidth="1"/>
    <col min="6417" max="6653" width="9" style="74"/>
    <col min="6654" max="6654" width="5.75" style="74" customWidth="1"/>
    <col min="6655" max="6655" width="10.375" style="74" customWidth="1"/>
    <col min="6656" max="6666" width="5.75" style="74" customWidth="1"/>
    <col min="6667" max="6667" width="7.875" style="74" customWidth="1"/>
    <col min="6668" max="6668" width="3.75" style="74" customWidth="1"/>
    <col min="6669" max="6670" width="9" style="74"/>
    <col min="6671" max="6671" width="16.875" style="74" customWidth="1"/>
    <col min="6672" max="6672" width="18.75" style="74" customWidth="1"/>
    <col min="6673" max="6909" width="9" style="74"/>
    <col min="6910" max="6910" width="5.75" style="74" customWidth="1"/>
    <col min="6911" max="6911" width="10.375" style="74" customWidth="1"/>
    <col min="6912" max="6922" width="5.75" style="74" customWidth="1"/>
    <col min="6923" max="6923" width="7.875" style="74" customWidth="1"/>
    <col min="6924" max="6924" width="3.75" style="74" customWidth="1"/>
    <col min="6925" max="6926" width="9" style="74"/>
    <col min="6927" max="6927" width="16.875" style="74" customWidth="1"/>
    <col min="6928" max="6928" width="18.75" style="74" customWidth="1"/>
    <col min="6929" max="7165" width="9" style="74"/>
    <col min="7166" max="7166" width="5.75" style="74" customWidth="1"/>
    <col min="7167" max="7167" width="10.375" style="74" customWidth="1"/>
    <col min="7168" max="7178" width="5.75" style="74" customWidth="1"/>
    <col min="7179" max="7179" width="7.875" style="74" customWidth="1"/>
    <col min="7180" max="7180" width="3.75" style="74" customWidth="1"/>
    <col min="7181" max="7182" width="9" style="74"/>
    <col min="7183" max="7183" width="16.875" style="74" customWidth="1"/>
    <col min="7184" max="7184" width="18.75" style="74" customWidth="1"/>
    <col min="7185" max="7421" width="9" style="74"/>
    <col min="7422" max="7422" width="5.75" style="74" customWidth="1"/>
    <col min="7423" max="7423" width="10.375" style="74" customWidth="1"/>
    <col min="7424" max="7434" width="5.75" style="74" customWidth="1"/>
    <col min="7435" max="7435" width="7.875" style="74" customWidth="1"/>
    <col min="7436" max="7436" width="3.75" style="74" customWidth="1"/>
    <col min="7437" max="7438" width="9" style="74"/>
    <col min="7439" max="7439" width="16.875" style="74" customWidth="1"/>
    <col min="7440" max="7440" width="18.75" style="74" customWidth="1"/>
    <col min="7441" max="7677" width="9" style="74"/>
    <col min="7678" max="7678" width="5.75" style="74" customWidth="1"/>
    <col min="7679" max="7679" width="10.375" style="74" customWidth="1"/>
    <col min="7680" max="7690" width="5.75" style="74" customWidth="1"/>
    <col min="7691" max="7691" width="7.875" style="74" customWidth="1"/>
    <col min="7692" max="7692" width="3.75" style="74" customWidth="1"/>
    <col min="7693" max="7694" width="9" style="74"/>
    <col min="7695" max="7695" width="16.875" style="74" customWidth="1"/>
    <col min="7696" max="7696" width="18.75" style="74" customWidth="1"/>
    <col min="7697" max="7933" width="9" style="74"/>
    <col min="7934" max="7934" width="5.75" style="74" customWidth="1"/>
    <col min="7935" max="7935" width="10.375" style="74" customWidth="1"/>
    <col min="7936" max="7946" width="5.75" style="74" customWidth="1"/>
    <col min="7947" max="7947" width="7.875" style="74" customWidth="1"/>
    <col min="7948" max="7948" width="3.75" style="74" customWidth="1"/>
    <col min="7949" max="7950" width="9" style="74"/>
    <col min="7951" max="7951" width="16.875" style="74" customWidth="1"/>
    <col min="7952" max="7952" width="18.75" style="74" customWidth="1"/>
    <col min="7953" max="8189" width="9" style="74"/>
    <col min="8190" max="8190" width="5.75" style="74" customWidth="1"/>
    <col min="8191" max="8191" width="10.375" style="74" customWidth="1"/>
    <col min="8192" max="8202" width="5.75" style="74" customWidth="1"/>
    <col min="8203" max="8203" width="7.875" style="74" customWidth="1"/>
    <col min="8204" max="8204" width="3.75" style="74" customWidth="1"/>
    <col min="8205" max="8206" width="9" style="74"/>
    <col min="8207" max="8207" width="16.875" style="74" customWidth="1"/>
    <col min="8208" max="8208" width="18.75" style="74" customWidth="1"/>
    <col min="8209" max="8445" width="9" style="74"/>
    <col min="8446" max="8446" width="5.75" style="74" customWidth="1"/>
    <col min="8447" max="8447" width="10.375" style="74" customWidth="1"/>
    <col min="8448" max="8458" width="5.75" style="74" customWidth="1"/>
    <col min="8459" max="8459" width="7.875" style="74" customWidth="1"/>
    <col min="8460" max="8460" width="3.75" style="74" customWidth="1"/>
    <col min="8461" max="8462" width="9" style="74"/>
    <col min="8463" max="8463" width="16.875" style="74" customWidth="1"/>
    <col min="8464" max="8464" width="18.75" style="74" customWidth="1"/>
    <col min="8465" max="8701" width="9" style="74"/>
    <col min="8702" max="8702" width="5.75" style="74" customWidth="1"/>
    <col min="8703" max="8703" width="10.375" style="74" customWidth="1"/>
    <col min="8704" max="8714" width="5.75" style="74" customWidth="1"/>
    <col min="8715" max="8715" width="7.875" style="74" customWidth="1"/>
    <col min="8716" max="8716" width="3.75" style="74" customWidth="1"/>
    <col min="8717" max="8718" width="9" style="74"/>
    <col min="8719" max="8719" width="16.875" style="74" customWidth="1"/>
    <col min="8720" max="8720" width="18.75" style="74" customWidth="1"/>
    <col min="8721" max="8957" width="9" style="74"/>
    <col min="8958" max="8958" width="5.75" style="74" customWidth="1"/>
    <col min="8959" max="8959" width="10.375" style="74" customWidth="1"/>
    <col min="8960" max="8970" width="5.75" style="74" customWidth="1"/>
    <col min="8971" max="8971" width="7.875" style="74" customWidth="1"/>
    <col min="8972" max="8972" width="3.75" style="74" customWidth="1"/>
    <col min="8973" max="8974" width="9" style="74"/>
    <col min="8975" max="8975" width="16.875" style="74" customWidth="1"/>
    <col min="8976" max="8976" width="18.75" style="74" customWidth="1"/>
    <col min="8977" max="9213" width="9" style="74"/>
    <col min="9214" max="9214" width="5.75" style="74" customWidth="1"/>
    <col min="9215" max="9215" width="10.375" style="74" customWidth="1"/>
    <col min="9216" max="9226" width="5.75" style="74" customWidth="1"/>
    <col min="9227" max="9227" width="7.875" style="74" customWidth="1"/>
    <col min="9228" max="9228" width="3.75" style="74" customWidth="1"/>
    <col min="9229" max="9230" width="9" style="74"/>
    <col min="9231" max="9231" width="16.875" style="74" customWidth="1"/>
    <col min="9232" max="9232" width="18.75" style="74" customWidth="1"/>
    <col min="9233" max="9469" width="9" style="74"/>
    <col min="9470" max="9470" width="5.75" style="74" customWidth="1"/>
    <col min="9471" max="9471" width="10.375" style="74" customWidth="1"/>
    <col min="9472" max="9482" width="5.75" style="74" customWidth="1"/>
    <col min="9483" max="9483" width="7.875" style="74" customWidth="1"/>
    <col min="9484" max="9484" width="3.75" style="74" customWidth="1"/>
    <col min="9485" max="9486" width="9" style="74"/>
    <col min="9487" max="9487" width="16.875" style="74" customWidth="1"/>
    <col min="9488" max="9488" width="18.75" style="74" customWidth="1"/>
    <col min="9489" max="9725" width="9" style="74"/>
    <col min="9726" max="9726" width="5.75" style="74" customWidth="1"/>
    <col min="9727" max="9727" width="10.375" style="74" customWidth="1"/>
    <col min="9728" max="9738" width="5.75" style="74" customWidth="1"/>
    <col min="9739" max="9739" width="7.875" style="74" customWidth="1"/>
    <col min="9740" max="9740" width="3.75" style="74" customWidth="1"/>
    <col min="9741" max="9742" width="9" style="74"/>
    <col min="9743" max="9743" width="16.875" style="74" customWidth="1"/>
    <col min="9744" max="9744" width="18.75" style="74" customWidth="1"/>
    <col min="9745" max="9981" width="9" style="74"/>
    <col min="9982" max="9982" width="5.75" style="74" customWidth="1"/>
    <col min="9983" max="9983" width="10.375" style="74" customWidth="1"/>
    <col min="9984" max="9994" width="5.75" style="74" customWidth="1"/>
    <col min="9995" max="9995" width="7.875" style="74" customWidth="1"/>
    <col min="9996" max="9996" width="3.75" style="74" customWidth="1"/>
    <col min="9997" max="9998" width="9" style="74"/>
    <col min="9999" max="9999" width="16.875" style="74" customWidth="1"/>
    <col min="10000" max="10000" width="18.75" style="74" customWidth="1"/>
    <col min="10001" max="10237" width="9" style="74"/>
    <col min="10238" max="10238" width="5.75" style="74" customWidth="1"/>
    <col min="10239" max="10239" width="10.375" style="74" customWidth="1"/>
    <col min="10240" max="10250" width="5.75" style="74" customWidth="1"/>
    <col min="10251" max="10251" width="7.875" style="74" customWidth="1"/>
    <col min="10252" max="10252" width="3.75" style="74" customWidth="1"/>
    <col min="10253" max="10254" width="9" style="74"/>
    <col min="10255" max="10255" width="16.875" style="74" customWidth="1"/>
    <col min="10256" max="10256" width="18.75" style="74" customWidth="1"/>
    <col min="10257" max="10493" width="9" style="74"/>
    <col min="10494" max="10494" width="5.75" style="74" customWidth="1"/>
    <col min="10495" max="10495" width="10.375" style="74" customWidth="1"/>
    <col min="10496" max="10506" width="5.75" style="74" customWidth="1"/>
    <col min="10507" max="10507" width="7.875" style="74" customWidth="1"/>
    <col min="10508" max="10508" width="3.75" style="74" customWidth="1"/>
    <col min="10509" max="10510" width="9" style="74"/>
    <col min="10511" max="10511" width="16.875" style="74" customWidth="1"/>
    <col min="10512" max="10512" width="18.75" style="74" customWidth="1"/>
    <col min="10513" max="10749" width="9" style="74"/>
    <col min="10750" max="10750" width="5.75" style="74" customWidth="1"/>
    <col min="10751" max="10751" width="10.375" style="74" customWidth="1"/>
    <col min="10752" max="10762" width="5.75" style="74" customWidth="1"/>
    <col min="10763" max="10763" width="7.875" style="74" customWidth="1"/>
    <col min="10764" max="10764" width="3.75" style="74" customWidth="1"/>
    <col min="10765" max="10766" width="9" style="74"/>
    <col min="10767" max="10767" width="16.875" style="74" customWidth="1"/>
    <col min="10768" max="10768" width="18.75" style="74" customWidth="1"/>
    <col min="10769" max="11005" width="9" style="74"/>
    <col min="11006" max="11006" width="5.75" style="74" customWidth="1"/>
    <col min="11007" max="11007" width="10.375" style="74" customWidth="1"/>
    <col min="11008" max="11018" width="5.75" style="74" customWidth="1"/>
    <col min="11019" max="11019" width="7.875" style="74" customWidth="1"/>
    <col min="11020" max="11020" width="3.75" style="74" customWidth="1"/>
    <col min="11021" max="11022" width="9" style="74"/>
    <col min="11023" max="11023" width="16.875" style="74" customWidth="1"/>
    <col min="11024" max="11024" width="18.75" style="74" customWidth="1"/>
    <col min="11025" max="11261" width="9" style="74"/>
    <col min="11262" max="11262" width="5.75" style="74" customWidth="1"/>
    <col min="11263" max="11263" width="10.375" style="74" customWidth="1"/>
    <col min="11264" max="11274" width="5.75" style="74" customWidth="1"/>
    <col min="11275" max="11275" width="7.875" style="74" customWidth="1"/>
    <col min="11276" max="11276" width="3.75" style="74" customWidth="1"/>
    <col min="11277" max="11278" width="9" style="74"/>
    <col min="11279" max="11279" width="16.875" style="74" customWidth="1"/>
    <col min="11280" max="11280" width="18.75" style="74" customWidth="1"/>
    <col min="11281" max="11517" width="9" style="74"/>
    <col min="11518" max="11518" width="5.75" style="74" customWidth="1"/>
    <col min="11519" max="11519" width="10.375" style="74" customWidth="1"/>
    <col min="11520" max="11530" width="5.75" style="74" customWidth="1"/>
    <col min="11531" max="11531" width="7.875" style="74" customWidth="1"/>
    <col min="11532" max="11532" width="3.75" style="74" customWidth="1"/>
    <col min="11533" max="11534" width="9" style="74"/>
    <col min="11535" max="11535" width="16.875" style="74" customWidth="1"/>
    <col min="11536" max="11536" width="18.75" style="74" customWidth="1"/>
    <col min="11537" max="11773" width="9" style="74"/>
    <col min="11774" max="11774" width="5.75" style="74" customWidth="1"/>
    <col min="11775" max="11775" width="10.375" style="74" customWidth="1"/>
    <col min="11776" max="11786" width="5.75" style="74" customWidth="1"/>
    <col min="11787" max="11787" width="7.875" style="74" customWidth="1"/>
    <col min="11788" max="11788" width="3.75" style="74" customWidth="1"/>
    <col min="11789" max="11790" width="9" style="74"/>
    <col min="11791" max="11791" width="16.875" style="74" customWidth="1"/>
    <col min="11792" max="11792" width="18.75" style="74" customWidth="1"/>
    <col min="11793" max="12029" width="9" style="74"/>
    <col min="12030" max="12030" width="5.75" style="74" customWidth="1"/>
    <col min="12031" max="12031" width="10.375" style="74" customWidth="1"/>
    <col min="12032" max="12042" width="5.75" style="74" customWidth="1"/>
    <col min="12043" max="12043" width="7.875" style="74" customWidth="1"/>
    <col min="12044" max="12044" width="3.75" style="74" customWidth="1"/>
    <col min="12045" max="12046" width="9" style="74"/>
    <col min="12047" max="12047" width="16.875" style="74" customWidth="1"/>
    <col min="12048" max="12048" width="18.75" style="74" customWidth="1"/>
    <col min="12049" max="12285" width="9" style="74"/>
    <col min="12286" max="12286" width="5.75" style="74" customWidth="1"/>
    <col min="12287" max="12287" width="10.375" style="74" customWidth="1"/>
    <col min="12288" max="12298" width="5.75" style="74" customWidth="1"/>
    <col min="12299" max="12299" width="7.875" style="74" customWidth="1"/>
    <col min="12300" max="12300" width="3.75" style="74" customWidth="1"/>
    <col min="12301" max="12302" width="9" style="74"/>
    <col min="12303" max="12303" width="16.875" style="74" customWidth="1"/>
    <col min="12304" max="12304" width="18.75" style="74" customWidth="1"/>
    <col min="12305" max="12541" width="9" style="74"/>
    <col min="12542" max="12542" width="5.75" style="74" customWidth="1"/>
    <col min="12543" max="12543" width="10.375" style="74" customWidth="1"/>
    <col min="12544" max="12554" width="5.75" style="74" customWidth="1"/>
    <col min="12555" max="12555" width="7.875" style="74" customWidth="1"/>
    <col min="12556" max="12556" width="3.75" style="74" customWidth="1"/>
    <col min="12557" max="12558" width="9" style="74"/>
    <col min="12559" max="12559" width="16.875" style="74" customWidth="1"/>
    <col min="12560" max="12560" width="18.75" style="74" customWidth="1"/>
    <col min="12561" max="12797" width="9" style="74"/>
    <col min="12798" max="12798" width="5.75" style="74" customWidth="1"/>
    <col min="12799" max="12799" width="10.375" style="74" customWidth="1"/>
    <col min="12800" max="12810" width="5.75" style="74" customWidth="1"/>
    <col min="12811" max="12811" width="7.875" style="74" customWidth="1"/>
    <col min="12812" max="12812" width="3.75" style="74" customWidth="1"/>
    <col min="12813" max="12814" width="9" style="74"/>
    <col min="12815" max="12815" width="16.875" style="74" customWidth="1"/>
    <col min="12816" max="12816" width="18.75" style="74" customWidth="1"/>
    <col min="12817" max="13053" width="9" style="74"/>
    <col min="13054" max="13054" width="5.75" style="74" customWidth="1"/>
    <col min="13055" max="13055" width="10.375" style="74" customWidth="1"/>
    <col min="13056" max="13066" width="5.75" style="74" customWidth="1"/>
    <col min="13067" max="13067" width="7.875" style="74" customWidth="1"/>
    <col min="13068" max="13068" width="3.75" style="74" customWidth="1"/>
    <col min="13069" max="13070" width="9" style="74"/>
    <col min="13071" max="13071" width="16.875" style="74" customWidth="1"/>
    <col min="13072" max="13072" width="18.75" style="74" customWidth="1"/>
    <col min="13073" max="13309" width="9" style="74"/>
    <col min="13310" max="13310" width="5.75" style="74" customWidth="1"/>
    <col min="13311" max="13311" width="10.375" style="74" customWidth="1"/>
    <col min="13312" max="13322" width="5.75" style="74" customWidth="1"/>
    <col min="13323" max="13323" width="7.875" style="74" customWidth="1"/>
    <col min="13324" max="13324" width="3.75" style="74" customWidth="1"/>
    <col min="13325" max="13326" width="9" style="74"/>
    <col min="13327" max="13327" width="16.875" style="74" customWidth="1"/>
    <col min="13328" max="13328" width="18.75" style="74" customWidth="1"/>
    <col min="13329" max="13565" width="9" style="74"/>
    <col min="13566" max="13566" width="5.75" style="74" customWidth="1"/>
    <col min="13567" max="13567" width="10.375" style="74" customWidth="1"/>
    <col min="13568" max="13578" width="5.75" style="74" customWidth="1"/>
    <col min="13579" max="13579" width="7.875" style="74" customWidth="1"/>
    <col min="13580" max="13580" width="3.75" style="74" customWidth="1"/>
    <col min="13581" max="13582" width="9" style="74"/>
    <col min="13583" max="13583" width="16.875" style="74" customWidth="1"/>
    <col min="13584" max="13584" width="18.75" style="74" customWidth="1"/>
    <col min="13585" max="13821" width="9" style="74"/>
    <col min="13822" max="13822" width="5.75" style="74" customWidth="1"/>
    <col min="13823" max="13823" width="10.375" style="74" customWidth="1"/>
    <col min="13824" max="13834" width="5.75" style="74" customWidth="1"/>
    <col min="13835" max="13835" width="7.875" style="74" customWidth="1"/>
    <col min="13836" max="13836" width="3.75" style="74" customWidth="1"/>
    <col min="13837" max="13838" width="9" style="74"/>
    <col min="13839" max="13839" width="16.875" style="74" customWidth="1"/>
    <col min="13840" max="13840" width="18.75" style="74" customWidth="1"/>
    <col min="13841" max="14077" width="9" style="74"/>
    <col min="14078" max="14078" width="5.75" style="74" customWidth="1"/>
    <col min="14079" max="14079" width="10.375" style="74" customWidth="1"/>
    <col min="14080" max="14090" width="5.75" style="74" customWidth="1"/>
    <col min="14091" max="14091" width="7.875" style="74" customWidth="1"/>
    <col min="14092" max="14092" width="3.75" style="74" customWidth="1"/>
    <col min="14093" max="14094" width="9" style="74"/>
    <col min="14095" max="14095" width="16.875" style="74" customWidth="1"/>
    <col min="14096" max="14096" width="18.75" style="74" customWidth="1"/>
    <col min="14097" max="14333" width="9" style="74"/>
    <col min="14334" max="14334" width="5.75" style="74" customWidth="1"/>
    <col min="14335" max="14335" width="10.375" style="74" customWidth="1"/>
    <col min="14336" max="14346" width="5.75" style="74" customWidth="1"/>
    <col min="14347" max="14347" width="7.875" style="74" customWidth="1"/>
    <col min="14348" max="14348" width="3.75" style="74" customWidth="1"/>
    <col min="14349" max="14350" width="9" style="74"/>
    <col min="14351" max="14351" width="16.875" style="74" customWidth="1"/>
    <col min="14352" max="14352" width="18.75" style="74" customWidth="1"/>
    <col min="14353" max="14589" width="9" style="74"/>
    <col min="14590" max="14590" width="5.75" style="74" customWidth="1"/>
    <col min="14591" max="14591" width="10.375" style="74" customWidth="1"/>
    <col min="14592" max="14602" width="5.75" style="74" customWidth="1"/>
    <col min="14603" max="14603" width="7.875" style="74" customWidth="1"/>
    <col min="14604" max="14604" width="3.75" style="74" customWidth="1"/>
    <col min="14605" max="14606" width="9" style="74"/>
    <col min="14607" max="14607" width="16.875" style="74" customWidth="1"/>
    <col min="14608" max="14608" width="18.75" style="74" customWidth="1"/>
    <col min="14609" max="14845" width="9" style="74"/>
    <col min="14846" max="14846" width="5.75" style="74" customWidth="1"/>
    <col min="14847" max="14847" width="10.375" style="74" customWidth="1"/>
    <col min="14848" max="14858" width="5.75" style="74" customWidth="1"/>
    <col min="14859" max="14859" width="7.875" style="74" customWidth="1"/>
    <col min="14860" max="14860" width="3.75" style="74" customWidth="1"/>
    <col min="14861" max="14862" width="9" style="74"/>
    <col min="14863" max="14863" width="16.875" style="74" customWidth="1"/>
    <col min="14864" max="14864" width="18.75" style="74" customWidth="1"/>
    <col min="14865" max="15101" width="9" style="74"/>
    <col min="15102" max="15102" width="5.75" style="74" customWidth="1"/>
    <col min="15103" max="15103" width="10.375" style="74" customWidth="1"/>
    <col min="15104" max="15114" width="5.75" style="74" customWidth="1"/>
    <col min="15115" max="15115" width="7.875" style="74" customWidth="1"/>
    <col min="15116" max="15116" width="3.75" style="74" customWidth="1"/>
    <col min="15117" max="15118" width="9" style="74"/>
    <col min="15119" max="15119" width="16.875" style="74" customWidth="1"/>
    <col min="15120" max="15120" width="18.75" style="74" customWidth="1"/>
    <col min="15121" max="15357" width="9" style="74"/>
    <col min="15358" max="15358" width="5.75" style="74" customWidth="1"/>
    <col min="15359" max="15359" width="10.375" style="74" customWidth="1"/>
    <col min="15360" max="15370" width="5.75" style="74" customWidth="1"/>
    <col min="15371" max="15371" width="7.875" style="74" customWidth="1"/>
    <col min="15372" max="15372" width="3.75" style="74" customWidth="1"/>
    <col min="15373" max="15374" width="9" style="74"/>
    <col min="15375" max="15375" width="16.875" style="74" customWidth="1"/>
    <col min="15376" max="15376" width="18.75" style="74" customWidth="1"/>
    <col min="15377" max="15613" width="9" style="74"/>
    <col min="15614" max="15614" width="5.75" style="74" customWidth="1"/>
    <col min="15615" max="15615" width="10.375" style="74" customWidth="1"/>
    <col min="15616" max="15626" width="5.75" style="74" customWidth="1"/>
    <col min="15627" max="15627" width="7.875" style="74" customWidth="1"/>
    <col min="15628" max="15628" width="3.75" style="74" customWidth="1"/>
    <col min="15629" max="15630" width="9" style="74"/>
    <col min="15631" max="15631" width="16.875" style="74" customWidth="1"/>
    <col min="15632" max="15632" width="18.75" style="74" customWidth="1"/>
    <col min="15633" max="15869" width="9" style="74"/>
    <col min="15870" max="15870" width="5.75" style="74" customWidth="1"/>
    <col min="15871" max="15871" width="10.375" style="74" customWidth="1"/>
    <col min="15872" max="15882" width="5.75" style="74" customWidth="1"/>
    <col min="15883" max="15883" width="7.875" style="74" customWidth="1"/>
    <col min="15884" max="15884" width="3.75" style="74" customWidth="1"/>
    <col min="15885" max="15886" width="9" style="74"/>
    <col min="15887" max="15887" width="16.875" style="74" customWidth="1"/>
    <col min="15888" max="15888" width="18.75" style="74" customWidth="1"/>
    <col min="15889" max="16125" width="9" style="74"/>
    <col min="16126" max="16126" width="5.75" style="74" customWidth="1"/>
    <col min="16127" max="16127" width="10.375" style="74" customWidth="1"/>
    <col min="16128" max="16138" width="5.75" style="74" customWidth="1"/>
    <col min="16139" max="16139" width="7.875" style="74" customWidth="1"/>
    <col min="16140" max="16140" width="3.75" style="74" customWidth="1"/>
    <col min="16141" max="16142" width="9" style="74"/>
    <col min="16143" max="16143" width="16.875" style="74" customWidth="1"/>
    <col min="16144" max="16144" width="18.75" style="74" customWidth="1"/>
    <col min="16145" max="16384" width="9" style="74"/>
  </cols>
  <sheetData>
    <row r="1" spans="2:11">
      <c r="B1" s="617" t="s">
        <v>445</v>
      </c>
      <c r="C1" s="617"/>
      <c r="D1" s="617"/>
      <c r="E1" s="617"/>
      <c r="F1" s="77"/>
      <c r="G1" s="77"/>
    </row>
    <row r="2" spans="2:11">
      <c r="B2" s="77" t="s">
        <v>447</v>
      </c>
    </row>
    <row r="3" spans="2:11" ht="27" customHeight="1">
      <c r="B3" s="334" t="s">
        <v>766</v>
      </c>
      <c r="G3" s="335" t="s">
        <v>767</v>
      </c>
      <c r="H3" s="126"/>
    </row>
    <row r="4" spans="2:11">
      <c r="B4" s="160" t="s">
        <v>768</v>
      </c>
      <c r="C4" s="336" t="s">
        <v>769</v>
      </c>
      <c r="D4" s="336" t="s">
        <v>770</v>
      </c>
      <c r="G4" s="618" t="s">
        <v>771</v>
      </c>
      <c r="H4" s="620" t="s">
        <v>772</v>
      </c>
      <c r="I4" s="621"/>
    </row>
    <row r="5" spans="2:11">
      <c r="B5" s="624"/>
      <c r="C5" s="625"/>
      <c r="D5" s="625"/>
      <c r="G5" s="619"/>
      <c r="H5" s="622"/>
      <c r="I5" s="623"/>
    </row>
    <row r="6" spans="2:11">
      <c r="B6" s="624"/>
      <c r="C6" s="625"/>
      <c r="D6" s="625"/>
      <c r="G6" s="619" t="s">
        <v>773</v>
      </c>
      <c r="H6" s="622" t="s">
        <v>772</v>
      </c>
      <c r="I6" s="623"/>
    </row>
    <row r="7" spans="2:11">
      <c r="B7" s="624"/>
      <c r="C7" s="625"/>
      <c r="D7" s="625"/>
      <c r="G7" s="619"/>
      <c r="H7" s="622"/>
      <c r="I7" s="623"/>
    </row>
    <row r="8" spans="2:11">
      <c r="B8" s="624"/>
      <c r="C8" s="625"/>
      <c r="D8" s="625"/>
      <c r="G8" s="619" t="s">
        <v>774</v>
      </c>
      <c r="H8" s="622" t="s">
        <v>772</v>
      </c>
      <c r="I8" s="623"/>
    </row>
    <row r="9" spans="2:11">
      <c r="B9" s="624"/>
      <c r="C9" s="625"/>
      <c r="D9" s="625"/>
      <c r="G9" s="626"/>
      <c r="H9" s="627"/>
      <c r="I9" s="628"/>
    </row>
    <row r="10" spans="2:11" ht="13.5" customHeight="1">
      <c r="B10" s="624"/>
      <c r="C10" s="625"/>
      <c r="D10" s="625"/>
    </row>
    <row r="11" spans="2:11" ht="13.5" customHeight="1">
      <c r="B11" s="624"/>
      <c r="C11" s="625"/>
      <c r="D11" s="625"/>
    </row>
    <row r="12" spans="2:11">
      <c r="B12" s="624"/>
      <c r="C12" s="625"/>
      <c r="D12" s="625"/>
    </row>
    <row r="13" spans="2:11" ht="13.5" customHeight="1">
      <c r="B13" s="624"/>
      <c r="C13" s="625"/>
      <c r="D13" s="625"/>
    </row>
    <row r="14" spans="2:11">
      <c r="B14" s="624"/>
      <c r="C14" s="625"/>
      <c r="D14" s="625"/>
    </row>
    <row r="15" spans="2:11">
      <c r="B15" s="624"/>
      <c r="C15" s="625"/>
      <c r="D15" s="625"/>
      <c r="J15" s="337"/>
      <c r="K15" s="337"/>
    </row>
    <row r="16" spans="2:11" ht="15" customHeight="1">
      <c r="B16" s="624"/>
      <c r="C16" s="625"/>
      <c r="D16" s="625"/>
      <c r="J16" s="337"/>
      <c r="K16" s="337"/>
    </row>
    <row r="17" spans="2:11">
      <c r="B17" s="624"/>
      <c r="C17" s="625"/>
      <c r="D17" s="625"/>
      <c r="G17" s="338" t="s">
        <v>775</v>
      </c>
      <c r="H17" s="339"/>
      <c r="I17" s="340"/>
      <c r="J17" s="337"/>
      <c r="K17" s="337"/>
    </row>
    <row r="18" spans="2:11">
      <c r="B18" s="624"/>
      <c r="C18" s="625"/>
      <c r="D18" s="625"/>
      <c r="E18" s="90"/>
      <c r="G18" s="341" t="s">
        <v>776</v>
      </c>
      <c r="H18" s="342"/>
      <c r="I18" s="343"/>
      <c r="J18" s="337"/>
      <c r="K18" s="337"/>
    </row>
    <row r="19" spans="2:11" ht="13.5" customHeight="1">
      <c r="B19" s="624"/>
      <c r="C19" s="625"/>
      <c r="D19" s="625"/>
      <c r="G19" s="341" t="s">
        <v>777</v>
      </c>
      <c r="H19" s="342"/>
      <c r="I19" s="343"/>
      <c r="J19" s="337"/>
      <c r="K19" s="337"/>
    </row>
    <row r="20" spans="2:11" ht="13.5" customHeight="1">
      <c r="B20" s="624"/>
      <c r="C20" s="625"/>
      <c r="D20" s="625"/>
      <c r="G20" s="341" t="s">
        <v>778</v>
      </c>
      <c r="H20" s="342"/>
      <c r="I20" s="343"/>
      <c r="J20" s="337"/>
      <c r="K20" s="337"/>
    </row>
    <row r="21" spans="2:11" ht="13.5" customHeight="1">
      <c r="B21" s="344"/>
      <c r="C21" s="345"/>
      <c r="D21" s="345"/>
      <c r="G21" s="341" t="s">
        <v>779</v>
      </c>
      <c r="H21" s="342"/>
      <c r="I21" s="343"/>
      <c r="J21" s="337"/>
      <c r="K21" s="337"/>
    </row>
    <row r="22" spans="2:11" ht="13.5" customHeight="1">
      <c r="B22" s="346"/>
      <c r="C22" s="346"/>
      <c r="D22" s="347"/>
      <c r="G22" s="341" t="s">
        <v>780</v>
      </c>
      <c r="H22" s="342"/>
      <c r="I22" s="343"/>
      <c r="J22" s="337"/>
      <c r="K22" s="337"/>
    </row>
    <row r="23" spans="2:11" ht="13.5" customHeight="1">
      <c r="B23" s="270" t="s">
        <v>781</v>
      </c>
      <c r="C23" s="348"/>
      <c r="D23" s="348"/>
      <c r="G23" s="341" t="s">
        <v>782</v>
      </c>
      <c r="H23" s="342"/>
      <c r="I23" s="343"/>
      <c r="J23" s="337"/>
      <c r="K23" s="337"/>
    </row>
    <row r="24" spans="2:11" ht="13.5" customHeight="1">
      <c r="B24" s="349" t="s">
        <v>768</v>
      </c>
      <c r="C24" s="350" t="s">
        <v>769</v>
      </c>
      <c r="D24" s="350" t="s">
        <v>770</v>
      </c>
      <c r="G24" s="341" t="s">
        <v>783</v>
      </c>
      <c r="H24" s="342"/>
      <c r="I24" s="343"/>
      <c r="J24" s="337"/>
      <c r="K24" s="337"/>
    </row>
    <row r="25" spans="2:11" ht="13.5" customHeight="1">
      <c r="B25" s="629"/>
      <c r="C25" s="631"/>
      <c r="D25" s="631"/>
      <c r="G25" s="341" t="s">
        <v>784</v>
      </c>
      <c r="H25" s="342"/>
      <c r="I25" s="343"/>
      <c r="J25" s="337"/>
      <c r="K25" s="337"/>
    </row>
    <row r="26" spans="2:11" ht="13.5" customHeight="1">
      <c r="B26" s="630"/>
      <c r="C26" s="632"/>
      <c r="D26" s="632"/>
      <c r="G26" s="341" t="s">
        <v>785</v>
      </c>
      <c r="H26" s="342"/>
      <c r="I26" s="343"/>
    </row>
    <row r="27" spans="2:11" ht="13.5" customHeight="1">
      <c r="B27" s="629"/>
      <c r="C27" s="631"/>
      <c r="D27" s="631"/>
      <c r="G27" s="341" t="s">
        <v>786</v>
      </c>
      <c r="H27" s="342"/>
      <c r="I27" s="343"/>
    </row>
    <row r="28" spans="2:11" ht="13.5" customHeight="1">
      <c r="B28" s="630"/>
      <c r="C28" s="632"/>
      <c r="D28" s="632"/>
      <c r="G28" s="351" t="s">
        <v>787</v>
      </c>
      <c r="H28" s="352"/>
      <c r="I28" s="353"/>
    </row>
    <row r="29" spans="2:11" ht="13.5" customHeight="1">
      <c r="B29" s="629"/>
      <c r="C29" s="631"/>
      <c r="D29" s="631"/>
    </row>
    <row r="30" spans="2:11" ht="13.5" customHeight="1">
      <c r="B30" s="630"/>
      <c r="C30" s="632"/>
      <c r="D30" s="632"/>
    </row>
    <row r="31" spans="2:11" ht="13.5" customHeight="1">
      <c r="B31" s="629"/>
      <c r="C31" s="631"/>
      <c r="D31" s="631"/>
    </row>
    <row r="32" spans="2:11" ht="13.5" customHeight="1">
      <c r="B32" s="630"/>
      <c r="C32" s="632"/>
      <c r="D32" s="632"/>
    </row>
    <row r="33" spans="2:16" ht="13.5" customHeight="1">
      <c r="B33" s="629"/>
      <c r="C33" s="631"/>
      <c r="D33" s="631"/>
    </row>
    <row r="34" spans="2:16" ht="13.5" customHeight="1">
      <c r="B34" s="630"/>
      <c r="C34" s="632"/>
      <c r="D34" s="632"/>
    </row>
    <row r="35" spans="2:16" ht="13.5" customHeight="1">
      <c r="B35" s="629"/>
      <c r="C35" s="631"/>
      <c r="D35" s="631"/>
    </row>
    <row r="36" spans="2:16" ht="13.5" customHeight="1">
      <c r="B36" s="630"/>
      <c r="C36" s="632"/>
      <c r="D36" s="632"/>
    </row>
    <row r="37" spans="2:16" ht="13.5" customHeight="1">
      <c r="C37" s="346"/>
      <c r="D37" s="347"/>
      <c r="E37" s="347"/>
    </row>
    <row r="38" spans="2:16" ht="13.5" customHeight="1">
      <c r="B38" s="354" t="s">
        <v>788</v>
      </c>
      <c r="C38" s="346"/>
      <c r="D38" s="347"/>
      <c r="E38" s="347"/>
    </row>
    <row r="39" spans="2:16">
      <c r="M39" s="346"/>
      <c r="N39" s="346"/>
      <c r="O39" s="347"/>
      <c r="P39" s="347"/>
    </row>
    <row r="40" spans="2:16">
      <c r="M40" s="346"/>
      <c r="N40" s="346"/>
      <c r="O40" s="347"/>
      <c r="P40" s="347"/>
    </row>
    <row r="41" spans="2:16">
      <c r="M41" s="355"/>
      <c r="N41" s="355"/>
      <c r="O41" s="356"/>
      <c r="P41" s="356"/>
    </row>
    <row r="42" spans="2:16">
      <c r="M42" s="355"/>
      <c r="N42" s="355"/>
      <c r="O42" s="356"/>
      <c r="P42" s="356"/>
    </row>
    <row r="43" spans="2:16">
      <c r="M43" s="355"/>
      <c r="N43" s="355"/>
      <c r="O43" s="356"/>
      <c r="P43" s="356"/>
    </row>
    <row r="44" spans="2:16">
      <c r="M44" s="355"/>
      <c r="N44" s="355"/>
      <c r="O44" s="356"/>
      <c r="P44" s="356"/>
    </row>
    <row r="45" spans="2:16">
      <c r="M45" s="355"/>
      <c r="N45" s="355"/>
      <c r="O45" s="356"/>
      <c r="P45" s="356"/>
    </row>
    <row r="46" spans="2:16">
      <c r="G46"/>
      <c r="H46"/>
      <c r="I46"/>
      <c r="J46"/>
      <c r="K46"/>
      <c r="L46"/>
      <c r="M46"/>
      <c r="N46" s="633"/>
      <c r="O46" s="622"/>
      <c r="P46" s="622"/>
    </row>
    <row r="47" spans="2:16">
      <c r="G47"/>
      <c r="H47"/>
      <c r="I47"/>
      <c r="J47"/>
      <c r="K47"/>
      <c r="L47"/>
      <c r="M47"/>
      <c r="N47" s="633"/>
      <c r="O47" s="622"/>
      <c r="P47" s="622"/>
    </row>
    <row r="48" spans="2:16">
      <c r="G48"/>
      <c r="H48"/>
      <c r="I48"/>
      <c r="J48"/>
      <c r="K48"/>
      <c r="L48"/>
      <c r="M48"/>
    </row>
    <row r="49" spans="7:13">
      <c r="G49"/>
      <c r="H49"/>
      <c r="I49"/>
      <c r="J49"/>
      <c r="K49"/>
      <c r="L49"/>
      <c r="M49"/>
    </row>
    <row r="50" spans="7:13">
      <c r="G50"/>
      <c r="H50"/>
      <c r="I50"/>
      <c r="J50"/>
      <c r="K50"/>
      <c r="L50"/>
      <c r="M50"/>
    </row>
    <row r="51" spans="7:13">
      <c r="G51"/>
      <c r="H51"/>
      <c r="I51"/>
      <c r="J51"/>
      <c r="K51"/>
      <c r="L51"/>
      <c r="M51"/>
    </row>
    <row r="52" spans="7:13">
      <c r="G52"/>
      <c r="H52"/>
      <c r="I52"/>
      <c r="J52"/>
      <c r="K52"/>
      <c r="L52"/>
      <c r="M52"/>
    </row>
    <row r="53" spans="7:13">
      <c r="G53"/>
      <c r="H53"/>
      <c r="I53"/>
      <c r="J53"/>
      <c r="K53"/>
      <c r="L53"/>
      <c r="M53"/>
    </row>
    <row r="54" spans="7:13">
      <c r="G54"/>
      <c r="H54"/>
      <c r="I54"/>
      <c r="J54"/>
      <c r="K54"/>
      <c r="L54"/>
      <c r="M54"/>
    </row>
    <row r="55" spans="7:13">
      <c r="G55"/>
      <c r="H55"/>
      <c r="I55"/>
      <c r="J55"/>
      <c r="K55"/>
      <c r="L55"/>
      <c r="M55"/>
    </row>
    <row r="56" spans="7:13">
      <c r="G56"/>
      <c r="H56"/>
      <c r="I56"/>
      <c r="J56"/>
      <c r="K56"/>
      <c r="L56"/>
      <c r="M56"/>
    </row>
    <row r="57" spans="7:13">
      <c r="G57"/>
      <c r="H57"/>
      <c r="I57"/>
      <c r="J57"/>
      <c r="K57"/>
      <c r="L57"/>
      <c r="M57"/>
    </row>
    <row r="58" spans="7:13">
      <c r="G58"/>
      <c r="H58"/>
      <c r="I58"/>
      <c r="J58"/>
      <c r="K58"/>
      <c r="L58"/>
      <c r="M58"/>
    </row>
    <row r="59" spans="7:13">
      <c r="G59"/>
      <c r="H59"/>
      <c r="I59"/>
      <c r="J59"/>
      <c r="K59"/>
      <c r="L59"/>
      <c r="M59"/>
    </row>
    <row r="60" spans="7:13">
      <c r="G60"/>
      <c r="H60"/>
      <c r="I60"/>
      <c r="J60"/>
      <c r="K60"/>
      <c r="L60"/>
      <c r="M60"/>
    </row>
    <row r="61" spans="7:13">
      <c r="G61"/>
      <c r="H61"/>
      <c r="I61"/>
      <c r="J61"/>
      <c r="K61"/>
      <c r="L61"/>
      <c r="M61"/>
    </row>
  </sheetData>
  <mergeCells count="52">
    <mergeCell ref="P46:P47"/>
    <mergeCell ref="B31:B32"/>
    <mergeCell ref="C31:C32"/>
    <mergeCell ref="D31:D32"/>
    <mergeCell ref="B33:B34"/>
    <mergeCell ref="C33:C34"/>
    <mergeCell ref="D33:D34"/>
    <mergeCell ref="B35:B36"/>
    <mergeCell ref="C35:C36"/>
    <mergeCell ref="D35:D36"/>
    <mergeCell ref="N46:N47"/>
    <mergeCell ref="O46:O47"/>
    <mergeCell ref="B27:B28"/>
    <mergeCell ref="C27:C28"/>
    <mergeCell ref="D27:D28"/>
    <mergeCell ref="B29:B30"/>
    <mergeCell ref="C29:C30"/>
    <mergeCell ref="D29:D30"/>
    <mergeCell ref="B19:B20"/>
    <mergeCell ref="C19:C20"/>
    <mergeCell ref="D19:D20"/>
    <mergeCell ref="B25:B26"/>
    <mergeCell ref="C25:C26"/>
    <mergeCell ref="D25:D26"/>
    <mergeCell ref="B15:B16"/>
    <mergeCell ref="C15:C16"/>
    <mergeCell ref="D15:D16"/>
    <mergeCell ref="B17:B18"/>
    <mergeCell ref="C17:C18"/>
    <mergeCell ref="D17:D18"/>
    <mergeCell ref="B11:B12"/>
    <mergeCell ref="C11:C12"/>
    <mergeCell ref="D11:D12"/>
    <mergeCell ref="B13:B14"/>
    <mergeCell ref="C13:C14"/>
    <mergeCell ref="D13:D14"/>
    <mergeCell ref="B1:E1"/>
    <mergeCell ref="G4:G5"/>
    <mergeCell ref="H4:I5"/>
    <mergeCell ref="B5:B6"/>
    <mergeCell ref="C5:C6"/>
    <mergeCell ref="D5:D6"/>
    <mergeCell ref="G6:G7"/>
    <mergeCell ref="H6:I7"/>
    <mergeCell ref="B7:B8"/>
    <mergeCell ref="C7:C8"/>
    <mergeCell ref="D7:D8"/>
    <mergeCell ref="G8:G9"/>
    <mergeCell ref="H8:I9"/>
    <mergeCell ref="B9:B10"/>
    <mergeCell ref="C9:C10"/>
    <mergeCell ref="D9:D10"/>
  </mergeCells>
  <phoneticPr fontId="6"/>
  <pageMargins left="0.70866141732283472" right="0.70866141732283472" top="0.74803149606299213" bottom="0.74803149606299213" header="0.31496062992125984" footer="0.31496062992125984"/>
  <pageSetup paperSize="9" orientation="landscape" r:id="rId1"/>
  <headerFooter>
    <oddFooter>&amp;C&amp;P</oddFooter>
  </headerFooter>
  <colBreaks count="1" manualBreakCount="1">
    <brk id="1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J45"/>
  <sheetViews>
    <sheetView zoomScaleNormal="100" workbookViewId="0">
      <selection activeCell="M22" sqref="M22"/>
    </sheetView>
  </sheetViews>
  <sheetFormatPr defaultRowHeight="13.5"/>
  <cols>
    <col min="1" max="1" width="2.375" style="74" customWidth="1"/>
    <col min="2" max="4" width="9" style="74"/>
    <col min="5" max="5" width="9" style="74" customWidth="1"/>
    <col min="6" max="6" width="15.625" style="74" customWidth="1"/>
    <col min="7" max="7" width="3.625" style="74" customWidth="1"/>
    <col min="8" max="8" width="5.625" style="74" customWidth="1"/>
    <col min="9" max="9" width="18.5" style="74" customWidth="1"/>
    <col min="10" max="10" width="61.75" style="74" customWidth="1"/>
    <col min="11" max="255" width="9" style="74"/>
    <col min="256" max="256" width="5.125" style="74" customWidth="1"/>
    <col min="257" max="259" width="9" style="74"/>
    <col min="260" max="260" width="9" style="74" customWidth="1"/>
    <col min="261" max="261" width="15.625" style="74" customWidth="1"/>
    <col min="262" max="262" width="3.625" style="74" customWidth="1"/>
    <col min="263" max="263" width="17.75" style="74" customWidth="1"/>
    <col min="264" max="264" width="56.625" style="74" customWidth="1"/>
    <col min="265" max="511" width="9" style="74"/>
    <col min="512" max="512" width="5.125" style="74" customWidth="1"/>
    <col min="513" max="515" width="9" style="74"/>
    <col min="516" max="516" width="9" style="74" customWidth="1"/>
    <col min="517" max="517" width="15.625" style="74" customWidth="1"/>
    <col min="518" max="518" width="3.625" style="74" customWidth="1"/>
    <col min="519" max="519" width="17.75" style="74" customWidth="1"/>
    <col min="520" max="520" width="56.625" style="74" customWidth="1"/>
    <col min="521" max="767" width="9" style="74"/>
    <col min="768" max="768" width="5.125" style="74" customWidth="1"/>
    <col min="769" max="771" width="9" style="74"/>
    <col min="772" max="772" width="9" style="74" customWidth="1"/>
    <col min="773" max="773" width="15.625" style="74" customWidth="1"/>
    <col min="774" max="774" width="3.625" style="74" customWidth="1"/>
    <col min="775" max="775" width="17.75" style="74" customWidth="1"/>
    <col min="776" max="776" width="56.625" style="74" customWidth="1"/>
    <col min="777" max="1023" width="9" style="74"/>
    <col min="1024" max="1024" width="5.125" style="74" customWidth="1"/>
    <col min="1025" max="1027" width="9" style="74"/>
    <col min="1028" max="1028" width="9" style="74" customWidth="1"/>
    <col min="1029" max="1029" width="15.625" style="74" customWidth="1"/>
    <col min="1030" max="1030" width="3.625" style="74" customWidth="1"/>
    <col min="1031" max="1031" width="17.75" style="74" customWidth="1"/>
    <col min="1032" max="1032" width="56.625" style="74" customWidth="1"/>
    <col min="1033" max="1279" width="9" style="74"/>
    <col min="1280" max="1280" width="5.125" style="74" customWidth="1"/>
    <col min="1281" max="1283" width="9" style="74"/>
    <col min="1284" max="1284" width="9" style="74" customWidth="1"/>
    <col min="1285" max="1285" width="15.625" style="74" customWidth="1"/>
    <col min="1286" max="1286" width="3.625" style="74" customWidth="1"/>
    <col min="1287" max="1287" width="17.75" style="74" customWidth="1"/>
    <col min="1288" max="1288" width="56.625" style="74" customWidth="1"/>
    <col min="1289" max="1535" width="9" style="74"/>
    <col min="1536" max="1536" width="5.125" style="74" customWidth="1"/>
    <col min="1537" max="1539" width="9" style="74"/>
    <col min="1540" max="1540" width="9" style="74" customWidth="1"/>
    <col min="1541" max="1541" width="15.625" style="74" customWidth="1"/>
    <col min="1542" max="1542" width="3.625" style="74" customWidth="1"/>
    <col min="1543" max="1543" width="17.75" style="74" customWidth="1"/>
    <col min="1544" max="1544" width="56.625" style="74" customWidth="1"/>
    <col min="1545" max="1791" width="9" style="74"/>
    <col min="1792" max="1792" width="5.125" style="74" customWidth="1"/>
    <col min="1793" max="1795" width="9" style="74"/>
    <col min="1796" max="1796" width="9" style="74" customWidth="1"/>
    <col min="1797" max="1797" width="15.625" style="74" customWidth="1"/>
    <col min="1798" max="1798" width="3.625" style="74" customWidth="1"/>
    <col min="1799" max="1799" width="17.75" style="74" customWidth="1"/>
    <col min="1800" max="1800" width="56.625" style="74" customWidth="1"/>
    <col min="1801" max="2047" width="9" style="74"/>
    <col min="2048" max="2048" width="5.125" style="74" customWidth="1"/>
    <col min="2049" max="2051" width="9" style="74"/>
    <col min="2052" max="2052" width="9" style="74" customWidth="1"/>
    <col min="2053" max="2053" width="15.625" style="74" customWidth="1"/>
    <col min="2054" max="2054" width="3.625" style="74" customWidth="1"/>
    <col min="2055" max="2055" width="17.75" style="74" customWidth="1"/>
    <col min="2056" max="2056" width="56.625" style="74" customWidth="1"/>
    <col min="2057" max="2303" width="9" style="74"/>
    <col min="2304" max="2304" width="5.125" style="74" customWidth="1"/>
    <col min="2305" max="2307" width="9" style="74"/>
    <col min="2308" max="2308" width="9" style="74" customWidth="1"/>
    <col min="2309" max="2309" width="15.625" style="74" customWidth="1"/>
    <col min="2310" max="2310" width="3.625" style="74" customWidth="1"/>
    <col min="2311" max="2311" width="17.75" style="74" customWidth="1"/>
    <col min="2312" max="2312" width="56.625" style="74" customWidth="1"/>
    <col min="2313" max="2559" width="9" style="74"/>
    <col min="2560" max="2560" width="5.125" style="74" customWidth="1"/>
    <col min="2561" max="2563" width="9" style="74"/>
    <col min="2564" max="2564" width="9" style="74" customWidth="1"/>
    <col min="2565" max="2565" width="15.625" style="74" customWidth="1"/>
    <col min="2566" max="2566" width="3.625" style="74" customWidth="1"/>
    <col min="2567" max="2567" width="17.75" style="74" customWidth="1"/>
    <col min="2568" max="2568" width="56.625" style="74" customWidth="1"/>
    <col min="2569" max="2815" width="9" style="74"/>
    <col min="2816" max="2816" width="5.125" style="74" customWidth="1"/>
    <col min="2817" max="2819" width="9" style="74"/>
    <col min="2820" max="2820" width="9" style="74" customWidth="1"/>
    <col min="2821" max="2821" width="15.625" style="74" customWidth="1"/>
    <col min="2822" max="2822" width="3.625" style="74" customWidth="1"/>
    <col min="2823" max="2823" width="17.75" style="74" customWidth="1"/>
    <col min="2824" max="2824" width="56.625" style="74" customWidth="1"/>
    <col min="2825" max="3071" width="9" style="74"/>
    <col min="3072" max="3072" width="5.125" style="74" customWidth="1"/>
    <col min="3073" max="3075" width="9" style="74"/>
    <col min="3076" max="3076" width="9" style="74" customWidth="1"/>
    <col min="3077" max="3077" width="15.625" style="74" customWidth="1"/>
    <col min="3078" max="3078" width="3.625" style="74" customWidth="1"/>
    <col min="3079" max="3079" width="17.75" style="74" customWidth="1"/>
    <col min="3080" max="3080" width="56.625" style="74" customWidth="1"/>
    <col min="3081" max="3327" width="9" style="74"/>
    <col min="3328" max="3328" width="5.125" style="74" customWidth="1"/>
    <col min="3329" max="3331" width="9" style="74"/>
    <col min="3332" max="3332" width="9" style="74" customWidth="1"/>
    <col min="3333" max="3333" width="15.625" style="74" customWidth="1"/>
    <col min="3334" max="3334" width="3.625" style="74" customWidth="1"/>
    <col min="3335" max="3335" width="17.75" style="74" customWidth="1"/>
    <col min="3336" max="3336" width="56.625" style="74" customWidth="1"/>
    <col min="3337" max="3583" width="9" style="74"/>
    <col min="3584" max="3584" width="5.125" style="74" customWidth="1"/>
    <col min="3585" max="3587" width="9" style="74"/>
    <col min="3588" max="3588" width="9" style="74" customWidth="1"/>
    <col min="3589" max="3589" width="15.625" style="74" customWidth="1"/>
    <col min="3590" max="3590" width="3.625" style="74" customWidth="1"/>
    <col min="3591" max="3591" width="17.75" style="74" customWidth="1"/>
    <col min="3592" max="3592" width="56.625" style="74" customWidth="1"/>
    <col min="3593" max="3839" width="9" style="74"/>
    <col min="3840" max="3840" width="5.125" style="74" customWidth="1"/>
    <col min="3841" max="3843" width="9" style="74"/>
    <col min="3844" max="3844" width="9" style="74" customWidth="1"/>
    <col min="3845" max="3845" width="15.625" style="74" customWidth="1"/>
    <col min="3846" max="3846" width="3.625" style="74" customWidth="1"/>
    <col min="3847" max="3847" width="17.75" style="74" customWidth="1"/>
    <col min="3848" max="3848" width="56.625" style="74" customWidth="1"/>
    <col min="3849" max="4095" width="9" style="74"/>
    <col min="4096" max="4096" width="5.125" style="74" customWidth="1"/>
    <col min="4097" max="4099" width="9" style="74"/>
    <col min="4100" max="4100" width="9" style="74" customWidth="1"/>
    <col min="4101" max="4101" width="15.625" style="74" customWidth="1"/>
    <col min="4102" max="4102" width="3.625" style="74" customWidth="1"/>
    <col min="4103" max="4103" width="17.75" style="74" customWidth="1"/>
    <col min="4104" max="4104" width="56.625" style="74" customWidth="1"/>
    <col min="4105" max="4351" width="9" style="74"/>
    <col min="4352" max="4352" width="5.125" style="74" customWidth="1"/>
    <col min="4353" max="4355" width="9" style="74"/>
    <col min="4356" max="4356" width="9" style="74" customWidth="1"/>
    <col min="4357" max="4357" width="15.625" style="74" customWidth="1"/>
    <col min="4358" max="4358" width="3.625" style="74" customWidth="1"/>
    <col min="4359" max="4359" width="17.75" style="74" customWidth="1"/>
    <col min="4360" max="4360" width="56.625" style="74" customWidth="1"/>
    <col min="4361" max="4607" width="9" style="74"/>
    <col min="4608" max="4608" width="5.125" style="74" customWidth="1"/>
    <col min="4609" max="4611" width="9" style="74"/>
    <col min="4612" max="4612" width="9" style="74" customWidth="1"/>
    <col min="4613" max="4613" width="15.625" style="74" customWidth="1"/>
    <col min="4614" max="4614" width="3.625" style="74" customWidth="1"/>
    <col min="4615" max="4615" width="17.75" style="74" customWidth="1"/>
    <col min="4616" max="4616" width="56.625" style="74" customWidth="1"/>
    <col min="4617" max="4863" width="9" style="74"/>
    <col min="4864" max="4864" width="5.125" style="74" customWidth="1"/>
    <col min="4865" max="4867" width="9" style="74"/>
    <col min="4868" max="4868" width="9" style="74" customWidth="1"/>
    <col min="4869" max="4869" width="15.625" style="74" customWidth="1"/>
    <col min="4870" max="4870" width="3.625" style="74" customWidth="1"/>
    <col min="4871" max="4871" width="17.75" style="74" customWidth="1"/>
    <col min="4872" max="4872" width="56.625" style="74" customWidth="1"/>
    <col min="4873" max="5119" width="9" style="74"/>
    <col min="5120" max="5120" width="5.125" style="74" customWidth="1"/>
    <col min="5121" max="5123" width="9" style="74"/>
    <col min="5124" max="5124" width="9" style="74" customWidth="1"/>
    <col min="5125" max="5125" width="15.625" style="74" customWidth="1"/>
    <col min="5126" max="5126" width="3.625" style="74" customWidth="1"/>
    <col min="5127" max="5127" width="17.75" style="74" customWidth="1"/>
    <col min="5128" max="5128" width="56.625" style="74" customWidth="1"/>
    <col min="5129" max="5375" width="9" style="74"/>
    <col min="5376" max="5376" width="5.125" style="74" customWidth="1"/>
    <col min="5377" max="5379" width="9" style="74"/>
    <col min="5380" max="5380" width="9" style="74" customWidth="1"/>
    <col min="5381" max="5381" width="15.625" style="74" customWidth="1"/>
    <col min="5382" max="5382" width="3.625" style="74" customWidth="1"/>
    <col min="5383" max="5383" width="17.75" style="74" customWidth="1"/>
    <col min="5384" max="5384" width="56.625" style="74" customWidth="1"/>
    <col min="5385" max="5631" width="9" style="74"/>
    <col min="5632" max="5632" width="5.125" style="74" customWidth="1"/>
    <col min="5633" max="5635" width="9" style="74"/>
    <col min="5636" max="5636" width="9" style="74" customWidth="1"/>
    <col min="5637" max="5637" width="15.625" style="74" customWidth="1"/>
    <col min="5638" max="5638" width="3.625" style="74" customWidth="1"/>
    <col min="5639" max="5639" width="17.75" style="74" customWidth="1"/>
    <col min="5640" max="5640" width="56.625" style="74" customWidth="1"/>
    <col min="5641" max="5887" width="9" style="74"/>
    <col min="5888" max="5888" width="5.125" style="74" customWidth="1"/>
    <col min="5889" max="5891" width="9" style="74"/>
    <col min="5892" max="5892" width="9" style="74" customWidth="1"/>
    <col min="5893" max="5893" width="15.625" style="74" customWidth="1"/>
    <col min="5894" max="5894" width="3.625" style="74" customWidth="1"/>
    <col min="5895" max="5895" width="17.75" style="74" customWidth="1"/>
    <col min="5896" max="5896" width="56.625" style="74" customWidth="1"/>
    <col min="5897" max="6143" width="9" style="74"/>
    <col min="6144" max="6144" width="5.125" style="74" customWidth="1"/>
    <col min="6145" max="6147" width="9" style="74"/>
    <col min="6148" max="6148" width="9" style="74" customWidth="1"/>
    <col min="6149" max="6149" width="15.625" style="74" customWidth="1"/>
    <col min="6150" max="6150" width="3.625" style="74" customWidth="1"/>
    <col min="6151" max="6151" width="17.75" style="74" customWidth="1"/>
    <col min="6152" max="6152" width="56.625" style="74" customWidth="1"/>
    <col min="6153" max="6399" width="9" style="74"/>
    <col min="6400" max="6400" width="5.125" style="74" customWidth="1"/>
    <col min="6401" max="6403" width="9" style="74"/>
    <col min="6404" max="6404" width="9" style="74" customWidth="1"/>
    <col min="6405" max="6405" width="15.625" style="74" customWidth="1"/>
    <col min="6406" max="6406" width="3.625" style="74" customWidth="1"/>
    <col min="6407" max="6407" width="17.75" style="74" customWidth="1"/>
    <col min="6408" max="6408" width="56.625" style="74" customWidth="1"/>
    <col min="6409" max="6655" width="9" style="74"/>
    <col min="6656" max="6656" width="5.125" style="74" customWidth="1"/>
    <col min="6657" max="6659" width="9" style="74"/>
    <col min="6660" max="6660" width="9" style="74" customWidth="1"/>
    <col min="6661" max="6661" width="15.625" style="74" customWidth="1"/>
    <col min="6662" max="6662" width="3.625" style="74" customWidth="1"/>
    <col min="6663" max="6663" width="17.75" style="74" customWidth="1"/>
    <col min="6664" max="6664" width="56.625" style="74" customWidth="1"/>
    <col min="6665" max="6911" width="9" style="74"/>
    <col min="6912" max="6912" width="5.125" style="74" customWidth="1"/>
    <col min="6913" max="6915" width="9" style="74"/>
    <col min="6916" max="6916" width="9" style="74" customWidth="1"/>
    <col min="6917" max="6917" width="15.625" style="74" customWidth="1"/>
    <col min="6918" max="6918" width="3.625" style="74" customWidth="1"/>
    <col min="6919" max="6919" width="17.75" style="74" customWidth="1"/>
    <col min="6920" max="6920" width="56.625" style="74" customWidth="1"/>
    <col min="6921" max="7167" width="9" style="74"/>
    <col min="7168" max="7168" width="5.125" style="74" customWidth="1"/>
    <col min="7169" max="7171" width="9" style="74"/>
    <col min="7172" max="7172" width="9" style="74" customWidth="1"/>
    <col min="7173" max="7173" width="15.625" style="74" customWidth="1"/>
    <col min="7174" max="7174" width="3.625" style="74" customWidth="1"/>
    <col min="7175" max="7175" width="17.75" style="74" customWidth="1"/>
    <col min="7176" max="7176" width="56.625" style="74" customWidth="1"/>
    <col min="7177" max="7423" width="9" style="74"/>
    <col min="7424" max="7424" width="5.125" style="74" customWidth="1"/>
    <col min="7425" max="7427" width="9" style="74"/>
    <col min="7428" max="7428" width="9" style="74" customWidth="1"/>
    <col min="7429" max="7429" width="15.625" style="74" customWidth="1"/>
    <col min="7430" max="7430" width="3.625" style="74" customWidth="1"/>
    <col min="7431" max="7431" width="17.75" style="74" customWidth="1"/>
    <col min="7432" max="7432" width="56.625" style="74" customWidth="1"/>
    <col min="7433" max="7679" width="9" style="74"/>
    <col min="7680" max="7680" width="5.125" style="74" customWidth="1"/>
    <col min="7681" max="7683" width="9" style="74"/>
    <col min="7684" max="7684" width="9" style="74" customWidth="1"/>
    <col min="7685" max="7685" width="15.625" style="74" customWidth="1"/>
    <col min="7686" max="7686" width="3.625" style="74" customWidth="1"/>
    <col min="7687" max="7687" width="17.75" style="74" customWidth="1"/>
    <col min="7688" max="7688" width="56.625" style="74" customWidth="1"/>
    <col min="7689" max="7935" width="9" style="74"/>
    <col min="7936" max="7936" width="5.125" style="74" customWidth="1"/>
    <col min="7937" max="7939" width="9" style="74"/>
    <col min="7940" max="7940" width="9" style="74" customWidth="1"/>
    <col min="7941" max="7941" width="15.625" style="74" customWidth="1"/>
    <col min="7942" max="7942" width="3.625" style="74" customWidth="1"/>
    <col min="7943" max="7943" width="17.75" style="74" customWidth="1"/>
    <col min="7944" max="7944" width="56.625" style="74" customWidth="1"/>
    <col min="7945" max="8191" width="9" style="74"/>
    <col min="8192" max="8192" width="5.125" style="74" customWidth="1"/>
    <col min="8193" max="8195" width="9" style="74"/>
    <col min="8196" max="8196" width="9" style="74" customWidth="1"/>
    <col min="8197" max="8197" width="15.625" style="74" customWidth="1"/>
    <col min="8198" max="8198" width="3.625" style="74" customWidth="1"/>
    <col min="8199" max="8199" width="17.75" style="74" customWidth="1"/>
    <col min="8200" max="8200" width="56.625" style="74" customWidth="1"/>
    <col min="8201" max="8447" width="9" style="74"/>
    <col min="8448" max="8448" width="5.125" style="74" customWidth="1"/>
    <col min="8449" max="8451" width="9" style="74"/>
    <col min="8452" max="8452" width="9" style="74" customWidth="1"/>
    <col min="8453" max="8453" width="15.625" style="74" customWidth="1"/>
    <col min="8454" max="8454" width="3.625" style="74" customWidth="1"/>
    <col min="8455" max="8455" width="17.75" style="74" customWidth="1"/>
    <col min="8456" max="8456" width="56.625" style="74" customWidth="1"/>
    <col min="8457" max="8703" width="9" style="74"/>
    <col min="8704" max="8704" width="5.125" style="74" customWidth="1"/>
    <col min="8705" max="8707" width="9" style="74"/>
    <col min="8708" max="8708" width="9" style="74" customWidth="1"/>
    <col min="8709" max="8709" width="15.625" style="74" customWidth="1"/>
    <col min="8710" max="8710" width="3.625" style="74" customWidth="1"/>
    <col min="8711" max="8711" width="17.75" style="74" customWidth="1"/>
    <col min="8712" max="8712" width="56.625" style="74" customWidth="1"/>
    <col min="8713" max="8959" width="9" style="74"/>
    <col min="8960" max="8960" width="5.125" style="74" customWidth="1"/>
    <col min="8961" max="8963" width="9" style="74"/>
    <col min="8964" max="8964" width="9" style="74" customWidth="1"/>
    <col min="8965" max="8965" width="15.625" style="74" customWidth="1"/>
    <col min="8966" max="8966" width="3.625" style="74" customWidth="1"/>
    <col min="8967" max="8967" width="17.75" style="74" customWidth="1"/>
    <col min="8968" max="8968" width="56.625" style="74" customWidth="1"/>
    <col min="8969" max="9215" width="9" style="74"/>
    <col min="9216" max="9216" width="5.125" style="74" customWidth="1"/>
    <col min="9217" max="9219" width="9" style="74"/>
    <col min="9220" max="9220" width="9" style="74" customWidth="1"/>
    <col min="9221" max="9221" width="15.625" style="74" customWidth="1"/>
    <col min="9222" max="9222" width="3.625" style="74" customWidth="1"/>
    <col min="9223" max="9223" width="17.75" style="74" customWidth="1"/>
    <col min="9224" max="9224" width="56.625" style="74" customWidth="1"/>
    <col min="9225" max="9471" width="9" style="74"/>
    <col min="9472" max="9472" width="5.125" style="74" customWidth="1"/>
    <col min="9473" max="9475" width="9" style="74"/>
    <col min="9476" max="9476" width="9" style="74" customWidth="1"/>
    <col min="9477" max="9477" width="15.625" style="74" customWidth="1"/>
    <col min="9478" max="9478" width="3.625" style="74" customWidth="1"/>
    <col min="9479" max="9479" width="17.75" style="74" customWidth="1"/>
    <col min="9480" max="9480" width="56.625" style="74" customWidth="1"/>
    <col min="9481" max="9727" width="9" style="74"/>
    <col min="9728" max="9728" width="5.125" style="74" customWidth="1"/>
    <col min="9729" max="9731" width="9" style="74"/>
    <col min="9732" max="9732" width="9" style="74" customWidth="1"/>
    <col min="9733" max="9733" width="15.625" style="74" customWidth="1"/>
    <col min="9734" max="9734" width="3.625" style="74" customWidth="1"/>
    <col min="9735" max="9735" width="17.75" style="74" customWidth="1"/>
    <col min="9736" max="9736" width="56.625" style="74" customWidth="1"/>
    <col min="9737" max="9983" width="9" style="74"/>
    <col min="9984" max="9984" width="5.125" style="74" customWidth="1"/>
    <col min="9985" max="9987" width="9" style="74"/>
    <col min="9988" max="9988" width="9" style="74" customWidth="1"/>
    <col min="9989" max="9989" width="15.625" style="74" customWidth="1"/>
    <col min="9990" max="9990" width="3.625" style="74" customWidth="1"/>
    <col min="9991" max="9991" width="17.75" style="74" customWidth="1"/>
    <col min="9992" max="9992" width="56.625" style="74" customWidth="1"/>
    <col min="9993" max="10239" width="9" style="74"/>
    <col min="10240" max="10240" width="5.125" style="74" customWidth="1"/>
    <col min="10241" max="10243" width="9" style="74"/>
    <col min="10244" max="10244" width="9" style="74" customWidth="1"/>
    <col min="10245" max="10245" width="15.625" style="74" customWidth="1"/>
    <col min="10246" max="10246" width="3.625" style="74" customWidth="1"/>
    <col min="10247" max="10247" width="17.75" style="74" customWidth="1"/>
    <col min="10248" max="10248" width="56.625" style="74" customWidth="1"/>
    <col min="10249" max="10495" width="9" style="74"/>
    <col min="10496" max="10496" width="5.125" style="74" customWidth="1"/>
    <col min="10497" max="10499" width="9" style="74"/>
    <col min="10500" max="10500" width="9" style="74" customWidth="1"/>
    <col min="10501" max="10501" width="15.625" style="74" customWidth="1"/>
    <col min="10502" max="10502" width="3.625" style="74" customWidth="1"/>
    <col min="10503" max="10503" width="17.75" style="74" customWidth="1"/>
    <col min="10504" max="10504" width="56.625" style="74" customWidth="1"/>
    <col min="10505" max="10751" width="9" style="74"/>
    <col min="10752" max="10752" width="5.125" style="74" customWidth="1"/>
    <col min="10753" max="10755" width="9" style="74"/>
    <col min="10756" max="10756" width="9" style="74" customWidth="1"/>
    <col min="10757" max="10757" width="15.625" style="74" customWidth="1"/>
    <col min="10758" max="10758" width="3.625" style="74" customWidth="1"/>
    <col min="10759" max="10759" width="17.75" style="74" customWidth="1"/>
    <col min="10760" max="10760" width="56.625" style="74" customWidth="1"/>
    <col min="10761" max="11007" width="9" style="74"/>
    <col min="11008" max="11008" width="5.125" style="74" customWidth="1"/>
    <col min="11009" max="11011" width="9" style="74"/>
    <col min="11012" max="11012" width="9" style="74" customWidth="1"/>
    <col min="11013" max="11013" width="15.625" style="74" customWidth="1"/>
    <col min="11014" max="11014" width="3.625" style="74" customWidth="1"/>
    <col min="11015" max="11015" width="17.75" style="74" customWidth="1"/>
    <col min="11016" max="11016" width="56.625" style="74" customWidth="1"/>
    <col min="11017" max="11263" width="9" style="74"/>
    <col min="11264" max="11264" width="5.125" style="74" customWidth="1"/>
    <col min="11265" max="11267" width="9" style="74"/>
    <col min="11268" max="11268" width="9" style="74" customWidth="1"/>
    <col min="11269" max="11269" width="15.625" style="74" customWidth="1"/>
    <col min="11270" max="11270" width="3.625" style="74" customWidth="1"/>
    <col min="11271" max="11271" width="17.75" style="74" customWidth="1"/>
    <col min="11272" max="11272" width="56.625" style="74" customWidth="1"/>
    <col min="11273" max="11519" width="9" style="74"/>
    <col min="11520" max="11520" width="5.125" style="74" customWidth="1"/>
    <col min="11521" max="11523" width="9" style="74"/>
    <col min="11524" max="11524" width="9" style="74" customWidth="1"/>
    <col min="11525" max="11525" width="15.625" style="74" customWidth="1"/>
    <col min="11526" max="11526" width="3.625" style="74" customWidth="1"/>
    <col min="11527" max="11527" width="17.75" style="74" customWidth="1"/>
    <col min="11528" max="11528" width="56.625" style="74" customWidth="1"/>
    <col min="11529" max="11775" width="9" style="74"/>
    <col min="11776" max="11776" width="5.125" style="74" customWidth="1"/>
    <col min="11777" max="11779" width="9" style="74"/>
    <col min="11780" max="11780" width="9" style="74" customWidth="1"/>
    <col min="11781" max="11781" width="15.625" style="74" customWidth="1"/>
    <col min="11782" max="11782" width="3.625" style="74" customWidth="1"/>
    <col min="11783" max="11783" width="17.75" style="74" customWidth="1"/>
    <col min="11784" max="11784" width="56.625" style="74" customWidth="1"/>
    <col min="11785" max="12031" width="9" style="74"/>
    <col min="12032" max="12032" width="5.125" style="74" customWidth="1"/>
    <col min="12033" max="12035" width="9" style="74"/>
    <col min="12036" max="12036" width="9" style="74" customWidth="1"/>
    <col min="12037" max="12037" width="15.625" style="74" customWidth="1"/>
    <col min="12038" max="12038" width="3.625" style="74" customWidth="1"/>
    <col min="12039" max="12039" width="17.75" style="74" customWidth="1"/>
    <col min="12040" max="12040" width="56.625" style="74" customWidth="1"/>
    <col min="12041" max="12287" width="9" style="74"/>
    <col min="12288" max="12288" width="5.125" style="74" customWidth="1"/>
    <col min="12289" max="12291" width="9" style="74"/>
    <col min="12292" max="12292" width="9" style="74" customWidth="1"/>
    <col min="12293" max="12293" width="15.625" style="74" customWidth="1"/>
    <col min="12294" max="12294" width="3.625" style="74" customWidth="1"/>
    <col min="12295" max="12295" width="17.75" style="74" customWidth="1"/>
    <col min="12296" max="12296" width="56.625" style="74" customWidth="1"/>
    <col min="12297" max="12543" width="9" style="74"/>
    <col min="12544" max="12544" width="5.125" style="74" customWidth="1"/>
    <col min="12545" max="12547" width="9" style="74"/>
    <col min="12548" max="12548" width="9" style="74" customWidth="1"/>
    <col min="12549" max="12549" width="15.625" style="74" customWidth="1"/>
    <col min="12550" max="12550" width="3.625" style="74" customWidth="1"/>
    <col min="12551" max="12551" width="17.75" style="74" customWidth="1"/>
    <col min="12552" max="12552" width="56.625" style="74" customWidth="1"/>
    <col min="12553" max="12799" width="9" style="74"/>
    <col min="12800" max="12800" width="5.125" style="74" customWidth="1"/>
    <col min="12801" max="12803" width="9" style="74"/>
    <col min="12804" max="12804" width="9" style="74" customWidth="1"/>
    <col min="12805" max="12805" width="15.625" style="74" customWidth="1"/>
    <col min="12806" max="12806" width="3.625" style="74" customWidth="1"/>
    <col min="12807" max="12807" width="17.75" style="74" customWidth="1"/>
    <col min="12808" max="12808" width="56.625" style="74" customWidth="1"/>
    <col min="12809" max="13055" width="9" style="74"/>
    <col min="13056" max="13056" width="5.125" style="74" customWidth="1"/>
    <col min="13057" max="13059" width="9" style="74"/>
    <col min="13060" max="13060" width="9" style="74" customWidth="1"/>
    <col min="13061" max="13061" width="15.625" style="74" customWidth="1"/>
    <col min="13062" max="13062" width="3.625" style="74" customWidth="1"/>
    <col min="13063" max="13063" width="17.75" style="74" customWidth="1"/>
    <col min="13064" max="13064" width="56.625" style="74" customWidth="1"/>
    <col min="13065" max="13311" width="9" style="74"/>
    <col min="13312" max="13312" width="5.125" style="74" customWidth="1"/>
    <col min="13313" max="13315" width="9" style="74"/>
    <col min="13316" max="13316" width="9" style="74" customWidth="1"/>
    <col min="13317" max="13317" width="15.625" style="74" customWidth="1"/>
    <col min="13318" max="13318" width="3.625" style="74" customWidth="1"/>
    <col min="13319" max="13319" width="17.75" style="74" customWidth="1"/>
    <col min="13320" max="13320" width="56.625" style="74" customWidth="1"/>
    <col min="13321" max="13567" width="9" style="74"/>
    <col min="13568" max="13568" width="5.125" style="74" customWidth="1"/>
    <col min="13569" max="13571" width="9" style="74"/>
    <col min="13572" max="13572" width="9" style="74" customWidth="1"/>
    <col min="13573" max="13573" width="15.625" style="74" customWidth="1"/>
    <col min="13574" max="13574" width="3.625" style="74" customWidth="1"/>
    <col min="13575" max="13575" width="17.75" style="74" customWidth="1"/>
    <col min="13576" max="13576" width="56.625" style="74" customWidth="1"/>
    <col min="13577" max="13823" width="9" style="74"/>
    <col min="13824" max="13824" width="5.125" style="74" customWidth="1"/>
    <col min="13825" max="13827" width="9" style="74"/>
    <col min="13828" max="13828" width="9" style="74" customWidth="1"/>
    <col min="13829" max="13829" width="15.625" style="74" customWidth="1"/>
    <col min="13830" max="13830" width="3.625" style="74" customWidth="1"/>
    <col min="13831" max="13831" width="17.75" style="74" customWidth="1"/>
    <col min="13832" max="13832" width="56.625" style="74" customWidth="1"/>
    <col min="13833" max="14079" width="9" style="74"/>
    <col min="14080" max="14080" width="5.125" style="74" customWidth="1"/>
    <col min="14081" max="14083" width="9" style="74"/>
    <col min="14084" max="14084" width="9" style="74" customWidth="1"/>
    <col min="14085" max="14085" width="15.625" style="74" customWidth="1"/>
    <col min="14086" max="14086" width="3.625" style="74" customWidth="1"/>
    <col min="14087" max="14087" width="17.75" style="74" customWidth="1"/>
    <col min="14088" max="14088" width="56.625" style="74" customWidth="1"/>
    <col min="14089" max="14335" width="9" style="74"/>
    <col min="14336" max="14336" width="5.125" style="74" customWidth="1"/>
    <col min="14337" max="14339" width="9" style="74"/>
    <col min="14340" max="14340" width="9" style="74" customWidth="1"/>
    <col min="14341" max="14341" width="15.625" style="74" customWidth="1"/>
    <col min="14342" max="14342" width="3.625" style="74" customWidth="1"/>
    <col min="14343" max="14343" width="17.75" style="74" customWidth="1"/>
    <col min="14344" max="14344" width="56.625" style="74" customWidth="1"/>
    <col min="14345" max="14591" width="9" style="74"/>
    <col min="14592" max="14592" width="5.125" style="74" customWidth="1"/>
    <col min="14593" max="14595" width="9" style="74"/>
    <col min="14596" max="14596" width="9" style="74" customWidth="1"/>
    <col min="14597" max="14597" width="15.625" style="74" customWidth="1"/>
    <col min="14598" max="14598" width="3.625" style="74" customWidth="1"/>
    <col min="14599" max="14599" width="17.75" style="74" customWidth="1"/>
    <col min="14600" max="14600" width="56.625" style="74" customWidth="1"/>
    <col min="14601" max="14847" width="9" style="74"/>
    <col min="14848" max="14848" width="5.125" style="74" customWidth="1"/>
    <col min="14849" max="14851" width="9" style="74"/>
    <col min="14852" max="14852" width="9" style="74" customWidth="1"/>
    <col min="14853" max="14853" width="15.625" style="74" customWidth="1"/>
    <col min="14854" max="14854" width="3.625" style="74" customWidth="1"/>
    <col min="14855" max="14855" width="17.75" style="74" customWidth="1"/>
    <col min="14856" max="14856" width="56.625" style="74" customWidth="1"/>
    <col min="14857" max="15103" width="9" style="74"/>
    <col min="15104" max="15104" width="5.125" style="74" customWidth="1"/>
    <col min="15105" max="15107" width="9" style="74"/>
    <col min="15108" max="15108" width="9" style="74" customWidth="1"/>
    <col min="15109" max="15109" width="15.625" style="74" customWidth="1"/>
    <col min="15110" max="15110" width="3.625" style="74" customWidth="1"/>
    <col min="15111" max="15111" width="17.75" style="74" customWidth="1"/>
    <col min="15112" max="15112" width="56.625" style="74" customWidth="1"/>
    <col min="15113" max="15359" width="9" style="74"/>
    <col min="15360" max="15360" width="5.125" style="74" customWidth="1"/>
    <col min="15361" max="15363" width="9" style="74"/>
    <col min="15364" max="15364" width="9" style="74" customWidth="1"/>
    <col min="15365" max="15365" width="15.625" style="74" customWidth="1"/>
    <col min="15366" max="15366" width="3.625" style="74" customWidth="1"/>
    <col min="15367" max="15367" width="17.75" style="74" customWidth="1"/>
    <col min="15368" max="15368" width="56.625" style="74" customWidth="1"/>
    <col min="15369" max="15615" width="9" style="74"/>
    <col min="15616" max="15616" width="5.125" style="74" customWidth="1"/>
    <col min="15617" max="15619" width="9" style="74"/>
    <col min="15620" max="15620" width="9" style="74" customWidth="1"/>
    <col min="15621" max="15621" width="15.625" style="74" customWidth="1"/>
    <col min="15622" max="15622" width="3.625" style="74" customWidth="1"/>
    <col min="15623" max="15623" width="17.75" style="74" customWidth="1"/>
    <col min="15624" max="15624" width="56.625" style="74" customWidth="1"/>
    <col min="15625" max="15871" width="9" style="74"/>
    <col min="15872" max="15872" width="5.125" style="74" customWidth="1"/>
    <col min="15873" max="15875" width="9" style="74"/>
    <col min="15876" max="15876" width="9" style="74" customWidth="1"/>
    <col min="15877" max="15877" width="15.625" style="74" customWidth="1"/>
    <col min="15878" max="15878" width="3.625" style="74" customWidth="1"/>
    <col min="15879" max="15879" width="17.75" style="74" customWidth="1"/>
    <col min="15880" max="15880" width="56.625" style="74" customWidth="1"/>
    <col min="15881" max="16127" width="9" style="74"/>
    <col min="16128" max="16128" width="5.125" style="74" customWidth="1"/>
    <col min="16129" max="16131" width="9" style="74"/>
    <col min="16132" max="16132" width="9" style="74" customWidth="1"/>
    <col min="16133" max="16133" width="15.625" style="74" customWidth="1"/>
    <col min="16134" max="16134" width="3.625" style="74" customWidth="1"/>
    <col min="16135" max="16135" width="17.75" style="74" customWidth="1"/>
    <col min="16136" max="16136" width="56.625" style="74" customWidth="1"/>
    <col min="16137" max="16384" width="9" style="74"/>
  </cols>
  <sheetData>
    <row r="1" spans="2:10">
      <c r="B1" s="89" t="s">
        <v>495</v>
      </c>
    </row>
    <row r="2" spans="2:10">
      <c r="B2" s="90" t="s">
        <v>496</v>
      </c>
      <c r="H2" s="78" t="s">
        <v>497</v>
      </c>
      <c r="I2" s="78"/>
      <c r="J2" s="354"/>
    </row>
    <row r="3" spans="2:10">
      <c r="B3" s="634"/>
      <c r="C3" s="536" t="s">
        <v>234</v>
      </c>
      <c r="D3" s="536" t="s">
        <v>235</v>
      </c>
      <c r="E3" s="536" t="s">
        <v>236</v>
      </c>
      <c r="F3" s="536" t="s">
        <v>237</v>
      </c>
      <c r="H3" s="538" t="s">
        <v>498</v>
      </c>
      <c r="I3" s="539"/>
      <c r="J3" s="323" t="s">
        <v>499</v>
      </c>
    </row>
    <row r="4" spans="2:10" ht="13.5" customHeight="1">
      <c r="B4" s="635"/>
      <c r="C4" s="537"/>
      <c r="D4" s="537"/>
      <c r="E4" s="537"/>
      <c r="F4" s="537"/>
      <c r="H4" s="592" t="s">
        <v>500</v>
      </c>
      <c r="I4" s="636"/>
      <c r="J4" s="573"/>
    </row>
    <row r="5" spans="2:10" ht="13.5" customHeight="1">
      <c r="B5" s="536" t="s">
        <v>501</v>
      </c>
      <c r="C5" s="601"/>
      <c r="D5" s="601"/>
      <c r="E5" s="601"/>
      <c r="F5" s="601"/>
      <c r="H5" s="637"/>
      <c r="I5" s="638"/>
      <c r="J5" s="640"/>
    </row>
    <row r="6" spans="2:10" ht="13.5" customHeight="1">
      <c r="B6" s="537"/>
      <c r="C6" s="603"/>
      <c r="D6" s="603"/>
      <c r="E6" s="603"/>
      <c r="F6" s="603"/>
      <c r="H6" s="594"/>
      <c r="I6" s="639"/>
      <c r="J6" s="574"/>
    </row>
    <row r="7" spans="2:10" ht="13.5" customHeight="1">
      <c r="B7" s="536" t="s">
        <v>502</v>
      </c>
      <c r="C7" s="601"/>
      <c r="D7" s="601"/>
      <c r="E7" s="601"/>
      <c r="F7" s="601"/>
      <c r="H7" s="592" t="s">
        <v>503</v>
      </c>
      <c r="I7" s="636"/>
      <c r="J7" s="324" t="s">
        <v>504</v>
      </c>
    </row>
    <row r="8" spans="2:10" ht="13.5" customHeight="1">
      <c r="B8" s="537"/>
      <c r="C8" s="603"/>
      <c r="D8" s="603"/>
      <c r="E8" s="603"/>
      <c r="F8" s="603"/>
      <c r="H8" s="594"/>
      <c r="I8" s="639"/>
      <c r="J8" s="325" t="s">
        <v>505</v>
      </c>
    </row>
    <row r="9" spans="2:10" ht="13.5" customHeight="1">
      <c r="B9" s="536" t="s">
        <v>506</v>
      </c>
      <c r="C9" s="601"/>
      <c r="D9" s="601"/>
      <c r="E9" s="601"/>
      <c r="F9" s="601"/>
      <c r="H9" s="592" t="s">
        <v>507</v>
      </c>
      <c r="I9" s="636"/>
      <c r="J9" s="641" t="s">
        <v>430</v>
      </c>
    </row>
    <row r="10" spans="2:10" ht="13.5" customHeight="1">
      <c r="B10" s="537"/>
      <c r="C10" s="603"/>
      <c r="D10" s="603"/>
      <c r="E10" s="603"/>
      <c r="F10" s="603"/>
      <c r="H10" s="594"/>
      <c r="I10" s="639"/>
      <c r="J10" s="642"/>
    </row>
    <row r="11" spans="2:10" ht="13.5" customHeight="1">
      <c r="B11" s="536" t="s">
        <v>508</v>
      </c>
      <c r="C11" s="601"/>
      <c r="D11" s="601"/>
      <c r="E11" s="601"/>
      <c r="F11" s="601"/>
      <c r="H11" s="592" t="s">
        <v>509</v>
      </c>
      <c r="I11" s="636"/>
      <c r="J11" s="641"/>
    </row>
    <row r="12" spans="2:10" ht="18" customHeight="1">
      <c r="B12" s="537"/>
      <c r="C12" s="603"/>
      <c r="D12" s="603"/>
      <c r="E12" s="603"/>
      <c r="F12" s="603"/>
      <c r="H12" s="594"/>
      <c r="I12" s="639"/>
      <c r="J12" s="642"/>
    </row>
    <row r="13" spans="2:10" ht="13.5" customHeight="1">
      <c r="B13" s="536" t="s">
        <v>510</v>
      </c>
      <c r="C13" s="601"/>
      <c r="D13" s="601"/>
      <c r="E13" s="601"/>
      <c r="F13" s="601"/>
      <c r="H13" s="592" t="s">
        <v>511</v>
      </c>
      <c r="I13" s="636"/>
      <c r="J13" s="641"/>
    </row>
    <row r="14" spans="2:10" ht="13.5" customHeight="1">
      <c r="B14" s="537"/>
      <c r="C14" s="603"/>
      <c r="D14" s="603"/>
      <c r="E14" s="603"/>
      <c r="F14" s="603"/>
      <c r="H14" s="594"/>
      <c r="I14" s="639"/>
      <c r="J14" s="642"/>
    </row>
    <row r="15" spans="2:10" ht="13.5" customHeight="1">
      <c r="B15" s="536" t="s">
        <v>512</v>
      </c>
      <c r="C15" s="601"/>
      <c r="D15" s="601"/>
      <c r="E15" s="601"/>
      <c r="F15" s="601"/>
      <c r="H15" s="592" t="s">
        <v>513</v>
      </c>
      <c r="I15" s="636"/>
      <c r="J15" s="324" t="s">
        <v>514</v>
      </c>
    </row>
    <row r="16" spans="2:10">
      <c r="B16" s="537"/>
      <c r="C16" s="603"/>
      <c r="D16" s="603"/>
      <c r="E16" s="603"/>
      <c r="F16" s="603"/>
      <c r="H16" s="594"/>
      <c r="I16" s="639"/>
      <c r="J16" s="325" t="s">
        <v>515</v>
      </c>
    </row>
    <row r="17" spans="2:10">
      <c r="B17" s="536" t="s">
        <v>516</v>
      </c>
      <c r="C17" s="601"/>
      <c r="D17" s="601"/>
      <c r="E17" s="601"/>
      <c r="F17" s="601"/>
      <c r="H17" s="592" t="s">
        <v>517</v>
      </c>
      <c r="I17" s="636"/>
      <c r="J17" s="641"/>
    </row>
    <row r="18" spans="2:10">
      <c r="B18" s="537"/>
      <c r="C18" s="603"/>
      <c r="D18" s="603"/>
      <c r="E18" s="603"/>
      <c r="F18" s="603"/>
      <c r="H18" s="594"/>
      <c r="I18" s="639"/>
      <c r="J18" s="642"/>
    </row>
    <row r="19" spans="2:10" ht="13.5" customHeight="1">
      <c r="B19" s="536" t="s">
        <v>518</v>
      </c>
      <c r="C19" s="601"/>
      <c r="D19" s="601"/>
      <c r="E19" s="601"/>
      <c r="F19" s="601"/>
      <c r="H19" s="592" t="s">
        <v>519</v>
      </c>
      <c r="I19" s="636"/>
      <c r="J19" s="324" t="s">
        <v>520</v>
      </c>
    </row>
    <row r="20" spans="2:10">
      <c r="B20" s="537"/>
      <c r="C20" s="603"/>
      <c r="D20" s="603"/>
      <c r="E20" s="603"/>
      <c r="F20" s="603"/>
      <c r="H20" s="637"/>
      <c r="I20" s="638"/>
      <c r="J20" s="326" t="s">
        <v>521</v>
      </c>
    </row>
    <row r="21" spans="2:10" ht="18" customHeight="1">
      <c r="B21" s="536" t="s">
        <v>522</v>
      </c>
      <c r="C21" s="601"/>
      <c r="D21" s="601"/>
      <c r="E21" s="601"/>
      <c r="F21" s="601"/>
      <c r="H21" s="594"/>
      <c r="I21" s="639"/>
      <c r="J21" s="325" t="s">
        <v>523</v>
      </c>
    </row>
    <row r="22" spans="2:10" ht="18.75" customHeight="1">
      <c r="B22" s="537"/>
      <c r="C22" s="603"/>
      <c r="D22" s="603"/>
      <c r="E22" s="603"/>
      <c r="F22" s="603"/>
      <c r="H22" s="357" t="s">
        <v>789</v>
      </c>
      <c r="I22" s="348"/>
      <c r="J22" s="360"/>
    </row>
    <row r="23" spans="2:10" ht="19.5" customHeight="1">
      <c r="B23" s="536" t="s">
        <v>524</v>
      </c>
      <c r="C23" s="601"/>
      <c r="D23" s="601"/>
      <c r="E23" s="601"/>
      <c r="F23" s="601"/>
      <c r="H23" s="644"/>
      <c r="I23" s="646" t="s">
        <v>790</v>
      </c>
      <c r="J23" s="358" t="s">
        <v>791</v>
      </c>
    </row>
    <row r="24" spans="2:10" ht="20.25" customHeight="1">
      <c r="B24" s="537"/>
      <c r="C24" s="603"/>
      <c r="D24" s="603"/>
      <c r="E24" s="603"/>
      <c r="F24" s="603"/>
      <c r="H24" s="644"/>
      <c r="I24" s="647"/>
      <c r="J24" s="359" t="s">
        <v>525</v>
      </c>
    </row>
    <row r="25" spans="2:10" ht="14.25" customHeight="1">
      <c r="B25" s="536" t="s">
        <v>526</v>
      </c>
      <c r="C25" s="601"/>
      <c r="D25" s="601"/>
      <c r="E25" s="601"/>
      <c r="F25" s="601"/>
      <c r="H25" s="644"/>
      <c r="I25" s="646" t="s">
        <v>792</v>
      </c>
      <c r="J25" s="358" t="s">
        <v>793</v>
      </c>
    </row>
    <row r="26" spans="2:10" ht="18.75" customHeight="1">
      <c r="B26" s="537"/>
      <c r="C26" s="603"/>
      <c r="D26" s="603"/>
      <c r="E26" s="603"/>
      <c r="F26" s="603"/>
      <c r="H26" s="644"/>
      <c r="I26" s="647"/>
      <c r="J26" s="359" t="s">
        <v>794</v>
      </c>
    </row>
    <row r="27" spans="2:10">
      <c r="B27" s="536" t="s">
        <v>528</v>
      </c>
      <c r="C27" s="601"/>
      <c r="D27" s="601"/>
      <c r="E27" s="601"/>
      <c r="F27" s="601"/>
      <c r="H27" s="644"/>
      <c r="I27" s="646" t="s">
        <v>795</v>
      </c>
      <c r="J27" s="358" t="s">
        <v>796</v>
      </c>
    </row>
    <row r="28" spans="2:10">
      <c r="B28" s="537"/>
      <c r="C28" s="603"/>
      <c r="D28" s="603"/>
      <c r="E28" s="603"/>
      <c r="F28" s="603"/>
      <c r="H28" s="645"/>
      <c r="I28" s="647"/>
      <c r="J28" s="359" t="s">
        <v>794</v>
      </c>
    </row>
    <row r="29" spans="2:10">
      <c r="B29" s="88"/>
      <c r="C29" s="92"/>
      <c r="D29" s="93"/>
      <c r="E29" s="93"/>
      <c r="F29" s="93"/>
      <c r="H29" s="458" t="s">
        <v>527</v>
      </c>
      <c r="I29" s="458"/>
      <c r="J29" s="641"/>
    </row>
    <row r="30" spans="2:10">
      <c r="H30" s="458"/>
      <c r="I30" s="458"/>
      <c r="J30" s="643"/>
    </row>
    <row r="31" spans="2:10">
      <c r="B31" s="94" t="s">
        <v>532</v>
      </c>
      <c r="H31" s="458"/>
      <c r="I31" s="458"/>
      <c r="J31" s="643"/>
    </row>
    <row r="32" spans="2:10">
      <c r="H32" s="458"/>
      <c r="I32" s="458"/>
      <c r="J32" s="642"/>
    </row>
    <row r="33" spans="8:10">
      <c r="H33" s="458" t="s">
        <v>529</v>
      </c>
      <c r="I33" s="458"/>
      <c r="J33" s="326" t="s">
        <v>530</v>
      </c>
    </row>
    <row r="34" spans="8:10" ht="13.5" customHeight="1">
      <c r="H34" s="458"/>
      <c r="I34" s="458"/>
      <c r="J34" s="326" t="s">
        <v>531</v>
      </c>
    </row>
    <row r="35" spans="8:10">
      <c r="H35" s="458"/>
      <c r="I35" s="458"/>
      <c r="J35" s="325"/>
    </row>
    <row r="36" spans="8:10">
      <c r="H36" s="458" t="s">
        <v>533</v>
      </c>
      <c r="I36" s="458"/>
      <c r="J36" s="641"/>
    </row>
    <row r="37" spans="8:10">
      <c r="H37" s="458"/>
      <c r="I37" s="458"/>
      <c r="J37" s="642"/>
    </row>
    <row r="38" spans="8:10">
      <c r="H38" s="458" t="s">
        <v>534</v>
      </c>
      <c r="I38" s="458"/>
      <c r="J38" s="324" t="s">
        <v>535</v>
      </c>
    </row>
    <row r="39" spans="8:10">
      <c r="H39" s="458"/>
      <c r="I39" s="458"/>
      <c r="J39" s="325" t="s">
        <v>536</v>
      </c>
    </row>
    <row r="40" spans="8:10">
      <c r="H40" s="458" t="s">
        <v>537</v>
      </c>
      <c r="I40" s="458"/>
      <c r="J40" s="324" t="s">
        <v>538</v>
      </c>
    </row>
    <row r="41" spans="8:10">
      <c r="H41" s="458"/>
      <c r="I41" s="458"/>
      <c r="J41" s="325" t="s">
        <v>539</v>
      </c>
    </row>
    <row r="42" spans="8:10">
      <c r="H42" s="327" t="s">
        <v>540</v>
      </c>
      <c r="I42" s="327"/>
      <c r="J42" s="354"/>
    </row>
    <row r="45" spans="8:10">
      <c r="H45" s="361"/>
      <c r="I45" s="361"/>
    </row>
  </sheetData>
  <mergeCells count="90">
    <mergeCell ref="H36:I37"/>
    <mergeCell ref="J36:J37"/>
    <mergeCell ref="H38:I39"/>
    <mergeCell ref="H40:I41"/>
    <mergeCell ref="H17:I18"/>
    <mergeCell ref="J17:J18"/>
    <mergeCell ref="H19:I21"/>
    <mergeCell ref="H29:I32"/>
    <mergeCell ref="J29:J32"/>
    <mergeCell ref="H23:H28"/>
    <mergeCell ref="I23:I24"/>
    <mergeCell ref="I25:I26"/>
    <mergeCell ref="I27:I28"/>
    <mergeCell ref="H33:I35"/>
    <mergeCell ref="H11:I12"/>
    <mergeCell ref="J11:J12"/>
    <mergeCell ref="H13:I14"/>
    <mergeCell ref="J13:J14"/>
    <mergeCell ref="H15:I16"/>
    <mergeCell ref="H3:I3"/>
    <mergeCell ref="H4:I6"/>
    <mergeCell ref="J4:J6"/>
    <mergeCell ref="H7:I8"/>
    <mergeCell ref="H9:I10"/>
    <mergeCell ref="J9:J10"/>
    <mergeCell ref="B5:B6"/>
    <mergeCell ref="C5:C6"/>
    <mergeCell ref="D5:D6"/>
    <mergeCell ref="E5:E6"/>
    <mergeCell ref="F5:F6"/>
    <mergeCell ref="B3:B4"/>
    <mergeCell ref="C3:C4"/>
    <mergeCell ref="D3:D4"/>
    <mergeCell ref="E3:E4"/>
    <mergeCell ref="F3:F4"/>
    <mergeCell ref="B7:B8"/>
    <mergeCell ref="C7:C8"/>
    <mergeCell ref="D7:D8"/>
    <mergeCell ref="E7:E8"/>
    <mergeCell ref="F7:F8"/>
    <mergeCell ref="B11:B12"/>
    <mergeCell ref="C11:C12"/>
    <mergeCell ref="D11:D12"/>
    <mergeCell ref="E11:E12"/>
    <mergeCell ref="F11:F12"/>
    <mergeCell ref="B9:B10"/>
    <mergeCell ref="C9:C10"/>
    <mergeCell ref="D9:D10"/>
    <mergeCell ref="E9:E10"/>
    <mergeCell ref="F9:F1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E17:E18"/>
    <mergeCell ref="F17:F18"/>
    <mergeCell ref="E21:E22"/>
    <mergeCell ref="F21:F22"/>
    <mergeCell ref="B23:B24"/>
    <mergeCell ref="C23:C24"/>
    <mergeCell ref="D23:D24"/>
    <mergeCell ref="E23:E24"/>
    <mergeCell ref="F23:F24"/>
    <mergeCell ref="B21:B22"/>
    <mergeCell ref="C21:C22"/>
    <mergeCell ref="D21:D22"/>
    <mergeCell ref="B17:B18"/>
    <mergeCell ref="C17:C18"/>
    <mergeCell ref="D17:D18"/>
    <mergeCell ref="B19:B20"/>
    <mergeCell ref="B27:B28"/>
    <mergeCell ref="C27:C28"/>
    <mergeCell ref="D27:D28"/>
    <mergeCell ref="E27:E28"/>
    <mergeCell ref="F27:F28"/>
    <mergeCell ref="B25:B26"/>
    <mergeCell ref="C25:C26"/>
    <mergeCell ref="D25:D26"/>
    <mergeCell ref="E25:E26"/>
    <mergeCell ref="F25:F26"/>
  </mergeCells>
  <phoneticPr fontId="7"/>
  <pageMargins left="0.70866141732283472" right="0.70866141732283472" top="0.74803149606299213" bottom="0.74803149606299213" header="0.31496062992125984" footer="0.31496062992125984"/>
  <pageSetup paperSize="9" scale="92" orientation="landscape" r:id="rId1"/>
  <headerFooter differentFirst="1">
    <oddFooter>&amp;C&amp;P</oddFooter>
    <firstFooter>&amp;C&amp;P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6:F41"/>
  <sheetViews>
    <sheetView topLeftCell="A4" zoomScaleNormal="100" workbookViewId="0">
      <selection activeCell="B17" sqref="B17"/>
    </sheetView>
  </sheetViews>
  <sheetFormatPr defaultRowHeight="13.5"/>
  <cols>
    <col min="1" max="1" width="9" style="149"/>
    <col min="2" max="2" width="47.125" style="149" customWidth="1"/>
    <col min="3" max="3" width="24.125" style="149" customWidth="1"/>
    <col min="4" max="4" width="41.375" style="149" customWidth="1"/>
    <col min="5" max="257" width="9" style="149"/>
    <col min="258" max="258" width="47.125" style="149" customWidth="1"/>
    <col min="259" max="259" width="24.125" style="149" customWidth="1"/>
    <col min="260" max="260" width="41.375" style="149" customWidth="1"/>
    <col min="261" max="513" width="9" style="149"/>
    <col min="514" max="514" width="47.125" style="149" customWidth="1"/>
    <col min="515" max="515" width="24.125" style="149" customWidth="1"/>
    <col min="516" max="516" width="41.375" style="149" customWidth="1"/>
    <col min="517" max="769" width="9" style="149"/>
    <col min="770" max="770" width="47.125" style="149" customWidth="1"/>
    <col min="771" max="771" width="24.125" style="149" customWidth="1"/>
    <col min="772" max="772" width="41.375" style="149" customWidth="1"/>
    <col min="773" max="1025" width="9" style="149"/>
    <col min="1026" max="1026" width="47.125" style="149" customWidth="1"/>
    <col min="1027" max="1027" width="24.125" style="149" customWidth="1"/>
    <col min="1028" max="1028" width="41.375" style="149" customWidth="1"/>
    <col min="1029" max="1281" width="9" style="149"/>
    <col min="1282" max="1282" width="47.125" style="149" customWidth="1"/>
    <col min="1283" max="1283" width="24.125" style="149" customWidth="1"/>
    <col min="1284" max="1284" width="41.375" style="149" customWidth="1"/>
    <col min="1285" max="1537" width="9" style="149"/>
    <col min="1538" max="1538" width="47.125" style="149" customWidth="1"/>
    <col min="1539" max="1539" width="24.125" style="149" customWidth="1"/>
    <col min="1540" max="1540" width="41.375" style="149" customWidth="1"/>
    <col min="1541" max="1793" width="9" style="149"/>
    <col min="1794" max="1794" width="47.125" style="149" customWidth="1"/>
    <col min="1795" max="1795" width="24.125" style="149" customWidth="1"/>
    <col min="1796" max="1796" width="41.375" style="149" customWidth="1"/>
    <col min="1797" max="2049" width="9" style="149"/>
    <col min="2050" max="2050" width="47.125" style="149" customWidth="1"/>
    <col min="2051" max="2051" width="24.125" style="149" customWidth="1"/>
    <col min="2052" max="2052" width="41.375" style="149" customWidth="1"/>
    <col min="2053" max="2305" width="9" style="149"/>
    <col min="2306" max="2306" width="47.125" style="149" customWidth="1"/>
    <col min="2307" max="2307" width="24.125" style="149" customWidth="1"/>
    <col min="2308" max="2308" width="41.375" style="149" customWidth="1"/>
    <col min="2309" max="2561" width="9" style="149"/>
    <col min="2562" max="2562" width="47.125" style="149" customWidth="1"/>
    <col min="2563" max="2563" width="24.125" style="149" customWidth="1"/>
    <col min="2564" max="2564" width="41.375" style="149" customWidth="1"/>
    <col min="2565" max="2817" width="9" style="149"/>
    <col min="2818" max="2818" width="47.125" style="149" customWidth="1"/>
    <col min="2819" max="2819" width="24.125" style="149" customWidth="1"/>
    <col min="2820" max="2820" width="41.375" style="149" customWidth="1"/>
    <col min="2821" max="3073" width="9" style="149"/>
    <col min="3074" max="3074" width="47.125" style="149" customWidth="1"/>
    <col min="3075" max="3075" width="24.125" style="149" customWidth="1"/>
    <col min="3076" max="3076" width="41.375" style="149" customWidth="1"/>
    <col min="3077" max="3329" width="9" style="149"/>
    <col min="3330" max="3330" width="47.125" style="149" customWidth="1"/>
    <col min="3331" max="3331" width="24.125" style="149" customWidth="1"/>
    <col min="3332" max="3332" width="41.375" style="149" customWidth="1"/>
    <col min="3333" max="3585" width="9" style="149"/>
    <col min="3586" max="3586" width="47.125" style="149" customWidth="1"/>
    <col min="3587" max="3587" width="24.125" style="149" customWidth="1"/>
    <col min="3588" max="3588" width="41.375" style="149" customWidth="1"/>
    <col min="3589" max="3841" width="9" style="149"/>
    <col min="3842" max="3842" width="47.125" style="149" customWidth="1"/>
    <col min="3843" max="3843" width="24.125" style="149" customWidth="1"/>
    <col min="3844" max="3844" width="41.375" style="149" customWidth="1"/>
    <col min="3845" max="4097" width="9" style="149"/>
    <col min="4098" max="4098" width="47.125" style="149" customWidth="1"/>
    <col min="4099" max="4099" width="24.125" style="149" customWidth="1"/>
    <col min="4100" max="4100" width="41.375" style="149" customWidth="1"/>
    <col min="4101" max="4353" width="9" style="149"/>
    <col min="4354" max="4354" width="47.125" style="149" customWidth="1"/>
    <col min="4355" max="4355" width="24.125" style="149" customWidth="1"/>
    <col min="4356" max="4356" width="41.375" style="149" customWidth="1"/>
    <col min="4357" max="4609" width="9" style="149"/>
    <col min="4610" max="4610" width="47.125" style="149" customWidth="1"/>
    <col min="4611" max="4611" width="24.125" style="149" customWidth="1"/>
    <col min="4612" max="4612" width="41.375" style="149" customWidth="1"/>
    <col min="4613" max="4865" width="9" style="149"/>
    <col min="4866" max="4866" width="47.125" style="149" customWidth="1"/>
    <col min="4867" max="4867" width="24.125" style="149" customWidth="1"/>
    <col min="4868" max="4868" width="41.375" style="149" customWidth="1"/>
    <col min="4869" max="5121" width="9" style="149"/>
    <col min="5122" max="5122" width="47.125" style="149" customWidth="1"/>
    <col min="5123" max="5123" width="24.125" style="149" customWidth="1"/>
    <col min="5124" max="5124" width="41.375" style="149" customWidth="1"/>
    <col min="5125" max="5377" width="9" style="149"/>
    <col min="5378" max="5378" width="47.125" style="149" customWidth="1"/>
    <col min="5379" max="5379" width="24.125" style="149" customWidth="1"/>
    <col min="5380" max="5380" width="41.375" style="149" customWidth="1"/>
    <col min="5381" max="5633" width="9" style="149"/>
    <col min="5634" max="5634" width="47.125" style="149" customWidth="1"/>
    <col min="5635" max="5635" width="24.125" style="149" customWidth="1"/>
    <col min="5636" max="5636" width="41.375" style="149" customWidth="1"/>
    <col min="5637" max="5889" width="9" style="149"/>
    <col min="5890" max="5890" width="47.125" style="149" customWidth="1"/>
    <col min="5891" max="5891" width="24.125" style="149" customWidth="1"/>
    <col min="5892" max="5892" width="41.375" style="149" customWidth="1"/>
    <col min="5893" max="6145" width="9" style="149"/>
    <col min="6146" max="6146" width="47.125" style="149" customWidth="1"/>
    <col min="6147" max="6147" width="24.125" style="149" customWidth="1"/>
    <col min="6148" max="6148" width="41.375" style="149" customWidth="1"/>
    <col min="6149" max="6401" width="9" style="149"/>
    <col min="6402" max="6402" width="47.125" style="149" customWidth="1"/>
    <col min="6403" max="6403" width="24.125" style="149" customWidth="1"/>
    <col min="6404" max="6404" width="41.375" style="149" customWidth="1"/>
    <col min="6405" max="6657" width="9" style="149"/>
    <col min="6658" max="6658" width="47.125" style="149" customWidth="1"/>
    <col min="6659" max="6659" width="24.125" style="149" customWidth="1"/>
    <col min="6660" max="6660" width="41.375" style="149" customWidth="1"/>
    <col min="6661" max="6913" width="9" style="149"/>
    <col min="6914" max="6914" width="47.125" style="149" customWidth="1"/>
    <col min="6915" max="6915" width="24.125" style="149" customWidth="1"/>
    <col min="6916" max="6916" width="41.375" style="149" customWidth="1"/>
    <col min="6917" max="7169" width="9" style="149"/>
    <col min="7170" max="7170" width="47.125" style="149" customWidth="1"/>
    <col min="7171" max="7171" width="24.125" style="149" customWidth="1"/>
    <col min="7172" max="7172" width="41.375" style="149" customWidth="1"/>
    <col min="7173" max="7425" width="9" style="149"/>
    <col min="7426" max="7426" width="47.125" style="149" customWidth="1"/>
    <col min="7427" max="7427" width="24.125" style="149" customWidth="1"/>
    <col min="7428" max="7428" width="41.375" style="149" customWidth="1"/>
    <col min="7429" max="7681" width="9" style="149"/>
    <col min="7682" max="7682" width="47.125" style="149" customWidth="1"/>
    <col min="7683" max="7683" width="24.125" style="149" customWidth="1"/>
    <col min="7684" max="7684" width="41.375" style="149" customWidth="1"/>
    <col min="7685" max="7937" width="9" style="149"/>
    <col min="7938" max="7938" width="47.125" style="149" customWidth="1"/>
    <col min="7939" max="7939" width="24.125" style="149" customWidth="1"/>
    <col min="7940" max="7940" width="41.375" style="149" customWidth="1"/>
    <col min="7941" max="8193" width="9" style="149"/>
    <col min="8194" max="8194" width="47.125" style="149" customWidth="1"/>
    <col min="8195" max="8195" width="24.125" style="149" customWidth="1"/>
    <col min="8196" max="8196" width="41.375" style="149" customWidth="1"/>
    <col min="8197" max="8449" width="9" style="149"/>
    <col min="8450" max="8450" width="47.125" style="149" customWidth="1"/>
    <col min="8451" max="8451" width="24.125" style="149" customWidth="1"/>
    <col min="8452" max="8452" width="41.375" style="149" customWidth="1"/>
    <col min="8453" max="8705" width="9" style="149"/>
    <col min="8706" max="8706" width="47.125" style="149" customWidth="1"/>
    <col min="8707" max="8707" width="24.125" style="149" customWidth="1"/>
    <col min="8708" max="8708" width="41.375" style="149" customWidth="1"/>
    <col min="8709" max="8961" width="9" style="149"/>
    <col min="8962" max="8962" width="47.125" style="149" customWidth="1"/>
    <col min="8963" max="8963" width="24.125" style="149" customWidth="1"/>
    <col min="8964" max="8964" width="41.375" style="149" customWidth="1"/>
    <col min="8965" max="9217" width="9" style="149"/>
    <col min="9218" max="9218" width="47.125" style="149" customWidth="1"/>
    <col min="9219" max="9219" width="24.125" style="149" customWidth="1"/>
    <col min="9220" max="9220" width="41.375" style="149" customWidth="1"/>
    <col min="9221" max="9473" width="9" style="149"/>
    <col min="9474" max="9474" width="47.125" style="149" customWidth="1"/>
    <col min="9475" max="9475" width="24.125" style="149" customWidth="1"/>
    <col min="9476" max="9476" width="41.375" style="149" customWidth="1"/>
    <col min="9477" max="9729" width="9" style="149"/>
    <col min="9730" max="9730" width="47.125" style="149" customWidth="1"/>
    <col min="9731" max="9731" width="24.125" style="149" customWidth="1"/>
    <col min="9732" max="9732" width="41.375" style="149" customWidth="1"/>
    <col min="9733" max="9985" width="9" style="149"/>
    <col min="9986" max="9986" width="47.125" style="149" customWidth="1"/>
    <col min="9987" max="9987" width="24.125" style="149" customWidth="1"/>
    <col min="9988" max="9988" width="41.375" style="149" customWidth="1"/>
    <col min="9989" max="10241" width="9" style="149"/>
    <col min="10242" max="10242" width="47.125" style="149" customWidth="1"/>
    <col min="10243" max="10243" width="24.125" style="149" customWidth="1"/>
    <col min="10244" max="10244" width="41.375" style="149" customWidth="1"/>
    <col min="10245" max="10497" width="9" style="149"/>
    <col min="10498" max="10498" width="47.125" style="149" customWidth="1"/>
    <col min="10499" max="10499" width="24.125" style="149" customWidth="1"/>
    <col min="10500" max="10500" width="41.375" style="149" customWidth="1"/>
    <col min="10501" max="10753" width="9" style="149"/>
    <col min="10754" max="10754" width="47.125" style="149" customWidth="1"/>
    <col min="10755" max="10755" width="24.125" style="149" customWidth="1"/>
    <col min="10756" max="10756" width="41.375" style="149" customWidth="1"/>
    <col min="10757" max="11009" width="9" style="149"/>
    <col min="11010" max="11010" width="47.125" style="149" customWidth="1"/>
    <col min="11011" max="11011" width="24.125" style="149" customWidth="1"/>
    <col min="11012" max="11012" width="41.375" style="149" customWidth="1"/>
    <col min="11013" max="11265" width="9" style="149"/>
    <col min="11266" max="11266" width="47.125" style="149" customWidth="1"/>
    <col min="11267" max="11267" width="24.125" style="149" customWidth="1"/>
    <col min="11268" max="11268" width="41.375" style="149" customWidth="1"/>
    <col min="11269" max="11521" width="9" style="149"/>
    <col min="11522" max="11522" width="47.125" style="149" customWidth="1"/>
    <col min="11523" max="11523" width="24.125" style="149" customWidth="1"/>
    <col min="11524" max="11524" width="41.375" style="149" customWidth="1"/>
    <col min="11525" max="11777" width="9" style="149"/>
    <col min="11778" max="11778" width="47.125" style="149" customWidth="1"/>
    <col min="11779" max="11779" width="24.125" style="149" customWidth="1"/>
    <col min="11780" max="11780" width="41.375" style="149" customWidth="1"/>
    <col min="11781" max="12033" width="9" style="149"/>
    <col min="12034" max="12034" width="47.125" style="149" customWidth="1"/>
    <col min="12035" max="12035" width="24.125" style="149" customWidth="1"/>
    <col min="12036" max="12036" width="41.375" style="149" customWidth="1"/>
    <col min="12037" max="12289" width="9" style="149"/>
    <col min="12290" max="12290" width="47.125" style="149" customWidth="1"/>
    <col min="12291" max="12291" width="24.125" style="149" customWidth="1"/>
    <col min="12292" max="12292" width="41.375" style="149" customWidth="1"/>
    <col min="12293" max="12545" width="9" style="149"/>
    <col min="12546" max="12546" width="47.125" style="149" customWidth="1"/>
    <col min="12547" max="12547" width="24.125" style="149" customWidth="1"/>
    <col min="12548" max="12548" width="41.375" style="149" customWidth="1"/>
    <col min="12549" max="12801" width="9" style="149"/>
    <col min="12802" max="12802" width="47.125" style="149" customWidth="1"/>
    <col min="12803" max="12803" width="24.125" style="149" customWidth="1"/>
    <col min="12804" max="12804" width="41.375" style="149" customWidth="1"/>
    <col min="12805" max="13057" width="9" style="149"/>
    <col min="13058" max="13058" width="47.125" style="149" customWidth="1"/>
    <col min="13059" max="13059" width="24.125" style="149" customWidth="1"/>
    <col min="13060" max="13060" width="41.375" style="149" customWidth="1"/>
    <col min="13061" max="13313" width="9" style="149"/>
    <col min="13314" max="13314" width="47.125" style="149" customWidth="1"/>
    <col min="13315" max="13315" width="24.125" style="149" customWidth="1"/>
    <col min="13316" max="13316" width="41.375" style="149" customWidth="1"/>
    <col min="13317" max="13569" width="9" style="149"/>
    <col min="13570" max="13570" width="47.125" style="149" customWidth="1"/>
    <col min="13571" max="13571" width="24.125" style="149" customWidth="1"/>
    <col min="13572" max="13572" width="41.375" style="149" customWidth="1"/>
    <col min="13573" max="13825" width="9" style="149"/>
    <col min="13826" max="13826" width="47.125" style="149" customWidth="1"/>
    <col min="13827" max="13827" width="24.125" style="149" customWidth="1"/>
    <col min="13828" max="13828" width="41.375" style="149" customWidth="1"/>
    <col min="13829" max="14081" width="9" style="149"/>
    <col min="14082" max="14082" width="47.125" style="149" customWidth="1"/>
    <col min="14083" max="14083" width="24.125" style="149" customWidth="1"/>
    <col min="14084" max="14084" width="41.375" style="149" customWidth="1"/>
    <col min="14085" max="14337" width="9" style="149"/>
    <col min="14338" max="14338" width="47.125" style="149" customWidth="1"/>
    <col min="14339" max="14339" width="24.125" style="149" customWidth="1"/>
    <col min="14340" max="14340" width="41.375" style="149" customWidth="1"/>
    <col min="14341" max="14593" width="9" style="149"/>
    <col min="14594" max="14594" width="47.125" style="149" customWidth="1"/>
    <col min="14595" max="14595" width="24.125" style="149" customWidth="1"/>
    <col min="14596" max="14596" width="41.375" style="149" customWidth="1"/>
    <col min="14597" max="14849" width="9" style="149"/>
    <col min="14850" max="14850" width="47.125" style="149" customWidth="1"/>
    <col min="14851" max="14851" width="24.125" style="149" customWidth="1"/>
    <col min="14852" max="14852" width="41.375" style="149" customWidth="1"/>
    <col min="14853" max="15105" width="9" style="149"/>
    <col min="15106" max="15106" width="47.125" style="149" customWidth="1"/>
    <col min="15107" max="15107" width="24.125" style="149" customWidth="1"/>
    <col min="15108" max="15108" width="41.375" style="149" customWidth="1"/>
    <col min="15109" max="15361" width="9" style="149"/>
    <col min="15362" max="15362" width="47.125" style="149" customWidth="1"/>
    <col min="15363" max="15363" width="24.125" style="149" customWidth="1"/>
    <col min="15364" max="15364" width="41.375" style="149" customWidth="1"/>
    <col min="15365" max="15617" width="9" style="149"/>
    <col min="15618" max="15618" width="47.125" style="149" customWidth="1"/>
    <col min="15619" max="15619" width="24.125" style="149" customWidth="1"/>
    <col min="15620" max="15620" width="41.375" style="149" customWidth="1"/>
    <col min="15621" max="15873" width="9" style="149"/>
    <col min="15874" max="15874" width="47.125" style="149" customWidth="1"/>
    <col min="15875" max="15875" width="24.125" style="149" customWidth="1"/>
    <col min="15876" max="15876" width="41.375" style="149" customWidth="1"/>
    <col min="15877" max="16129" width="9" style="149"/>
    <col min="16130" max="16130" width="47.125" style="149" customWidth="1"/>
    <col min="16131" max="16131" width="24.125" style="149" customWidth="1"/>
    <col min="16132" max="16132" width="41.375" style="149" customWidth="1"/>
    <col min="16133" max="16384" width="9" style="149"/>
  </cols>
  <sheetData>
    <row r="6" spans="2:4" ht="18.75">
      <c r="B6" s="364" t="s">
        <v>9</v>
      </c>
      <c r="C6" s="364"/>
      <c r="D6" s="364"/>
    </row>
    <row r="7" spans="2:4" ht="13.5" customHeight="1">
      <c r="B7" s="100"/>
      <c r="C7" s="100"/>
      <c r="D7" s="100"/>
    </row>
    <row r="8" spans="2:4" ht="13.5" customHeight="1">
      <c r="B8" s="100"/>
      <c r="C8" s="100"/>
      <c r="D8" s="100"/>
    </row>
    <row r="9" spans="2:4" ht="13.5" customHeight="1">
      <c r="B9" s="100"/>
      <c r="C9" s="100"/>
      <c r="D9" s="100"/>
    </row>
    <row r="10" spans="2:4" ht="13.5" customHeight="1">
      <c r="B10" s="100"/>
      <c r="C10" s="100"/>
      <c r="D10" s="100"/>
    </row>
    <row r="11" spans="2:4" ht="18.75">
      <c r="B11" s="364" t="s">
        <v>10</v>
      </c>
      <c r="C11" s="364"/>
      <c r="D11" s="364"/>
    </row>
    <row r="12" spans="2:4" ht="13.5" customHeight="1">
      <c r="B12" s="100"/>
      <c r="C12" s="100"/>
      <c r="D12" s="100"/>
    </row>
    <row r="13" spans="2:4" ht="13.5" customHeight="1">
      <c r="B13" s="100"/>
      <c r="C13" s="100"/>
      <c r="D13" s="100"/>
    </row>
    <row r="14" spans="2:4" ht="13.5" customHeight="1">
      <c r="B14" s="100"/>
      <c r="C14" s="100"/>
      <c r="D14" s="100"/>
    </row>
    <row r="15" spans="2:4" ht="18" customHeight="1">
      <c r="B15" s="150" t="s">
        <v>11</v>
      </c>
      <c r="C15" s="365" t="s">
        <v>12</v>
      </c>
      <c r="D15" s="365"/>
    </row>
    <row r="16" spans="2:4" ht="14.25">
      <c r="B16" s="151"/>
      <c r="C16" s="152"/>
      <c r="D16" s="152"/>
    </row>
    <row r="17" spans="2:4" ht="14.25">
      <c r="B17" s="153"/>
      <c r="C17" s="153"/>
      <c r="D17" s="152"/>
    </row>
    <row r="18" spans="2:4" ht="14.25">
      <c r="B18" s="151"/>
      <c r="C18" s="152"/>
      <c r="D18" s="152"/>
    </row>
    <row r="19" spans="2:4" ht="21" customHeight="1">
      <c r="B19" s="366" t="s">
        <v>13</v>
      </c>
      <c r="C19" s="366"/>
      <c r="D19" s="366"/>
    </row>
    <row r="20" spans="2:4" ht="14.25">
      <c r="B20" s="151"/>
      <c r="C20" s="152"/>
      <c r="D20" s="152"/>
    </row>
    <row r="21" spans="2:4" ht="14.25">
      <c r="B21" s="151"/>
      <c r="C21" s="152"/>
      <c r="D21" s="152"/>
    </row>
    <row r="22" spans="2:4" ht="14.25">
      <c r="B22" s="151"/>
      <c r="C22" s="152"/>
      <c r="D22" s="152"/>
    </row>
    <row r="23" spans="2:4" ht="14.25">
      <c r="B23" s="151"/>
      <c r="C23" s="152"/>
      <c r="D23" s="152"/>
    </row>
    <row r="24" spans="2:4" ht="14.25">
      <c r="B24" s="151"/>
      <c r="C24" s="152"/>
      <c r="D24" s="152"/>
    </row>
    <row r="25" spans="2:4" ht="14.25">
      <c r="B25" s="151"/>
      <c r="C25" s="152"/>
      <c r="D25" s="152"/>
    </row>
    <row r="26" spans="2:4" ht="14.25">
      <c r="B26" s="151"/>
      <c r="C26" s="154" t="s">
        <v>14</v>
      </c>
      <c r="D26" s="155" t="s">
        <v>15</v>
      </c>
    </row>
    <row r="27" spans="2:4" ht="14.25">
      <c r="B27" s="151"/>
      <c r="C27" s="152"/>
      <c r="D27" s="152"/>
    </row>
    <row r="28" spans="2:4" ht="14.25">
      <c r="B28" s="156"/>
      <c r="C28" s="154" t="s">
        <v>16</v>
      </c>
      <c r="D28" s="155" t="s">
        <v>17</v>
      </c>
    </row>
    <row r="29" spans="2:4" ht="14.25">
      <c r="B29" s="151"/>
      <c r="C29" s="152"/>
      <c r="D29" s="152"/>
    </row>
    <row r="30" spans="2:4" ht="14.25">
      <c r="B30" s="156"/>
      <c r="C30" s="157" t="s">
        <v>18</v>
      </c>
      <c r="D30" s="158" t="s">
        <v>19</v>
      </c>
    </row>
    <row r="31" spans="2:4" ht="14.25">
      <c r="B31" s="151"/>
      <c r="C31" s="152"/>
      <c r="D31" s="152"/>
    </row>
    <row r="32" spans="2:4" ht="14.25">
      <c r="B32" s="151"/>
      <c r="C32" s="152"/>
      <c r="D32" s="152"/>
    </row>
    <row r="33" spans="2:6" ht="14.25">
      <c r="B33" s="151"/>
      <c r="C33" s="152"/>
      <c r="D33" s="152"/>
    </row>
    <row r="34" spans="2:6" ht="14.25">
      <c r="B34" s="151"/>
      <c r="C34" s="152"/>
      <c r="D34" s="152"/>
    </row>
    <row r="35" spans="2:6" ht="14.25">
      <c r="B35" s="151"/>
      <c r="C35" s="152"/>
      <c r="D35" s="152"/>
    </row>
    <row r="36" spans="2:6">
      <c r="B36" s="367" t="s">
        <v>20</v>
      </c>
      <c r="C36" s="367"/>
      <c r="D36" s="367"/>
    </row>
    <row r="41" spans="2:6">
      <c r="F41" s="229" t="s">
        <v>21</v>
      </c>
    </row>
  </sheetData>
  <mergeCells count="5">
    <mergeCell ref="B6:D6"/>
    <mergeCell ref="B11:D11"/>
    <mergeCell ref="C15:D15"/>
    <mergeCell ref="B19:D19"/>
    <mergeCell ref="B36:D36"/>
  </mergeCells>
  <phoneticPr fontId="6"/>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H34"/>
  <sheetViews>
    <sheetView topLeftCell="A19" zoomScaleNormal="100" workbookViewId="0">
      <selection activeCell="G27" sqref="G27:H28"/>
    </sheetView>
  </sheetViews>
  <sheetFormatPr defaultRowHeight="18" customHeight="1"/>
  <cols>
    <col min="1" max="2" width="4.125" style="77" customWidth="1"/>
    <col min="3" max="3" width="18.625" style="77" customWidth="1"/>
    <col min="4" max="4" width="20.875" style="77" customWidth="1"/>
    <col min="5" max="5" width="18.625" style="77" customWidth="1"/>
    <col min="6" max="6" width="20.875" style="77" customWidth="1"/>
    <col min="7" max="7" width="18.625" style="77" customWidth="1"/>
    <col min="8" max="8" width="20.875" style="77" customWidth="1"/>
    <col min="9" max="256" width="9" style="77"/>
    <col min="257" max="258" width="4.125" style="77" customWidth="1"/>
    <col min="259" max="259" width="18.625" style="77" customWidth="1"/>
    <col min="260" max="260" width="20.875" style="77" customWidth="1"/>
    <col min="261" max="261" width="18.625" style="77" customWidth="1"/>
    <col min="262" max="262" width="20.875" style="77" customWidth="1"/>
    <col min="263" max="263" width="18.625" style="77" customWidth="1"/>
    <col min="264" max="264" width="20.875" style="77" customWidth="1"/>
    <col min="265" max="512" width="9" style="77"/>
    <col min="513" max="514" width="4.125" style="77" customWidth="1"/>
    <col min="515" max="515" width="18.625" style="77" customWidth="1"/>
    <col min="516" max="516" width="20.875" style="77" customWidth="1"/>
    <col min="517" max="517" width="18.625" style="77" customWidth="1"/>
    <col min="518" max="518" width="20.875" style="77" customWidth="1"/>
    <col min="519" max="519" width="18.625" style="77" customWidth="1"/>
    <col min="520" max="520" width="20.875" style="77" customWidth="1"/>
    <col min="521" max="768" width="9" style="77"/>
    <col min="769" max="770" width="4.125" style="77" customWidth="1"/>
    <col min="771" max="771" width="18.625" style="77" customWidth="1"/>
    <col min="772" max="772" width="20.875" style="77" customWidth="1"/>
    <col min="773" max="773" width="18.625" style="77" customWidth="1"/>
    <col min="774" max="774" width="20.875" style="77" customWidth="1"/>
    <col min="775" max="775" width="18.625" style="77" customWidth="1"/>
    <col min="776" max="776" width="20.875" style="77" customWidth="1"/>
    <col min="777" max="1024" width="9" style="77"/>
    <col min="1025" max="1026" width="4.125" style="77" customWidth="1"/>
    <col min="1027" max="1027" width="18.625" style="77" customWidth="1"/>
    <col min="1028" max="1028" width="20.875" style="77" customWidth="1"/>
    <col min="1029" max="1029" width="18.625" style="77" customWidth="1"/>
    <col min="1030" max="1030" width="20.875" style="77" customWidth="1"/>
    <col min="1031" max="1031" width="18.625" style="77" customWidth="1"/>
    <col min="1032" max="1032" width="20.875" style="77" customWidth="1"/>
    <col min="1033" max="1280" width="9" style="77"/>
    <col min="1281" max="1282" width="4.125" style="77" customWidth="1"/>
    <col min="1283" max="1283" width="18.625" style="77" customWidth="1"/>
    <col min="1284" max="1284" width="20.875" style="77" customWidth="1"/>
    <col min="1285" max="1285" width="18.625" style="77" customWidth="1"/>
    <col min="1286" max="1286" width="20.875" style="77" customWidth="1"/>
    <col min="1287" max="1287" width="18.625" style="77" customWidth="1"/>
    <col min="1288" max="1288" width="20.875" style="77" customWidth="1"/>
    <col min="1289" max="1536" width="9" style="77"/>
    <col min="1537" max="1538" width="4.125" style="77" customWidth="1"/>
    <col min="1539" max="1539" width="18.625" style="77" customWidth="1"/>
    <col min="1540" max="1540" width="20.875" style="77" customWidth="1"/>
    <col min="1541" max="1541" width="18.625" style="77" customWidth="1"/>
    <col min="1542" max="1542" width="20.875" style="77" customWidth="1"/>
    <col min="1543" max="1543" width="18.625" style="77" customWidth="1"/>
    <col min="1544" max="1544" width="20.875" style="77" customWidth="1"/>
    <col min="1545" max="1792" width="9" style="77"/>
    <col min="1793" max="1794" width="4.125" style="77" customWidth="1"/>
    <col min="1795" max="1795" width="18.625" style="77" customWidth="1"/>
    <col min="1796" max="1796" width="20.875" style="77" customWidth="1"/>
    <col min="1797" max="1797" width="18.625" style="77" customWidth="1"/>
    <col min="1798" max="1798" width="20.875" style="77" customWidth="1"/>
    <col min="1799" max="1799" width="18.625" style="77" customWidth="1"/>
    <col min="1800" max="1800" width="20.875" style="77" customWidth="1"/>
    <col min="1801" max="2048" width="9" style="77"/>
    <col min="2049" max="2050" width="4.125" style="77" customWidth="1"/>
    <col min="2051" max="2051" width="18.625" style="77" customWidth="1"/>
    <col min="2052" max="2052" width="20.875" style="77" customWidth="1"/>
    <col min="2053" max="2053" width="18.625" style="77" customWidth="1"/>
    <col min="2054" max="2054" width="20.875" style="77" customWidth="1"/>
    <col min="2055" max="2055" width="18.625" style="77" customWidth="1"/>
    <col min="2056" max="2056" width="20.875" style="77" customWidth="1"/>
    <col min="2057" max="2304" width="9" style="77"/>
    <col min="2305" max="2306" width="4.125" style="77" customWidth="1"/>
    <col min="2307" max="2307" width="18.625" style="77" customWidth="1"/>
    <col min="2308" max="2308" width="20.875" style="77" customWidth="1"/>
    <col min="2309" max="2309" width="18.625" style="77" customWidth="1"/>
    <col min="2310" max="2310" width="20.875" style="77" customWidth="1"/>
    <col min="2311" max="2311" width="18.625" style="77" customWidth="1"/>
    <col min="2312" max="2312" width="20.875" style="77" customWidth="1"/>
    <col min="2313" max="2560" width="9" style="77"/>
    <col min="2561" max="2562" width="4.125" style="77" customWidth="1"/>
    <col min="2563" max="2563" width="18.625" style="77" customWidth="1"/>
    <col min="2564" max="2564" width="20.875" style="77" customWidth="1"/>
    <col min="2565" max="2565" width="18.625" style="77" customWidth="1"/>
    <col min="2566" max="2566" width="20.875" style="77" customWidth="1"/>
    <col min="2567" max="2567" width="18.625" style="77" customWidth="1"/>
    <col min="2568" max="2568" width="20.875" style="77" customWidth="1"/>
    <col min="2569" max="2816" width="9" style="77"/>
    <col min="2817" max="2818" width="4.125" style="77" customWidth="1"/>
    <col min="2819" max="2819" width="18.625" style="77" customWidth="1"/>
    <col min="2820" max="2820" width="20.875" style="77" customWidth="1"/>
    <col min="2821" max="2821" width="18.625" style="77" customWidth="1"/>
    <col min="2822" max="2822" width="20.875" style="77" customWidth="1"/>
    <col min="2823" max="2823" width="18.625" style="77" customWidth="1"/>
    <col min="2824" max="2824" width="20.875" style="77" customWidth="1"/>
    <col min="2825" max="3072" width="9" style="77"/>
    <col min="3073" max="3074" width="4.125" style="77" customWidth="1"/>
    <col min="3075" max="3075" width="18.625" style="77" customWidth="1"/>
    <col min="3076" max="3076" width="20.875" style="77" customWidth="1"/>
    <col min="3077" max="3077" width="18.625" style="77" customWidth="1"/>
    <col min="3078" max="3078" width="20.875" style="77" customWidth="1"/>
    <col min="3079" max="3079" width="18.625" style="77" customWidth="1"/>
    <col min="3080" max="3080" width="20.875" style="77" customWidth="1"/>
    <col min="3081" max="3328" width="9" style="77"/>
    <col min="3329" max="3330" width="4.125" style="77" customWidth="1"/>
    <col min="3331" max="3331" width="18.625" style="77" customWidth="1"/>
    <col min="3332" max="3332" width="20.875" style="77" customWidth="1"/>
    <col min="3333" max="3333" width="18.625" style="77" customWidth="1"/>
    <col min="3334" max="3334" width="20.875" style="77" customWidth="1"/>
    <col min="3335" max="3335" width="18.625" style="77" customWidth="1"/>
    <col min="3336" max="3336" width="20.875" style="77" customWidth="1"/>
    <col min="3337" max="3584" width="9" style="77"/>
    <col min="3585" max="3586" width="4.125" style="77" customWidth="1"/>
    <col min="3587" max="3587" width="18.625" style="77" customWidth="1"/>
    <col min="3588" max="3588" width="20.875" style="77" customWidth="1"/>
    <col min="3589" max="3589" width="18.625" style="77" customWidth="1"/>
    <col min="3590" max="3590" width="20.875" style="77" customWidth="1"/>
    <col min="3591" max="3591" width="18.625" style="77" customWidth="1"/>
    <col min="3592" max="3592" width="20.875" style="77" customWidth="1"/>
    <col min="3593" max="3840" width="9" style="77"/>
    <col min="3841" max="3842" width="4.125" style="77" customWidth="1"/>
    <col min="3843" max="3843" width="18.625" style="77" customWidth="1"/>
    <col min="3844" max="3844" width="20.875" style="77" customWidth="1"/>
    <col min="3845" max="3845" width="18.625" style="77" customWidth="1"/>
    <col min="3846" max="3846" width="20.875" style="77" customWidth="1"/>
    <col min="3847" max="3847" width="18.625" style="77" customWidth="1"/>
    <col min="3848" max="3848" width="20.875" style="77" customWidth="1"/>
    <col min="3849" max="4096" width="9" style="77"/>
    <col min="4097" max="4098" width="4.125" style="77" customWidth="1"/>
    <col min="4099" max="4099" width="18.625" style="77" customWidth="1"/>
    <col min="4100" max="4100" width="20.875" style="77" customWidth="1"/>
    <col min="4101" max="4101" width="18.625" style="77" customWidth="1"/>
    <col min="4102" max="4102" width="20.875" style="77" customWidth="1"/>
    <col min="4103" max="4103" width="18.625" style="77" customWidth="1"/>
    <col min="4104" max="4104" width="20.875" style="77" customWidth="1"/>
    <col min="4105" max="4352" width="9" style="77"/>
    <col min="4353" max="4354" width="4.125" style="77" customWidth="1"/>
    <col min="4355" max="4355" width="18.625" style="77" customWidth="1"/>
    <col min="4356" max="4356" width="20.875" style="77" customWidth="1"/>
    <col min="4357" max="4357" width="18.625" style="77" customWidth="1"/>
    <col min="4358" max="4358" width="20.875" style="77" customWidth="1"/>
    <col min="4359" max="4359" width="18.625" style="77" customWidth="1"/>
    <col min="4360" max="4360" width="20.875" style="77" customWidth="1"/>
    <col min="4361" max="4608" width="9" style="77"/>
    <col min="4609" max="4610" width="4.125" style="77" customWidth="1"/>
    <col min="4611" max="4611" width="18.625" style="77" customWidth="1"/>
    <col min="4612" max="4612" width="20.875" style="77" customWidth="1"/>
    <col min="4613" max="4613" width="18.625" style="77" customWidth="1"/>
    <col min="4614" max="4614" width="20.875" style="77" customWidth="1"/>
    <col min="4615" max="4615" width="18.625" style="77" customWidth="1"/>
    <col min="4616" max="4616" width="20.875" style="77" customWidth="1"/>
    <col min="4617" max="4864" width="9" style="77"/>
    <col min="4865" max="4866" width="4.125" style="77" customWidth="1"/>
    <col min="4867" max="4867" width="18.625" style="77" customWidth="1"/>
    <col min="4868" max="4868" width="20.875" style="77" customWidth="1"/>
    <col min="4869" max="4869" width="18.625" style="77" customWidth="1"/>
    <col min="4870" max="4870" width="20.875" style="77" customWidth="1"/>
    <col min="4871" max="4871" width="18.625" style="77" customWidth="1"/>
    <col min="4872" max="4872" width="20.875" style="77" customWidth="1"/>
    <col min="4873" max="5120" width="9" style="77"/>
    <col min="5121" max="5122" width="4.125" style="77" customWidth="1"/>
    <col min="5123" max="5123" width="18.625" style="77" customWidth="1"/>
    <col min="5124" max="5124" width="20.875" style="77" customWidth="1"/>
    <col min="5125" max="5125" width="18.625" style="77" customWidth="1"/>
    <col min="5126" max="5126" width="20.875" style="77" customWidth="1"/>
    <col min="5127" max="5127" width="18.625" style="77" customWidth="1"/>
    <col min="5128" max="5128" width="20.875" style="77" customWidth="1"/>
    <col min="5129" max="5376" width="9" style="77"/>
    <col min="5377" max="5378" width="4.125" style="77" customWidth="1"/>
    <col min="5379" max="5379" width="18.625" style="77" customWidth="1"/>
    <col min="5380" max="5380" width="20.875" style="77" customWidth="1"/>
    <col min="5381" max="5381" width="18.625" style="77" customWidth="1"/>
    <col min="5382" max="5382" width="20.875" style="77" customWidth="1"/>
    <col min="5383" max="5383" width="18.625" style="77" customWidth="1"/>
    <col min="5384" max="5384" width="20.875" style="77" customWidth="1"/>
    <col min="5385" max="5632" width="9" style="77"/>
    <col min="5633" max="5634" width="4.125" style="77" customWidth="1"/>
    <col min="5635" max="5635" width="18.625" style="77" customWidth="1"/>
    <col min="5636" max="5636" width="20.875" style="77" customWidth="1"/>
    <col min="5637" max="5637" width="18.625" style="77" customWidth="1"/>
    <col min="5638" max="5638" width="20.875" style="77" customWidth="1"/>
    <col min="5639" max="5639" width="18.625" style="77" customWidth="1"/>
    <col min="5640" max="5640" width="20.875" style="77" customWidth="1"/>
    <col min="5641" max="5888" width="9" style="77"/>
    <col min="5889" max="5890" width="4.125" style="77" customWidth="1"/>
    <col min="5891" max="5891" width="18.625" style="77" customWidth="1"/>
    <col min="5892" max="5892" width="20.875" style="77" customWidth="1"/>
    <col min="5893" max="5893" width="18.625" style="77" customWidth="1"/>
    <col min="5894" max="5894" width="20.875" style="77" customWidth="1"/>
    <col min="5895" max="5895" width="18.625" style="77" customWidth="1"/>
    <col min="5896" max="5896" width="20.875" style="77" customWidth="1"/>
    <col min="5897" max="6144" width="9" style="77"/>
    <col min="6145" max="6146" width="4.125" style="77" customWidth="1"/>
    <col min="6147" max="6147" width="18.625" style="77" customWidth="1"/>
    <col min="6148" max="6148" width="20.875" style="77" customWidth="1"/>
    <col min="6149" max="6149" width="18.625" style="77" customWidth="1"/>
    <col min="6150" max="6150" width="20.875" style="77" customWidth="1"/>
    <col min="6151" max="6151" width="18.625" style="77" customWidth="1"/>
    <col min="6152" max="6152" width="20.875" style="77" customWidth="1"/>
    <col min="6153" max="6400" width="9" style="77"/>
    <col min="6401" max="6402" width="4.125" style="77" customWidth="1"/>
    <col min="6403" max="6403" width="18.625" style="77" customWidth="1"/>
    <col min="6404" max="6404" width="20.875" style="77" customWidth="1"/>
    <col min="6405" max="6405" width="18.625" style="77" customWidth="1"/>
    <col min="6406" max="6406" width="20.875" style="77" customWidth="1"/>
    <col min="6407" max="6407" width="18.625" style="77" customWidth="1"/>
    <col min="6408" max="6408" width="20.875" style="77" customWidth="1"/>
    <col min="6409" max="6656" width="9" style="77"/>
    <col min="6657" max="6658" width="4.125" style="77" customWidth="1"/>
    <col min="6659" max="6659" width="18.625" style="77" customWidth="1"/>
    <col min="6660" max="6660" width="20.875" style="77" customWidth="1"/>
    <col min="6661" max="6661" width="18.625" style="77" customWidth="1"/>
    <col min="6662" max="6662" width="20.875" style="77" customWidth="1"/>
    <col min="6663" max="6663" width="18.625" style="77" customWidth="1"/>
    <col min="6664" max="6664" width="20.875" style="77" customWidth="1"/>
    <col min="6665" max="6912" width="9" style="77"/>
    <col min="6913" max="6914" width="4.125" style="77" customWidth="1"/>
    <col min="6915" max="6915" width="18.625" style="77" customWidth="1"/>
    <col min="6916" max="6916" width="20.875" style="77" customWidth="1"/>
    <col min="6917" max="6917" width="18.625" style="77" customWidth="1"/>
    <col min="6918" max="6918" width="20.875" style="77" customWidth="1"/>
    <col min="6919" max="6919" width="18.625" style="77" customWidth="1"/>
    <col min="6920" max="6920" width="20.875" style="77" customWidth="1"/>
    <col min="6921" max="7168" width="9" style="77"/>
    <col min="7169" max="7170" width="4.125" style="77" customWidth="1"/>
    <col min="7171" max="7171" width="18.625" style="77" customWidth="1"/>
    <col min="7172" max="7172" width="20.875" style="77" customWidth="1"/>
    <col min="7173" max="7173" width="18.625" style="77" customWidth="1"/>
    <col min="7174" max="7174" width="20.875" style="77" customWidth="1"/>
    <col min="7175" max="7175" width="18.625" style="77" customWidth="1"/>
    <col min="7176" max="7176" width="20.875" style="77" customWidth="1"/>
    <col min="7177" max="7424" width="9" style="77"/>
    <col min="7425" max="7426" width="4.125" style="77" customWidth="1"/>
    <col min="7427" max="7427" width="18.625" style="77" customWidth="1"/>
    <col min="7428" max="7428" width="20.875" style="77" customWidth="1"/>
    <col min="7429" max="7429" width="18.625" style="77" customWidth="1"/>
    <col min="7430" max="7430" width="20.875" style="77" customWidth="1"/>
    <col min="7431" max="7431" width="18.625" style="77" customWidth="1"/>
    <col min="7432" max="7432" width="20.875" style="77" customWidth="1"/>
    <col min="7433" max="7680" width="9" style="77"/>
    <col min="7681" max="7682" width="4.125" style="77" customWidth="1"/>
    <col min="7683" max="7683" width="18.625" style="77" customWidth="1"/>
    <col min="7684" max="7684" width="20.875" style="77" customWidth="1"/>
    <col min="7685" max="7685" width="18.625" style="77" customWidth="1"/>
    <col min="7686" max="7686" width="20.875" style="77" customWidth="1"/>
    <col min="7687" max="7687" width="18.625" style="77" customWidth="1"/>
    <col min="7688" max="7688" width="20.875" style="77" customWidth="1"/>
    <col min="7689" max="7936" width="9" style="77"/>
    <col min="7937" max="7938" width="4.125" style="77" customWidth="1"/>
    <col min="7939" max="7939" width="18.625" style="77" customWidth="1"/>
    <col min="7940" max="7940" width="20.875" style="77" customWidth="1"/>
    <col min="7941" max="7941" width="18.625" style="77" customWidth="1"/>
    <col min="7942" max="7942" width="20.875" style="77" customWidth="1"/>
    <col min="7943" max="7943" width="18.625" style="77" customWidth="1"/>
    <col min="7944" max="7944" width="20.875" style="77" customWidth="1"/>
    <col min="7945" max="8192" width="9" style="77"/>
    <col min="8193" max="8194" width="4.125" style="77" customWidth="1"/>
    <col min="8195" max="8195" width="18.625" style="77" customWidth="1"/>
    <col min="8196" max="8196" width="20.875" style="77" customWidth="1"/>
    <col min="8197" max="8197" width="18.625" style="77" customWidth="1"/>
    <col min="8198" max="8198" width="20.875" style="77" customWidth="1"/>
    <col min="8199" max="8199" width="18.625" style="77" customWidth="1"/>
    <col min="8200" max="8200" width="20.875" style="77" customWidth="1"/>
    <col min="8201" max="8448" width="9" style="77"/>
    <col min="8449" max="8450" width="4.125" style="77" customWidth="1"/>
    <col min="8451" max="8451" width="18.625" style="77" customWidth="1"/>
    <col min="8452" max="8452" width="20.875" style="77" customWidth="1"/>
    <col min="8453" max="8453" width="18.625" style="77" customWidth="1"/>
    <col min="8454" max="8454" width="20.875" style="77" customWidth="1"/>
    <col min="8455" max="8455" width="18.625" style="77" customWidth="1"/>
    <col min="8456" max="8456" width="20.875" style="77" customWidth="1"/>
    <col min="8457" max="8704" width="9" style="77"/>
    <col min="8705" max="8706" width="4.125" style="77" customWidth="1"/>
    <col min="8707" max="8707" width="18.625" style="77" customWidth="1"/>
    <col min="8708" max="8708" width="20.875" style="77" customWidth="1"/>
    <col min="8709" max="8709" width="18.625" style="77" customWidth="1"/>
    <col min="8710" max="8710" width="20.875" style="77" customWidth="1"/>
    <col min="8711" max="8711" width="18.625" style="77" customWidth="1"/>
    <col min="8712" max="8712" width="20.875" style="77" customWidth="1"/>
    <col min="8713" max="8960" width="9" style="77"/>
    <col min="8961" max="8962" width="4.125" style="77" customWidth="1"/>
    <col min="8963" max="8963" width="18.625" style="77" customWidth="1"/>
    <col min="8964" max="8964" width="20.875" style="77" customWidth="1"/>
    <col min="8965" max="8965" width="18.625" style="77" customWidth="1"/>
    <col min="8966" max="8966" width="20.875" style="77" customWidth="1"/>
    <col min="8967" max="8967" width="18.625" style="77" customWidth="1"/>
    <col min="8968" max="8968" width="20.875" style="77" customWidth="1"/>
    <col min="8969" max="9216" width="9" style="77"/>
    <col min="9217" max="9218" width="4.125" style="77" customWidth="1"/>
    <col min="9219" max="9219" width="18.625" style="77" customWidth="1"/>
    <col min="9220" max="9220" width="20.875" style="77" customWidth="1"/>
    <col min="9221" max="9221" width="18.625" style="77" customWidth="1"/>
    <col min="9222" max="9222" width="20.875" style="77" customWidth="1"/>
    <col min="9223" max="9223" width="18.625" style="77" customWidth="1"/>
    <col min="9224" max="9224" width="20.875" style="77" customWidth="1"/>
    <col min="9225" max="9472" width="9" style="77"/>
    <col min="9473" max="9474" width="4.125" style="77" customWidth="1"/>
    <col min="9475" max="9475" width="18.625" style="77" customWidth="1"/>
    <col min="9476" max="9476" width="20.875" style="77" customWidth="1"/>
    <col min="9477" max="9477" width="18.625" style="77" customWidth="1"/>
    <col min="9478" max="9478" width="20.875" style="77" customWidth="1"/>
    <col min="9479" max="9479" width="18.625" style="77" customWidth="1"/>
    <col min="9480" max="9480" width="20.875" style="77" customWidth="1"/>
    <col min="9481" max="9728" width="9" style="77"/>
    <col min="9729" max="9730" width="4.125" style="77" customWidth="1"/>
    <col min="9731" max="9731" width="18.625" style="77" customWidth="1"/>
    <col min="9732" max="9732" width="20.875" style="77" customWidth="1"/>
    <col min="9733" max="9733" width="18.625" style="77" customWidth="1"/>
    <col min="9734" max="9734" width="20.875" style="77" customWidth="1"/>
    <col min="9735" max="9735" width="18.625" style="77" customWidth="1"/>
    <col min="9736" max="9736" width="20.875" style="77" customWidth="1"/>
    <col min="9737" max="9984" width="9" style="77"/>
    <col min="9985" max="9986" width="4.125" style="77" customWidth="1"/>
    <col min="9987" max="9987" width="18.625" style="77" customWidth="1"/>
    <col min="9988" max="9988" width="20.875" style="77" customWidth="1"/>
    <col min="9989" max="9989" width="18.625" style="77" customWidth="1"/>
    <col min="9990" max="9990" width="20.875" style="77" customWidth="1"/>
    <col min="9991" max="9991" width="18.625" style="77" customWidth="1"/>
    <col min="9992" max="9992" width="20.875" style="77" customWidth="1"/>
    <col min="9993" max="10240" width="9" style="77"/>
    <col min="10241" max="10242" width="4.125" style="77" customWidth="1"/>
    <col min="10243" max="10243" width="18.625" style="77" customWidth="1"/>
    <col min="10244" max="10244" width="20.875" style="77" customWidth="1"/>
    <col min="10245" max="10245" width="18.625" style="77" customWidth="1"/>
    <col min="10246" max="10246" width="20.875" style="77" customWidth="1"/>
    <col min="10247" max="10247" width="18.625" style="77" customWidth="1"/>
    <col min="10248" max="10248" width="20.875" style="77" customWidth="1"/>
    <col min="10249" max="10496" width="9" style="77"/>
    <col min="10497" max="10498" width="4.125" style="77" customWidth="1"/>
    <col min="10499" max="10499" width="18.625" style="77" customWidth="1"/>
    <col min="10500" max="10500" width="20.875" style="77" customWidth="1"/>
    <col min="10501" max="10501" width="18.625" style="77" customWidth="1"/>
    <col min="10502" max="10502" width="20.875" style="77" customWidth="1"/>
    <col min="10503" max="10503" width="18.625" style="77" customWidth="1"/>
    <col min="10504" max="10504" width="20.875" style="77" customWidth="1"/>
    <col min="10505" max="10752" width="9" style="77"/>
    <col min="10753" max="10754" width="4.125" style="77" customWidth="1"/>
    <col min="10755" max="10755" width="18.625" style="77" customWidth="1"/>
    <col min="10756" max="10756" width="20.875" style="77" customWidth="1"/>
    <col min="10757" max="10757" width="18.625" style="77" customWidth="1"/>
    <col min="10758" max="10758" width="20.875" style="77" customWidth="1"/>
    <col min="10759" max="10759" width="18.625" style="77" customWidth="1"/>
    <col min="10760" max="10760" width="20.875" style="77" customWidth="1"/>
    <col min="10761" max="11008" width="9" style="77"/>
    <col min="11009" max="11010" width="4.125" style="77" customWidth="1"/>
    <col min="11011" max="11011" width="18.625" style="77" customWidth="1"/>
    <col min="11012" max="11012" width="20.875" style="77" customWidth="1"/>
    <col min="11013" max="11013" width="18.625" style="77" customWidth="1"/>
    <col min="11014" max="11014" width="20.875" style="77" customWidth="1"/>
    <col min="11015" max="11015" width="18.625" style="77" customWidth="1"/>
    <col min="11016" max="11016" width="20.875" style="77" customWidth="1"/>
    <col min="11017" max="11264" width="9" style="77"/>
    <col min="11265" max="11266" width="4.125" style="77" customWidth="1"/>
    <col min="11267" max="11267" width="18.625" style="77" customWidth="1"/>
    <col min="11268" max="11268" width="20.875" style="77" customWidth="1"/>
    <col min="11269" max="11269" width="18.625" style="77" customWidth="1"/>
    <col min="11270" max="11270" width="20.875" style="77" customWidth="1"/>
    <col min="11271" max="11271" width="18.625" style="77" customWidth="1"/>
    <col min="11272" max="11272" width="20.875" style="77" customWidth="1"/>
    <col min="11273" max="11520" width="9" style="77"/>
    <col min="11521" max="11522" width="4.125" style="77" customWidth="1"/>
    <col min="11523" max="11523" width="18.625" style="77" customWidth="1"/>
    <col min="11524" max="11524" width="20.875" style="77" customWidth="1"/>
    <col min="11525" max="11525" width="18.625" style="77" customWidth="1"/>
    <col min="11526" max="11526" width="20.875" style="77" customWidth="1"/>
    <col min="11527" max="11527" width="18.625" style="77" customWidth="1"/>
    <col min="11528" max="11528" width="20.875" style="77" customWidth="1"/>
    <col min="11529" max="11776" width="9" style="77"/>
    <col min="11777" max="11778" width="4.125" style="77" customWidth="1"/>
    <col min="11779" max="11779" width="18.625" style="77" customWidth="1"/>
    <col min="11780" max="11780" width="20.875" style="77" customWidth="1"/>
    <col min="11781" max="11781" width="18.625" style="77" customWidth="1"/>
    <col min="11782" max="11782" width="20.875" style="77" customWidth="1"/>
    <col min="11783" max="11783" width="18.625" style="77" customWidth="1"/>
    <col min="11784" max="11784" width="20.875" style="77" customWidth="1"/>
    <col min="11785" max="12032" width="9" style="77"/>
    <col min="12033" max="12034" width="4.125" style="77" customWidth="1"/>
    <col min="12035" max="12035" width="18.625" style="77" customWidth="1"/>
    <col min="12036" max="12036" width="20.875" style="77" customWidth="1"/>
    <col min="12037" max="12037" width="18.625" style="77" customWidth="1"/>
    <col min="12038" max="12038" width="20.875" style="77" customWidth="1"/>
    <col min="12039" max="12039" width="18.625" style="77" customWidth="1"/>
    <col min="12040" max="12040" width="20.875" style="77" customWidth="1"/>
    <col min="12041" max="12288" width="9" style="77"/>
    <col min="12289" max="12290" width="4.125" style="77" customWidth="1"/>
    <col min="12291" max="12291" width="18.625" style="77" customWidth="1"/>
    <col min="12292" max="12292" width="20.875" style="77" customWidth="1"/>
    <col min="12293" max="12293" width="18.625" style="77" customWidth="1"/>
    <col min="12294" max="12294" width="20.875" style="77" customWidth="1"/>
    <col min="12295" max="12295" width="18.625" style="77" customWidth="1"/>
    <col min="12296" max="12296" width="20.875" style="77" customWidth="1"/>
    <col min="12297" max="12544" width="9" style="77"/>
    <col min="12545" max="12546" width="4.125" style="77" customWidth="1"/>
    <col min="12547" max="12547" width="18.625" style="77" customWidth="1"/>
    <col min="12548" max="12548" width="20.875" style="77" customWidth="1"/>
    <col min="12549" max="12549" width="18.625" style="77" customWidth="1"/>
    <col min="12550" max="12550" width="20.875" style="77" customWidth="1"/>
    <col min="12551" max="12551" width="18.625" style="77" customWidth="1"/>
    <col min="12552" max="12552" width="20.875" style="77" customWidth="1"/>
    <col min="12553" max="12800" width="9" style="77"/>
    <col min="12801" max="12802" width="4.125" style="77" customWidth="1"/>
    <col min="12803" max="12803" width="18.625" style="77" customWidth="1"/>
    <col min="12804" max="12804" width="20.875" style="77" customWidth="1"/>
    <col min="12805" max="12805" width="18.625" style="77" customWidth="1"/>
    <col min="12806" max="12806" width="20.875" style="77" customWidth="1"/>
    <col min="12807" max="12807" width="18.625" style="77" customWidth="1"/>
    <col min="12808" max="12808" width="20.875" style="77" customWidth="1"/>
    <col min="12809" max="13056" width="9" style="77"/>
    <col min="13057" max="13058" width="4.125" style="77" customWidth="1"/>
    <col min="13059" max="13059" width="18.625" style="77" customWidth="1"/>
    <col min="13060" max="13060" width="20.875" style="77" customWidth="1"/>
    <col min="13061" max="13061" width="18.625" style="77" customWidth="1"/>
    <col min="13062" max="13062" width="20.875" style="77" customWidth="1"/>
    <col min="13063" max="13063" width="18.625" style="77" customWidth="1"/>
    <col min="13064" max="13064" width="20.875" style="77" customWidth="1"/>
    <col min="13065" max="13312" width="9" style="77"/>
    <col min="13313" max="13314" width="4.125" style="77" customWidth="1"/>
    <col min="13315" max="13315" width="18.625" style="77" customWidth="1"/>
    <col min="13316" max="13316" width="20.875" style="77" customWidth="1"/>
    <col min="13317" max="13317" width="18.625" style="77" customWidth="1"/>
    <col min="13318" max="13318" width="20.875" style="77" customWidth="1"/>
    <col min="13319" max="13319" width="18.625" style="77" customWidth="1"/>
    <col min="13320" max="13320" width="20.875" style="77" customWidth="1"/>
    <col min="13321" max="13568" width="9" style="77"/>
    <col min="13569" max="13570" width="4.125" style="77" customWidth="1"/>
    <col min="13571" max="13571" width="18.625" style="77" customWidth="1"/>
    <col min="13572" max="13572" width="20.875" style="77" customWidth="1"/>
    <col min="13573" max="13573" width="18.625" style="77" customWidth="1"/>
    <col min="13574" max="13574" width="20.875" style="77" customWidth="1"/>
    <col min="13575" max="13575" width="18.625" style="77" customWidth="1"/>
    <col min="13576" max="13576" width="20.875" style="77" customWidth="1"/>
    <col min="13577" max="13824" width="9" style="77"/>
    <col min="13825" max="13826" width="4.125" style="77" customWidth="1"/>
    <col min="13827" max="13827" width="18.625" style="77" customWidth="1"/>
    <col min="13828" max="13828" width="20.875" style="77" customWidth="1"/>
    <col min="13829" max="13829" width="18.625" style="77" customWidth="1"/>
    <col min="13830" max="13830" width="20.875" style="77" customWidth="1"/>
    <col min="13831" max="13831" width="18.625" style="77" customWidth="1"/>
    <col min="13832" max="13832" width="20.875" style="77" customWidth="1"/>
    <col min="13833" max="14080" width="9" style="77"/>
    <col min="14081" max="14082" width="4.125" style="77" customWidth="1"/>
    <col min="14083" max="14083" width="18.625" style="77" customWidth="1"/>
    <col min="14084" max="14084" width="20.875" style="77" customWidth="1"/>
    <col min="14085" max="14085" width="18.625" style="77" customWidth="1"/>
    <col min="14086" max="14086" width="20.875" style="77" customWidth="1"/>
    <col min="14087" max="14087" width="18.625" style="77" customWidth="1"/>
    <col min="14088" max="14088" width="20.875" style="77" customWidth="1"/>
    <col min="14089" max="14336" width="9" style="77"/>
    <col min="14337" max="14338" width="4.125" style="77" customWidth="1"/>
    <col min="14339" max="14339" width="18.625" style="77" customWidth="1"/>
    <col min="14340" max="14340" width="20.875" style="77" customWidth="1"/>
    <col min="14341" max="14341" width="18.625" style="77" customWidth="1"/>
    <col min="14342" max="14342" width="20.875" style="77" customWidth="1"/>
    <col min="14343" max="14343" width="18.625" style="77" customWidth="1"/>
    <col min="14344" max="14344" width="20.875" style="77" customWidth="1"/>
    <col min="14345" max="14592" width="9" style="77"/>
    <col min="14593" max="14594" width="4.125" style="77" customWidth="1"/>
    <col min="14595" max="14595" width="18.625" style="77" customWidth="1"/>
    <col min="14596" max="14596" width="20.875" style="77" customWidth="1"/>
    <col min="14597" max="14597" width="18.625" style="77" customWidth="1"/>
    <col min="14598" max="14598" width="20.875" style="77" customWidth="1"/>
    <col min="14599" max="14599" width="18.625" style="77" customWidth="1"/>
    <col min="14600" max="14600" width="20.875" style="77" customWidth="1"/>
    <col min="14601" max="14848" width="9" style="77"/>
    <col min="14849" max="14850" width="4.125" style="77" customWidth="1"/>
    <col min="14851" max="14851" width="18.625" style="77" customWidth="1"/>
    <col min="14852" max="14852" width="20.875" style="77" customWidth="1"/>
    <col min="14853" max="14853" width="18.625" style="77" customWidth="1"/>
    <col min="14854" max="14854" width="20.875" style="77" customWidth="1"/>
    <col min="14855" max="14855" width="18.625" style="77" customWidth="1"/>
    <col min="14856" max="14856" width="20.875" style="77" customWidth="1"/>
    <col min="14857" max="15104" width="9" style="77"/>
    <col min="15105" max="15106" width="4.125" style="77" customWidth="1"/>
    <col min="15107" max="15107" width="18.625" style="77" customWidth="1"/>
    <col min="15108" max="15108" width="20.875" style="77" customWidth="1"/>
    <col min="15109" max="15109" width="18.625" style="77" customWidth="1"/>
    <col min="15110" max="15110" width="20.875" style="77" customWidth="1"/>
    <col min="15111" max="15111" width="18.625" style="77" customWidth="1"/>
    <col min="15112" max="15112" width="20.875" style="77" customWidth="1"/>
    <col min="15113" max="15360" width="9" style="77"/>
    <col min="15361" max="15362" width="4.125" style="77" customWidth="1"/>
    <col min="15363" max="15363" width="18.625" style="77" customWidth="1"/>
    <col min="15364" max="15364" width="20.875" style="77" customWidth="1"/>
    <col min="15365" max="15365" width="18.625" style="77" customWidth="1"/>
    <col min="15366" max="15366" width="20.875" style="77" customWidth="1"/>
    <col min="15367" max="15367" width="18.625" style="77" customWidth="1"/>
    <col min="15368" max="15368" width="20.875" style="77" customWidth="1"/>
    <col min="15369" max="15616" width="9" style="77"/>
    <col min="15617" max="15618" width="4.125" style="77" customWidth="1"/>
    <col min="15619" max="15619" width="18.625" style="77" customWidth="1"/>
    <col min="15620" max="15620" width="20.875" style="77" customWidth="1"/>
    <col min="15621" max="15621" width="18.625" style="77" customWidth="1"/>
    <col min="15622" max="15622" width="20.875" style="77" customWidth="1"/>
    <col min="15623" max="15623" width="18.625" style="77" customWidth="1"/>
    <col min="15624" max="15624" width="20.875" style="77" customWidth="1"/>
    <col min="15625" max="15872" width="9" style="77"/>
    <col min="15873" max="15874" width="4.125" style="77" customWidth="1"/>
    <col min="15875" max="15875" width="18.625" style="77" customWidth="1"/>
    <col min="15876" max="15876" width="20.875" style="77" customWidth="1"/>
    <col min="15877" max="15877" width="18.625" style="77" customWidth="1"/>
    <col min="15878" max="15878" width="20.875" style="77" customWidth="1"/>
    <col min="15879" max="15879" width="18.625" style="77" customWidth="1"/>
    <col min="15880" max="15880" width="20.875" style="77" customWidth="1"/>
    <col min="15881" max="16128" width="9" style="77"/>
    <col min="16129" max="16130" width="4.125" style="77" customWidth="1"/>
    <col min="16131" max="16131" width="18.625" style="77" customWidth="1"/>
    <col min="16132" max="16132" width="20.875" style="77" customWidth="1"/>
    <col min="16133" max="16133" width="18.625" style="77" customWidth="1"/>
    <col min="16134" max="16134" width="20.875" style="77" customWidth="1"/>
    <col min="16135" max="16135" width="18.625" style="77" customWidth="1"/>
    <col min="16136" max="16136" width="20.875" style="77" customWidth="1"/>
    <col min="16137" max="16384" width="9" style="77"/>
  </cols>
  <sheetData>
    <row r="1" spans="2:8" ht="18" customHeight="1">
      <c r="B1" s="77" t="s">
        <v>541</v>
      </c>
    </row>
    <row r="2" spans="2:8" ht="18" customHeight="1">
      <c r="B2" s="411" t="s">
        <v>542</v>
      </c>
      <c r="C2" s="411"/>
      <c r="D2" s="411"/>
      <c r="E2" s="411"/>
    </row>
    <row r="3" spans="2:8" ht="18" customHeight="1">
      <c r="C3" s="532" t="s">
        <v>543</v>
      </c>
      <c r="D3" s="532"/>
      <c r="E3" s="532" t="s">
        <v>544</v>
      </c>
      <c r="F3" s="532"/>
      <c r="G3" s="532" t="s">
        <v>545</v>
      </c>
      <c r="H3" s="532"/>
    </row>
    <row r="4" spans="2:8" ht="18" customHeight="1">
      <c r="C4" s="112" t="s">
        <v>546</v>
      </c>
      <c r="D4" s="112" t="s">
        <v>547</v>
      </c>
      <c r="E4" s="112" t="s">
        <v>548</v>
      </c>
      <c r="F4" s="112" t="s">
        <v>549</v>
      </c>
      <c r="G4" s="112" t="s">
        <v>548</v>
      </c>
      <c r="H4" s="112" t="s">
        <v>549</v>
      </c>
    </row>
    <row r="5" spans="2:8" ht="18" customHeight="1">
      <c r="C5" s="112"/>
      <c r="D5" s="112"/>
      <c r="E5" s="112"/>
      <c r="F5" s="112"/>
      <c r="G5" s="112"/>
      <c r="H5" s="112"/>
    </row>
    <row r="6" spans="2:8" ht="18" customHeight="1">
      <c r="C6" s="112"/>
      <c r="D6" s="112"/>
      <c r="E6" s="112"/>
      <c r="F6" s="112"/>
      <c r="G6" s="112"/>
      <c r="H6" s="112"/>
    </row>
    <row r="7" spans="2:8" ht="18" customHeight="1">
      <c r="C7" s="108"/>
      <c r="D7" s="108"/>
      <c r="E7" s="108"/>
      <c r="F7" s="108"/>
      <c r="G7" s="108"/>
      <c r="H7" s="108"/>
    </row>
    <row r="9" spans="2:8" ht="18" customHeight="1">
      <c r="B9" s="77" t="s">
        <v>550</v>
      </c>
      <c r="E9" s="77" t="s">
        <v>261</v>
      </c>
    </row>
    <row r="10" spans="2:8" ht="18" customHeight="1">
      <c r="C10" s="178" t="s">
        <v>551</v>
      </c>
      <c r="D10" s="538" t="s">
        <v>552</v>
      </c>
      <c r="E10" s="539"/>
      <c r="F10" s="538" t="s">
        <v>553</v>
      </c>
      <c r="G10" s="540"/>
      <c r="H10" s="539"/>
    </row>
    <row r="11" spans="2:8" ht="18" customHeight="1">
      <c r="C11" s="178" t="s">
        <v>554</v>
      </c>
      <c r="D11" s="538" t="s">
        <v>304</v>
      </c>
      <c r="E11" s="539"/>
      <c r="F11" s="556"/>
      <c r="G11" s="557"/>
      <c r="H11" s="558"/>
    </row>
    <row r="12" spans="2:8" ht="18" customHeight="1">
      <c r="C12" s="178" t="s">
        <v>555</v>
      </c>
      <c r="D12" s="538" t="s">
        <v>304</v>
      </c>
      <c r="E12" s="539"/>
      <c r="F12" s="556"/>
      <c r="G12" s="557"/>
      <c r="H12" s="558"/>
    </row>
    <row r="15" spans="2:8" ht="18" customHeight="1">
      <c r="B15" s="77" t="s">
        <v>556</v>
      </c>
      <c r="G15" s="159"/>
    </row>
    <row r="16" spans="2:8" ht="18" customHeight="1">
      <c r="C16" s="653"/>
      <c r="D16" s="654"/>
      <c r="E16" s="160" t="s">
        <v>557</v>
      </c>
      <c r="F16" s="161" t="s">
        <v>558</v>
      </c>
      <c r="G16" s="538" t="s">
        <v>559</v>
      </c>
      <c r="H16" s="539"/>
    </row>
    <row r="17" spans="2:8" ht="18" customHeight="1">
      <c r="C17" s="653" t="s">
        <v>560</v>
      </c>
      <c r="D17" s="654"/>
      <c r="E17" s="162"/>
      <c r="F17" s="162"/>
      <c r="G17" s="556"/>
      <c r="H17" s="558"/>
    </row>
    <row r="18" spans="2:8" ht="18" customHeight="1">
      <c r="C18" s="653" t="s">
        <v>561</v>
      </c>
      <c r="D18" s="654"/>
      <c r="E18" s="162"/>
      <c r="F18" s="162"/>
      <c r="G18" s="556"/>
      <c r="H18" s="558"/>
    </row>
    <row r="19" spans="2:8" ht="18" customHeight="1">
      <c r="C19" s="653" t="s">
        <v>562</v>
      </c>
      <c r="D19" s="654"/>
      <c r="E19" s="162"/>
      <c r="F19" s="162"/>
      <c r="G19" s="556"/>
      <c r="H19" s="558"/>
    </row>
    <row r="20" spans="2:8" ht="18" customHeight="1">
      <c r="C20" s="653" t="s">
        <v>563</v>
      </c>
      <c r="D20" s="654"/>
      <c r="E20" s="162"/>
      <c r="F20" s="162"/>
      <c r="G20" s="556"/>
      <c r="H20" s="558"/>
    </row>
    <row r="21" spans="2:8" ht="18" customHeight="1">
      <c r="C21" s="659" t="s">
        <v>564</v>
      </c>
      <c r="D21" s="660"/>
      <c r="E21" s="162"/>
      <c r="F21" s="162"/>
      <c r="G21" s="556"/>
      <c r="H21" s="558"/>
    </row>
    <row r="22" spans="2:8" ht="18" customHeight="1">
      <c r="C22" s="79" t="s">
        <v>565</v>
      </c>
    </row>
    <row r="23" spans="2:8" ht="18" customHeight="1">
      <c r="C23" s="79" t="s">
        <v>566</v>
      </c>
    </row>
    <row r="24" spans="2:8" ht="18" customHeight="1">
      <c r="C24" s="79" t="s">
        <v>567</v>
      </c>
    </row>
    <row r="26" spans="2:8" ht="18" customHeight="1">
      <c r="B26" s="77" t="s">
        <v>568</v>
      </c>
    </row>
    <row r="27" spans="2:8" ht="21" customHeight="1">
      <c r="C27" s="653" t="s">
        <v>569</v>
      </c>
      <c r="D27" s="654"/>
      <c r="E27" s="657" t="s">
        <v>570</v>
      </c>
      <c r="F27" s="657" t="s">
        <v>571</v>
      </c>
      <c r="G27" s="659" t="s">
        <v>572</v>
      </c>
      <c r="H27" s="660"/>
    </row>
    <row r="28" spans="2:8" ht="18" customHeight="1">
      <c r="C28" s="655"/>
      <c r="D28" s="656"/>
      <c r="E28" s="658"/>
      <c r="F28" s="658"/>
      <c r="G28" s="659"/>
      <c r="H28" s="660"/>
    </row>
    <row r="29" spans="2:8" ht="18" customHeight="1">
      <c r="C29" s="650" t="s">
        <v>573</v>
      </c>
      <c r="D29" s="650"/>
      <c r="E29" s="198" t="s">
        <v>574</v>
      </c>
      <c r="F29" s="198" t="s">
        <v>575</v>
      </c>
      <c r="G29" s="651" t="s">
        <v>576</v>
      </c>
      <c r="H29" s="652"/>
    </row>
    <row r="30" spans="2:8" ht="18" customHeight="1">
      <c r="C30" s="650" t="s">
        <v>577</v>
      </c>
      <c r="D30" s="650"/>
      <c r="E30" s="198" t="s">
        <v>578</v>
      </c>
      <c r="F30" s="198" t="s">
        <v>579</v>
      </c>
      <c r="G30" s="651" t="s">
        <v>580</v>
      </c>
      <c r="H30" s="652"/>
    </row>
    <row r="31" spans="2:8" ht="18" customHeight="1">
      <c r="C31" s="650" t="s">
        <v>581</v>
      </c>
      <c r="D31" s="650"/>
      <c r="E31" s="198" t="s">
        <v>574</v>
      </c>
      <c r="F31" s="198" t="s">
        <v>582</v>
      </c>
      <c r="G31" s="651" t="s">
        <v>583</v>
      </c>
      <c r="H31" s="652"/>
    </row>
    <row r="32" spans="2:8" ht="18" customHeight="1">
      <c r="C32" s="650" t="s">
        <v>584</v>
      </c>
      <c r="D32" s="650"/>
      <c r="E32" s="198" t="s">
        <v>585</v>
      </c>
      <c r="F32" s="198" t="s">
        <v>586</v>
      </c>
      <c r="G32" s="651" t="s">
        <v>587</v>
      </c>
      <c r="H32" s="652"/>
    </row>
    <row r="33" spans="3:8" ht="18" customHeight="1">
      <c r="C33" s="549"/>
      <c r="D33" s="549"/>
      <c r="E33" s="161"/>
      <c r="F33" s="161"/>
      <c r="G33" s="648"/>
      <c r="H33" s="649"/>
    </row>
    <row r="34" spans="3:8" ht="18" customHeight="1">
      <c r="C34" s="549"/>
      <c r="D34" s="549"/>
      <c r="E34" s="161"/>
      <c r="F34" s="161"/>
      <c r="G34" s="648"/>
      <c r="H34" s="649"/>
    </row>
  </sheetData>
  <mergeCells count="38">
    <mergeCell ref="B2:E2"/>
    <mergeCell ref="C3:D3"/>
    <mergeCell ref="E3:F3"/>
    <mergeCell ref="G3:H3"/>
    <mergeCell ref="D10:E10"/>
    <mergeCell ref="F10:H10"/>
    <mergeCell ref="D11:E11"/>
    <mergeCell ref="F11:H11"/>
    <mergeCell ref="D12:E12"/>
    <mergeCell ref="F12:H12"/>
    <mergeCell ref="C16:D16"/>
    <mergeCell ref="G16:H16"/>
    <mergeCell ref="C20:D20"/>
    <mergeCell ref="G20:H20"/>
    <mergeCell ref="C21:D21"/>
    <mergeCell ref="G21:H21"/>
    <mergeCell ref="C17:D17"/>
    <mergeCell ref="G17:H17"/>
    <mergeCell ref="C18:D18"/>
    <mergeCell ref="G18:H18"/>
    <mergeCell ref="C19:D19"/>
    <mergeCell ref="G19:H19"/>
    <mergeCell ref="C27:D28"/>
    <mergeCell ref="E27:E28"/>
    <mergeCell ref="F27:F28"/>
    <mergeCell ref="G27:H28"/>
    <mergeCell ref="C29:D29"/>
    <mergeCell ref="G29:H29"/>
    <mergeCell ref="C34:D34"/>
    <mergeCell ref="G34:H34"/>
    <mergeCell ref="C33:D33"/>
    <mergeCell ref="G33:H33"/>
    <mergeCell ref="C30:D30"/>
    <mergeCell ref="G30:H30"/>
    <mergeCell ref="C31:D31"/>
    <mergeCell ref="G31:H31"/>
    <mergeCell ref="C32:D32"/>
    <mergeCell ref="G32:H32"/>
  </mergeCells>
  <phoneticPr fontId="6"/>
  <pageMargins left="0.70866141732283472" right="0.70866141732283472" top="0.74803149606299213" bottom="0.74803149606299213" header="0.31496062992125984" footer="0.31496062992125984"/>
  <pageSetup paperSize="9" scale="85" orientation="landscape" r:id="rId1"/>
  <headerFooter differentFirst="1">
    <oddFooter>&amp;C&amp;P</oddFooter>
    <firstFooter>&amp;C&amp;P</first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J32"/>
  <sheetViews>
    <sheetView view="pageBreakPreview" zoomScaleNormal="100" zoomScaleSheetLayoutView="100" workbookViewId="0">
      <selection activeCell="K34" sqref="K34"/>
    </sheetView>
  </sheetViews>
  <sheetFormatPr defaultRowHeight="13.5"/>
  <cols>
    <col min="1" max="1" width="9" style="74"/>
    <col min="2" max="3" width="17.125" style="74" customWidth="1"/>
    <col min="4" max="7" width="15.625" style="74" customWidth="1"/>
    <col min="8" max="8" width="6.625" style="74" customWidth="1"/>
    <col min="9" max="10" width="12.125" style="74" customWidth="1"/>
    <col min="11" max="257" width="9" style="74"/>
    <col min="258" max="259" width="17.125" style="74" customWidth="1"/>
    <col min="260" max="263" width="15.625" style="74" customWidth="1"/>
    <col min="264" max="264" width="6.625" style="74" customWidth="1"/>
    <col min="265" max="266" width="12.125" style="74" customWidth="1"/>
    <col min="267" max="513" width="9" style="74"/>
    <col min="514" max="515" width="17.125" style="74" customWidth="1"/>
    <col min="516" max="519" width="15.625" style="74" customWidth="1"/>
    <col min="520" max="520" width="6.625" style="74" customWidth="1"/>
    <col min="521" max="522" width="12.125" style="74" customWidth="1"/>
    <col min="523" max="769" width="9" style="74"/>
    <col min="770" max="771" width="17.125" style="74" customWidth="1"/>
    <col min="772" max="775" width="15.625" style="74" customWidth="1"/>
    <col min="776" max="776" width="6.625" style="74" customWidth="1"/>
    <col min="777" max="778" width="12.125" style="74" customWidth="1"/>
    <col min="779" max="1025" width="9" style="74"/>
    <col min="1026" max="1027" width="17.125" style="74" customWidth="1"/>
    <col min="1028" max="1031" width="15.625" style="74" customWidth="1"/>
    <col min="1032" max="1032" width="6.625" style="74" customWidth="1"/>
    <col min="1033" max="1034" width="12.125" style="74" customWidth="1"/>
    <col min="1035" max="1281" width="9" style="74"/>
    <col min="1282" max="1283" width="17.125" style="74" customWidth="1"/>
    <col min="1284" max="1287" width="15.625" style="74" customWidth="1"/>
    <col min="1288" max="1288" width="6.625" style="74" customWidth="1"/>
    <col min="1289" max="1290" width="12.125" style="74" customWidth="1"/>
    <col min="1291" max="1537" width="9" style="74"/>
    <col min="1538" max="1539" width="17.125" style="74" customWidth="1"/>
    <col min="1540" max="1543" width="15.625" style="74" customWidth="1"/>
    <col min="1544" max="1544" width="6.625" style="74" customWidth="1"/>
    <col min="1545" max="1546" width="12.125" style="74" customWidth="1"/>
    <col min="1547" max="1793" width="9" style="74"/>
    <col min="1794" max="1795" width="17.125" style="74" customWidth="1"/>
    <col min="1796" max="1799" width="15.625" style="74" customWidth="1"/>
    <col min="1800" max="1800" width="6.625" style="74" customWidth="1"/>
    <col min="1801" max="1802" width="12.125" style="74" customWidth="1"/>
    <col min="1803" max="2049" width="9" style="74"/>
    <col min="2050" max="2051" width="17.125" style="74" customWidth="1"/>
    <col min="2052" max="2055" width="15.625" style="74" customWidth="1"/>
    <col min="2056" max="2056" width="6.625" style="74" customWidth="1"/>
    <col min="2057" max="2058" width="12.125" style="74" customWidth="1"/>
    <col min="2059" max="2305" width="9" style="74"/>
    <col min="2306" max="2307" width="17.125" style="74" customWidth="1"/>
    <col min="2308" max="2311" width="15.625" style="74" customWidth="1"/>
    <col min="2312" max="2312" width="6.625" style="74" customWidth="1"/>
    <col min="2313" max="2314" width="12.125" style="74" customWidth="1"/>
    <col min="2315" max="2561" width="9" style="74"/>
    <col min="2562" max="2563" width="17.125" style="74" customWidth="1"/>
    <col min="2564" max="2567" width="15.625" style="74" customWidth="1"/>
    <col min="2568" max="2568" width="6.625" style="74" customWidth="1"/>
    <col min="2569" max="2570" width="12.125" style="74" customWidth="1"/>
    <col min="2571" max="2817" width="9" style="74"/>
    <col min="2818" max="2819" width="17.125" style="74" customWidth="1"/>
    <col min="2820" max="2823" width="15.625" style="74" customWidth="1"/>
    <col min="2824" max="2824" width="6.625" style="74" customWidth="1"/>
    <col min="2825" max="2826" width="12.125" style="74" customWidth="1"/>
    <col min="2827" max="3073" width="9" style="74"/>
    <col min="3074" max="3075" width="17.125" style="74" customWidth="1"/>
    <col min="3076" max="3079" width="15.625" style="74" customWidth="1"/>
    <col min="3080" max="3080" width="6.625" style="74" customWidth="1"/>
    <col min="3081" max="3082" width="12.125" style="74" customWidth="1"/>
    <col min="3083" max="3329" width="9" style="74"/>
    <col min="3330" max="3331" width="17.125" style="74" customWidth="1"/>
    <col min="3332" max="3335" width="15.625" style="74" customWidth="1"/>
    <col min="3336" max="3336" width="6.625" style="74" customWidth="1"/>
    <col min="3337" max="3338" width="12.125" style="74" customWidth="1"/>
    <col min="3339" max="3585" width="9" style="74"/>
    <col min="3586" max="3587" width="17.125" style="74" customWidth="1"/>
    <col min="3588" max="3591" width="15.625" style="74" customWidth="1"/>
    <col min="3592" max="3592" width="6.625" style="74" customWidth="1"/>
    <col min="3593" max="3594" width="12.125" style="74" customWidth="1"/>
    <col min="3595" max="3841" width="9" style="74"/>
    <col min="3842" max="3843" width="17.125" style="74" customWidth="1"/>
    <col min="3844" max="3847" width="15.625" style="74" customWidth="1"/>
    <col min="3848" max="3848" width="6.625" style="74" customWidth="1"/>
    <col min="3849" max="3850" width="12.125" style="74" customWidth="1"/>
    <col min="3851" max="4097" width="9" style="74"/>
    <col min="4098" max="4099" width="17.125" style="74" customWidth="1"/>
    <col min="4100" max="4103" width="15.625" style="74" customWidth="1"/>
    <col min="4104" max="4104" width="6.625" style="74" customWidth="1"/>
    <col min="4105" max="4106" width="12.125" style="74" customWidth="1"/>
    <col min="4107" max="4353" width="9" style="74"/>
    <col min="4354" max="4355" width="17.125" style="74" customWidth="1"/>
    <col min="4356" max="4359" width="15.625" style="74" customWidth="1"/>
    <col min="4360" max="4360" width="6.625" style="74" customWidth="1"/>
    <col min="4361" max="4362" width="12.125" style="74" customWidth="1"/>
    <col min="4363" max="4609" width="9" style="74"/>
    <col min="4610" max="4611" width="17.125" style="74" customWidth="1"/>
    <col min="4612" max="4615" width="15.625" style="74" customWidth="1"/>
    <col min="4616" max="4616" width="6.625" style="74" customWidth="1"/>
    <col min="4617" max="4618" width="12.125" style="74" customWidth="1"/>
    <col min="4619" max="4865" width="9" style="74"/>
    <col min="4866" max="4867" width="17.125" style="74" customWidth="1"/>
    <col min="4868" max="4871" width="15.625" style="74" customWidth="1"/>
    <col min="4872" max="4872" width="6.625" style="74" customWidth="1"/>
    <col min="4873" max="4874" width="12.125" style="74" customWidth="1"/>
    <col min="4875" max="5121" width="9" style="74"/>
    <col min="5122" max="5123" width="17.125" style="74" customWidth="1"/>
    <col min="5124" max="5127" width="15.625" style="74" customWidth="1"/>
    <col min="5128" max="5128" width="6.625" style="74" customWidth="1"/>
    <col min="5129" max="5130" width="12.125" style="74" customWidth="1"/>
    <col min="5131" max="5377" width="9" style="74"/>
    <col min="5378" max="5379" width="17.125" style="74" customWidth="1"/>
    <col min="5380" max="5383" width="15.625" style="74" customWidth="1"/>
    <col min="5384" max="5384" width="6.625" style="74" customWidth="1"/>
    <col min="5385" max="5386" width="12.125" style="74" customWidth="1"/>
    <col min="5387" max="5633" width="9" style="74"/>
    <col min="5634" max="5635" width="17.125" style="74" customWidth="1"/>
    <col min="5636" max="5639" width="15.625" style="74" customWidth="1"/>
    <col min="5640" max="5640" width="6.625" style="74" customWidth="1"/>
    <col min="5641" max="5642" width="12.125" style="74" customWidth="1"/>
    <col min="5643" max="5889" width="9" style="74"/>
    <col min="5890" max="5891" width="17.125" style="74" customWidth="1"/>
    <col min="5892" max="5895" width="15.625" style="74" customWidth="1"/>
    <col min="5896" max="5896" width="6.625" style="74" customWidth="1"/>
    <col min="5897" max="5898" width="12.125" style="74" customWidth="1"/>
    <col min="5899" max="6145" width="9" style="74"/>
    <col min="6146" max="6147" width="17.125" style="74" customWidth="1"/>
    <col min="6148" max="6151" width="15.625" style="74" customWidth="1"/>
    <col min="6152" max="6152" width="6.625" style="74" customWidth="1"/>
    <col min="6153" max="6154" width="12.125" style="74" customWidth="1"/>
    <col min="6155" max="6401" width="9" style="74"/>
    <col min="6402" max="6403" width="17.125" style="74" customWidth="1"/>
    <col min="6404" max="6407" width="15.625" style="74" customWidth="1"/>
    <col min="6408" max="6408" width="6.625" style="74" customWidth="1"/>
    <col min="6409" max="6410" width="12.125" style="74" customWidth="1"/>
    <col min="6411" max="6657" width="9" style="74"/>
    <col min="6658" max="6659" width="17.125" style="74" customWidth="1"/>
    <col min="6660" max="6663" width="15.625" style="74" customWidth="1"/>
    <col min="6664" max="6664" width="6.625" style="74" customWidth="1"/>
    <col min="6665" max="6666" width="12.125" style="74" customWidth="1"/>
    <col min="6667" max="6913" width="9" style="74"/>
    <col min="6914" max="6915" width="17.125" style="74" customWidth="1"/>
    <col min="6916" max="6919" width="15.625" style="74" customWidth="1"/>
    <col min="6920" max="6920" width="6.625" style="74" customWidth="1"/>
    <col min="6921" max="6922" width="12.125" style="74" customWidth="1"/>
    <col min="6923" max="7169" width="9" style="74"/>
    <col min="7170" max="7171" width="17.125" style="74" customWidth="1"/>
    <col min="7172" max="7175" width="15.625" style="74" customWidth="1"/>
    <col min="7176" max="7176" width="6.625" style="74" customWidth="1"/>
    <col min="7177" max="7178" width="12.125" style="74" customWidth="1"/>
    <col min="7179" max="7425" width="9" style="74"/>
    <col min="7426" max="7427" width="17.125" style="74" customWidth="1"/>
    <col min="7428" max="7431" width="15.625" style="74" customWidth="1"/>
    <col min="7432" max="7432" width="6.625" style="74" customWidth="1"/>
    <col min="7433" max="7434" width="12.125" style="74" customWidth="1"/>
    <col min="7435" max="7681" width="9" style="74"/>
    <col min="7682" max="7683" width="17.125" style="74" customWidth="1"/>
    <col min="7684" max="7687" width="15.625" style="74" customWidth="1"/>
    <col min="7688" max="7688" width="6.625" style="74" customWidth="1"/>
    <col min="7689" max="7690" width="12.125" style="74" customWidth="1"/>
    <col min="7691" max="7937" width="9" style="74"/>
    <col min="7938" max="7939" width="17.125" style="74" customWidth="1"/>
    <col min="7940" max="7943" width="15.625" style="74" customWidth="1"/>
    <col min="7944" max="7944" width="6.625" style="74" customWidth="1"/>
    <col min="7945" max="7946" width="12.125" style="74" customWidth="1"/>
    <col min="7947" max="8193" width="9" style="74"/>
    <col min="8194" max="8195" width="17.125" style="74" customWidth="1"/>
    <col min="8196" max="8199" width="15.625" style="74" customWidth="1"/>
    <col min="8200" max="8200" width="6.625" style="74" customWidth="1"/>
    <col min="8201" max="8202" width="12.125" style="74" customWidth="1"/>
    <col min="8203" max="8449" width="9" style="74"/>
    <col min="8450" max="8451" width="17.125" style="74" customWidth="1"/>
    <col min="8452" max="8455" width="15.625" style="74" customWidth="1"/>
    <col min="8456" max="8456" width="6.625" style="74" customWidth="1"/>
    <col min="8457" max="8458" width="12.125" style="74" customWidth="1"/>
    <col min="8459" max="8705" width="9" style="74"/>
    <col min="8706" max="8707" width="17.125" style="74" customWidth="1"/>
    <col min="8708" max="8711" width="15.625" style="74" customWidth="1"/>
    <col min="8712" max="8712" width="6.625" style="74" customWidth="1"/>
    <col min="8713" max="8714" width="12.125" style="74" customWidth="1"/>
    <col min="8715" max="8961" width="9" style="74"/>
    <col min="8962" max="8963" width="17.125" style="74" customWidth="1"/>
    <col min="8964" max="8967" width="15.625" style="74" customWidth="1"/>
    <col min="8968" max="8968" width="6.625" style="74" customWidth="1"/>
    <col min="8969" max="8970" width="12.125" style="74" customWidth="1"/>
    <col min="8971" max="9217" width="9" style="74"/>
    <col min="9218" max="9219" width="17.125" style="74" customWidth="1"/>
    <col min="9220" max="9223" width="15.625" style="74" customWidth="1"/>
    <col min="9224" max="9224" width="6.625" style="74" customWidth="1"/>
    <col min="9225" max="9226" width="12.125" style="74" customWidth="1"/>
    <col min="9227" max="9473" width="9" style="74"/>
    <col min="9474" max="9475" width="17.125" style="74" customWidth="1"/>
    <col min="9476" max="9479" width="15.625" style="74" customWidth="1"/>
    <col min="9480" max="9480" width="6.625" style="74" customWidth="1"/>
    <col min="9481" max="9482" width="12.125" style="74" customWidth="1"/>
    <col min="9483" max="9729" width="9" style="74"/>
    <col min="9730" max="9731" width="17.125" style="74" customWidth="1"/>
    <col min="9732" max="9735" width="15.625" style="74" customWidth="1"/>
    <col min="9736" max="9736" width="6.625" style="74" customWidth="1"/>
    <col min="9737" max="9738" width="12.125" style="74" customWidth="1"/>
    <col min="9739" max="9985" width="9" style="74"/>
    <col min="9986" max="9987" width="17.125" style="74" customWidth="1"/>
    <col min="9988" max="9991" width="15.625" style="74" customWidth="1"/>
    <col min="9992" max="9992" width="6.625" style="74" customWidth="1"/>
    <col min="9993" max="9994" width="12.125" style="74" customWidth="1"/>
    <col min="9995" max="10241" width="9" style="74"/>
    <col min="10242" max="10243" width="17.125" style="74" customWidth="1"/>
    <col min="10244" max="10247" width="15.625" style="74" customWidth="1"/>
    <col min="10248" max="10248" width="6.625" style="74" customWidth="1"/>
    <col min="10249" max="10250" width="12.125" style="74" customWidth="1"/>
    <col min="10251" max="10497" width="9" style="74"/>
    <col min="10498" max="10499" width="17.125" style="74" customWidth="1"/>
    <col min="10500" max="10503" width="15.625" style="74" customWidth="1"/>
    <col min="10504" max="10504" width="6.625" style="74" customWidth="1"/>
    <col min="10505" max="10506" width="12.125" style="74" customWidth="1"/>
    <col min="10507" max="10753" width="9" style="74"/>
    <col min="10754" max="10755" width="17.125" style="74" customWidth="1"/>
    <col min="10756" max="10759" width="15.625" style="74" customWidth="1"/>
    <col min="10760" max="10760" width="6.625" style="74" customWidth="1"/>
    <col min="10761" max="10762" width="12.125" style="74" customWidth="1"/>
    <col min="10763" max="11009" width="9" style="74"/>
    <col min="11010" max="11011" width="17.125" style="74" customWidth="1"/>
    <col min="11012" max="11015" width="15.625" style="74" customWidth="1"/>
    <col min="11016" max="11016" width="6.625" style="74" customWidth="1"/>
    <col min="11017" max="11018" width="12.125" style="74" customWidth="1"/>
    <col min="11019" max="11265" width="9" style="74"/>
    <col min="11266" max="11267" width="17.125" style="74" customWidth="1"/>
    <col min="11268" max="11271" width="15.625" style="74" customWidth="1"/>
    <col min="11272" max="11272" width="6.625" style="74" customWidth="1"/>
    <col min="11273" max="11274" width="12.125" style="74" customWidth="1"/>
    <col min="11275" max="11521" width="9" style="74"/>
    <col min="11522" max="11523" width="17.125" style="74" customWidth="1"/>
    <col min="11524" max="11527" width="15.625" style="74" customWidth="1"/>
    <col min="11528" max="11528" width="6.625" style="74" customWidth="1"/>
    <col min="11529" max="11530" width="12.125" style="74" customWidth="1"/>
    <col min="11531" max="11777" width="9" style="74"/>
    <col min="11778" max="11779" width="17.125" style="74" customWidth="1"/>
    <col min="11780" max="11783" width="15.625" style="74" customWidth="1"/>
    <col min="11784" max="11784" width="6.625" style="74" customWidth="1"/>
    <col min="11785" max="11786" width="12.125" style="74" customWidth="1"/>
    <col min="11787" max="12033" width="9" style="74"/>
    <col min="12034" max="12035" width="17.125" style="74" customWidth="1"/>
    <col min="12036" max="12039" width="15.625" style="74" customWidth="1"/>
    <col min="12040" max="12040" width="6.625" style="74" customWidth="1"/>
    <col min="12041" max="12042" width="12.125" style="74" customWidth="1"/>
    <col min="12043" max="12289" width="9" style="74"/>
    <col min="12290" max="12291" width="17.125" style="74" customWidth="1"/>
    <col min="12292" max="12295" width="15.625" style="74" customWidth="1"/>
    <col min="12296" max="12296" width="6.625" style="74" customWidth="1"/>
    <col min="12297" max="12298" width="12.125" style="74" customWidth="1"/>
    <col min="12299" max="12545" width="9" style="74"/>
    <col min="12546" max="12547" width="17.125" style="74" customWidth="1"/>
    <col min="12548" max="12551" width="15.625" style="74" customWidth="1"/>
    <col min="12552" max="12552" width="6.625" style="74" customWidth="1"/>
    <col min="12553" max="12554" width="12.125" style="74" customWidth="1"/>
    <col min="12555" max="12801" width="9" style="74"/>
    <col min="12802" max="12803" width="17.125" style="74" customWidth="1"/>
    <col min="12804" max="12807" width="15.625" style="74" customWidth="1"/>
    <col min="12808" max="12808" width="6.625" style="74" customWidth="1"/>
    <col min="12809" max="12810" width="12.125" style="74" customWidth="1"/>
    <col min="12811" max="13057" width="9" style="74"/>
    <col min="13058" max="13059" width="17.125" style="74" customWidth="1"/>
    <col min="13060" max="13063" width="15.625" style="74" customWidth="1"/>
    <col min="13064" max="13064" width="6.625" style="74" customWidth="1"/>
    <col min="13065" max="13066" width="12.125" style="74" customWidth="1"/>
    <col min="13067" max="13313" width="9" style="74"/>
    <col min="13314" max="13315" width="17.125" style="74" customWidth="1"/>
    <col min="13316" max="13319" width="15.625" style="74" customWidth="1"/>
    <col min="13320" max="13320" width="6.625" style="74" customWidth="1"/>
    <col min="13321" max="13322" width="12.125" style="74" customWidth="1"/>
    <col min="13323" max="13569" width="9" style="74"/>
    <col min="13570" max="13571" width="17.125" style="74" customWidth="1"/>
    <col min="13572" max="13575" width="15.625" style="74" customWidth="1"/>
    <col min="13576" max="13576" width="6.625" style="74" customWidth="1"/>
    <col min="13577" max="13578" width="12.125" style="74" customWidth="1"/>
    <col min="13579" max="13825" width="9" style="74"/>
    <col min="13826" max="13827" width="17.125" style="74" customWidth="1"/>
    <col min="13828" max="13831" width="15.625" style="74" customWidth="1"/>
    <col min="13832" max="13832" width="6.625" style="74" customWidth="1"/>
    <col min="13833" max="13834" width="12.125" style="74" customWidth="1"/>
    <col min="13835" max="14081" width="9" style="74"/>
    <col min="14082" max="14083" width="17.125" style="74" customWidth="1"/>
    <col min="14084" max="14087" width="15.625" style="74" customWidth="1"/>
    <col min="14088" max="14088" width="6.625" style="74" customWidth="1"/>
    <col min="14089" max="14090" width="12.125" style="74" customWidth="1"/>
    <col min="14091" max="14337" width="9" style="74"/>
    <col min="14338" max="14339" width="17.125" style="74" customWidth="1"/>
    <col min="14340" max="14343" width="15.625" style="74" customWidth="1"/>
    <col min="14344" max="14344" width="6.625" style="74" customWidth="1"/>
    <col min="14345" max="14346" width="12.125" style="74" customWidth="1"/>
    <col min="14347" max="14593" width="9" style="74"/>
    <col min="14594" max="14595" width="17.125" style="74" customWidth="1"/>
    <col min="14596" max="14599" width="15.625" style="74" customWidth="1"/>
    <col min="14600" max="14600" width="6.625" style="74" customWidth="1"/>
    <col min="14601" max="14602" width="12.125" style="74" customWidth="1"/>
    <col min="14603" max="14849" width="9" style="74"/>
    <col min="14850" max="14851" width="17.125" style="74" customWidth="1"/>
    <col min="14852" max="14855" width="15.625" style="74" customWidth="1"/>
    <col min="14856" max="14856" width="6.625" style="74" customWidth="1"/>
    <col min="14857" max="14858" width="12.125" style="74" customWidth="1"/>
    <col min="14859" max="15105" width="9" style="74"/>
    <col min="15106" max="15107" width="17.125" style="74" customWidth="1"/>
    <col min="15108" max="15111" width="15.625" style="74" customWidth="1"/>
    <col min="15112" max="15112" width="6.625" style="74" customWidth="1"/>
    <col min="15113" max="15114" width="12.125" style="74" customWidth="1"/>
    <col min="15115" max="15361" width="9" style="74"/>
    <col min="15362" max="15363" width="17.125" style="74" customWidth="1"/>
    <col min="15364" max="15367" width="15.625" style="74" customWidth="1"/>
    <col min="15368" max="15368" width="6.625" style="74" customWidth="1"/>
    <col min="15369" max="15370" width="12.125" style="74" customWidth="1"/>
    <col min="15371" max="15617" width="9" style="74"/>
    <col min="15618" max="15619" width="17.125" style="74" customWidth="1"/>
    <col min="15620" max="15623" width="15.625" style="74" customWidth="1"/>
    <col min="15624" max="15624" width="6.625" style="74" customWidth="1"/>
    <col min="15625" max="15626" width="12.125" style="74" customWidth="1"/>
    <col min="15627" max="15873" width="9" style="74"/>
    <col min="15874" max="15875" width="17.125" style="74" customWidth="1"/>
    <col min="15876" max="15879" width="15.625" style="74" customWidth="1"/>
    <col min="15880" max="15880" width="6.625" style="74" customWidth="1"/>
    <col min="15881" max="15882" width="12.125" style="74" customWidth="1"/>
    <col min="15883" max="16129" width="9" style="74"/>
    <col min="16130" max="16131" width="17.125" style="74" customWidth="1"/>
    <col min="16132" max="16135" width="15.625" style="74" customWidth="1"/>
    <col min="16136" max="16136" width="6.625" style="74" customWidth="1"/>
    <col min="16137" max="16138" width="12.125" style="74" customWidth="1"/>
    <col min="16139" max="16384" width="9" style="74"/>
  </cols>
  <sheetData>
    <row r="1" spans="2:10">
      <c r="B1" s="77" t="s">
        <v>588</v>
      </c>
      <c r="C1" s="86"/>
    </row>
    <row r="2" spans="2:10">
      <c r="B2" s="86"/>
      <c r="C2" s="86"/>
    </row>
    <row r="3" spans="2:10">
      <c r="B3" s="411" t="s">
        <v>589</v>
      </c>
      <c r="C3" s="411"/>
      <c r="D3" s="411"/>
      <c r="E3" s="411"/>
      <c r="F3" s="411"/>
      <c r="G3" s="411"/>
      <c r="H3" s="411"/>
      <c r="I3" s="411"/>
    </row>
    <row r="4" spans="2:10">
      <c r="B4" s="77" t="s">
        <v>590</v>
      </c>
      <c r="C4" s="77"/>
      <c r="F4" s="123"/>
      <c r="G4" s="123" t="s">
        <v>591</v>
      </c>
    </row>
    <row r="5" spans="2:10">
      <c r="B5" s="679"/>
      <c r="C5" s="591"/>
      <c r="D5" s="538" t="s">
        <v>592</v>
      </c>
      <c r="E5" s="539"/>
      <c r="F5" s="538" t="s">
        <v>593</v>
      </c>
      <c r="G5" s="539"/>
    </row>
    <row r="6" spans="2:10" ht="27" customHeight="1">
      <c r="B6" s="680" t="s">
        <v>594</v>
      </c>
      <c r="C6" s="681"/>
      <c r="D6" s="677"/>
      <c r="E6" s="678"/>
      <c r="F6" s="677"/>
      <c r="G6" s="678"/>
    </row>
    <row r="7" spans="2:10" ht="27" customHeight="1">
      <c r="B7" s="538" t="s">
        <v>595</v>
      </c>
      <c r="C7" s="539"/>
      <c r="D7" s="677"/>
      <c r="E7" s="678"/>
      <c r="F7" s="677"/>
      <c r="G7" s="678"/>
    </row>
    <row r="8" spans="2:10" ht="27" customHeight="1">
      <c r="B8" s="538" t="s">
        <v>596</v>
      </c>
      <c r="C8" s="539"/>
      <c r="D8" s="677"/>
      <c r="E8" s="678"/>
      <c r="F8" s="677"/>
      <c r="G8" s="678"/>
    </row>
    <row r="10" spans="2:10">
      <c r="B10" s="77" t="s">
        <v>597</v>
      </c>
      <c r="C10" s="77"/>
      <c r="D10" s="77"/>
      <c r="E10" s="77"/>
      <c r="F10" s="77"/>
      <c r="G10" s="77"/>
    </row>
    <row r="11" spans="2:10" ht="18" customHeight="1">
      <c r="B11" s="77" t="s">
        <v>598</v>
      </c>
      <c r="C11" s="77"/>
      <c r="D11" s="77"/>
      <c r="E11" s="77"/>
      <c r="F11" s="77"/>
      <c r="G11" s="77"/>
    </row>
    <row r="12" spans="2:10">
      <c r="B12" s="77"/>
      <c r="C12" s="77"/>
      <c r="D12" s="77"/>
      <c r="E12" s="77"/>
      <c r="F12" s="77"/>
      <c r="G12" s="77"/>
    </row>
    <row r="13" spans="2:10">
      <c r="B13" s="77" t="s">
        <v>599</v>
      </c>
      <c r="C13" s="77"/>
      <c r="D13" s="77"/>
      <c r="E13" s="77"/>
      <c r="F13" s="77"/>
      <c r="G13" s="77"/>
    </row>
    <row r="14" spans="2:10" ht="30" customHeight="1">
      <c r="B14" s="124"/>
      <c r="C14" s="125"/>
      <c r="D14" s="538" t="s">
        <v>600</v>
      </c>
      <c r="E14" s="539"/>
      <c r="F14" s="538" t="s">
        <v>601</v>
      </c>
      <c r="G14" s="539"/>
      <c r="H14" s="538" t="s">
        <v>602</v>
      </c>
      <c r="I14" s="540"/>
      <c r="J14" s="539"/>
    </row>
    <row r="15" spans="2:10" ht="24" customHeight="1">
      <c r="B15" s="536" t="s">
        <v>603</v>
      </c>
      <c r="C15" s="112" t="s">
        <v>604</v>
      </c>
      <c r="D15" s="677"/>
      <c r="E15" s="678"/>
      <c r="F15" s="677"/>
      <c r="G15" s="678"/>
      <c r="H15" s="538"/>
      <c r="I15" s="540"/>
      <c r="J15" s="539"/>
    </row>
    <row r="16" spans="2:10" ht="24" customHeight="1">
      <c r="B16" s="537"/>
      <c r="C16" s="112" t="s">
        <v>605</v>
      </c>
      <c r="D16" s="677"/>
      <c r="E16" s="678"/>
      <c r="F16" s="677"/>
      <c r="G16" s="678"/>
      <c r="H16" s="538"/>
      <c r="I16" s="540"/>
      <c r="J16" s="539"/>
    </row>
    <row r="17" spans="2:10" ht="24" customHeight="1">
      <c r="B17" s="536" t="s">
        <v>606</v>
      </c>
      <c r="C17" s="112" t="s">
        <v>604</v>
      </c>
      <c r="D17" s="677"/>
      <c r="E17" s="678"/>
      <c r="F17" s="677"/>
      <c r="G17" s="678"/>
      <c r="H17" s="538"/>
      <c r="I17" s="540"/>
      <c r="J17" s="539"/>
    </row>
    <row r="18" spans="2:10" ht="24" customHeight="1">
      <c r="B18" s="537"/>
      <c r="C18" s="112" t="s">
        <v>605</v>
      </c>
      <c r="D18" s="677"/>
      <c r="E18" s="678"/>
      <c r="F18" s="677"/>
      <c r="G18" s="678"/>
      <c r="H18" s="538"/>
      <c r="I18" s="540"/>
      <c r="J18" s="539"/>
    </row>
    <row r="19" spans="2:10" ht="24" customHeight="1">
      <c r="B19" s="536" t="s">
        <v>607</v>
      </c>
      <c r="C19" s="112" t="s">
        <v>604</v>
      </c>
      <c r="D19" s="677"/>
      <c r="E19" s="678"/>
      <c r="F19" s="677"/>
      <c r="G19" s="678"/>
      <c r="H19" s="538"/>
      <c r="I19" s="540"/>
      <c r="J19" s="539"/>
    </row>
    <row r="20" spans="2:10" ht="24" customHeight="1">
      <c r="B20" s="537"/>
      <c r="C20" s="112" t="s">
        <v>605</v>
      </c>
      <c r="D20" s="677"/>
      <c r="E20" s="678"/>
      <c r="F20" s="677"/>
      <c r="G20" s="678"/>
      <c r="H20" s="538"/>
      <c r="I20" s="540"/>
      <c r="J20" s="539"/>
    </row>
    <row r="22" spans="2:10" ht="30" customHeight="1">
      <c r="B22" s="421" t="s">
        <v>608</v>
      </c>
      <c r="C22" s="423"/>
      <c r="D22" s="668"/>
      <c r="E22" s="669"/>
      <c r="F22" s="668"/>
      <c r="G22" s="669"/>
      <c r="H22" s="538"/>
      <c r="I22" s="540"/>
      <c r="J22" s="539"/>
    </row>
    <row r="23" spans="2:10" s="78" customFormat="1">
      <c r="B23" s="531" t="s">
        <v>609</v>
      </c>
      <c r="C23" s="531"/>
      <c r="D23" s="531"/>
      <c r="E23" s="531"/>
      <c r="F23" s="531"/>
      <c r="G23" s="531"/>
      <c r="H23" s="531"/>
    </row>
    <row r="24" spans="2:10" s="78" customFormat="1">
      <c r="B24" s="77" t="s">
        <v>610</v>
      </c>
      <c r="C24" s="77"/>
      <c r="D24" s="77"/>
      <c r="E24" s="77"/>
      <c r="F24" s="77"/>
      <c r="G24" s="77"/>
      <c r="H24" s="77"/>
    </row>
    <row r="25" spans="2:10" s="78" customFormat="1">
      <c r="B25" s="411" t="s">
        <v>611</v>
      </c>
      <c r="C25" s="411"/>
      <c r="D25" s="411"/>
      <c r="E25" s="411"/>
      <c r="F25" s="411"/>
      <c r="G25" s="411"/>
      <c r="H25" s="411"/>
    </row>
    <row r="26" spans="2:10" s="78" customFormat="1">
      <c r="B26" s="77"/>
      <c r="C26" s="77"/>
      <c r="D26" s="77"/>
      <c r="E26" s="77"/>
      <c r="F26" s="77"/>
      <c r="G26" s="77"/>
      <c r="H26" s="77"/>
    </row>
    <row r="27" spans="2:10" s="78" customFormat="1" ht="13.5" customHeight="1" thickBot="1">
      <c r="B27" s="670" t="s">
        <v>612</v>
      </c>
      <c r="C27" s="665" t="s">
        <v>613</v>
      </c>
      <c r="D27" s="666"/>
      <c r="E27" s="666"/>
      <c r="F27" s="666"/>
      <c r="G27" s="666"/>
      <c r="H27" s="667"/>
      <c r="I27" s="673" t="s">
        <v>614</v>
      </c>
      <c r="J27" s="674"/>
    </row>
    <row r="28" spans="2:10" s="78" customFormat="1" ht="24" customHeight="1">
      <c r="B28" s="671"/>
      <c r="C28" s="657" t="s">
        <v>615</v>
      </c>
      <c r="D28" s="657" t="s">
        <v>616</v>
      </c>
      <c r="E28" s="380" t="s">
        <v>617</v>
      </c>
      <c r="F28" s="380" t="s">
        <v>618</v>
      </c>
      <c r="G28" s="661" t="s">
        <v>619</v>
      </c>
      <c r="H28" s="663" t="s">
        <v>620</v>
      </c>
      <c r="I28" s="675"/>
      <c r="J28" s="676"/>
    </row>
    <row r="29" spans="2:10" s="78" customFormat="1" ht="21">
      <c r="B29" s="672"/>
      <c r="C29" s="658"/>
      <c r="D29" s="658"/>
      <c r="E29" s="381"/>
      <c r="F29" s="381"/>
      <c r="G29" s="662"/>
      <c r="H29" s="664"/>
      <c r="I29" s="305" t="s">
        <v>621</v>
      </c>
      <c r="J29" s="166" t="s">
        <v>622</v>
      </c>
    </row>
    <row r="30" spans="2:10" s="78" customFormat="1">
      <c r="B30" s="162" t="s">
        <v>623</v>
      </c>
      <c r="C30" s="307">
        <v>39.200000000000003</v>
      </c>
      <c r="D30" s="307">
        <v>8.9</v>
      </c>
      <c r="E30" s="307">
        <v>266.10000000000002</v>
      </c>
      <c r="F30" s="307">
        <v>712.3</v>
      </c>
      <c r="G30" s="308">
        <v>3905.5</v>
      </c>
      <c r="H30" s="309">
        <v>325.5</v>
      </c>
      <c r="I30" s="310">
        <v>205.5</v>
      </c>
      <c r="J30" s="246">
        <v>7.8</v>
      </c>
    </row>
    <row r="31" spans="2:10" s="78" customFormat="1">
      <c r="B31" s="162" t="s">
        <v>624</v>
      </c>
      <c r="C31" s="307">
        <v>38.1</v>
      </c>
      <c r="D31" s="307">
        <v>8.6</v>
      </c>
      <c r="E31" s="307">
        <v>268.89999999999998</v>
      </c>
      <c r="F31" s="307">
        <v>705.5</v>
      </c>
      <c r="G31" s="308">
        <v>3932.3</v>
      </c>
      <c r="H31" s="309">
        <v>327.7</v>
      </c>
      <c r="I31" s="310">
        <v>208.8</v>
      </c>
      <c r="J31" s="246">
        <v>7.8</v>
      </c>
    </row>
    <row r="32" spans="2:10" s="78" customFormat="1" ht="14.25" thickBot="1">
      <c r="B32" s="162" t="s">
        <v>625</v>
      </c>
      <c r="C32" s="307">
        <v>39.700000000000003</v>
      </c>
      <c r="D32" s="307">
        <v>8.6999999999999993</v>
      </c>
      <c r="E32" s="307">
        <v>275.60000000000002</v>
      </c>
      <c r="F32" s="307">
        <v>738</v>
      </c>
      <c r="G32" s="308">
        <v>4045.2</v>
      </c>
      <c r="H32" s="311">
        <v>337.1</v>
      </c>
      <c r="I32" s="310">
        <v>218.9</v>
      </c>
      <c r="J32" s="246">
        <v>7.8</v>
      </c>
    </row>
  </sheetData>
  <mergeCells count="52">
    <mergeCell ref="B3:I3"/>
    <mergeCell ref="B5:C5"/>
    <mergeCell ref="D5:E5"/>
    <mergeCell ref="F5:G5"/>
    <mergeCell ref="B6:C6"/>
    <mergeCell ref="D6:E6"/>
    <mergeCell ref="F6:G6"/>
    <mergeCell ref="H14:J14"/>
    <mergeCell ref="H15:J15"/>
    <mergeCell ref="H16:J16"/>
    <mergeCell ref="B7:C7"/>
    <mergeCell ref="D7:E7"/>
    <mergeCell ref="F7:G7"/>
    <mergeCell ref="B8:C8"/>
    <mergeCell ref="D8:E8"/>
    <mergeCell ref="F8:G8"/>
    <mergeCell ref="D14:E14"/>
    <mergeCell ref="F14:G14"/>
    <mergeCell ref="B15:B16"/>
    <mergeCell ref="D15:E15"/>
    <mergeCell ref="F15:G15"/>
    <mergeCell ref="D16:E16"/>
    <mergeCell ref="F16:G16"/>
    <mergeCell ref="H19:J19"/>
    <mergeCell ref="H20:J20"/>
    <mergeCell ref="B17:B18"/>
    <mergeCell ref="D17:E17"/>
    <mergeCell ref="F17:G17"/>
    <mergeCell ref="D18:E18"/>
    <mergeCell ref="F18:G18"/>
    <mergeCell ref="H17:J17"/>
    <mergeCell ref="H18:J18"/>
    <mergeCell ref="B19:B20"/>
    <mergeCell ref="D19:E19"/>
    <mergeCell ref="F19:G19"/>
    <mergeCell ref="D20:E20"/>
    <mergeCell ref="F20:G20"/>
    <mergeCell ref="G28:G29"/>
    <mergeCell ref="H28:H29"/>
    <mergeCell ref="C27:H27"/>
    <mergeCell ref="B22:C22"/>
    <mergeCell ref="D22:E22"/>
    <mergeCell ref="F22:G22"/>
    <mergeCell ref="B23:H23"/>
    <mergeCell ref="B25:H25"/>
    <mergeCell ref="H22:J22"/>
    <mergeCell ref="B27:B29"/>
    <mergeCell ref="I27:J28"/>
    <mergeCell ref="C28:C29"/>
    <mergeCell ref="D28:D29"/>
    <mergeCell ref="E28:E29"/>
    <mergeCell ref="F28:F29"/>
  </mergeCells>
  <phoneticPr fontId="6"/>
  <pageMargins left="0.70866141732283472" right="0.70866141732283472" top="0.74803149606299213" bottom="0.74803149606299213" header="0.31496062992125984" footer="0.31496062992125984"/>
  <pageSetup paperSize="9" scale="91" orientation="landscape" r:id="rId1"/>
  <headerFooter differentFirst="1">
    <oddFooter>&amp;C&amp;P</oddFooter>
    <firstFooter>&amp;C&amp;P</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3218C-C02B-4DE9-9BD6-346D75C232F4}">
  <sheetPr>
    <pageSetUpPr fitToPage="1"/>
  </sheetPr>
  <dimension ref="A1:Q23"/>
  <sheetViews>
    <sheetView zoomScaleNormal="100" workbookViewId="0">
      <selection activeCell="U12" sqref="U12"/>
    </sheetView>
  </sheetViews>
  <sheetFormatPr defaultColWidth="9" defaultRowHeight="13.5"/>
  <cols>
    <col min="1" max="1" width="16.125" style="249" customWidth="1"/>
    <col min="2" max="2" width="11.125" style="249" customWidth="1"/>
    <col min="3" max="3" width="1.625" style="249" customWidth="1"/>
    <col min="4" max="4" width="12.375" style="249" customWidth="1"/>
    <col min="5" max="5" width="11.625" style="249" customWidth="1"/>
    <col min="6" max="6" width="1.625" style="249" customWidth="1"/>
    <col min="7" max="7" width="11.625" style="249" customWidth="1"/>
    <col min="8" max="8" width="1.75" style="249" customWidth="1"/>
    <col min="9" max="9" width="7.125" style="249" customWidth="1"/>
    <col min="10" max="10" width="16.125" style="249" customWidth="1"/>
    <col min="11" max="11" width="11.125" style="249" customWidth="1"/>
    <col min="12" max="12" width="1.625" style="249" customWidth="1"/>
    <col min="13" max="13" width="12.375" style="249" customWidth="1"/>
    <col min="14" max="14" width="11.625" style="249" customWidth="1"/>
    <col min="15" max="15" width="1.375" style="249" customWidth="1"/>
    <col min="16" max="16" width="11.625" style="249" customWidth="1"/>
    <col min="17" max="17" width="1.625" style="249" customWidth="1"/>
    <col min="18" max="16384" width="9" style="249"/>
  </cols>
  <sheetData>
    <row r="1" spans="1:17" ht="18" customHeight="1">
      <c r="A1" s="253" t="s">
        <v>626</v>
      </c>
      <c r="B1" s="247"/>
      <c r="C1" s="247"/>
      <c r="D1" s="247"/>
      <c r="E1" s="248"/>
      <c r="F1" s="248"/>
      <c r="G1" s="248"/>
      <c r="H1" s="248"/>
      <c r="I1" s="248"/>
      <c r="J1" s="248"/>
      <c r="K1" s="248"/>
      <c r="L1" s="248"/>
      <c r="M1" s="248"/>
      <c r="N1" s="248"/>
      <c r="O1" s="248"/>
      <c r="P1" s="248"/>
      <c r="Q1" s="248"/>
    </row>
    <row r="2" spans="1:17" ht="22.5" customHeight="1">
      <c r="A2" s="250"/>
      <c r="B2" s="248"/>
      <c r="C2" s="248"/>
      <c r="D2" s="248"/>
      <c r="E2" s="248"/>
      <c r="F2" s="248"/>
      <c r="G2" s="248"/>
      <c r="H2" s="248"/>
      <c r="I2" s="248"/>
      <c r="J2" s="248"/>
      <c r="K2" s="248"/>
      <c r="L2" s="248"/>
      <c r="M2" s="248"/>
      <c r="N2" s="248"/>
      <c r="O2" s="248"/>
      <c r="P2" s="248"/>
      <c r="Q2" s="248"/>
    </row>
    <row r="3" spans="1:17" ht="22.5" customHeight="1">
      <c r="A3" s="250"/>
      <c r="B3" s="248"/>
      <c r="C3" s="248"/>
      <c r="E3" s="682" t="s">
        <v>627</v>
      </c>
      <c r="F3" s="683"/>
      <c r="G3" s="683"/>
      <c r="H3" s="683"/>
      <c r="I3" s="683"/>
      <c r="J3" s="684"/>
      <c r="K3" s="248"/>
      <c r="L3" s="248"/>
      <c r="M3" s="248"/>
      <c r="N3" s="248"/>
      <c r="O3" s="248"/>
      <c r="P3" s="248"/>
      <c r="Q3" s="248"/>
    </row>
    <row r="4" spans="1:17" ht="22.5" customHeight="1">
      <c r="A4" s="250"/>
      <c r="B4" s="248"/>
      <c r="C4" s="248"/>
      <c r="E4" s="685" t="s">
        <v>628</v>
      </c>
      <c r="F4" s="686"/>
      <c r="G4" s="686"/>
      <c r="H4" s="686"/>
      <c r="I4" s="686"/>
      <c r="J4" s="687"/>
      <c r="K4" s="248"/>
      <c r="L4" s="248"/>
      <c r="M4" s="248"/>
      <c r="N4" s="248"/>
      <c r="O4" s="248"/>
      <c r="P4" s="248"/>
      <c r="Q4" s="248"/>
    </row>
    <row r="5" spans="1:17" ht="22.5" customHeight="1">
      <c r="A5" s="250"/>
      <c r="B5" s="248"/>
      <c r="C5" s="248"/>
      <c r="D5" s="248"/>
      <c r="E5" s="248"/>
      <c r="F5" s="248"/>
      <c r="G5" s="248"/>
      <c r="H5" s="248"/>
      <c r="I5" s="248"/>
      <c r="J5" s="248"/>
      <c r="K5" s="248"/>
      <c r="L5" s="248"/>
      <c r="M5" s="248"/>
      <c r="N5" s="248"/>
      <c r="O5" s="248"/>
      <c r="P5" s="248"/>
      <c r="Q5" s="248"/>
    </row>
    <row r="6" spans="1:17" ht="26.25" customHeight="1">
      <c r="A6" s="254" t="s">
        <v>629</v>
      </c>
      <c r="B6" s="248"/>
      <c r="C6" s="248"/>
      <c r="D6" s="248"/>
      <c r="E6" s="248"/>
      <c r="F6" s="248"/>
      <c r="G6" s="248"/>
      <c r="H6" s="248"/>
      <c r="I6" s="248"/>
      <c r="J6" s="254" t="s">
        <v>630</v>
      </c>
    </row>
    <row r="7" spans="1:17" ht="15" customHeight="1">
      <c r="A7" s="688" t="s">
        <v>631</v>
      </c>
      <c r="B7" s="691" t="s">
        <v>632</v>
      </c>
      <c r="C7" s="692"/>
      <c r="D7" s="255" t="s">
        <v>633</v>
      </c>
      <c r="E7" s="691" t="s">
        <v>634</v>
      </c>
      <c r="F7" s="692"/>
      <c r="G7" s="691" t="s">
        <v>635</v>
      </c>
      <c r="H7" s="692"/>
      <c r="I7" s="248"/>
      <c r="J7" s="688" t="s">
        <v>631</v>
      </c>
      <c r="K7" s="691" t="s">
        <v>632</v>
      </c>
      <c r="L7" s="692"/>
      <c r="M7" s="255" t="s">
        <v>633</v>
      </c>
      <c r="N7" s="691" t="s">
        <v>634</v>
      </c>
      <c r="O7" s="692"/>
      <c r="P7" s="691" t="s">
        <v>635</v>
      </c>
      <c r="Q7" s="692"/>
    </row>
    <row r="8" spans="1:17" ht="15" customHeight="1">
      <c r="A8" s="689"/>
      <c r="B8" s="697" t="s">
        <v>636</v>
      </c>
      <c r="C8" s="698"/>
      <c r="D8" s="256" t="s">
        <v>637</v>
      </c>
      <c r="E8" s="697" t="s">
        <v>638</v>
      </c>
      <c r="F8" s="698"/>
      <c r="G8" s="693"/>
      <c r="H8" s="694"/>
      <c r="I8" s="248"/>
      <c r="J8" s="689"/>
      <c r="K8" s="697" t="s">
        <v>636</v>
      </c>
      <c r="L8" s="698"/>
      <c r="M8" s="256" t="s">
        <v>637</v>
      </c>
      <c r="N8" s="697" t="s">
        <v>638</v>
      </c>
      <c r="O8" s="698"/>
      <c r="P8" s="693"/>
      <c r="Q8" s="694"/>
    </row>
    <row r="9" spans="1:17" ht="15" customHeight="1" thickBot="1">
      <c r="A9" s="690"/>
      <c r="B9" s="697" t="s">
        <v>639</v>
      </c>
      <c r="C9" s="698"/>
      <c r="D9" s="257" t="s">
        <v>640</v>
      </c>
      <c r="E9" s="699"/>
      <c r="F9" s="700"/>
      <c r="G9" s="695"/>
      <c r="H9" s="696"/>
      <c r="I9" s="248"/>
      <c r="J9" s="690"/>
      <c r="K9" s="697" t="s">
        <v>639</v>
      </c>
      <c r="L9" s="698"/>
      <c r="M9" s="257" t="s">
        <v>640</v>
      </c>
      <c r="N9" s="699"/>
      <c r="O9" s="700"/>
      <c r="P9" s="695"/>
      <c r="Q9" s="696"/>
    </row>
    <row r="10" spans="1:17" ht="18" customHeight="1">
      <c r="A10" s="258" t="s">
        <v>641</v>
      </c>
      <c r="B10" s="705"/>
      <c r="C10" s="707"/>
      <c r="D10" s="709">
        <v>1.65</v>
      </c>
      <c r="E10" s="701">
        <f>B10*D10</f>
        <v>0</v>
      </c>
      <c r="F10" s="703"/>
      <c r="G10" s="711"/>
      <c r="H10" s="714"/>
      <c r="I10" s="248"/>
      <c r="J10" s="258" t="s">
        <v>641</v>
      </c>
      <c r="K10" s="705"/>
      <c r="L10" s="707"/>
      <c r="M10" s="709">
        <v>1.65</v>
      </c>
      <c r="N10" s="701">
        <f>K10*M10</f>
        <v>0</v>
      </c>
      <c r="O10" s="703"/>
      <c r="P10" s="711"/>
      <c r="Q10" s="714"/>
    </row>
    <row r="11" spans="1:17" ht="18" customHeight="1">
      <c r="A11" s="259" t="s">
        <v>642</v>
      </c>
      <c r="B11" s="706"/>
      <c r="C11" s="708"/>
      <c r="D11" s="709"/>
      <c r="E11" s="710"/>
      <c r="F11" s="704"/>
      <c r="G11" s="712"/>
      <c r="H11" s="715"/>
      <c r="I11" s="248"/>
      <c r="J11" s="259" t="s">
        <v>642</v>
      </c>
      <c r="K11" s="706"/>
      <c r="L11" s="708"/>
      <c r="M11" s="709"/>
      <c r="N11" s="710"/>
      <c r="O11" s="704"/>
      <c r="P11" s="712"/>
      <c r="Q11" s="715"/>
    </row>
    <row r="12" spans="1:17" ht="18" customHeight="1">
      <c r="A12" s="258" t="s">
        <v>641</v>
      </c>
      <c r="B12" s="705"/>
      <c r="C12" s="707"/>
      <c r="D12" s="717">
        <v>3.3</v>
      </c>
      <c r="E12" s="701">
        <f>B12*D12</f>
        <v>0</v>
      </c>
      <c r="F12" s="703"/>
      <c r="G12" s="712"/>
      <c r="H12" s="715"/>
      <c r="I12" s="248"/>
      <c r="J12" s="258" t="s">
        <v>641</v>
      </c>
      <c r="K12" s="705"/>
      <c r="L12" s="707"/>
      <c r="M12" s="717">
        <v>3.3</v>
      </c>
      <c r="N12" s="701">
        <f>K12*M12</f>
        <v>0</v>
      </c>
      <c r="O12" s="703"/>
      <c r="P12" s="712"/>
      <c r="Q12" s="715"/>
    </row>
    <row r="13" spans="1:17" ht="18" customHeight="1" thickBot="1">
      <c r="A13" s="259" t="s">
        <v>643</v>
      </c>
      <c r="B13" s="706"/>
      <c r="C13" s="708"/>
      <c r="D13" s="709"/>
      <c r="E13" s="702"/>
      <c r="F13" s="704"/>
      <c r="G13" s="713"/>
      <c r="H13" s="716"/>
      <c r="I13" s="248"/>
      <c r="J13" s="259" t="s">
        <v>643</v>
      </c>
      <c r="K13" s="706"/>
      <c r="L13" s="708"/>
      <c r="M13" s="709"/>
      <c r="N13" s="702"/>
      <c r="O13" s="704"/>
      <c r="P13" s="713"/>
      <c r="Q13" s="716"/>
    </row>
    <row r="14" spans="1:17" ht="18" customHeight="1">
      <c r="A14" s="258" t="s">
        <v>644</v>
      </c>
      <c r="B14" s="705"/>
      <c r="C14" s="707"/>
      <c r="D14" s="718">
        <v>1.65</v>
      </c>
      <c r="E14" s="701">
        <f>B14*D14</f>
        <v>0</v>
      </c>
      <c r="F14" s="703"/>
      <c r="G14" s="711"/>
      <c r="H14" s="714"/>
      <c r="I14" s="248"/>
      <c r="J14" s="258" t="s">
        <v>644</v>
      </c>
      <c r="K14" s="705"/>
      <c r="L14" s="707"/>
      <c r="M14" s="718">
        <v>1.65</v>
      </c>
      <c r="N14" s="701">
        <f>K14*M14</f>
        <v>0</v>
      </c>
      <c r="O14" s="703"/>
      <c r="P14" s="711"/>
      <c r="Q14" s="714"/>
    </row>
    <row r="15" spans="1:17" ht="18" customHeight="1">
      <c r="A15" s="259" t="s">
        <v>642</v>
      </c>
      <c r="B15" s="706"/>
      <c r="C15" s="708"/>
      <c r="D15" s="719"/>
      <c r="E15" s="710"/>
      <c r="F15" s="704"/>
      <c r="G15" s="712"/>
      <c r="H15" s="715"/>
      <c r="I15" s="248"/>
      <c r="J15" s="259" t="s">
        <v>642</v>
      </c>
      <c r="K15" s="706"/>
      <c r="L15" s="708"/>
      <c r="M15" s="719"/>
      <c r="N15" s="710"/>
      <c r="O15" s="704"/>
      <c r="P15" s="712"/>
      <c r="Q15" s="715"/>
    </row>
    <row r="16" spans="1:17" ht="18" customHeight="1">
      <c r="A16" s="258" t="s">
        <v>644</v>
      </c>
      <c r="B16" s="705"/>
      <c r="C16" s="707"/>
      <c r="D16" s="717">
        <v>3.3</v>
      </c>
      <c r="E16" s="701">
        <f>B16*D16</f>
        <v>0</v>
      </c>
      <c r="F16" s="703"/>
      <c r="G16" s="712"/>
      <c r="H16" s="715"/>
      <c r="I16" s="248"/>
      <c r="J16" s="258" t="s">
        <v>644</v>
      </c>
      <c r="K16" s="705"/>
      <c r="L16" s="707"/>
      <c r="M16" s="717">
        <v>3.3</v>
      </c>
      <c r="N16" s="701">
        <f>K16*M16</f>
        <v>0</v>
      </c>
      <c r="O16" s="703"/>
      <c r="P16" s="712"/>
      <c r="Q16" s="715"/>
    </row>
    <row r="17" spans="1:17" ht="18" customHeight="1" thickBot="1">
      <c r="A17" s="259" t="s">
        <v>643</v>
      </c>
      <c r="B17" s="706"/>
      <c r="C17" s="708"/>
      <c r="D17" s="709"/>
      <c r="E17" s="702"/>
      <c r="F17" s="704"/>
      <c r="G17" s="713"/>
      <c r="H17" s="716"/>
      <c r="I17" s="248"/>
      <c r="J17" s="259" t="s">
        <v>643</v>
      </c>
      <c r="K17" s="706"/>
      <c r="L17" s="708"/>
      <c r="M17" s="709"/>
      <c r="N17" s="702"/>
      <c r="O17" s="704"/>
      <c r="P17" s="713"/>
      <c r="Q17" s="716"/>
    </row>
    <row r="18" spans="1:17" ht="36" customHeight="1" thickBot="1">
      <c r="A18" s="260" t="s">
        <v>645</v>
      </c>
      <c r="B18" s="261">
        <f>SUM(B10:B17)</f>
        <v>0</v>
      </c>
      <c r="C18" s="262"/>
      <c r="D18" s="263"/>
      <c r="E18" s="264">
        <f>SUM(E10:E17)</f>
        <v>0</v>
      </c>
      <c r="F18" s="265"/>
      <c r="G18" s="266">
        <f>SUM(G10:G17)</f>
        <v>0</v>
      </c>
      <c r="H18" s="267"/>
      <c r="I18" s="248"/>
      <c r="J18" s="260" t="s">
        <v>645</v>
      </c>
      <c r="K18" s="261">
        <f>SUM(K10:K17)</f>
        <v>0</v>
      </c>
      <c r="L18" s="262"/>
      <c r="M18" s="263"/>
      <c r="N18" s="264">
        <f>SUM(N10:N17)</f>
        <v>0</v>
      </c>
      <c r="O18" s="265"/>
      <c r="P18" s="266">
        <f>SUM(P10:P17)</f>
        <v>0</v>
      </c>
      <c r="Q18" s="267"/>
    </row>
    <row r="19" spans="1:17">
      <c r="A19" s="251"/>
      <c r="B19" s="248"/>
      <c r="C19" s="248"/>
      <c r="D19" s="248"/>
      <c r="E19" s="248"/>
      <c r="F19" s="248"/>
      <c r="G19" s="248"/>
      <c r="H19" s="248"/>
      <c r="I19" s="248"/>
      <c r="J19" s="252"/>
      <c r="K19" s="248"/>
      <c r="L19" s="248"/>
      <c r="M19" s="248"/>
      <c r="N19" s="248"/>
      <c r="O19" s="248"/>
      <c r="P19" s="248"/>
      <c r="Q19" s="248"/>
    </row>
    <row r="20" spans="1:17" ht="21" customHeight="1">
      <c r="A20" s="268" t="s">
        <v>646</v>
      </c>
      <c r="J20" s="269"/>
      <c r="Q20" s="248"/>
    </row>
    <row r="21" spans="1:17" ht="21" customHeight="1">
      <c r="A21" s="268" t="s">
        <v>647</v>
      </c>
      <c r="J21" s="269"/>
      <c r="Q21" s="248"/>
    </row>
    <row r="22" spans="1:17" ht="21" customHeight="1">
      <c r="A22" s="720" t="s">
        <v>648</v>
      </c>
      <c r="B22" s="721"/>
      <c r="C22" s="721"/>
      <c r="D22" s="721"/>
      <c r="E22" s="721"/>
      <c r="F22" s="721"/>
      <c r="G22" s="721"/>
      <c r="H22" s="721"/>
      <c r="I22" s="721"/>
      <c r="J22" s="721"/>
      <c r="K22" s="721"/>
      <c r="L22" s="721"/>
      <c r="M22" s="721"/>
      <c r="N22" s="721"/>
      <c r="O22" s="721"/>
      <c r="P22" s="721"/>
    </row>
    <row r="23" spans="1:17" ht="21" customHeight="1">
      <c r="A23" s="721"/>
      <c r="B23" s="721"/>
      <c r="C23" s="721"/>
      <c r="D23" s="721"/>
      <c r="E23" s="721"/>
      <c r="F23" s="721"/>
      <c r="G23" s="721"/>
      <c r="H23" s="721"/>
      <c r="I23" s="721"/>
      <c r="J23" s="721"/>
      <c r="K23" s="721"/>
      <c r="L23" s="721"/>
      <c r="M23" s="721"/>
      <c r="N23" s="721"/>
      <c r="O23" s="721"/>
      <c r="P23" s="721"/>
    </row>
  </sheetData>
  <mergeCells count="67">
    <mergeCell ref="A22:P23"/>
    <mergeCell ref="P14:P17"/>
    <mergeCell ref="Q14:Q17"/>
    <mergeCell ref="B16:B17"/>
    <mergeCell ref="C16:C17"/>
    <mergeCell ref="D16:D17"/>
    <mergeCell ref="E16:E17"/>
    <mergeCell ref="F16:F17"/>
    <mergeCell ref="K16:K17"/>
    <mergeCell ref="L16:L17"/>
    <mergeCell ref="M16:M17"/>
    <mergeCell ref="H14:H17"/>
    <mergeCell ref="K14:K15"/>
    <mergeCell ref="L14:L15"/>
    <mergeCell ref="M14:M15"/>
    <mergeCell ref="N14:N15"/>
    <mergeCell ref="O14:O15"/>
    <mergeCell ref="N16:N17"/>
    <mergeCell ref="O16:O17"/>
    <mergeCell ref="B14:B15"/>
    <mergeCell ref="C14:C15"/>
    <mergeCell ref="D14:D15"/>
    <mergeCell ref="E14:E15"/>
    <mergeCell ref="F14:F15"/>
    <mergeCell ref="G14:G17"/>
    <mergeCell ref="P10:P13"/>
    <mergeCell ref="Q10:Q13"/>
    <mergeCell ref="B12:B13"/>
    <mergeCell ref="C12:C13"/>
    <mergeCell ref="D12:D13"/>
    <mergeCell ref="E12:E13"/>
    <mergeCell ref="F12:F13"/>
    <mergeCell ref="K12:K13"/>
    <mergeCell ref="L12:L13"/>
    <mergeCell ref="M12:M13"/>
    <mergeCell ref="H10:H13"/>
    <mergeCell ref="K10:K11"/>
    <mergeCell ref="L10:L11"/>
    <mergeCell ref="M10:M11"/>
    <mergeCell ref="N10:N11"/>
    <mergeCell ref="O10:O11"/>
    <mergeCell ref="N12:N13"/>
    <mergeCell ref="O12:O13"/>
    <mergeCell ref="B10:B11"/>
    <mergeCell ref="C10:C11"/>
    <mergeCell ref="D10:D11"/>
    <mergeCell ref="E10:E11"/>
    <mergeCell ref="F10:F11"/>
    <mergeCell ref="G10:G13"/>
    <mergeCell ref="N7:O7"/>
    <mergeCell ref="P7:Q9"/>
    <mergeCell ref="B8:C8"/>
    <mergeCell ref="E8:F8"/>
    <mergeCell ref="K8:L8"/>
    <mergeCell ref="N8:O8"/>
    <mergeCell ref="B9:C9"/>
    <mergeCell ref="E9:F9"/>
    <mergeCell ref="K9:L9"/>
    <mergeCell ref="N9:O9"/>
    <mergeCell ref="K7:L7"/>
    <mergeCell ref="E3:J3"/>
    <mergeCell ref="E4:J4"/>
    <mergeCell ref="A7:A9"/>
    <mergeCell ref="B7:C7"/>
    <mergeCell ref="E7:F7"/>
    <mergeCell ref="G7:H9"/>
    <mergeCell ref="J7:J9"/>
  </mergeCells>
  <phoneticPr fontId="6"/>
  <pageMargins left="0.70866141732283472" right="0.70866141732283472" top="0.78740157480314965" bottom="0.47244094488188981" header="0.31496062992125984" footer="0.31496062992125984"/>
  <pageSetup paperSize="9" scale="93" orientation="landscape"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152E-340E-4FE4-B1D0-2513E62935A7}">
  <sheetPr>
    <pageSetUpPr fitToPage="1"/>
  </sheetPr>
  <dimension ref="A1:E19"/>
  <sheetViews>
    <sheetView zoomScaleNormal="100" workbookViewId="0">
      <selection activeCell="B1" sqref="B1:C1"/>
    </sheetView>
  </sheetViews>
  <sheetFormatPr defaultRowHeight="18" customHeight="1"/>
  <cols>
    <col min="1" max="1" width="6.875" style="77" customWidth="1"/>
    <col min="2" max="2" width="5" style="77" customWidth="1"/>
    <col min="3" max="3" width="45.375" style="77" customWidth="1"/>
    <col min="4" max="4" width="46.375" style="77" customWidth="1"/>
    <col min="5" max="5" width="26.375" style="77" customWidth="1"/>
    <col min="6" max="258" width="9" style="77"/>
    <col min="259" max="260" width="35.375" style="77" customWidth="1"/>
    <col min="261" max="261" width="45.375" style="77" customWidth="1"/>
    <col min="262" max="514" width="9" style="77"/>
    <col min="515" max="516" width="35.375" style="77" customWidth="1"/>
    <col min="517" max="517" width="45.375" style="77" customWidth="1"/>
    <col min="518" max="770" width="9" style="77"/>
    <col min="771" max="772" width="35.375" style="77" customWidth="1"/>
    <col min="773" max="773" width="45.375" style="77" customWidth="1"/>
    <col min="774" max="1026" width="9" style="77"/>
    <col min="1027" max="1028" width="35.375" style="77" customWidth="1"/>
    <col min="1029" max="1029" width="45.375" style="77" customWidth="1"/>
    <col min="1030" max="1282" width="9" style="77"/>
    <col min="1283" max="1284" width="35.375" style="77" customWidth="1"/>
    <col min="1285" max="1285" width="45.375" style="77" customWidth="1"/>
    <col min="1286" max="1538" width="9" style="77"/>
    <col min="1539" max="1540" width="35.375" style="77" customWidth="1"/>
    <col min="1541" max="1541" width="45.375" style="77" customWidth="1"/>
    <col min="1542" max="1794" width="9" style="77"/>
    <col min="1795" max="1796" width="35.375" style="77" customWidth="1"/>
    <col min="1797" max="1797" width="45.375" style="77" customWidth="1"/>
    <col min="1798" max="2050" width="9" style="77"/>
    <col min="2051" max="2052" width="35.375" style="77" customWidth="1"/>
    <col min="2053" max="2053" width="45.375" style="77" customWidth="1"/>
    <col min="2054" max="2306" width="9" style="77"/>
    <col min="2307" max="2308" width="35.375" style="77" customWidth="1"/>
    <col min="2309" max="2309" width="45.375" style="77" customWidth="1"/>
    <col min="2310" max="2562" width="9" style="77"/>
    <col min="2563" max="2564" width="35.375" style="77" customWidth="1"/>
    <col min="2565" max="2565" width="45.375" style="77" customWidth="1"/>
    <col min="2566" max="2818" width="9" style="77"/>
    <col min="2819" max="2820" width="35.375" style="77" customWidth="1"/>
    <col min="2821" max="2821" width="45.375" style="77" customWidth="1"/>
    <col min="2822" max="3074" width="9" style="77"/>
    <col min="3075" max="3076" width="35.375" style="77" customWidth="1"/>
    <col min="3077" max="3077" width="45.375" style="77" customWidth="1"/>
    <col min="3078" max="3330" width="9" style="77"/>
    <col min="3331" max="3332" width="35.375" style="77" customWidth="1"/>
    <col min="3333" max="3333" width="45.375" style="77" customWidth="1"/>
    <col min="3334" max="3586" width="9" style="77"/>
    <col min="3587" max="3588" width="35.375" style="77" customWidth="1"/>
    <col min="3589" max="3589" width="45.375" style="77" customWidth="1"/>
    <col min="3590" max="3842" width="9" style="77"/>
    <col min="3843" max="3844" width="35.375" style="77" customWidth="1"/>
    <col min="3845" max="3845" width="45.375" style="77" customWidth="1"/>
    <col min="3846" max="4098" width="9" style="77"/>
    <col min="4099" max="4100" width="35.375" style="77" customWidth="1"/>
    <col min="4101" max="4101" width="45.375" style="77" customWidth="1"/>
    <col min="4102" max="4354" width="9" style="77"/>
    <col min="4355" max="4356" width="35.375" style="77" customWidth="1"/>
    <col min="4357" max="4357" width="45.375" style="77" customWidth="1"/>
    <col min="4358" max="4610" width="9" style="77"/>
    <col min="4611" max="4612" width="35.375" style="77" customWidth="1"/>
    <col min="4613" max="4613" width="45.375" style="77" customWidth="1"/>
    <col min="4614" max="4866" width="9" style="77"/>
    <col min="4867" max="4868" width="35.375" style="77" customWidth="1"/>
    <col min="4869" max="4869" width="45.375" style="77" customWidth="1"/>
    <col min="4870" max="5122" width="9" style="77"/>
    <col min="5123" max="5124" width="35.375" style="77" customWidth="1"/>
    <col min="5125" max="5125" width="45.375" style="77" customWidth="1"/>
    <col min="5126" max="5378" width="9" style="77"/>
    <col min="5379" max="5380" width="35.375" style="77" customWidth="1"/>
    <col min="5381" max="5381" width="45.375" style="77" customWidth="1"/>
    <col min="5382" max="5634" width="9" style="77"/>
    <col min="5635" max="5636" width="35.375" style="77" customWidth="1"/>
    <col min="5637" max="5637" width="45.375" style="77" customWidth="1"/>
    <col min="5638" max="5890" width="9" style="77"/>
    <col min="5891" max="5892" width="35.375" style="77" customWidth="1"/>
    <col min="5893" max="5893" width="45.375" style="77" customWidth="1"/>
    <col min="5894" max="6146" width="9" style="77"/>
    <col min="6147" max="6148" width="35.375" style="77" customWidth="1"/>
    <col min="6149" max="6149" width="45.375" style="77" customWidth="1"/>
    <col min="6150" max="6402" width="9" style="77"/>
    <col min="6403" max="6404" width="35.375" style="77" customWidth="1"/>
    <col min="6405" max="6405" width="45.375" style="77" customWidth="1"/>
    <col min="6406" max="6658" width="9" style="77"/>
    <col min="6659" max="6660" width="35.375" style="77" customWidth="1"/>
    <col min="6661" max="6661" width="45.375" style="77" customWidth="1"/>
    <col min="6662" max="6914" width="9" style="77"/>
    <col min="6915" max="6916" width="35.375" style="77" customWidth="1"/>
    <col min="6917" max="6917" width="45.375" style="77" customWidth="1"/>
    <col min="6918" max="7170" width="9" style="77"/>
    <col min="7171" max="7172" width="35.375" style="77" customWidth="1"/>
    <col min="7173" max="7173" width="45.375" style="77" customWidth="1"/>
    <col min="7174" max="7426" width="9" style="77"/>
    <col min="7427" max="7428" width="35.375" style="77" customWidth="1"/>
    <col min="7429" max="7429" width="45.375" style="77" customWidth="1"/>
    <col min="7430" max="7682" width="9" style="77"/>
    <col min="7683" max="7684" width="35.375" style="77" customWidth="1"/>
    <col min="7685" max="7685" width="45.375" style="77" customWidth="1"/>
    <col min="7686" max="7938" width="9" style="77"/>
    <col min="7939" max="7940" width="35.375" style="77" customWidth="1"/>
    <col min="7941" max="7941" width="45.375" style="77" customWidth="1"/>
    <col min="7942" max="8194" width="9" style="77"/>
    <col min="8195" max="8196" width="35.375" style="77" customWidth="1"/>
    <col min="8197" max="8197" width="45.375" style="77" customWidth="1"/>
    <col min="8198" max="8450" width="9" style="77"/>
    <col min="8451" max="8452" width="35.375" style="77" customWidth="1"/>
    <col min="8453" max="8453" width="45.375" style="77" customWidth="1"/>
    <col min="8454" max="8706" width="9" style="77"/>
    <col min="8707" max="8708" width="35.375" style="77" customWidth="1"/>
    <col min="8709" max="8709" width="45.375" style="77" customWidth="1"/>
    <col min="8710" max="8962" width="9" style="77"/>
    <col min="8963" max="8964" width="35.375" style="77" customWidth="1"/>
    <col min="8965" max="8965" width="45.375" style="77" customWidth="1"/>
    <col min="8966" max="9218" width="9" style="77"/>
    <col min="9219" max="9220" width="35.375" style="77" customWidth="1"/>
    <col min="9221" max="9221" width="45.375" style="77" customWidth="1"/>
    <col min="9222" max="9474" width="9" style="77"/>
    <col min="9475" max="9476" width="35.375" style="77" customWidth="1"/>
    <col min="9477" max="9477" width="45.375" style="77" customWidth="1"/>
    <col min="9478" max="9730" width="9" style="77"/>
    <col min="9731" max="9732" width="35.375" style="77" customWidth="1"/>
    <col min="9733" max="9733" width="45.375" style="77" customWidth="1"/>
    <col min="9734" max="9986" width="9" style="77"/>
    <col min="9987" max="9988" width="35.375" style="77" customWidth="1"/>
    <col min="9989" max="9989" width="45.375" style="77" customWidth="1"/>
    <col min="9990" max="10242" width="9" style="77"/>
    <col min="10243" max="10244" width="35.375" style="77" customWidth="1"/>
    <col min="10245" max="10245" width="45.375" style="77" customWidth="1"/>
    <col min="10246" max="10498" width="9" style="77"/>
    <col min="10499" max="10500" width="35.375" style="77" customWidth="1"/>
    <col min="10501" max="10501" width="45.375" style="77" customWidth="1"/>
    <col min="10502" max="10754" width="9" style="77"/>
    <col min="10755" max="10756" width="35.375" style="77" customWidth="1"/>
    <col min="10757" max="10757" width="45.375" style="77" customWidth="1"/>
    <col min="10758" max="11010" width="9" style="77"/>
    <col min="11011" max="11012" width="35.375" style="77" customWidth="1"/>
    <col min="11013" max="11013" width="45.375" style="77" customWidth="1"/>
    <col min="11014" max="11266" width="9" style="77"/>
    <col min="11267" max="11268" width="35.375" style="77" customWidth="1"/>
    <col min="11269" max="11269" width="45.375" style="77" customWidth="1"/>
    <col min="11270" max="11522" width="9" style="77"/>
    <col min="11523" max="11524" width="35.375" style="77" customWidth="1"/>
    <col min="11525" max="11525" width="45.375" style="77" customWidth="1"/>
    <col min="11526" max="11778" width="9" style="77"/>
    <col min="11779" max="11780" width="35.375" style="77" customWidth="1"/>
    <col min="11781" max="11781" width="45.375" style="77" customWidth="1"/>
    <col min="11782" max="12034" width="9" style="77"/>
    <col min="12035" max="12036" width="35.375" style="77" customWidth="1"/>
    <col min="12037" max="12037" width="45.375" style="77" customWidth="1"/>
    <col min="12038" max="12290" width="9" style="77"/>
    <col min="12291" max="12292" width="35.375" style="77" customWidth="1"/>
    <col min="12293" max="12293" width="45.375" style="77" customWidth="1"/>
    <col min="12294" max="12546" width="9" style="77"/>
    <col min="12547" max="12548" width="35.375" style="77" customWidth="1"/>
    <col min="12549" max="12549" width="45.375" style="77" customWidth="1"/>
    <col min="12550" max="12802" width="9" style="77"/>
    <col min="12803" max="12804" width="35.375" style="77" customWidth="1"/>
    <col min="12805" max="12805" width="45.375" style="77" customWidth="1"/>
    <col min="12806" max="13058" width="9" style="77"/>
    <col min="13059" max="13060" width="35.375" style="77" customWidth="1"/>
    <col min="13061" max="13061" width="45.375" style="77" customWidth="1"/>
    <col min="13062" max="13314" width="9" style="77"/>
    <col min="13315" max="13316" width="35.375" style="77" customWidth="1"/>
    <col min="13317" max="13317" width="45.375" style="77" customWidth="1"/>
    <col min="13318" max="13570" width="9" style="77"/>
    <col min="13571" max="13572" width="35.375" style="77" customWidth="1"/>
    <col min="13573" max="13573" width="45.375" style="77" customWidth="1"/>
    <col min="13574" max="13826" width="9" style="77"/>
    <col min="13827" max="13828" width="35.375" style="77" customWidth="1"/>
    <col min="13829" max="13829" width="45.375" style="77" customWidth="1"/>
    <col min="13830" max="14082" width="9" style="77"/>
    <col min="14083" max="14084" width="35.375" style="77" customWidth="1"/>
    <col min="14085" max="14085" width="45.375" style="77" customWidth="1"/>
    <col min="14086" max="14338" width="9" style="77"/>
    <col min="14339" max="14340" width="35.375" style="77" customWidth="1"/>
    <col min="14341" max="14341" width="45.375" style="77" customWidth="1"/>
    <col min="14342" max="14594" width="9" style="77"/>
    <col min="14595" max="14596" width="35.375" style="77" customWidth="1"/>
    <col min="14597" max="14597" width="45.375" style="77" customWidth="1"/>
    <col min="14598" max="14850" width="9" style="77"/>
    <col min="14851" max="14852" width="35.375" style="77" customWidth="1"/>
    <col min="14853" max="14853" width="45.375" style="77" customWidth="1"/>
    <col min="14854" max="15106" width="9" style="77"/>
    <col min="15107" max="15108" width="35.375" style="77" customWidth="1"/>
    <col min="15109" max="15109" width="45.375" style="77" customWidth="1"/>
    <col min="15110" max="15362" width="9" style="77"/>
    <col min="15363" max="15364" width="35.375" style="77" customWidth="1"/>
    <col min="15365" max="15365" width="45.375" style="77" customWidth="1"/>
    <col min="15366" max="15618" width="9" style="77"/>
    <col min="15619" max="15620" width="35.375" style="77" customWidth="1"/>
    <col min="15621" max="15621" width="45.375" style="77" customWidth="1"/>
    <col min="15622" max="15874" width="9" style="77"/>
    <col min="15875" max="15876" width="35.375" style="77" customWidth="1"/>
    <col min="15877" max="15877" width="45.375" style="77" customWidth="1"/>
    <col min="15878" max="16130" width="9" style="77"/>
    <col min="16131" max="16132" width="35.375" style="77" customWidth="1"/>
    <col min="16133" max="16133" width="45.375" style="77" customWidth="1"/>
    <col min="16134" max="16384" width="9" style="77"/>
  </cols>
  <sheetData>
    <row r="1" spans="1:5" ht="18" customHeight="1">
      <c r="A1" s="77" t="s">
        <v>649</v>
      </c>
    </row>
    <row r="3" spans="1:5" ht="18" customHeight="1">
      <c r="C3" s="722" t="s">
        <v>650</v>
      </c>
      <c r="D3" s="722"/>
      <c r="E3" s="722"/>
    </row>
    <row r="4" spans="1:5" ht="24" customHeight="1">
      <c r="C4" s="230"/>
      <c r="E4" s="230" t="s">
        <v>651</v>
      </c>
    </row>
    <row r="6" spans="1:5" ht="18" customHeight="1">
      <c r="A6" s="160" t="s">
        <v>652</v>
      </c>
      <c r="B6" s="160" t="s">
        <v>653</v>
      </c>
      <c r="C6" s="112" t="s">
        <v>654</v>
      </c>
      <c r="D6" s="112" t="s">
        <v>655</v>
      </c>
      <c r="E6" s="112" t="s">
        <v>656</v>
      </c>
    </row>
    <row r="7" spans="1:5" ht="39" customHeight="1">
      <c r="A7" s="244" t="s">
        <v>657</v>
      </c>
      <c r="B7" s="244">
        <v>1</v>
      </c>
      <c r="C7" s="236"/>
      <c r="D7" s="237"/>
      <c r="E7" s="238"/>
    </row>
    <row r="8" spans="1:5" ht="39" customHeight="1">
      <c r="A8" s="243"/>
      <c r="B8" s="245">
        <v>2</v>
      </c>
      <c r="C8" s="239"/>
      <c r="D8" s="239"/>
      <c r="E8" s="239"/>
    </row>
    <row r="9" spans="1:5" ht="39" customHeight="1">
      <c r="A9" s="245" t="s">
        <v>658</v>
      </c>
      <c r="B9" s="245">
        <v>1</v>
      </c>
      <c r="C9" s="239"/>
      <c r="D9" s="239"/>
      <c r="E9" s="239"/>
    </row>
    <row r="10" spans="1:5" ht="39" customHeight="1">
      <c r="A10" s="243"/>
      <c r="B10" s="245">
        <v>2</v>
      </c>
      <c r="C10" s="239"/>
      <c r="D10" s="239"/>
      <c r="E10" s="239"/>
    </row>
    <row r="11" spans="1:5" ht="39" customHeight="1">
      <c r="A11" s="243"/>
      <c r="B11" s="245">
        <v>3</v>
      </c>
      <c r="C11" s="239"/>
      <c r="D11" s="239"/>
      <c r="E11" s="239"/>
    </row>
    <row r="12" spans="1:5" ht="39" customHeight="1">
      <c r="A12" s="231"/>
      <c r="B12" s="241"/>
      <c r="C12" s="239"/>
      <c r="D12" s="239"/>
      <c r="E12" s="239"/>
    </row>
    <row r="13" spans="1:5" ht="39" customHeight="1">
      <c r="A13" s="231"/>
      <c r="B13" s="241"/>
      <c r="C13" s="239"/>
      <c r="D13" s="239"/>
      <c r="E13" s="239"/>
    </row>
    <row r="14" spans="1:5" ht="39" customHeight="1">
      <c r="A14" s="231"/>
      <c r="B14" s="241"/>
      <c r="C14" s="239"/>
      <c r="D14" s="239"/>
      <c r="E14" s="239"/>
    </row>
    <row r="15" spans="1:5" ht="39" customHeight="1">
      <c r="A15" s="231"/>
      <c r="B15" s="241"/>
      <c r="C15" s="239"/>
      <c r="D15" s="239"/>
      <c r="E15" s="239"/>
    </row>
    <row r="16" spans="1:5" ht="39" customHeight="1">
      <c r="A16" s="232"/>
      <c r="B16" s="242"/>
      <c r="C16" s="240"/>
      <c r="D16" s="240"/>
      <c r="E16" s="240"/>
    </row>
    <row r="17" spans="1:1" ht="9" customHeight="1"/>
    <row r="18" spans="1:1" ht="18" customHeight="1">
      <c r="A18" s="77" t="s">
        <v>659</v>
      </c>
    </row>
    <row r="19" spans="1:1" ht="18" customHeight="1">
      <c r="A19" s="77" t="s">
        <v>660</v>
      </c>
    </row>
  </sheetData>
  <mergeCells count="1">
    <mergeCell ref="C3:E3"/>
  </mergeCells>
  <phoneticPr fontId="6"/>
  <pageMargins left="0.70866141732283472" right="0.70866141732283472" top="0.74803149606299213" bottom="0.74803149606299213" header="0.31496062992125984" footer="0.31496062992125984"/>
  <pageSetup paperSize="9" scale="95" orientation="landscape" r:id="rId1"/>
  <headerFooter differentFirst="1">
    <oddFooter>&amp;C&amp;P</oddFooter>
    <firstFooter>&amp;C&amp;P</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38"/>
  <sheetViews>
    <sheetView workbookViewId="0">
      <selection activeCell="H20" sqref="H20"/>
    </sheetView>
  </sheetViews>
  <sheetFormatPr defaultRowHeight="20.100000000000001" customHeight="1"/>
  <cols>
    <col min="1" max="1" width="3.625" style="77" customWidth="1"/>
    <col min="2" max="2" width="5.375" style="97" customWidth="1"/>
    <col min="3" max="3" width="59.875" style="77" customWidth="1"/>
    <col min="4" max="4" width="7.125" style="77" customWidth="1"/>
    <col min="5" max="5" width="60.625" style="77" customWidth="1"/>
    <col min="6" max="256" width="9" style="77"/>
    <col min="257" max="257" width="3.625" style="77" customWidth="1"/>
    <col min="258" max="258" width="5.375" style="77" customWidth="1"/>
    <col min="259" max="259" width="55.625" style="77" customWidth="1"/>
    <col min="260" max="260" width="7.125" style="77" customWidth="1"/>
    <col min="261" max="261" width="60.625" style="77" customWidth="1"/>
    <col min="262" max="512" width="9" style="77"/>
    <col min="513" max="513" width="3.625" style="77" customWidth="1"/>
    <col min="514" max="514" width="5.375" style="77" customWidth="1"/>
    <col min="515" max="515" width="55.625" style="77" customWidth="1"/>
    <col min="516" max="516" width="7.125" style="77" customWidth="1"/>
    <col min="517" max="517" width="60.625" style="77" customWidth="1"/>
    <col min="518" max="768" width="9" style="77"/>
    <col min="769" max="769" width="3.625" style="77" customWidth="1"/>
    <col min="770" max="770" width="5.375" style="77" customWidth="1"/>
    <col min="771" max="771" width="55.625" style="77" customWidth="1"/>
    <col min="772" max="772" width="7.125" style="77" customWidth="1"/>
    <col min="773" max="773" width="60.625" style="77" customWidth="1"/>
    <col min="774" max="1024" width="9" style="77"/>
    <col min="1025" max="1025" width="3.625" style="77" customWidth="1"/>
    <col min="1026" max="1026" width="5.375" style="77" customWidth="1"/>
    <col min="1027" max="1027" width="55.625" style="77" customWidth="1"/>
    <col min="1028" max="1028" width="7.125" style="77" customWidth="1"/>
    <col min="1029" max="1029" width="60.625" style="77" customWidth="1"/>
    <col min="1030" max="1280" width="9" style="77"/>
    <col min="1281" max="1281" width="3.625" style="77" customWidth="1"/>
    <col min="1282" max="1282" width="5.375" style="77" customWidth="1"/>
    <col min="1283" max="1283" width="55.625" style="77" customWidth="1"/>
    <col min="1284" max="1284" width="7.125" style="77" customWidth="1"/>
    <col min="1285" max="1285" width="60.625" style="77" customWidth="1"/>
    <col min="1286" max="1536" width="9" style="77"/>
    <col min="1537" max="1537" width="3.625" style="77" customWidth="1"/>
    <col min="1538" max="1538" width="5.375" style="77" customWidth="1"/>
    <col min="1539" max="1539" width="55.625" style="77" customWidth="1"/>
    <col min="1540" max="1540" width="7.125" style="77" customWidth="1"/>
    <col min="1541" max="1541" width="60.625" style="77" customWidth="1"/>
    <col min="1542" max="1792" width="9" style="77"/>
    <col min="1793" max="1793" width="3.625" style="77" customWidth="1"/>
    <col min="1794" max="1794" width="5.375" style="77" customWidth="1"/>
    <col min="1795" max="1795" width="55.625" style="77" customWidth="1"/>
    <col min="1796" max="1796" width="7.125" style="77" customWidth="1"/>
    <col min="1797" max="1797" width="60.625" style="77" customWidth="1"/>
    <col min="1798" max="2048" width="9" style="77"/>
    <col min="2049" max="2049" width="3.625" style="77" customWidth="1"/>
    <col min="2050" max="2050" width="5.375" style="77" customWidth="1"/>
    <col min="2051" max="2051" width="55.625" style="77" customWidth="1"/>
    <col min="2052" max="2052" width="7.125" style="77" customWidth="1"/>
    <col min="2053" max="2053" width="60.625" style="77" customWidth="1"/>
    <col min="2054" max="2304" width="9" style="77"/>
    <col min="2305" max="2305" width="3.625" style="77" customWidth="1"/>
    <col min="2306" max="2306" width="5.375" style="77" customWidth="1"/>
    <col min="2307" max="2307" width="55.625" style="77" customWidth="1"/>
    <col min="2308" max="2308" width="7.125" style="77" customWidth="1"/>
    <col min="2309" max="2309" width="60.625" style="77" customWidth="1"/>
    <col min="2310" max="2560" width="9" style="77"/>
    <col min="2561" max="2561" width="3.625" style="77" customWidth="1"/>
    <col min="2562" max="2562" width="5.375" style="77" customWidth="1"/>
    <col min="2563" max="2563" width="55.625" style="77" customWidth="1"/>
    <col min="2564" max="2564" width="7.125" style="77" customWidth="1"/>
    <col min="2565" max="2565" width="60.625" style="77" customWidth="1"/>
    <col min="2566" max="2816" width="9" style="77"/>
    <col min="2817" max="2817" width="3.625" style="77" customWidth="1"/>
    <col min="2818" max="2818" width="5.375" style="77" customWidth="1"/>
    <col min="2819" max="2819" width="55.625" style="77" customWidth="1"/>
    <col min="2820" max="2820" width="7.125" style="77" customWidth="1"/>
    <col min="2821" max="2821" width="60.625" style="77" customWidth="1"/>
    <col min="2822" max="3072" width="9" style="77"/>
    <col min="3073" max="3073" width="3.625" style="77" customWidth="1"/>
    <col min="3074" max="3074" width="5.375" style="77" customWidth="1"/>
    <col min="3075" max="3075" width="55.625" style="77" customWidth="1"/>
    <col min="3076" max="3076" width="7.125" style="77" customWidth="1"/>
    <col min="3077" max="3077" width="60.625" style="77" customWidth="1"/>
    <col min="3078" max="3328" width="9" style="77"/>
    <col min="3329" max="3329" width="3.625" style="77" customWidth="1"/>
    <col min="3330" max="3330" width="5.375" style="77" customWidth="1"/>
    <col min="3331" max="3331" width="55.625" style="77" customWidth="1"/>
    <col min="3332" max="3332" width="7.125" style="77" customWidth="1"/>
    <col min="3333" max="3333" width="60.625" style="77" customWidth="1"/>
    <col min="3334" max="3584" width="9" style="77"/>
    <col min="3585" max="3585" width="3.625" style="77" customWidth="1"/>
    <col min="3586" max="3586" width="5.375" style="77" customWidth="1"/>
    <col min="3587" max="3587" width="55.625" style="77" customWidth="1"/>
    <col min="3588" max="3588" width="7.125" style="77" customWidth="1"/>
    <col min="3589" max="3589" width="60.625" style="77" customWidth="1"/>
    <col min="3590" max="3840" width="9" style="77"/>
    <col min="3841" max="3841" width="3.625" style="77" customWidth="1"/>
    <col min="3842" max="3842" width="5.375" style="77" customWidth="1"/>
    <col min="3843" max="3843" width="55.625" style="77" customWidth="1"/>
    <col min="3844" max="3844" width="7.125" style="77" customWidth="1"/>
    <col min="3845" max="3845" width="60.625" style="77" customWidth="1"/>
    <col min="3846" max="4096" width="9" style="77"/>
    <col min="4097" max="4097" width="3.625" style="77" customWidth="1"/>
    <col min="4098" max="4098" width="5.375" style="77" customWidth="1"/>
    <col min="4099" max="4099" width="55.625" style="77" customWidth="1"/>
    <col min="4100" max="4100" width="7.125" style="77" customWidth="1"/>
    <col min="4101" max="4101" width="60.625" style="77" customWidth="1"/>
    <col min="4102" max="4352" width="9" style="77"/>
    <col min="4353" max="4353" width="3.625" style="77" customWidth="1"/>
    <col min="4354" max="4354" width="5.375" style="77" customWidth="1"/>
    <col min="4355" max="4355" width="55.625" style="77" customWidth="1"/>
    <col min="4356" max="4356" width="7.125" style="77" customWidth="1"/>
    <col min="4357" max="4357" width="60.625" style="77" customWidth="1"/>
    <col min="4358" max="4608" width="9" style="77"/>
    <col min="4609" max="4609" width="3.625" style="77" customWidth="1"/>
    <col min="4610" max="4610" width="5.375" style="77" customWidth="1"/>
    <col min="4611" max="4611" width="55.625" style="77" customWidth="1"/>
    <col min="4612" max="4612" width="7.125" style="77" customWidth="1"/>
    <col min="4613" max="4613" width="60.625" style="77" customWidth="1"/>
    <col min="4614" max="4864" width="9" style="77"/>
    <col min="4865" max="4865" width="3.625" style="77" customWidth="1"/>
    <col min="4866" max="4866" width="5.375" style="77" customWidth="1"/>
    <col min="4867" max="4867" width="55.625" style="77" customWidth="1"/>
    <col min="4868" max="4868" width="7.125" style="77" customWidth="1"/>
    <col min="4869" max="4869" width="60.625" style="77" customWidth="1"/>
    <col min="4870" max="5120" width="9" style="77"/>
    <col min="5121" max="5121" width="3.625" style="77" customWidth="1"/>
    <col min="5122" max="5122" width="5.375" style="77" customWidth="1"/>
    <col min="5123" max="5123" width="55.625" style="77" customWidth="1"/>
    <col min="5124" max="5124" width="7.125" style="77" customWidth="1"/>
    <col min="5125" max="5125" width="60.625" style="77" customWidth="1"/>
    <col min="5126" max="5376" width="9" style="77"/>
    <col min="5377" max="5377" width="3.625" style="77" customWidth="1"/>
    <col min="5378" max="5378" width="5.375" style="77" customWidth="1"/>
    <col min="5379" max="5379" width="55.625" style="77" customWidth="1"/>
    <col min="5380" max="5380" width="7.125" style="77" customWidth="1"/>
    <col min="5381" max="5381" width="60.625" style="77" customWidth="1"/>
    <col min="5382" max="5632" width="9" style="77"/>
    <col min="5633" max="5633" width="3.625" style="77" customWidth="1"/>
    <col min="5634" max="5634" width="5.375" style="77" customWidth="1"/>
    <col min="5635" max="5635" width="55.625" style="77" customWidth="1"/>
    <col min="5636" max="5636" width="7.125" style="77" customWidth="1"/>
    <col min="5637" max="5637" width="60.625" style="77" customWidth="1"/>
    <col min="5638" max="5888" width="9" style="77"/>
    <col min="5889" max="5889" width="3.625" style="77" customWidth="1"/>
    <col min="5890" max="5890" width="5.375" style="77" customWidth="1"/>
    <col min="5891" max="5891" width="55.625" style="77" customWidth="1"/>
    <col min="5892" max="5892" width="7.125" style="77" customWidth="1"/>
    <col min="5893" max="5893" width="60.625" style="77" customWidth="1"/>
    <col min="5894" max="6144" width="9" style="77"/>
    <col min="6145" max="6145" width="3.625" style="77" customWidth="1"/>
    <col min="6146" max="6146" width="5.375" style="77" customWidth="1"/>
    <col min="6147" max="6147" width="55.625" style="77" customWidth="1"/>
    <col min="6148" max="6148" width="7.125" style="77" customWidth="1"/>
    <col min="6149" max="6149" width="60.625" style="77" customWidth="1"/>
    <col min="6150" max="6400" width="9" style="77"/>
    <col min="6401" max="6401" width="3.625" style="77" customWidth="1"/>
    <col min="6402" max="6402" width="5.375" style="77" customWidth="1"/>
    <col min="6403" max="6403" width="55.625" style="77" customWidth="1"/>
    <col min="6404" max="6404" width="7.125" style="77" customWidth="1"/>
    <col min="6405" max="6405" width="60.625" style="77" customWidth="1"/>
    <col min="6406" max="6656" width="9" style="77"/>
    <col min="6657" max="6657" width="3.625" style="77" customWidth="1"/>
    <col min="6658" max="6658" width="5.375" style="77" customWidth="1"/>
    <col min="6659" max="6659" width="55.625" style="77" customWidth="1"/>
    <col min="6660" max="6660" width="7.125" style="77" customWidth="1"/>
    <col min="6661" max="6661" width="60.625" style="77" customWidth="1"/>
    <col min="6662" max="6912" width="9" style="77"/>
    <col min="6913" max="6913" width="3.625" style="77" customWidth="1"/>
    <col min="6914" max="6914" width="5.375" style="77" customWidth="1"/>
    <col min="6915" max="6915" width="55.625" style="77" customWidth="1"/>
    <col min="6916" max="6916" width="7.125" style="77" customWidth="1"/>
    <col min="6917" max="6917" width="60.625" style="77" customWidth="1"/>
    <col min="6918" max="7168" width="9" style="77"/>
    <col min="7169" max="7169" width="3.625" style="77" customWidth="1"/>
    <col min="7170" max="7170" width="5.375" style="77" customWidth="1"/>
    <col min="7171" max="7171" width="55.625" style="77" customWidth="1"/>
    <col min="7172" max="7172" width="7.125" style="77" customWidth="1"/>
    <col min="7173" max="7173" width="60.625" style="77" customWidth="1"/>
    <col min="7174" max="7424" width="9" style="77"/>
    <col min="7425" max="7425" width="3.625" style="77" customWidth="1"/>
    <col min="7426" max="7426" width="5.375" style="77" customWidth="1"/>
    <col min="7427" max="7427" width="55.625" style="77" customWidth="1"/>
    <col min="7428" max="7428" width="7.125" style="77" customWidth="1"/>
    <col min="7429" max="7429" width="60.625" style="77" customWidth="1"/>
    <col min="7430" max="7680" width="9" style="77"/>
    <col min="7681" max="7681" width="3.625" style="77" customWidth="1"/>
    <col min="7682" max="7682" width="5.375" style="77" customWidth="1"/>
    <col min="7683" max="7683" width="55.625" style="77" customWidth="1"/>
    <col min="7684" max="7684" width="7.125" style="77" customWidth="1"/>
    <col min="7685" max="7685" width="60.625" style="77" customWidth="1"/>
    <col min="7686" max="7936" width="9" style="77"/>
    <col min="7937" max="7937" width="3.625" style="77" customWidth="1"/>
    <col min="7938" max="7938" width="5.375" style="77" customWidth="1"/>
    <col min="7939" max="7939" width="55.625" style="77" customWidth="1"/>
    <col min="7940" max="7940" width="7.125" style="77" customWidth="1"/>
    <col min="7941" max="7941" width="60.625" style="77" customWidth="1"/>
    <col min="7942" max="8192" width="9" style="77"/>
    <col min="8193" max="8193" width="3.625" style="77" customWidth="1"/>
    <col min="8194" max="8194" width="5.375" style="77" customWidth="1"/>
    <col min="8195" max="8195" width="55.625" style="77" customWidth="1"/>
    <col min="8196" max="8196" width="7.125" style="77" customWidth="1"/>
    <col min="8197" max="8197" width="60.625" style="77" customWidth="1"/>
    <col min="8198" max="8448" width="9" style="77"/>
    <col min="8449" max="8449" width="3.625" style="77" customWidth="1"/>
    <col min="8450" max="8450" width="5.375" style="77" customWidth="1"/>
    <col min="8451" max="8451" width="55.625" style="77" customWidth="1"/>
    <col min="8452" max="8452" width="7.125" style="77" customWidth="1"/>
    <col min="8453" max="8453" width="60.625" style="77" customWidth="1"/>
    <col min="8454" max="8704" width="9" style="77"/>
    <col min="8705" max="8705" width="3.625" style="77" customWidth="1"/>
    <col min="8706" max="8706" width="5.375" style="77" customWidth="1"/>
    <col min="8707" max="8707" width="55.625" style="77" customWidth="1"/>
    <col min="8708" max="8708" width="7.125" style="77" customWidth="1"/>
    <col min="8709" max="8709" width="60.625" style="77" customWidth="1"/>
    <col min="8710" max="8960" width="9" style="77"/>
    <col min="8961" max="8961" width="3.625" style="77" customWidth="1"/>
    <col min="8962" max="8962" width="5.375" style="77" customWidth="1"/>
    <col min="8963" max="8963" width="55.625" style="77" customWidth="1"/>
    <col min="8964" max="8964" width="7.125" style="77" customWidth="1"/>
    <col min="8965" max="8965" width="60.625" style="77" customWidth="1"/>
    <col min="8966" max="9216" width="9" style="77"/>
    <col min="9217" max="9217" width="3.625" style="77" customWidth="1"/>
    <col min="9218" max="9218" width="5.375" style="77" customWidth="1"/>
    <col min="9219" max="9219" width="55.625" style="77" customWidth="1"/>
    <col min="9220" max="9220" width="7.125" style="77" customWidth="1"/>
    <col min="9221" max="9221" width="60.625" style="77" customWidth="1"/>
    <col min="9222" max="9472" width="9" style="77"/>
    <col min="9473" max="9473" width="3.625" style="77" customWidth="1"/>
    <col min="9474" max="9474" width="5.375" style="77" customWidth="1"/>
    <col min="9475" max="9475" width="55.625" style="77" customWidth="1"/>
    <col min="9476" max="9476" width="7.125" style="77" customWidth="1"/>
    <col min="9477" max="9477" width="60.625" style="77" customWidth="1"/>
    <col min="9478" max="9728" width="9" style="77"/>
    <col min="9729" max="9729" width="3.625" style="77" customWidth="1"/>
    <col min="9730" max="9730" width="5.375" style="77" customWidth="1"/>
    <col min="9731" max="9731" width="55.625" style="77" customWidth="1"/>
    <col min="9732" max="9732" width="7.125" style="77" customWidth="1"/>
    <col min="9733" max="9733" width="60.625" style="77" customWidth="1"/>
    <col min="9734" max="9984" width="9" style="77"/>
    <col min="9985" max="9985" width="3.625" style="77" customWidth="1"/>
    <col min="9986" max="9986" width="5.375" style="77" customWidth="1"/>
    <col min="9987" max="9987" width="55.625" style="77" customWidth="1"/>
    <col min="9988" max="9988" width="7.125" style="77" customWidth="1"/>
    <col min="9989" max="9989" width="60.625" style="77" customWidth="1"/>
    <col min="9990" max="10240" width="9" style="77"/>
    <col min="10241" max="10241" width="3.625" style="77" customWidth="1"/>
    <col min="10242" max="10242" width="5.375" style="77" customWidth="1"/>
    <col min="10243" max="10243" width="55.625" style="77" customWidth="1"/>
    <col min="10244" max="10244" width="7.125" style="77" customWidth="1"/>
    <col min="10245" max="10245" width="60.625" style="77" customWidth="1"/>
    <col min="10246" max="10496" width="9" style="77"/>
    <col min="10497" max="10497" width="3.625" style="77" customWidth="1"/>
    <col min="10498" max="10498" width="5.375" style="77" customWidth="1"/>
    <col min="10499" max="10499" width="55.625" style="77" customWidth="1"/>
    <col min="10500" max="10500" width="7.125" style="77" customWidth="1"/>
    <col min="10501" max="10501" width="60.625" style="77" customWidth="1"/>
    <col min="10502" max="10752" width="9" style="77"/>
    <col min="10753" max="10753" width="3.625" style="77" customWidth="1"/>
    <col min="10754" max="10754" width="5.375" style="77" customWidth="1"/>
    <col min="10755" max="10755" width="55.625" style="77" customWidth="1"/>
    <col min="10756" max="10756" width="7.125" style="77" customWidth="1"/>
    <col min="10757" max="10757" width="60.625" style="77" customWidth="1"/>
    <col min="10758" max="11008" width="9" style="77"/>
    <col min="11009" max="11009" width="3.625" style="77" customWidth="1"/>
    <col min="11010" max="11010" width="5.375" style="77" customWidth="1"/>
    <col min="11011" max="11011" width="55.625" style="77" customWidth="1"/>
    <col min="11012" max="11012" width="7.125" style="77" customWidth="1"/>
    <col min="11013" max="11013" width="60.625" style="77" customWidth="1"/>
    <col min="11014" max="11264" width="9" style="77"/>
    <col min="11265" max="11265" width="3.625" style="77" customWidth="1"/>
    <col min="11266" max="11266" width="5.375" style="77" customWidth="1"/>
    <col min="11267" max="11267" width="55.625" style="77" customWidth="1"/>
    <col min="11268" max="11268" width="7.125" style="77" customWidth="1"/>
    <col min="11269" max="11269" width="60.625" style="77" customWidth="1"/>
    <col min="11270" max="11520" width="9" style="77"/>
    <col min="11521" max="11521" width="3.625" style="77" customWidth="1"/>
    <col min="11522" max="11522" width="5.375" style="77" customWidth="1"/>
    <col min="11523" max="11523" width="55.625" style="77" customWidth="1"/>
    <col min="11524" max="11524" width="7.125" style="77" customWidth="1"/>
    <col min="11525" max="11525" width="60.625" style="77" customWidth="1"/>
    <col min="11526" max="11776" width="9" style="77"/>
    <col min="11777" max="11777" width="3.625" style="77" customWidth="1"/>
    <col min="11778" max="11778" width="5.375" style="77" customWidth="1"/>
    <col min="11779" max="11779" width="55.625" style="77" customWidth="1"/>
    <col min="11780" max="11780" width="7.125" style="77" customWidth="1"/>
    <col min="11781" max="11781" width="60.625" style="77" customWidth="1"/>
    <col min="11782" max="12032" width="9" style="77"/>
    <col min="12033" max="12033" width="3.625" style="77" customWidth="1"/>
    <col min="12034" max="12034" width="5.375" style="77" customWidth="1"/>
    <col min="12035" max="12035" width="55.625" style="77" customWidth="1"/>
    <col min="12036" max="12036" width="7.125" style="77" customWidth="1"/>
    <col min="12037" max="12037" width="60.625" style="77" customWidth="1"/>
    <col min="12038" max="12288" width="9" style="77"/>
    <col min="12289" max="12289" width="3.625" style="77" customWidth="1"/>
    <col min="12290" max="12290" width="5.375" style="77" customWidth="1"/>
    <col min="12291" max="12291" width="55.625" style="77" customWidth="1"/>
    <col min="12292" max="12292" width="7.125" style="77" customWidth="1"/>
    <col min="12293" max="12293" width="60.625" style="77" customWidth="1"/>
    <col min="12294" max="12544" width="9" style="77"/>
    <col min="12545" max="12545" width="3.625" style="77" customWidth="1"/>
    <col min="12546" max="12546" width="5.375" style="77" customWidth="1"/>
    <col min="12547" max="12547" width="55.625" style="77" customWidth="1"/>
    <col min="12548" max="12548" width="7.125" style="77" customWidth="1"/>
    <col min="12549" max="12549" width="60.625" style="77" customWidth="1"/>
    <col min="12550" max="12800" width="9" style="77"/>
    <col min="12801" max="12801" width="3.625" style="77" customWidth="1"/>
    <col min="12802" max="12802" width="5.375" style="77" customWidth="1"/>
    <col min="12803" max="12803" width="55.625" style="77" customWidth="1"/>
    <col min="12804" max="12804" width="7.125" style="77" customWidth="1"/>
    <col min="12805" max="12805" width="60.625" style="77" customWidth="1"/>
    <col min="12806" max="13056" width="9" style="77"/>
    <col min="13057" max="13057" width="3.625" style="77" customWidth="1"/>
    <col min="13058" max="13058" width="5.375" style="77" customWidth="1"/>
    <col min="13059" max="13059" width="55.625" style="77" customWidth="1"/>
    <col min="13060" max="13060" width="7.125" style="77" customWidth="1"/>
    <col min="13061" max="13061" width="60.625" style="77" customWidth="1"/>
    <col min="13062" max="13312" width="9" style="77"/>
    <col min="13313" max="13313" width="3.625" style="77" customWidth="1"/>
    <col min="13314" max="13314" width="5.375" style="77" customWidth="1"/>
    <col min="13315" max="13315" width="55.625" style="77" customWidth="1"/>
    <col min="13316" max="13316" width="7.125" style="77" customWidth="1"/>
    <col min="13317" max="13317" width="60.625" style="77" customWidth="1"/>
    <col min="13318" max="13568" width="9" style="77"/>
    <col min="13569" max="13569" width="3.625" style="77" customWidth="1"/>
    <col min="13570" max="13570" width="5.375" style="77" customWidth="1"/>
    <col min="13571" max="13571" width="55.625" style="77" customWidth="1"/>
    <col min="13572" max="13572" width="7.125" style="77" customWidth="1"/>
    <col min="13573" max="13573" width="60.625" style="77" customWidth="1"/>
    <col min="13574" max="13824" width="9" style="77"/>
    <col min="13825" max="13825" width="3.625" style="77" customWidth="1"/>
    <col min="13826" max="13826" width="5.375" style="77" customWidth="1"/>
    <col min="13827" max="13827" width="55.625" style="77" customWidth="1"/>
    <col min="13828" max="13828" width="7.125" style="77" customWidth="1"/>
    <col min="13829" max="13829" width="60.625" style="77" customWidth="1"/>
    <col min="13830" max="14080" width="9" style="77"/>
    <col min="14081" max="14081" width="3.625" style="77" customWidth="1"/>
    <col min="14082" max="14082" width="5.375" style="77" customWidth="1"/>
    <col min="14083" max="14083" width="55.625" style="77" customWidth="1"/>
    <col min="14084" max="14084" width="7.125" style="77" customWidth="1"/>
    <col min="14085" max="14085" width="60.625" style="77" customWidth="1"/>
    <col min="14086" max="14336" width="9" style="77"/>
    <col min="14337" max="14337" width="3.625" style="77" customWidth="1"/>
    <col min="14338" max="14338" width="5.375" style="77" customWidth="1"/>
    <col min="14339" max="14339" width="55.625" style="77" customWidth="1"/>
    <col min="14340" max="14340" width="7.125" style="77" customWidth="1"/>
    <col min="14341" max="14341" width="60.625" style="77" customWidth="1"/>
    <col min="14342" max="14592" width="9" style="77"/>
    <col min="14593" max="14593" width="3.625" style="77" customWidth="1"/>
    <col min="14594" max="14594" width="5.375" style="77" customWidth="1"/>
    <col min="14595" max="14595" width="55.625" style="77" customWidth="1"/>
    <col min="14596" max="14596" width="7.125" style="77" customWidth="1"/>
    <col min="14597" max="14597" width="60.625" style="77" customWidth="1"/>
    <col min="14598" max="14848" width="9" style="77"/>
    <col min="14849" max="14849" width="3.625" style="77" customWidth="1"/>
    <col min="14850" max="14850" width="5.375" style="77" customWidth="1"/>
    <col min="14851" max="14851" width="55.625" style="77" customWidth="1"/>
    <col min="14852" max="14852" width="7.125" style="77" customWidth="1"/>
    <col min="14853" max="14853" width="60.625" style="77" customWidth="1"/>
    <col min="14854" max="15104" width="9" style="77"/>
    <col min="15105" max="15105" width="3.625" style="77" customWidth="1"/>
    <col min="15106" max="15106" width="5.375" style="77" customWidth="1"/>
    <col min="15107" max="15107" width="55.625" style="77" customWidth="1"/>
    <col min="15108" max="15108" width="7.125" style="77" customWidth="1"/>
    <col min="15109" max="15109" width="60.625" style="77" customWidth="1"/>
    <col min="15110" max="15360" width="9" style="77"/>
    <col min="15361" max="15361" width="3.625" style="77" customWidth="1"/>
    <col min="15362" max="15362" width="5.375" style="77" customWidth="1"/>
    <col min="15363" max="15363" width="55.625" style="77" customWidth="1"/>
    <col min="15364" max="15364" width="7.125" style="77" customWidth="1"/>
    <col min="15365" max="15365" width="60.625" style="77" customWidth="1"/>
    <col min="15366" max="15616" width="9" style="77"/>
    <col min="15617" max="15617" width="3.625" style="77" customWidth="1"/>
    <col min="15618" max="15618" width="5.375" style="77" customWidth="1"/>
    <col min="15619" max="15619" width="55.625" style="77" customWidth="1"/>
    <col min="15620" max="15620" width="7.125" style="77" customWidth="1"/>
    <col min="15621" max="15621" width="60.625" style="77" customWidth="1"/>
    <col min="15622" max="15872" width="9" style="77"/>
    <col min="15873" max="15873" width="3.625" style="77" customWidth="1"/>
    <col min="15874" max="15874" width="5.375" style="77" customWidth="1"/>
    <col min="15875" max="15875" width="55.625" style="77" customWidth="1"/>
    <col min="15876" max="15876" width="7.125" style="77" customWidth="1"/>
    <col min="15877" max="15877" width="60.625" style="77" customWidth="1"/>
    <col min="15878" max="16128" width="9" style="77"/>
    <col min="16129" max="16129" width="3.625" style="77" customWidth="1"/>
    <col min="16130" max="16130" width="5.375" style="77" customWidth="1"/>
    <col min="16131" max="16131" width="55.625" style="77" customWidth="1"/>
    <col min="16132" max="16132" width="7.125" style="77" customWidth="1"/>
    <col min="16133" max="16133" width="60.625" style="77" customWidth="1"/>
    <col min="16134" max="16384" width="9" style="77"/>
  </cols>
  <sheetData>
    <row r="1" spans="1:5" ht="37.5" customHeight="1">
      <c r="A1" s="77" t="s">
        <v>661</v>
      </c>
    </row>
    <row r="2" spans="1:5" ht="20.100000000000001" customHeight="1">
      <c r="B2" s="521" t="s">
        <v>662</v>
      </c>
      <c r="C2" s="521"/>
      <c r="D2" s="521"/>
      <c r="E2" s="521"/>
    </row>
    <row r="3" spans="1:5" ht="20.100000000000001" customHeight="1">
      <c r="B3" s="95" t="s">
        <v>663</v>
      </c>
      <c r="C3" s="96" t="s">
        <v>664</v>
      </c>
      <c r="D3" s="95" t="s">
        <v>665</v>
      </c>
      <c r="E3" s="96" t="s">
        <v>666</v>
      </c>
    </row>
    <row r="4" spans="1:5" ht="20.100000000000001" customHeight="1">
      <c r="B4" s="95" t="s">
        <v>667</v>
      </c>
      <c r="C4" s="96" t="s">
        <v>668</v>
      </c>
      <c r="D4" s="95" t="s">
        <v>669</v>
      </c>
      <c r="E4" s="96" t="s">
        <v>670</v>
      </c>
    </row>
    <row r="5" spans="1:5" ht="20.100000000000001" customHeight="1">
      <c r="B5" s="95" t="s">
        <v>671</v>
      </c>
      <c r="C5" s="96" t="s">
        <v>672</v>
      </c>
      <c r="D5" s="95" t="s">
        <v>673</v>
      </c>
      <c r="E5" s="96" t="s">
        <v>674</v>
      </c>
    </row>
    <row r="6" spans="1:5" ht="20.100000000000001" customHeight="1">
      <c r="B6" s="179"/>
      <c r="C6" s="179"/>
      <c r="D6" s="97"/>
      <c r="E6" s="271"/>
    </row>
    <row r="7" spans="1:5" ht="13.5" customHeight="1"/>
    <row r="8" spans="1:5" ht="20.100000000000001" customHeight="1">
      <c r="B8" s="411" t="s">
        <v>675</v>
      </c>
      <c r="C8" s="411"/>
      <c r="D8" s="411"/>
      <c r="E8" s="411"/>
    </row>
    <row r="9" spans="1:5" ht="28.5" customHeight="1">
      <c r="B9" s="95" t="s">
        <v>663</v>
      </c>
      <c r="C9" s="98" t="s">
        <v>676</v>
      </c>
      <c r="D9" s="95" t="s">
        <v>677</v>
      </c>
      <c r="E9" s="98" t="s">
        <v>678</v>
      </c>
    </row>
    <row r="10" spans="1:5" ht="19.5" customHeight="1">
      <c r="B10" s="95" t="s">
        <v>667</v>
      </c>
      <c r="C10" s="98" t="s">
        <v>679</v>
      </c>
      <c r="D10" s="95" t="s">
        <v>680</v>
      </c>
      <c r="E10" s="98" t="s">
        <v>681</v>
      </c>
    </row>
    <row r="11" spans="1:5" ht="19.5" customHeight="1">
      <c r="B11" s="95" t="s">
        <v>671</v>
      </c>
      <c r="C11" s="98" t="s">
        <v>682</v>
      </c>
      <c r="D11" s="95" t="s">
        <v>683</v>
      </c>
      <c r="E11" s="98" t="s">
        <v>684</v>
      </c>
    </row>
    <row r="12" spans="1:5" ht="19.5" customHeight="1">
      <c r="B12" s="95" t="s">
        <v>665</v>
      </c>
      <c r="C12" s="98" t="s">
        <v>685</v>
      </c>
      <c r="D12" s="95" t="s">
        <v>686</v>
      </c>
      <c r="E12" s="98" t="s">
        <v>687</v>
      </c>
    </row>
    <row r="13" spans="1:5" ht="19.5" customHeight="1">
      <c r="B13" s="95" t="s">
        <v>669</v>
      </c>
      <c r="C13" s="98" t="s">
        <v>688</v>
      </c>
      <c r="D13" s="95" t="s">
        <v>689</v>
      </c>
      <c r="E13" s="98" t="s">
        <v>690</v>
      </c>
    </row>
    <row r="14" spans="1:5" ht="19.5" customHeight="1">
      <c r="B14" s="95" t="s">
        <v>691</v>
      </c>
      <c r="C14" s="98" t="s">
        <v>692</v>
      </c>
      <c r="D14" s="95" t="s">
        <v>693</v>
      </c>
      <c r="E14" s="98" t="s">
        <v>694</v>
      </c>
    </row>
    <row r="15" spans="1:5" ht="29.25" customHeight="1">
      <c r="B15" s="95" t="s">
        <v>695</v>
      </c>
      <c r="C15" s="98" t="s">
        <v>696</v>
      </c>
      <c r="D15" s="95" t="s">
        <v>697</v>
      </c>
      <c r="E15" s="98" t="s">
        <v>698</v>
      </c>
    </row>
    <row r="16" spans="1:5" ht="19.5" customHeight="1">
      <c r="B16" s="95" t="s">
        <v>699</v>
      </c>
      <c r="C16" s="98" t="s">
        <v>700</v>
      </c>
      <c r="D16" s="95" t="s">
        <v>701</v>
      </c>
      <c r="E16" s="98" t="s">
        <v>702</v>
      </c>
    </row>
    <row r="17" spans="2:5" ht="19.5" customHeight="1">
      <c r="B17" s="95" t="s">
        <v>703</v>
      </c>
      <c r="C17" s="98" t="s">
        <v>704</v>
      </c>
      <c r="D17" s="95" t="s">
        <v>705</v>
      </c>
      <c r="E17" s="98" t="s">
        <v>706</v>
      </c>
    </row>
    <row r="18" spans="2:5" ht="19.5" customHeight="1">
      <c r="B18" s="95" t="s">
        <v>707</v>
      </c>
      <c r="C18" s="98" t="s">
        <v>708</v>
      </c>
      <c r="D18" s="95" t="s">
        <v>709</v>
      </c>
      <c r="E18" s="98" t="s">
        <v>710</v>
      </c>
    </row>
    <row r="19" spans="2:5" ht="19.5" customHeight="1">
      <c r="B19" s="95" t="s">
        <v>711</v>
      </c>
      <c r="C19" s="98" t="s">
        <v>712</v>
      </c>
      <c r="D19" s="95" t="s">
        <v>713</v>
      </c>
      <c r="E19" s="98" t="s">
        <v>714</v>
      </c>
    </row>
    <row r="20" spans="2:5" ht="19.5" customHeight="1">
      <c r="B20" s="95" t="s">
        <v>715</v>
      </c>
      <c r="C20" s="98" t="s">
        <v>716</v>
      </c>
      <c r="D20" s="95" t="s">
        <v>717</v>
      </c>
      <c r="E20" s="98" t="s">
        <v>718</v>
      </c>
    </row>
    <row r="21" spans="2:5" ht="19.5" customHeight="1">
      <c r="B21" s="95" t="s">
        <v>719</v>
      </c>
      <c r="C21" s="98" t="s">
        <v>720</v>
      </c>
      <c r="D21" s="95" t="s">
        <v>721</v>
      </c>
      <c r="E21" s="98" t="s">
        <v>722</v>
      </c>
    </row>
    <row r="22" spans="2:5" ht="19.5" customHeight="1">
      <c r="B22" s="95" t="s">
        <v>723</v>
      </c>
      <c r="C22" s="228" t="s">
        <v>724</v>
      </c>
      <c r="D22" s="95" t="s">
        <v>725</v>
      </c>
      <c r="E22" s="98" t="s">
        <v>726</v>
      </c>
    </row>
    <row r="23" spans="2:5" ht="19.5" customHeight="1">
      <c r="B23" s="95" t="s">
        <v>727</v>
      </c>
      <c r="C23" s="98" t="s">
        <v>728</v>
      </c>
      <c r="D23" s="95" t="s">
        <v>729</v>
      </c>
      <c r="E23" s="99" t="s">
        <v>730</v>
      </c>
    </row>
    <row r="24" spans="2:5" ht="29.25" customHeight="1">
      <c r="B24" s="95" t="s">
        <v>731</v>
      </c>
      <c r="C24" s="108" t="s">
        <v>732</v>
      </c>
      <c r="D24" s="95" t="s">
        <v>733</v>
      </c>
      <c r="E24" s="98" t="s">
        <v>734</v>
      </c>
    </row>
    <row r="25" spans="2:5" ht="19.5" customHeight="1">
      <c r="B25" s="95" t="s">
        <v>735</v>
      </c>
      <c r="C25" s="228" t="s">
        <v>736</v>
      </c>
      <c r="D25" s="95" t="s">
        <v>737</v>
      </c>
      <c r="E25" s="99" t="s">
        <v>738</v>
      </c>
    </row>
    <row r="26" spans="2:5" ht="26.25" customHeight="1">
      <c r="B26" s="725" t="s">
        <v>739</v>
      </c>
      <c r="C26" s="725"/>
      <c r="D26" s="725"/>
      <c r="E26" s="725"/>
    </row>
    <row r="27" spans="2:5" ht="15.75" customHeight="1">
      <c r="B27" s="726" t="s">
        <v>740</v>
      </c>
      <c r="C27" s="726"/>
      <c r="D27" s="726"/>
      <c r="E27" s="726"/>
    </row>
    <row r="28" spans="2:5" ht="20.100000000000001" customHeight="1">
      <c r="B28" s="723"/>
      <c r="C28" s="724"/>
      <c r="D28" s="724"/>
      <c r="E28" s="724"/>
    </row>
    <row r="29" spans="2:5" ht="20.100000000000001" customHeight="1">
      <c r="C29" s="86"/>
    </row>
    <row r="30" spans="2:5" ht="20.100000000000001" customHeight="1">
      <c r="C30" s="86"/>
    </row>
    <row r="31" spans="2:5" ht="20.100000000000001" customHeight="1">
      <c r="C31" s="86"/>
    </row>
    <row r="32" spans="2:5" ht="20.100000000000001" customHeight="1">
      <c r="C32" s="86"/>
    </row>
    <row r="33" spans="3:3" ht="20.100000000000001" customHeight="1">
      <c r="C33" s="86"/>
    </row>
    <row r="34" spans="3:3" ht="20.100000000000001" customHeight="1">
      <c r="C34" s="86"/>
    </row>
    <row r="35" spans="3:3" ht="20.100000000000001" customHeight="1">
      <c r="C35" s="86"/>
    </row>
    <row r="36" spans="3:3" ht="20.100000000000001" customHeight="1">
      <c r="C36" s="86"/>
    </row>
    <row r="37" spans="3:3" ht="20.100000000000001" customHeight="1">
      <c r="C37" s="86"/>
    </row>
    <row r="38" spans="3:3" ht="20.100000000000001" customHeight="1">
      <c r="C38" s="86"/>
    </row>
  </sheetData>
  <mergeCells count="5">
    <mergeCell ref="B2:E2"/>
    <mergeCell ref="B8:E8"/>
    <mergeCell ref="B28:E28"/>
    <mergeCell ref="B26:E26"/>
    <mergeCell ref="B27:E27"/>
  </mergeCells>
  <phoneticPr fontId="6"/>
  <pageMargins left="0.70866141732283472" right="0.70866141732283472" top="0.74803149606299213" bottom="0.74803149606299213" header="0.31496062992125984" footer="0.31496062992125984"/>
  <pageSetup paperSize="9" scale="88" orientation="landscape" r:id="rId1"/>
  <headerFooter differentFirst="1">
    <oddFooter>&amp;C&amp;P</oddFooter>
    <firstFooter>&amp;C&amp;P</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T25"/>
  <sheetViews>
    <sheetView zoomScaleNormal="100" workbookViewId="0">
      <selection activeCell="J21" sqref="J21"/>
    </sheetView>
  </sheetViews>
  <sheetFormatPr defaultRowHeight="24.95" customHeight="1"/>
  <cols>
    <col min="1" max="1" width="4.625" style="78" customWidth="1"/>
    <col min="2" max="3" width="9" style="78" customWidth="1"/>
    <col min="4" max="14" width="9" style="78"/>
    <col min="15" max="20" width="4.75" style="78" customWidth="1"/>
    <col min="21" max="256" width="9" style="78"/>
    <col min="257" max="257" width="4.625" style="78" customWidth="1"/>
    <col min="258" max="259" width="9" style="78" customWidth="1"/>
    <col min="260" max="270" width="9" style="78"/>
    <col min="271" max="276" width="4.75" style="78" customWidth="1"/>
    <col min="277" max="512" width="9" style="78"/>
    <col min="513" max="513" width="4.625" style="78" customWidth="1"/>
    <col min="514" max="515" width="9" style="78" customWidth="1"/>
    <col min="516" max="526" width="9" style="78"/>
    <col min="527" max="532" width="4.75" style="78" customWidth="1"/>
    <col min="533" max="768" width="9" style="78"/>
    <col min="769" max="769" width="4.625" style="78" customWidth="1"/>
    <col min="770" max="771" width="9" style="78" customWidth="1"/>
    <col min="772" max="782" width="9" style="78"/>
    <col min="783" max="788" width="4.75" style="78" customWidth="1"/>
    <col min="789" max="1024" width="9" style="78"/>
    <col min="1025" max="1025" width="4.625" style="78" customWidth="1"/>
    <col min="1026" max="1027" width="9" style="78" customWidth="1"/>
    <col min="1028" max="1038" width="9" style="78"/>
    <col min="1039" max="1044" width="4.75" style="78" customWidth="1"/>
    <col min="1045" max="1280" width="9" style="78"/>
    <col min="1281" max="1281" width="4.625" style="78" customWidth="1"/>
    <col min="1282" max="1283" width="9" style="78" customWidth="1"/>
    <col min="1284" max="1294" width="9" style="78"/>
    <col min="1295" max="1300" width="4.75" style="78" customWidth="1"/>
    <col min="1301" max="1536" width="9" style="78"/>
    <col min="1537" max="1537" width="4.625" style="78" customWidth="1"/>
    <col min="1538" max="1539" width="9" style="78" customWidth="1"/>
    <col min="1540" max="1550" width="9" style="78"/>
    <col min="1551" max="1556" width="4.75" style="78" customWidth="1"/>
    <col min="1557" max="1792" width="9" style="78"/>
    <col min="1793" max="1793" width="4.625" style="78" customWidth="1"/>
    <col min="1794" max="1795" width="9" style="78" customWidth="1"/>
    <col min="1796" max="1806" width="9" style="78"/>
    <col min="1807" max="1812" width="4.75" style="78" customWidth="1"/>
    <col min="1813" max="2048" width="9" style="78"/>
    <col min="2049" max="2049" width="4.625" style="78" customWidth="1"/>
    <col min="2050" max="2051" width="9" style="78" customWidth="1"/>
    <col min="2052" max="2062" width="9" style="78"/>
    <col min="2063" max="2068" width="4.75" style="78" customWidth="1"/>
    <col min="2069" max="2304" width="9" style="78"/>
    <col min="2305" max="2305" width="4.625" style="78" customWidth="1"/>
    <col min="2306" max="2307" width="9" style="78" customWidth="1"/>
    <col min="2308" max="2318" width="9" style="78"/>
    <col min="2319" max="2324" width="4.75" style="78" customWidth="1"/>
    <col min="2325" max="2560" width="9" style="78"/>
    <col min="2561" max="2561" width="4.625" style="78" customWidth="1"/>
    <col min="2562" max="2563" width="9" style="78" customWidth="1"/>
    <col min="2564" max="2574" width="9" style="78"/>
    <col min="2575" max="2580" width="4.75" style="78" customWidth="1"/>
    <col min="2581" max="2816" width="9" style="78"/>
    <col min="2817" max="2817" width="4.625" style="78" customWidth="1"/>
    <col min="2818" max="2819" width="9" style="78" customWidth="1"/>
    <col min="2820" max="2830" width="9" style="78"/>
    <col min="2831" max="2836" width="4.75" style="78" customWidth="1"/>
    <col min="2837" max="3072" width="9" style="78"/>
    <col min="3073" max="3073" width="4.625" style="78" customWidth="1"/>
    <col min="3074" max="3075" width="9" style="78" customWidth="1"/>
    <col min="3076" max="3086" width="9" style="78"/>
    <col min="3087" max="3092" width="4.75" style="78" customWidth="1"/>
    <col min="3093" max="3328" width="9" style="78"/>
    <col min="3329" max="3329" width="4.625" style="78" customWidth="1"/>
    <col min="3330" max="3331" width="9" style="78" customWidth="1"/>
    <col min="3332" max="3342" width="9" style="78"/>
    <col min="3343" max="3348" width="4.75" style="78" customWidth="1"/>
    <col min="3349" max="3584" width="9" style="78"/>
    <col min="3585" max="3585" width="4.625" style="78" customWidth="1"/>
    <col min="3586" max="3587" width="9" style="78" customWidth="1"/>
    <col min="3588" max="3598" width="9" style="78"/>
    <col min="3599" max="3604" width="4.75" style="78" customWidth="1"/>
    <col min="3605" max="3840" width="9" style="78"/>
    <col min="3841" max="3841" width="4.625" style="78" customWidth="1"/>
    <col min="3842" max="3843" width="9" style="78" customWidth="1"/>
    <col min="3844" max="3854" width="9" style="78"/>
    <col min="3855" max="3860" width="4.75" style="78" customWidth="1"/>
    <col min="3861" max="4096" width="9" style="78"/>
    <col min="4097" max="4097" width="4.625" style="78" customWidth="1"/>
    <col min="4098" max="4099" width="9" style="78" customWidth="1"/>
    <col min="4100" max="4110" width="9" style="78"/>
    <col min="4111" max="4116" width="4.75" style="78" customWidth="1"/>
    <col min="4117" max="4352" width="9" style="78"/>
    <col min="4353" max="4353" width="4.625" style="78" customWidth="1"/>
    <col min="4354" max="4355" width="9" style="78" customWidth="1"/>
    <col min="4356" max="4366" width="9" style="78"/>
    <col min="4367" max="4372" width="4.75" style="78" customWidth="1"/>
    <col min="4373" max="4608" width="9" style="78"/>
    <col min="4609" max="4609" width="4.625" style="78" customWidth="1"/>
    <col min="4610" max="4611" width="9" style="78" customWidth="1"/>
    <col min="4612" max="4622" width="9" style="78"/>
    <col min="4623" max="4628" width="4.75" style="78" customWidth="1"/>
    <col min="4629" max="4864" width="9" style="78"/>
    <col min="4865" max="4865" width="4.625" style="78" customWidth="1"/>
    <col min="4866" max="4867" width="9" style="78" customWidth="1"/>
    <col min="4868" max="4878" width="9" style="78"/>
    <col min="4879" max="4884" width="4.75" style="78" customWidth="1"/>
    <col min="4885" max="5120" width="9" style="78"/>
    <col min="5121" max="5121" width="4.625" style="78" customWidth="1"/>
    <col min="5122" max="5123" width="9" style="78" customWidth="1"/>
    <col min="5124" max="5134" width="9" style="78"/>
    <col min="5135" max="5140" width="4.75" style="78" customWidth="1"/>
    <col min="5141" max="5376" width="9" style="78"/>
    <col min="5377" max="5377" width="4.625" style="78" customWidth="1"/>
    <col min="5378" max="5379" width="9" style="78" customWidth="1"/>
    <col min="5380" max="5390" width="9" style="78"/>
    <col min="5391" max="5396" width="4.75" style="78" customWidth="1"/>
    <col min="5397" max="5632" width="9" style="78"/>
    <col min="5633" max="5633" width="4.625" style="78" customWidth="1"/>
    <col min="5634" max="5635" width="9" style="78" customWidth="1"/>
    <col min="5636" max="5646" width="9" style="78"/>
    <col min="5647" max="5652" width="4.75" style="78" customWidth="1"/>
    <col min="5653" max="5888" width="9" style="78"/>
    <col min="5889" max="5889" width="4.625" style="78" customWidth="1"/>
    <col min="5890" max="5891" width="9" style="78" customWidth="1"/>
    <col min="5892" max="5902" width="9" style="78"/>
    <col min="5903" max="5908" width="4.75" style="78" customWidth="1"/>
    <col min="5909" max="6144" width="9" style="78"/>
    <col min="6145" max="6145" width="4.625" style="78" customWidth="1"/>
    <col min="6146" max="6147" width="9" style="78" customWidth="1"/>
    <col min="6148" max="6158" width="9" style="78"/>
    <col min="6159" max="6164" width="4.75" style="78" customWidth="1"/>
    <col min="6165" max="6400" width="9" style="78"/>
    <col min="6401" max="6401" width="4.625" style="78" customWidth="1"/>
    <col min="6402" max="6403" width="9" style="78" customWidth="1"/>
    <col min="6404" max="6414" width="9" style="78"/>
    <col min="6415" max="6420" width="4.75" style="78" customWidth="1"/>
    <col min="6421" max="6656" width="9" style="78"/>
    <col min="6657" max="6657" width="4.625" style="78" customWidth="1"/>
    <col min="6658" max="6659" width="9" style="78" customWidth="1"/>
    <col min="6660" max="6670" width="9" style="78"/>
    <col min="6671" max="6676" width="4.75" style="78" customWidth="1"/>
    <col min="6677" max="6912" width="9" style="78"/>
    <col min="6913" max="6913" width="4.625" style="78" customWidth="1"/>
    <col min="6914" max="6915" width="9" style="78" customWidth="1"/>
    <col min="6916" max="6926" width="9" style="78"/>
    <col min="6927" max="6932" width="4.75" style="78" customWidth="1"/>
    <col min="6933" max="7168" width="9" style="78"/>
    <col min="7169" max="7169" width="4.625" style="78" customWidth="1"/>
    <col min="7170" max="7171" width="9" style="78" customWidth="1"/>
    <col min="7172" max="7182" width="9" style="78"/>
    <col min="7183" max="7188" width="4.75" style="78" customWidth="1"/>
    <col min="7189" max="7424" width="9" style="78"/>
    <col min="7425" max="7425" width="4.625" style="78" customWidth="1"/>
    <col min="7426" max="7427" width="9" style="78" customWidth="1"/>
    <col min="7428" max="7438" width="9" style="78"/>
    <col min="7439" max="7444" width="4.75" style="78" customWidth="1"/>
    <col min="7445" max="7680" width="9" style="78"/>
    <col min="7681" max="7681" width="4.625" style="78" customWidth="1"/>
    <col min="7682" max="7683" width="9" style="78" customWidth="1"/>
    <col min="7684" max="7694" width="9" style="78"/>
    <col min="7695" max="7700" width="4.75" style="78" customWidth="1"/>
    <col min="7701" max="7936" width="9" style="78"/>
    <col min="7937" max="7937" width="4.625" style="78" customWidth="1"/>
    <col min="7938" max="7939" width="9" style="78" customWidth="1"/>
    <col min="7940" max="7950" width="9" style="78"/>
    <col min="7951" max="7956" width="4.75" style="78" customWidth="1"/>
    <col min="7957" max="8192" width="9" style="78"/>
    <col min="8193" max="8193" width="4.625" style="78" customWidth="1"/>
    <col min="8194" max="8195" width="9" style="78" customWidth="1"/>
    <col min="8196" max="8206" width="9" style="78"/>
    <col min="8207" max="8212" width="4.75" style="78" customWidth="1"/>
    <col min="8213" max="8448" width="9" style="78"/>
    <col min="8449" max="8449" width="4.625" style="78" customWidth="1"/>
    <col min="8450" max="8451" width="9" style="78" customWidth="1"/>
    <col min="8452" max="8462" width="9" style="78"/>
    <col min="8463" max="8468" width="4.75" style="78" customWidth="1"/>
    <col min="8469" max="8704" width="9" style="78"/>
    <col min="8705" max="8705" width="4.625" style="78" customWidth="1"/>
    <col min="8706" max="8707" width="9" style="78" customWidth="1"/>
    <col min="8708" max="8718" width="9" style="78"/>
    <col min="8719" max="8724" width="4.75" style="78" customWidth="1"/>
    <col min="8725" max="8960" width="9" style="78"/>
    <col min="8961" max="8961" width="4.625" style="78" customWidth="1"/>
    <col min="8962" max="8963" width="9" style="78" customWidth="1"/>
    <col min="8964" max="8974" width="9" style="78"/>
    <col min="8975" max="8980" width="4.75" style="78" customWidth="1"/>
    <col min="8981" max="9216" width="9" style="78"/>
    <col min="9217" max="9217" width="4.625" style="78" customWidth="1"/>
    <col min="9218" max="9219" width="9" style="78" customWidth="1"/>
    <col min="9220" max="9230" width="9" style="78"/>
    <col min="9231" max="9236" width="4.75" style="78" customWidth="1"/>
    <col min="9237" max="9472" width="9" style="78"/>
    <col min="9473" max="9473" width="4.625" style="78" customWidth="1"/>
    <col min="9474" max="9475" width="9" style="78" customWidth="1"/>
    <col min="9476" max="9486" width="9" style="78"/>
    <col min="9487" max="9492" width="4.75" style="78" customWidth="1"/>
    <col min="9493" max="9728" width="9" style="78"/>
    <col min="9729" max="9729" width="4.625" style="78" customWidth="1"/>
    <col min="9730" max="9731" width="9" style="78" customWidth="1"/>
    <col min="9732" max="9742" width="9" style="78"/>
    <col min="9743" max="9748" width="4.75" style="78" customWidth="1"/>
    <col min="9749" max="9984" width="9" style="78"/>
    <col min="9985" max="9985" width="4.625" style="78" customWidth="1"/>
    <col min="9986" max="9987" width="9" style="78" customWidth="1"/>
    <col min="9988" max="9998" width="9" style="78"/>
    <col min="9999" max="10004" width="4.75" style="78" customWidth="1"/>
    <col min="10005" max="10240" width="9" style="78"/>
    <col min="10241" max="10241" width="4.625" style="78" customWidth="1"/>
    <col min="10242" max="10243" width="9" style="78" customWidth="1"/>
    <col min="10244" max="10254" width="9" style="78"/>
    <col min="10255" max="10260" width="4.75" style="78" customWidth="1"/>
    <col min="10261" max="10496" width="9" style="78"/>
    <col min="10497" max="10497" width="4.625" style="78" customWidth="1"/>
    <col min="10498" max="10499" width="9" style="78" customWidth="1"/>
    <col min="10500" max="10510" width="9" style="78"/>
    <col min="10511" max="10516" width="4.75" style="78" customWidth="1"/>
    <col min="10517" max="10752" width="9" style="78"/>
    <col min="10753" max="10753" width="4.625" style="78" customWidth="1"/>
    <col min="10754" max="10755" width="9" style="78" customWidth="1"/>
    <col min="10756" max="10766" width="9" style="78"/>
    <col min="10767" max="10772" width="4.75" style="78" customWidth="1"/>
    <col min="10773" max="11008" width="9" style="78"/>
    <col min="11009" max="11009" width="4.625" style="78" customWidth="1"/>
    <col min="11010" max="11011" width="9" style="78" customWidth="1"/>
    <col min="11012" max="11022" width="9" style="78"/>
    <col min="11023" max="11028" width="4.75" style="78" customWidth="1"/>
    <col min="11029" max="11264" width="9" style="78"/>
    <col min="11265" max="11265" width="4.625" style="78" customWidth="1"/>
    <col min="11266" max="11267" width="9" style="78" customWidth="1"/>
    <col min="11268" max="11278" width="9" style="78"/>
    <col min="11279" max="11284" width="4.75" style="78" customWidth="1"/>
    <col min="11285" max="11520" width="9" style="78"/>
    <col min="11521" max="11521" width="4.625" style="78" customWidth="1"/>
    <col min="11522" max="11523" width="9" style="78" customWidth="1"/>
    <col min="11524" max="11534" width="9" style="78"/>
    <col min="11535" max="11540" width="4.75" style="78" customWidth="1"/>
    <col min="11541" max="11776" width="9" style="78"/>
    <col min="11777" max="11777" width="4.625" style="78" customWidth="1"/>
    <col min="11778" max="11779" width="9" style="78" customWidth="1"/>
    <col min="11780" max="11790" width="9" style="78"/>
    <col min="11791" max="11796" width="4.75" style="78" customWidth="1"/>
    <col min="11797" max="12032" width="9" style="78"/>
    <col min="12033" max="12033" width="4.625" style="78" customWidth="1"/>
    <col min="12034" max="12035" width="9" style="78" customWidth="1"/>
    <col min="12036" max="12046" width="9" style="78"/>
    <col min="12047" max="12052" width="4.75" style="78" customWidth="1"/>
    <col min="12053" max="12288" width="9" style="78"/>
    <col min="12289" max="12289" width="4.625" style="78" customWidth="1"/>
    <col min="12290" max="12291" width="9" style="78" customWidth="1"/>
    <col min="12292" max="12302" width="9" style="78"/>
    <col min="12303" max="12308" width="4.75" style="78" customWidth="1"/>
    <col min="12309" max="12544" width="9" style="78"/>
    <col min="12545" max="12545" width="4.625" style="78" customWidth="1"/>
    <col min="12546" max="12547" width="9" style="78" customWidth="1"/>
    <col min="12548" max="12558" width="9" style="78"/>
    <col min="12559" max="12564" width="4.75" style="78" customWidth="1"/>
    <col min="12565" max="12800" width="9" style="78"/>
    <col min="12801" max="12801" width="4.625" style="78" customWidth="1"/>
    <col min="12802" max="12803" width="9" style="78" customWidth="1"/>
    <col min="12804" max="12814" width="9" style="78"/>
    <col min="12815" max="12820" width="4.75" style="78" customWidth="1"/>
    <col min="12821" max="13056" width="9" style="78"/>
    <col min="13057" max="13057" width="4.625" style="78" customWidth="1"/>
    <col min="13058" max="13059" width="9" style="78" customWidth="1"/>
    <col min="13060" max="13070" width="9" style="78"/>
    <col min="13071" max="13076" width="4.75" style="78" customWidth="1"/>
    <col min="13077" max="13312" width="9" style="78"/>
    <col min="13313" max="13313" width="4.625" style="78" customWidth="1"/>
    <col min="13314" max="13315" width="9" style="78" customWidth="1"/>
    <col min="13316" max="13326" width="9" style="78"/>
    <col min="13327" max="13332" width="4.75" style="78" customWidth="1"/>
    <col min="13333" max="13568" width="9" style="78"/>
    <col min="13569" max="13569" width="4.625" style="78" customWidth="1"/>
    <col min="13570" max="13571" width="9" style="78" customWidth="1"/>
    <col min="13572" max="13582" width="9" style="78"/>
    <col min="13583" max="13588" width="4.75" style="78" customWidth="1"/>
    <col min="13589" max="13824" width="9" style="78"/>
    <col min="13825" max="13825" width="4.625" style="78" customWidth="1"/>
    <col min="13826" max="13827" width="9" style="78" customWidth="1"/>
    <col min="13828" max="13838" width="9" style="78"/>
    <col min="13839" max="13844" width="4.75" style="78" customWidth="1"/>
    <col min="13845" max="14080" width="9" style="78"/>
    <col min="14081" max="14081" width="4.625" style="78" customWidth="1"/>
    <col min="14082" max="14083" width="9" style="78" customWidth="1"/>
    <col min="14084" max="14094" width="9" style="78"/>
    <col min="14095" max="14100" width="4.75" style="78" customWidth="1"/>
    <col min="14101" max="14336" width="9" style="78"/>
    <col min="14337" max="14337" width="4.625" style="78" customWidth="1"/>
    <col min="14338" max="14339" width="9" style="78" customWidth="1"/>
    <col min="14340" max="14350" width="9" style="78"/>
    <col min="14351" max="14356" width="4.75" style="78" customWidth="1"/>
    <col min="14357" max="14592" width="9" style="78"/>
    <col min="14593" max="14593" width="4.625" style="78" customWidth="1"/>
    <col min="14594" max="14595" width="9" style="78" customWidth="1"/>
    <col min="14596" max="14606" width="9" style="78"/>
    <col min="14607" max="14612" width="4.75" style="78" customWidth="1"/>
    <col min="14613" max="14848" width="9" style="78"/>
    <col min="14849" max="14849" width="4.625" style="78" customWidth="1"/>
    <col min="14850" max="14851" width="9" style="78" customWidth="1"/>
    <col min="14852" max="14862" width="9" style="78"/>
    <col min="14863" max="14868" width="4.75" style="78" customWidth="1"/>
    <col min="14869" max="15104" width="9" style="78"/>
    <col min="15105" max="15105" width="4.625" style="78" customWidth="1"/>
    <col min="15106" max="15107" width="9" style="78" customWidth="1"/>
    <col min="15108" max="15118" width="9" style="78"/>
    <col min="15119" max="15124" width="4.75" style="78" customWidth="1"/>
    <col min="15125" max="15360" width="9" style="78"/>
    <col min="15361" max="15361" width="4.625" style="78" customWidth="1"/>
    <col min="15362" max="15363" width="9" style="78" customWidth="1"/>
    <col min="15364" max="15374" width="9" style="78"/>
    <col min="15375" max="15380" width="4.75" style="78" customWidth="1"/>
    <col min="15381" max="15616" width="9" style="78"/>
    <col min="15617" max="15617" width="4.625" style="78" customWidth="1"/>
    <col min="15618" max="15619" width="9" style="78" customWidth="1"/>
    <col min="15620" max="15630" width="9" style="78"/>
    <col min="15631" max="15636" width="4.75" style="78" customWidth="1"/>
    <col min="15637" max="15872" width="9" style="78"/>
    <col min="15873" max="15873" width="4.625" style="78" customWidth="1"/>
    <col min="15874" max="15875" width="9" style="78" customWidth="1"/>
    <col min="15876" max="15886" width="9" style="78"/>
    <col min="15887" max="15892" width="4.75" style="78" customWidth="1"/>
    <col min="15893" max="16128" width="9" style="78"/>
    <col min="16129" max="16129" width="4.625" style="78" customWidth="1"/>
    <col min="16130" max="16131" width="9" style="78" customWidth="1"/>
    <col min="16132" max="16142" width="9" style="78"/>
    <col min="16143" max="16148" width="4.75" style="78" customWidth="1"/>
    <col min="16149" max="16384" width="9" style="78"/>
  </cols>
  <sheetData>
    <row r="2" spans="2:20" ht="24.95" customHeight="1">
      <c r="B2" s="78" t="s">
        <v>22</v>
      </c>
    </row>
    <row r="3" spans="2:20" ht="24.95" customHeight="1">
      <c r="B3" s="382" t="s">
        <v>23</v>
      </c>
      <c r="C3" s="382"/>
      <c r="D3" s="393"/>
      <c r="E3" s="393"/>
      <c r="F3" s="393"/>
      <c r="G3" s="393"/>
      <c r="H3" s="393"/>
      <c r="I3" s="393"/>
      <c r="J3" s="393"/>
      <c r="K3" s="382" t="s">
        <v>24</v>
      </c>
      <c r="L3" s="382"/>
      <c r="M3" s="382"/>
      <c r="N3" s="393"/>
      <c r="O3" s="393"/>
      <c r="P3" s="393"/>
      <c r="Q3" s="393"/>
      <c r="R3" s="393"/>
      <c r="S3" s="393"/>
      <c r="T3" s="393"/>
    </row>
    <row r="4" spans="2:20" ht="24.95" customHeight="1">
      <c r="B4" s="382" t="s">
        <v>25</v>
      </c>
      <c r="C4" s="382"/>
      <c r="D4" s="393"/>
      <c r="E4" s="393"/>
      <c r="F4" s="393"/>
      <c r="G4" s="393"/>
      <c r="H4" s="393"/>
      <c r="I4" s="393"/>
      <c r="J4" s="393"/>
      <c r="K4" s="382" t="s">
        <v>26</v>
      </c>
      <c r="L4" s="382"/>
      <c r="M4" s="382"/>
      <c r="N4" s="393"/>
      <c r="O4" s="393"/>
      <c r="P4" s="393"/>
      <c r="Q4" s="393"/>
      <c r="R4" s="393"/>
      <c r="S4" s="393"/>
      <c r="T4" s="393"/>
    </row>
    <row r="5" spans="2:20" ht="24.95" customHeight="1">
      <c r="B5" s="382" t="s">
        <v>27</v>
      </c>
      <c r="C5" s="382"/>
      <c r="D5" s="393" t="s">
        <v>28</v>
      </c>
      <c r="E5" s="393"/>
      <c r="F5" s="393"/>
      <c r="G5" s="393"/>
      <c r="H5" s="393"/>
      <c r="I5" s="393"/>
      <c r="J5" s="393"/>
      <c r="K5" s="382" t="s">
        <v>29</v>
      </c>
      <c r="L5" s="382"/>
      <c r="M5" s="382"/>
      <c r="N5" s="393" t="s">
        <v>30</v>
      </c>
      <c r="O5" s="393"/>
      <c r="P5" s="393"/>
      <c r="Q5" s="393"/>
      <c r="R5" s="393"/>
      <c r="S5" s="393"/>
      <c r="T5" s="393"/>
    </row>
    <row r="6" spans="2:20" ht="24.95" customHeight="1">
      <c r="B6" s="382" t="s">
        <v>31</v>
      </c>
      <c r="C6" s="382"/>
      <c r="D6" s="394">
        <f>N18</f>
        <v>0</v>
      </c>
      <c r="E6" s="395"/>
      <c r="F6" s="383" t="s">
        <v>32</v>
      </c>
      <c r="G6" s="384"/>
      <c r="H6" s="385"/>
      <c r="I6" s="394">
        <f>N19</f>
        <v>0</v>
      </c>
      <c r="J6" s="395"/>
      <c r="K6" s="368" t="s">
        <v>33</v>
      </c>
      <c r="L6" s="368"/>
      <c r="M6" s="368"/>
      <c r="N6" s="394">
        <f>N20</f>
        <v>0</v>
      </c>
      <c r="O6" s="396"/>
      <c r="P6" s="397">
        <f>N21</f>
        <v>0</v>
      </c>
      <c r="Q6" s="397"/>
      <c r="R6" s="397"/>
      <c r="S6" s="397"/>
      <c r="T6" s="398"/>
    </row>
    <row r="7" spans="2:20" ht="13.5" customHeight="1">
      <c r="B7" s="400" t="s">
        <v>34</v>
      </c>
      <c r="C7" s="401"/>
      <c r="D7" s="406"/>
      <c r="E7" s="407"/>
      <c r="F7" s="407"/>
      <c r="G7" s="407"/>
      <c r="H7" s="407"/>
      <c r="I7" s="407"/>
      <c r="J7" s="407"/>
      <c r="K7" s="407"/>
      <c r="L7" s="407"/>
      <c r="M7" s="407"/>
      <c r="N7" s="407"/>
      <c r="O7" s="407"/>
      <c r="P7" s="407"/>
      <c r="Q7" s="407"/>
      <c r="R7" s="407"/>
      <c r="S7" s="407"/>
      <c r="T7" s="408"/>
    </row>
    <row r="8" spans="2:20" ht="27.75" customHeight="1">
      <c r="B8" s="402"/>
      <c r="C8" s="403"/>
      <c r="D8" s="315" t="s">
        <v>742</v>
      </c>
      <c r="E8" s="399" t="s">
        <v>743</v>
      </c>
      <c r="F8" s="399"/>
      <c r="G8" s="319">
        <v>0</v>
      </c>
      <c r="H8" s="320" t="s">
        <v>36</v>
      </c>
      <c r="I8" s="319">
        <v>0</v>
      </c>
      <c r="J8" s="321"/>
      <c r="K8" s="316"/>
      <c r="L8" s="316"/>
      <c r="M8" s="316"/>
      <c r="N8" s="316"/>
      <c r="O8" s="316"/>
      <c r="P8" s="316"/>
      <c r="Q8" s="316"/>
      <c r="R8" s="316"/>
      <c r="S8" s="316"/>
      <c r="T8" s="317"/>
    </row>
    <row r="9" spans="2:20" ht="23.25" customHeight="1">
      <c r="B9" s="402"/>
      <c r="C9" s="403"/>
      <c r="D9" s="176"/>
      <c r="E9" s="390" t="s">
        <v>35</v>
      </c>
      <c r="F9" s="390"/>
      <c r="G9" s="318">
        <v>0</v>
      </c>
      <c r="H9" s="312" t="s">
        <v>36</v>
      </c>
      <c r="I9" s="318">
        <v>0</v>
      </c>
      <c r="J9" s="175"/>
      <c r="K9" s="175"/>
      <c r="L9" s="175" t="s">
        <v>37</v>
      </c>
      <c r="M9" s="175">
        <v>0</v>
      </c>
      <c r="N9" s="375" t="s">
        <v>38</v>
      </c>
      <c r="O9" s="375"/>
      <c r="P9" s="375"/>
      <c r="Q9" s="375"/>
      <c r="R9" s="375"/>
      <c r="S9" s="375"/>
      <c r="T9" s="376"/>
    </row>
    <row r="10" spans="2:20" ht="23.25" customHeight="1">
      <c r="B10" s="402"/>
      <c r="C10" s="403"/>
      <c r="D10" s="170"/>
      <c r="E10" s="390" t="s">
        <v>39</v>
      </c>
      <c r="F10" s="390"/>
      <c r="G10" s="318">
        <v>0</v>
      </c>
      <c r="H10" s="312" t="s">
        <v>36</v>
      </c>
      <c r="I10" s="318">
        <v>0</v>
      </c>
      <c r="J10" s="175"/>
      <c r="K10" s="175"/>
      <c r="L10" s="175" t="s">
        <v>40</v>
      </c>
      <c r="M10" s="318">
        <v>0</v>
      </c>
      <c r="N10" s="312" t="s">
        <v>36</v>
      </c>
      <c r="O10" s="409">
        <v>0</v>
      </c>
      <c r="P10" s="409"/>
      <c r="Q10" s="392"/>
      <c r="R10" s="392"/>
      <c r="S10" s="375"/>
      <c r="T10" s="376"/>
    </row>
    <row r="11" spans="2:20" ht="23.25" customHeight="1">
      <c r="B11" s="402"/>
      <c r="C11" s="403"/>
      <c r="D11" s="170"/>
      <c r="E11" s="390" t="s">
        <v>41</v>
      </c>
      <c r="F11" s="390"/>
      <c r="G11" s="318">
        <v>0</v>
      </c>
      <c r="H11" s="312" t="s">
        <v>36</v>
      </c>
      <c r="I11" s="318">
        <v>0</v>
      </c>
      <c r="J11" s="175"/>
      <c r="K11" s="175"/>
      <c r="L11" s="175"/>
      <c r="M11" s="319">
        <v>0</v>
      </c>
      <c r="N11" s="320" t="s">
        <v>36</v>
      </c>
      <c r="O11" s="391">
        <v>0</v>
      </c>
      <c r="P11" s="391"/>
      <c r="Q11" s="392"/>
      <c r="R11" s="392"/>
      <c r="S11" s="375"/>
      <c r="T11" s="376"/>
    </row>
    <row r="12" spans="2:20" ht="23.25" customHeight="1">
      <c r="B12" s="402"/>
      <c r="C12" s="403"/>
      <c r="D12" s="170" t="s">
        <v>42</v>
      </c>
      <c r="E12" s="175"/>
      <c r="F12" s="175"/>
      <c r="G12" s="318">
        <v>0</v>
      </c>
      <c r="H12" s="312" t="s">
        <v>36</v>
      </c>
      <c r="I12" s="318">
        <v>0</v>
      </c>
      <c r="J12" s="175"/>
      <c r="K12" s="175"/>
      <c r="L12" s="175"/>
      <c r="M12" s="175"/>
      <c r="N12" s="175"/>
      <c r="O12" s="392"/>
      <c r="P12" s="392"/>
      <c r="Q12" s="392"/>
      <c r="R12" s="392"/>
      <c r="S12" s="375"/>
      <c r="T12" s="376"/>
    </row>
    <row r="13" spans="2:20" ht="23.25" customHeight="1">
      <c r="B13" s="402"/>
      <c r="C13" s="403"/>
      <c r="D13" s="170" t="s">
        <v>43</v>
      </c>
      <c r="E13" s="175"/>
      <c r="F13" s="175"/>
      <c r="G13" s="318">
        <v>0</v>
      </c>
      <c r="H13" s="312" t="s">
        <v>36</v>
      </c>
      <c r="I13" s="318">
        <v>0</v>
      </c>
      <c r="J13" s="175"/>
      <c r="K13" s="175"/>
      <c r="L13" s="175"/>
      <c r="M13" s="175"/>
      <c r="N13" s="175"/>
      <c r="O13" s="392"/>
      <c r="P13" s="392"/>
      <c r="Q13" s="392"/>
      <c r="R13" s="392"/>
      <c r="S13" s="375"/>
      <c r="T13" s="376"/>
    </row>
    <row r="14" spans="2:20" ht="23.25" customHeight="1">
      <c r="B14" s="402"/>
      <c r="C14" s="403"/>
      <c r="D14" s="170" t="s">
        <v>44</v>
      </c>
      <c r="E14" s="375" t="s">
        <v>45</v>
      </c>
      <c r="F14" s="375"/>
      <c r="G14" s="375"/>
      <c r="H14" s="375"/>
      <c r="I14" s="375"/>
      <c r="J14" s="375"/>
      <c r="K14" s="375"/>
      <c r="L14" s="375"/>
      <c r="M14" s="375"/>
      <c r="N14" s="375"/>
      <c r="O14" s="375"/>
      <c r="P14" s="375"/>
      <c r="Q14" s="375"/>
      <c r="R14" s="375"/>
      <c r="S14" s="375"/>
      <c r="T14" s="376"/>
    </row>
    <row r="15" spans="2:20" ht="23.25" customHeight="1">
      <c r="B15" s="404"/>
      <c r="C15" s="405"/>
      <c r="D15" s="177"/>
      <c r="E15" s="378"/>
      <c r="F15" s="378"/>
      <c r="G15" s="378"/>
      <c r="H15" s="378"/>
      <c r="I15" s="378"/>
      <c r="J15" s="378"/>
      <c r="K15" s="378"/>
      <c r="L15" s="378"/>
      <c r="M15" s="378"/>
      <c r="N15" s="378"/>
      <c r="O15" s="378"/>
      <c r="P15" s="378"/>
      <c r="Q15" s="378"/>
      <c r="R15" s="378"/>
      <c r="S15" s="378"/>
      <c r="T15" s="379"/>
    </row>
    <row r="16" spans="2:20" ht="24.95" customHeight="1">
      <c r="B16" s="382" t="s">
        <v>46</v>
      </c>
      <c r="C16" s="382"/>
      <c r="D16" s="370" t="s">
        <v>47</v>
      </c>
      <c r="E16" s="383" t="s">
        <v>48</v>
      </c>
      <c r="F16" s="384"/>
      <c r="G16" s="385"/>
      <c r="H16" s="383" t="s">
        <v>49</v>
      </c>
      <c r="I16" s="384"/>
      <c r="J16" s="385"/>
      <c r="K16" s="383" t="s">
        <v>50</v>
      </c>
      <c r="L16" s="384"/>
      <c r="M16" s="385"/>
      <c r="N16" s="386" t="s">
        <v>51</v>
      </c>
      <c r="O16" s="388" t="s">
        <v>52</v>
      </c>
      <c r="P16" s="380" t="s">
        <v>53</v>
      </c>
      <c r="Q16" s="380" t="s">
        <v>54</v>
      </c>
      <c r="R16" s="380" t="s">
        <v>55</v>
      </c>
      <c r="S16" s="380" t="s">
        <v>56</v>
      </c>
      <c r="T16" s="380" t="s">
        <v>57</v>
      </c>
    </row>
    <row r="17" spans="2:20" ht="21" customHeight="1">
      <c r="B17" s="382"/>
      <c r="C17" s="382"/>
      <c r="D17" s="382"/>
      <c r="E17" s="171" t="s">
        <v>58</v>
      </c>
      <c r="F17" s="171" t="s">
        <v>59</v>
      </c>
      <c r="G17" s="171" t="s">
        <v>60</v>
      </c>
      <c r="H17" s="171" t="s">
        <v>61</v>
      </c>
      <c r="I17" s="171" t="s">
        <v>62</v>
      </c>
      <c r="J17" s="171" t="s">
        <v>63</v>
      </c>
      <c r="K17" s="171" t="s">
        <v>61</v>
      </c>
      <c r="L17" s="171" t="s">
        <v>62</v>
      </c>
      <c r="M17" s="171" t="s">
        <v>63</v>
      </c>
      <c r="N17" s="387"/>
      <c r="O17" s="389"/>
      <c r="P17" s="381"/>
      <c r="Q17" s="381"/>
      <c r="R17" s="381"/>
      <c r="S17" s="381"/>
      <c r="T17" s="381"/>
    </row>
    <row r="18" spans="2:20" ht="24.95" customHeight="1">
      <c r="B18" s="382" t="s">
        <v>64</v>
      </c>
      <c r="C18" s="382"/>
      <c r="D18" s="171" t="s">
        <v>65</v>
      </c>
      <c r="E18" s="70"/>
      <c r="F18" s="70"/>
      <c r="G18" s="70"/>
      <c r="H18" s="70"/>
      <c r="I18" s="70"/>
      <c r="J18" s="70"/>
      <c r="K18" s="70"/>
      <c r="L18" s="70"/>
      <c r="M18" s="70"/>
      <c r="N18" s="71">
        <f>SUM(E18:M18)</f>
        <v>0</v>
      </c>
      <c r="O18" s="72">
        <f>SUM(K18:M18)</f>
        <v>0</v>
      </c>
      <c r="P18" s="73">
        <f>SUM(E18:J18)</f>
        <v>0</v>
      </c>
      <c r="Q18" s="73">
        <f>SUM(F18:G18)</f>
        <v>0</v>
      </c>
      <c r="R18" s="73">
        <f t="shared" ref="R18:T21" si="0">H18+K18</f>
        <v>0</v>
      </c>
      <c r="S18" s="73">
        <f>I18+L18</f>
        <v>0</v>
      </c>
      <c r="T18" s="73">
        <f>J18+M18</f>
        <v>0</v>
      </c>
    </row>
    <row r="19" spans="2:20" ht="24.95" customHeight="1">
      <c r="B19" s="382" t="s">
        <v>66</v>
      </c>
      <c r="C19" s="382"/>
      <c r="D19" s="171" t="s">
        <v>65</v>
      </c>
      <c r="E19" s="70"/>
      <c r="F19" s="70"/>
      <c r="G19" s="70"/>
      <c r="H19" s="70"/>
      <c r="I19" s="70"/>
      <c r="J19" s="70"/>
      <c r="K19" s="70"/>
      <c r="L19" s="70"/>
      <c r="M19" s="70"/>
      <c r="N19" s="71">
        <f>SUM(E19:M19)</f>
        <v>0</v>
      </c>
      <c r="O19" s="72">
        <f>SUM(K19:M19)</f>
        <v>0</v>
      </c>
      <c r="P19" s="73">
        <f>SUM(E19:J19)</f>
        <v>0</v>
      </c>
      <c r="Q19" s="73">
        <f>SUM(F19:G19)</f>
        <v>0</v>
      </c>
      <c r="R19" s="73">
        <f t="shared" si="0"/>
        <v>0</v>
      </c>
      <c r="S19" s="73">
        <f t="shared" si="0"/>
        <v>0</v>
      </c>
      <c r="T19" s="73">
        <f t="shared" si="0"/>
        <v>0</v>
      </c>
    </row>
    <row r="20" spans="2:20" ht="24.95" customHeight="1">
      <c r="B20" s="382" t="s">
        <v>67</v>
      </c>
      <c r="C20" s="382"/>
      <c r="D20" s="171" t="s">
        <v>65</v>
      </c>
      <c r="E20" s="70"/>
      <c r="F20" s="70"/>
      <c r="G20" s="70"/>
      <c r="H20" s="70"/>
      <c r="I20" s="70"/>
      <c r="J20" s="70"/>
      <c r="K20" s="70"/>
      <c r="L20" s="70"/>
      <c r="M20" s="70"/>
      <c r="N20" s="71">
        <f>SUM(E20:M20)</f>
        <v>0</v>
      </c>
      <c r="O20" s="72">
        <f>SUM(K20:M20)</f>
        <v>0</v>
      </c>
      <c r="P20" s="73">
        <f>SUM(E20:J20)</f>
        <v>0</v>
      </c>
      <c r="Q20" s="73">
        <f>SUM(F20:G20)</f>
        <v>0</v>
      </c>
      <c r="R20" s="73">
        <f t="shared" si="0"/>
        <v>0</v>
      </c>
      <c r="S20" s="73">
        <f t="shared" si="0"/>
        <v>0</v>
      </c>
      <c r="T20" s="73">
        <f t="shared" si="0"/>
        <v>0</v>
      </c>
    </row>
    <row r="21" spans="2:20" ht="24.95" customHeight="1">
      <c r="B21" s="383" t="s">
        <v>68</v>
      </c>
      <c r="C21" s="384"/>
      <c r="D21" s="385"/>
      <c r="E21" s="70"/>
      <c r="F21" s="70"/>
      <c r="G21" s="70"/>
      <c r="H21" s="70"/>
      <c r="I21" s="70"/>
      <c r="J21" s="70"/>
      <c r="K21" s="70"/>
      <c r="L21" s="70"/>
      <c r="M21" s="70"/>
      <c r="N21" s="71">
        <f>SUM(E21:M21)</f>
        <v>0</v>
      </c>
      <c r="O21" s="72">
        <f>SUM(K21:M21)</f>
        <v>0</v>
      </c>
      <c r="P21" s="73">
        <f>SUM(E21:J21)</f>
        <v>0</v>
      </c>
      <c r="Q21" s="73">
        <f>SUM(F21:G21)</f>
        <v>0</v>
      </c>
      <c r="R21" s="73">
        <f t="shared" si="0"/>
        <v>0</v>
      </c>
      <c r="S21" s="73">
        <f t="shared" si="0"/>
        <v>0</v>
      </c>
      <c r="T21" s="73">
        <f t="shared" si="0"/>
        <v>0</v>
      </c>
    </row>
    <row r="22" spans="2:20" ht="24.95" customHeight="1">
      <c r="B22" s="368"/>
      <c r="C22" s="371" t="s">
        <v>750</v>
      </c>
      <c r="D22" s="372"/>
      <c r="E22" s="372"/>
      <c r="F22" s="372"/>
      <c r="G22" s="372"/>
      <c r="H22" s="372"/>
      <c r="I22" s="372"/>
      <c r="J22" s="372"/>
      <c r="K22" s="372"/>
      <c r="L22" s="372"/>
      <c r="M22" s="372"/>
      <c r="N22" s="372"/>
      <c r="O22" s="372"/>
      <c r="P22" s="372"/>
      <c r="Q22" s="372"/>
      <c r="R22" s="372"/>
      <c r="S22" s="372"/>
      <c r="T22" s="373"/>
    </row>
    <row r="23" spans="2:20" ht="24.95" customHeight="1">
      <c r="B23" s="369"/>
      <c r="C23" s="374"/>
      <c r="D23" s="375"/>
      <c r="E23" s="375"/>
      <c r="F23" s="375"/>
      <c r="G23" s="375"/>
      <c r="H23" s="375"/>
      <c r="I23" s="375"/>
      <c r="J23" s="375"/>
      <c r="K23" s="375"/>
      <c r="L23" s="375"/>
      <c r="M23" s="375"/>
      <c r="N23" s="375"/>
      <c r="O23" s="375"/>
      <c r="P23" s="375"/>
      <c r="Q23" s="375"/>
      <c r="R23" s="375"/>
      <c r="S23" s="375"/>
      <c r="T23" s="376"/>
    </row>
    <row r="24" spans="2:20" ht="24.95" customHeight="1">
      <c r="B24" s="370"/>
      <c r="C24" s="377"/>
      <c r="D24" s="378"/>
      <c r="E24" s="378"/>
      <c r="F24" s="378"/>
      <c r="G24" s="378"/>
      <c r="H24" s="378"/>
      <c r="I24" s="378"/>
      <c r="J24" s="378"/>
      <c r="K24" s="378"/>
      <c r="L24" s="378"/>
      <c r="M24" s="378"/>
      <c r="N24" s="378"/>
      <c r="O24" s="378"/>
      <c r="P24" s="378"/>
      <c r="Q24" s="378"/>
      <c r="R24" s="378"/>
      <c r="S24" s="378"/>
      <c r="T24" s="379"/>
    </row>
    <row r="25" spans="2:20" ht="24.95" customHeight="1">
      <c r="B25" s="78" t="s">
        <v>69</v>
      </c>
    </row>
  </sheetData>
  <mergeCells count="58">
    <mergeCell ref="E8:F8"/>
    <mergeCell ref="B7:C15"/>
    <mergeCell ref="D7:T7"/>
    <mergeCell ref="E9:F9"/>
    <mergeCell ref="N9:T9"/>
    <mergeCell ref="O13:P13"/>
    <mergeCell ref="Q13:R13"/>
    <mergeCell ref="S13:T13"/>
    <mergeCell ref="E10:F10"/>
    <mergeCell ref="O10:P10"/>
    <mergeCell ref="Q10:R10"/>
    <mergeCell ref="S10:T10"/>
    <mergeCell ref="B3:C3"/>
    <mergeCell ref="D3:J3"/>
    <mergeCell ref="K3:M3"/>
    <mergeCell ref="N3:T3"/>
    <mergeCell ref="B4:C4"/>
    <mergeCell ref="D4:J4"/>
    <mergeCell ref="K4:M4"/>
    <mergeCell ref="N4:T4"/>
    <mergeCell ref="B5:C5"/>
    <mergeCell ref="D5:J5"/>
    <mergeCell ref="K5:M5"/>
    <mergeCell ref="N5:T5"/>
    <mergeCell ref="B6:C6"/>
    <mergeCell ref="D6:E6"/>
    <mergeCell ref="F6:H6"/>
    <mergeCell ref="I6:J6"/>
    <mergeCell ref="K6:M6"/>
    <mergeCell ref="N6:O6"/>
    <mergeCell ref="P6:T6"/>
    <mergeCell ref="R16:R17"/>
    <mergeCell ref="Q16:Q17"/>
    <mergeCell ref="E15:T15"/>
    <mergeCell ref="E11:F11"/>
    <mergeCell ref="O11:P11"/>
    <mergeCell ref="Q11:R11"/>
    <mergeCell ref="S11:T11"/>
    <mergeCell ref="O12:P12"/>
    <mergeCell ref="E14:T14"/>
    <mergeCell ref="Q12:R12"/>
    <mergeCell ref="S12:T12"/>
    <mergeCell ref="B22:B24"/>
    <mergeCell ref="C22:T24"/>
    <mergeCell ref="S16:S17"/>
    <mergeCell ref="T16:T17"/>
    <mergeCell ref="B18:C18"/>
    <mergeCell ref="B19:C19"/>
    <mergeCell ref="B20:C20"/>
    <mergeCell ref="B21:D21"/>
    <mergeCell ref="B16:C17"/>
    <mergeCell ref="D16:D17"/>
    <mergeCell ref="H16:J16"/>
    <mergeCell ref="K16:M16"/>
    <mergeCell ref="N16:N17"/>
    <mergeCell ref="O16:O17"/>
    <mergeCell ref="E16:G16"/>
    <mergeCell ref="P16:P17"/>
  </mergeCells>
  <phoneticPr fontId="6"/>
  <pageMargins left="0.70866141732283472" right="0.70866141732283472" top="0.74803149606299213" bottom="0.74803149606299213" header="0.31496062992125984" footer="0.31496062992125984"/>
  <pageSetup paperSize="9" scale="89" orientation="landscape" r:id="rId1"/>
  <headerFooter differentFirst="1">
    <oddFooter>&amp;C&amp;P</oddFooter>
    <firstFooter>&amp;C&amp;P</first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13"/>
  <sheetViews>
    <sheetView zoomScaleNormal="100" workbookViewId="0">
      <selection activeCell="C20" sqref="C20"/>
    </sheetView>
  </sheetViews>
  <sheetFormatPr defaultRowHeight="13.5"/>
  <cols>
    <col min="1" max="1" width="5.625" style="74" customWidth="1"/>
    <col min="2" max="2" width="20.625" style="74" customWidth="1"/>
    <col min="3" max="3" width="16.625" style="74" customWidth="1"/>
    <col min="4" max="6" width="12.625" style="74" customWidth="1"/>
    <col min="7" max="7" width="46.875" style="74" customWidth="1"/>
    <col min="8" max="256" width="9" style="74"/>
    <col min="257" max="257" width="5.625" style="74" customWidth="1"/>
    <col min="258" max="258" width="20.625" style="74" customWidth="1"/>
    <col min="259" max="259" width="16.625" style="74" customWidth="1"/>
    <col min="260" max="262" width="12.625" style="74" customWidth="1"/>
    <col min="263" max="263" width="46.875" style="74" customWidth="1"/>
    <col min="264" max="512" width="9" style="74"/>
    <col min="513" max="513" width="5.625" style="74" customWidth="1"/>
    <col min="514" max="514" width="20.625" style="74" customWidth="1"/>
    <col min="515" max="515" width="16.625" style="74" customWidth="1"/>
    <col min="516" max="518" width="12.625" style="74" customWidth="1"/>
    <col min="519" max="519" width="46.875" style="74" customWidth="1"/>
    <col min="520" max="768" width="9" style="74"/>
    <col min="769" max="769" width="5.625" style="74" customWidth="1"/>
    <col min="770" max="770" width="20.625" style="74" customWidth="1"/>
    <col min="771" max="771" width="16.625" style="74" customWidth="1"/>
    <col min="772" max="774" width="12.625" style="74" customWidth="1"/>
    <col min="775" max="775" width="46.875" style="74" customWidth="1"/>
    <col min="776" max="1024" width="9" style="74"/>
    <col min="1025" max="1025" width="5.625" style="74" customWidth="1"/>
    <col min="1026" max="1026" width="20.625" style="74" customWidth="1"/>
    <col min="1027" max="1027" width="16.625" style="74" customWidth="1"/>
    <col min="1028" max="1030" width="12.625" style="74" customWidth="1"/>
    <col min="1031" max="1031" width="46.875" style="74" customWidth="1"/>
    <col min="1032" max="1280" width="9" style="74"/>
    <col min="1281" max="1281" width="5.625" style="74" customWidth="1"/>
    <col min="1282" max="1282" width="20.625" style="74" customWidth="1"/>
    <col min="1283" max="1283" width="16.625" style="74" customWidth="1"/>
    <col min="1284" max="1286" width="12.625" style="74" customWidth="1"/>
    <col min="1287" max="1287" width="46.875" style="74" customWidth="1"/>
    <col min="1288" max="1536" width="9" style="74"/>
    <col min="1537" max="1537" width="5.625" style="74" customWidth="1"/>
    <col min="1538" max="1538" width="20.625" style="74" customWidth="1"/>
    <col min="1539" max="1539" width="16.625" style="74" customWidth="1"/>
    <col min="1540" max="1542" width="12.625" style="74" customWidth="1"/>
    <col min="1543" max="1543" width="46.875" style="74" customWidth="1"/>
    <col min="1544" max="1792" width="9" style="74"/>
    <col min="1793" max="1793" width="5.625" style="74" customWidth="1"/>
    <col min="1794" max="1794" width="20.625" style="74" customWidth="1"/>
    <col min="1795" max="1795" width="16.625" style="74" customWidth="1"/>
    <col min="1796" max="1798" width="12.625" style="74" customWidth="1"/>
    <col min="1799" max="1799" width="46.875" style="74" customWidth="1"/>
    <col min="1800" max="2048" width="9" style="74"/>
    <col min="2049" max="2049" width="5.625" style="74" customWidth="1"/>
    <col min="2050" max="2050" width="20.625" style="74" customWidth="1"/>
    <col min="2051" max="2051" width="16.625" style="74" customWidth="1"/>
    <col min="2052" max="2054" width="12.625" style="74" customWidth="1"/>
    <col min="2055" max="2055" width="46.875" style="74" customWidth="1"/>
    <col min="2056" max="2304" width="9" style="74"/>
    <col min="2305" max="2305" width="5.625" style="74" customWidth="1"/>
    <col min="2306" max="2306" width="20.625" style="74" customWidth="1"/>
    <col min="2307" max="2307" width="16.625" style="74" customWidth="1"/>
    <col min="2308" max="2310" width="12.625" style="74" customWidth="1"/>
    <col min="2311" max="2311" width="46.875" style="74" customWidth="1"/>
    <col min="2312" max="2560" width="9" style="74"/>
    <col min="2561" max="2561" width="5.625" style="74" customWidth="1"/>
    <col min="2562" max="2562" width="20.625" style="74" customWidth="1"/>
    <col min="2563" max="2563" width="16.625" style="74" customWidth="1"/>
    <col min="2564" max="2566" width="12.625" style="74" customWidth="1"/>
    <col min="2567" max="2567" width="46.875" style="74" customWidth="1"/>
    <col min="2568" max="2816" width="9" style="74"/>
    <col min="2817" max="2817" width="5.625" style="74" customWidth="1"/>
    <col min="2818" max="2818" width="20.625" style="74" customWidth="1"/>
    <col min="2819" max="2819" width="16.625" style="74" customWidth="1"/>
    <col min="2820" max="2822" width="12.625" style="74" customWidth="1"/>
    <col min="2823" max="2823" width="46.875" style="74" customWidth="1"/>
    <col min="2824" max="3072" width="9" style="74"/>
    <col min="3073" max="3073" width="5.625" style="74" customWidth="1"/>
    <col min="3074" max="3074" width="20.625" style="74" customWidth="1"/>
    <col min="3075" max="3075" width="16.625" style="74" customWidth="1"/>
    <col min="3076" max="3078" width="12.625" style="74" customWidth="1"/>
    <col min="3079" max="3079" width="46.875" style="74" customWidth="1"/>
    <col min="3080" max="3328" width="9" style="74"/>
    <col min="3329" max="3329" width="5.625" style="74" customWidth="1"/>
    <col min="3330" max="3330" width="20.625" style="74" customWidth="1"/>
    <col min="3331" max="3331" width="16.625" style="74" customWidth="1"/>
    <col min="3332" max="3334" width="12.625" style="74" customWidth="1"/>
    <col min="3335" max="3335" width="46.875" style="74" customWidth="1"/>
    <col min="3336" max="3584" width="9" style="74"/>
    <col min="3585" max="3585" width="5.625" style="74" customWidth="1"/>
    <col min="3586" max="3586" width="20.625" style="74" customWidth="1"/>
    <col min="3587" max="3587" width="16.625" style="74" customWidth="1"/>
    <col min="3588" max="3590" width="12.625" style="74" customWidth="1"/>
    <col min="3591" max="3591" width="46.875" style="74" customWidth="1"/>
    <col min="3592" max="3840" width="9" style="74"/>
    <col min="3841" max="3841" width="5.625" style="74" customWidth="1"/>
    <col min="3842" max="3842" width="20.625" style="74" customWidth="1"/>
    <col min="3843" max="3843" width="16.625" style="74" customWidth="1"/>
    <col min="3844" max="3846" width="12.625" style="74" customWidth="1"/>
    <col min="3847" max="3847" width="46.875" style="74" customWidth="1"/>
    <col min="3848" max="4096" width="9" style="74"/>
    <col min="4097" max="4097" width="5.625" style="74" customWidth="1"/>
    <col min="4098" max="4098" width="20.625" style="74" customWidth="1"/>
    <col min="4099" max="4099" width="16.625" style="74" customWidth="1"/>
    <col min="4100" max="4102" width="12.625" style="74" customWidth="1"/>
    <col min="4103" max="4103" width="46.875" style="74" customWidth="1"/>
    <col min="4104" max="4352" width="9" style="74"/>
    <col min="4353" max="4353" width="5.625" style="74" customWidth="1"/>
    <col min="4354" max="4354" width="20.625" style="74" customWidth="1"/>
    <col min="4355" max="4355" width="16.625" style="74" customWidth="1"/>
    <col min="4356" max="4358" width="12.625" style="74" customWidth="1"/>
    <col min="4359" max="4359" width="46.875" style="74" customWidth="1"/>
    <col min="4360" max="4608" width="9" style="74"/>
    <col min="4609" max="4609" width="5.625" style="74" customWidth="1"/>
    <col min="4610" max="4610" width="20.625" style="74" customWidth="1"/>
    <col min="4611" max="4611" width="16.625" style="74" customWidth="1"/>
    <col min="4612" max="4614" width="12.625" style="74" customWidth="1"/>
    <col min="4615" max="4615" width="46.875" style="74" customWidth="1"/>
    <col min="4616" max="4864" width="9" style="74"/>
    <col min="4865" max="4865" width="5.625" style="74" customWidth="1"/>
    <col min="4866" max="4866" width="20.625" style="74" customWidth="1"/>
    <col min="4867" max="4867" width="16.625" style="74" customWidth="1"/>
    <col min="4868" max="4870" width="12.625" style="74" customWidth="1"/>
    <col min="4871" max="4871" width="46.875" style="74" customWidth="1"/>
    <col min="4872" max="5120" width="9" style="74"/>
    <col min="5121" max="5121" width="5.625" style="74" customWidth="1"/>
    <col min="5122" max="5122" width="20.625" style="74" customWidth="1"/>
    <col min="5123" max="5123" width="16.625" style="74" customWidth="1"/>
    <col min="5124" max="5126" width="12.625" style="74" customWidth="1"/>
    <col min="5127" max="5127" width="46.875" style="74" customWidth="1"/>
    <col min="5128" max="5376" width="9" style="74"/>
    <col min="5377" max="5377" width="5.625" style="74" customWidth="1"/>
    <col min="5378" max="5378" width="20.625" style="74" customWidth="1"/>
    <col min="5379" max="5379" width="16.625" style="74" customWidth="1"/>
    <col min="5380" max="5382" width="12.625" style="74" customWidth="1"/>
    <col min="5383" max="5383" width="46.875" style="74" customWidth="1"/>
    <col min="5384" max="5632" width="9" style="74"/>
    <col min="5633" max="5633" width="5.625" style="74" customWidth="1"/>
    <col min="5634" max="5634" width="20.625" style="74" customWidth="1"/>
    <col min="5635" max="5635" width="16.625" style="74" customWidth="1"/>
    <col min="5636" max="5638" width="12.625" style="74" customWidth="1"/>
    <col min="5639" max="5639" width="46.875" style="74" customWidth="1"/>
    <col min="5640" max="5888" width="9" style="74"/>
    <col min="5889" max="5889" width="5.625" style="74" customWidth="1"/>
    <col min="5890" max="5890" width="20.625" style="74" customWidth="1"/>
    <col min="5891" max="5891" width="16.625" style="74" customWidth="1"/>
    <col min="5892" max="5894" width="12.625" style="74" customWidth="1"/>
    <col min="5895" max="5895" width="46.875" style="74" customWidth="1"/>
    <col min="5896" max="6144" width="9" style="74"/>
    <col min="6145" max="6145" width="5.625" style="74" customWidth="1"/>
    <col min="6146" max="6146" width="20.625" style="74" customWidth="1"/>
    <col min="6147" max="6147" width="16.625" style="74" customWidth="1"/>
    <col min="6148" max="6150" width="12.625" style="74" customWidth="1"/>
    <col min="6151" max="6151" width="46.875" style="74" customWidth="1"/>
    <col min="6152" max="6400" width="9" style="74"/>
    <col min="6401" max="6401" width="5.625" style="74" customWidth="1"/>
    <col min="6402" max="6402" width="20.625" style="74" customWidth="1"/>
    <col min="6403" max="6403" width="16.625" style="74" customWidth="1"/>
    <col min="6404" max="6406" width="12.625" style="74" customWidth="1"/>
    <col min="6407" max="6407" width="46.875" style="74" customWidth="1"/>
    <col min="6408" max="6656" width="9" style="74"/>
    <col min="6657" max="6657" width="5.625" style="74" customWidth="1"/>
    <col min="6658" max="6658" width="20.625" style="74" customWidth="1"/>
    <col min="6659" max="6659" width="16.625" style="74" customWidth="1"/>
    <col min="6660" max="6662" width="12.625" style="74" customWidth="1"/>
    <col min="6663" max="6663" width="46.875" style="74" customWidth="1"/>
    <col min="6664" max="6912" width="9" style="74"/>
    <col min="6913" max="6913" width="5.625" style="74" customWidth="1"/>
    <col min="6914" max="6914" width="20.625" style="74" customWidth="1"/>
    <col min="6915" max="6915" width="16.625" style="74" customWidth="1"/>
    <col min="6916" max="6918" width="12.625" style="74" customWidth="1"/>
    <col min="6919" max="6919" width="46.875" style="74" customWidth="1"/>
    <col min="6920" max="7168" width="9" style="74"/>
    <col min="7169" max="7169" width="5.625" style="74" customWidth="1"/>
    <col min="7170" max="7170" width="20.625" style="74" customWidth="1"/>
    <col min="7171" max="7171" width="16.625" style="74" customWidth="1"/>
    <col min="7172" max="7174" width="12.625" style="74" customWidth="1"/>
    <col min="7175" max="7175" width="46.875" style="74" customWidth="1"/>
    <col min="7176" max="7424" width="9" style="74"/>
    <col min="7425" max="7425" width="5.625" style="74" customWidth="1"/>
    <col min="7426" max="7426" width="20.625" style="74" customWidth="1"/>
    <col min="7427" max="7427" width="16.625" style="74" customWidth="1"/>
    <col min="7428" max="7430" width="12.625" style="74" customWidth="1"/>
    <col min="7431" max="7431" width="46.875" style="74" customWidth="1"/>
    <col min="7432" max="7680" width="9" style="74"/>
    <col min="7681" max="7681" width="5.625" style="74" customWidth="1"/>
    <col min="7682" max="7682" width="20.625" style="74" customWidth="1"/>
    <col min="7683" max="7683" width="16.625" style="74" customWidth="1"/>
    <col min="7684" max="7686" width="12.625" style="74" customWidth="1"/>
    <col min="7687" max="7687" width="46.875" style="74" customWidth="1"/>
    <col min="7688" max="7936" width="9" style="74"/>
    <col min="7937" max="7937" width="5.625" style="74" customWidth="1"/>
    <col min="7938" max="7938" width="20.625" style="74" customWidth="1"/>
    <col min="7939" max="7939" width="16.625" style="74" customWidth="1"/>
    <col min="7940" max="7942" width="12.625" style="74" customWidth="1"/>
    <col min="7943" max="7943" width="46.875" style="74" customWidth="1"/>
    <col min="7944" max="8192" width="9" style="74"/>
    <col min="8193" max="8193" width="5.625" style="74" customWidth="1"/>
    <col min="8194" max="8194" width="20.625" style="74" customWidth="1"/>
    <col min="8195" max="8195" width="16.625" style="74" customWidth="1"/>
    <col min="8196" max="8198" width="12.625" style="74" customWidth="1"/>
    <col min="8199" max="8199" width="46.875" style="74" customWidth="1"/>
    <col min="8200" max="8448" width="9" style="74"/>
    <col min="8449" max="8449" width="5.625" style="74" customWidth="1"/>
    <col min="8450" max="8450" width="20.625" style="74" customWidth="1"/>
    <col min="8451" max="8451" width="16.625" style="74" customWidth="1"/>
    <col min="8452" max="8454" width="12.625" style="74" customWidth="1"/>
    <col min="8455" max="8455" width="46.875" style="74" customWidth="1"/>
    <col min="8456" max="8704" width="9" style="74"/>
    <col min="8705" max="8705" width="5.625" style="74" customWidth="1"/>
    <col min="8706" max="8706" width="20.625" style="74" customWidth="1"/>
    <col min="8707" max="8707" width="16.625" style="74" customWidth="1"/>
    <col min="8708" max="8710" width="12.625" style="74" customWidth="1"/>
    <col min="8711" max="8711" width="46.875" style="74" customWidth="1"/>
    <col min="8712" max="8960" width="9" style="74"/>
    <col min="8961" max="8961" width="5.625" style="74" customWidth="1"/>
    <col min="8962" max="8962" width="20.625" style="74" customWidth="1"/>
    <col min="8963" max="8963" width="16.625" style="74" customWidth="1"/>
    <col min="8964" max="8966" width="12.625" style="74" customWidth="1"/>
    <col min="8967" max="8967" width="46.875" style="74" customWidth="1"/>
    <col min="8968" max="9216" width="9" style="74"/>
    <col min="9217" max="9217" width="5.625" style="74" customWidth="1"/>
    <col min="9218" max="9218" width="20.625" style="74" customWidth="1"/>
    <col min="9219" max="9219" width="16.625" style="74" customWidth="1"/>
    <col min="9220" max="9222" width="12.625" style="74" customWidth="1"/>
    <col min="9223" max="9223" width="46.875" style="74" customWidth="1"/>
    <col min="9224" max="9472" width="9" style="74"/>
    <col min="9473" max="9473" width="5.625" style="74" customWidth="1"/>
    <col min="9474" max="9474" width="20.625" style="74" customWidth="1"/>
    <col min="9475" max="9475" width="16.625" style="74" customWidth="1"/>
    <col min="9476" max="9478" width="12.625" style="74" customWidth="1"/>
    <col min="9479" max="9479" width="46.875" style="74" customWidth="1"/>
    <col min="9480" max="9728" width="9" style="74"/>
    <col min="9729" max="9729" width="5.625" style="74" customWidth="1"/>
    <col min="9730" max="9730" width="20.625" style="74" customWidth="1"/>
    <col min="9731" max="9731" width="16.625" style="74" customWidth="1"/>
    <col min="9732" max="9734" width="12.625" style="74" customWidth="1"/>
    <col min="9735" max="9735" width="46.875" style="74" customWidth="1"/>
    <col min="9736" max="9984" width="9" style="74"/>
    <col min="9985" max="9985" width="5.625" style="74" customWidth="1"/>
    <col min="9986" max="9986" width="20.625" style="74" customWidth="1"/>
    <col min="9987" max="9987" width="16.625" style="74" customWidth="1"/>
    <col min="9988" max="9990" width="12.625" style="74" customWidth="1"/>
    <col min="9991" max="9991" width="46.875" style="74" customWidth="1"/>
    <col min="9992" max="10240" width="9" style="74"/>
    <col min="10241" max="10241" width="5.625" style="74" customWidth="1"/>
    <col min="10242" max="10242" width="20.625" style="74" customWidth="1"/>
    <col min="10243" max="10243" width="16.625" style="74" customWidth="1"/>
    <col min="10244" max="10246" width="12.625" style="74" customWidth="1"/>
    <col min="10247" max="10247" width="46.875" style="74" customWidth="1"/>
    <col min="10248" max="10496" width="9" style="74"/>
    <col min="10497" max="10497" width="5.625" style="74" customWidth="1"/>
    <col min="10498" max="10498" width="20.625" style="74" customWidth="1"/>
    <col min="10499" max="10499" width="16.625" style="74" customWidth="1"/>
    <col min="10500" max="10502" width="12.625" style="74" customWidth="1"/>
    <col min="10503" max="10503" width="46.875" style="74" customWidth="1"/>
    <col min="10504" max="10752" width="9" style="74"/>
    <col min="10753" max="10753" width="5.625" style="74" customWidth="1"/>
    <col min="10754" max="10754" width="20.625" style="74" customWidth="1"/>
    <col min="10755" max="10755" width="16.625" style="74" customWidth="1"/>
    <col min="10756" max="10758" width="12.625" style="74" customWidth="1"/>
    <col min="10759" max="10759" width="46.875" style="74" customWidth="1"/>
    <col min="10760" max="11008" width="9" style="74"/>
    <col min="11009" max="11009" width="5.625" style="74" customWidth="1"/>
    <col min="11010" max="11010" width="20.625" style="74" customWidth="1"/>
    <col min="11011" max="11011" width="16.625" style="74" customWidth="1"/>
    <col min="11012" max="11014" width="12.625" style="74" customWidth="1"/>
    <col min="11015" max="11015" width="46.875" style="74" customWidth="1"/>
    <col min="11016" max="11264" width="9" style="74"/>
    <col min="11265" max="11265" width="5.625" style="74" customWidth="1"/>
    <col min="11266" max="11266" width="20.625" style="74" customWidth="1"/>
    <col min="11267" max="11267" width="16.625" style="74" customWidth="1"/>
    <col min="11268" max="11270" width="12.625" style="74" customWidth="1"/>
    <col min="11271" max="11271" width="46.875" style="74" customWidth="1"/>
    <col min="11272" max="11520" width="9" style="74"/>
    <col min="11521" max="11521" width="5.625" style="74" customWidth="1"/>
    <col min="11522" max="11522" width="20.625" style="74" customWidth="1"/>
    <col min="11523" max="11523" width="16.625" style="74" customWidth="1"/>
    <col min="11524" max="11526" width="12.625" style="74" customWidth="1"/>
    <col min="11527" max="11527" width="46.875" style="74" customWidth="1"/>
    <col min="11528" max="11776" width="9" style="74"/>
    <col min="11777" max="11777" width="5.625" style="74" customWidth="1"/>
    <col min="11778" max="11778" width="20.625" style="74" customWidth="1"/>
    <col min="11779" max="11779" width="16.625" style="74" customWidth="1"/>
    <col min="11780" max="11782" width="12.625" style="74" customWidth="1"/>
    <col min="11783" max="11783" width="46.875" style="74" customWidth="1"/>
    <col min="11784" max="12032" width="9" style="74"/>
    <col min="12033" max="12033" width="5.625" style="74" customWidth="1"/>
    <col min="12034" max="12034" width="20.625" style="74" customWidth="1"/>
    <col min="12035" max="12035" width="16.625" style="74" customWidth="1"/>
    <col min="12036" max="12038" width="12.625" style="74" customWidth="1"/>
    <col min="12039" max="12039" width="46.875" style="74" customWidth="1"/>
    <col min="12040" max="12288" width="9" style="74"/>
    <col min="12289" max="12289" width="5.625" style="74" customWidth="1"/>
    <col min="12290" max="12290" width="20.625" style="74" customWidth="1"/>
    <col min="12291" max="12291" width="16.625" style="74" customWidth="1"/>
    <col min="12292" max="12294" width="12.625" style="74" customWidth="1"/>
    <col min="12295" max="12295" width="46.875" style="74" customWidth="1"/>
    <col min="12296" max="12544" width="9" style="74"/>
    <col min="12545" max="12545" width="5.625" style="74" customWidth="1"/>
    <col min="12546" max="12546" width="20.625" style="74" customWidth="1"/>
    <col min="12547" max="12547" width="16.625" style="74" customWidth="1"/>
    <col min="12548" max="12550" width="12.625" style="74" customWidth="1"/>
    <col min="12551" max="12551" width="46.875" style="74" customWidth="1"/>
    <col min="12552" max="12800" width="9" style="74"/>
    <col min="12801" max="12801" width="5.625" style="74" customWidth="1"/>
    <col min="12802" max="12802" width="20.625" style="74" customWidth="1"/>
    <col min="12803" max="12803" width="16.625" style="74" customWidth="1"/>
    <col min="12804" max="12806" width="12.625" style="74" customWidth="1"/>
    <col min="12807" max="12807" width="46.875" style="74" customWidth="1"/>
    <col min="12808" max="13056" width="9" style="74"/>
    <col min="13057" max="13057" width="5.625" style="74" customWidth="1"/>
    <col min="13058" max="13058" width="20.625" style="74" customWidth="1"/>
    <col min="13059" max="13059" width="16.625" style="74" customWidth="1"/>
    <col min="13060" max="13062" width="12.625" style="74" customWidth="1"/>
    <col min="13063" max="13063" width="46.875" style="74" customWidth="1"/>
    <col min="13064" max="13312" width="9" style="74"/>
    <col min="13313" max="13313" width="5.625" style="74" customWidth="1"/>
    <col min="13314" max="13314" width="20.625" style="74" customWidth="1"/>
    <col min="13315" max="13315" width="16.625" style="74" customWidth="1"/>
    <col min="13316" max="13318" width="12.625" style="74" customWidth="1"/>
    <col min="13319" max="13319" width="46.875" style="74" customWidth="1"/>
    <col min="13320" max="13568" width="9" style="74"/>
    <col min="13569" max="13569" width="5.625" style="74" customWidth="1"/>
    <col min="13570" max="13570" width="20.625" style="74" customWidth="1"/>
    <col min="13571" max="13571" width="16.625" style="74" customWidth="1"/>
    <col min="13572" max="13574" width="12.625" style="74" customWidth="1"/>
    <col min="13575" max="13575" width="46.875" style="74" customWidth="1"/>
    <col min="13576" max="13824" width="9" style="74"/>
    <col min="13825" max="13825" width="5.625" style="74" customWidth="1"/>
    <col min="13826" max="13826" width="20.625" style="74" customWidth="1"/>
    <col min="13827" max="13827" width="16.625" style="74" customWidth="1"/>
    <col min="13828" max="13830" width="12.625" style="74" customWidth="1"/>
    <col min="13831" max="13831" width="46.875" style="74" customWidth="1"/>
    <col min="13832" max="14080" width="9" style="74"/>
    <col min="14081" max="14081" width="5.625" style="74" customWidth="1"/>
    <col min="14082" max="14082" width="20.625" style="74" customWidth="1"/>
    <col min="14083" max="14083" width="16.625" style="74" customWidth="1"/>
    <col min="14084" max="14086" width="12.625" style="74" customWidth="1"/>
    <col min="14087" max="14087" width="46.875" style="74" customWidth="1"/>
    <col min="14088" max="14336" width="9" style="74"/>
    <col min="14337" max="14337" width="5.625" style="74" customWidth="1"/>
    <col min="14338" max="14338" width="20.625" style="74" customWidth="1"/>
    <col min="14339" max="14339" width="16.625" style="74" customWidth="1"/>
    <col min="14340" max="14342" width="12.625" style="74" customWidth="1"/>
    <col min="14343" max="14343" width="46.875" style="74" customWidth="1"/>
    <col min="14344" max="14592" width="9" style="74"/>
    <col min="14593" max="14593" width="5.625" style="74" customWidth="1"/>
    <col min="14594" max="14594" width="20.625" style="74" customWidth="1"/>
    <col min="14595" max="14595" width="16.625" style="74" customWidth="1"/>
    <col min="14596" max="14598" width="12.625" style="74" customWidth="1"/>
    <col min="14599" max="14599" width="46.875" style="74" customWidth="1"/>
    <col min="14600" max="14848" width="9" style="74"/>
    <col min="14849" max="14849" width="5.625" style="74" customWidth="1"/>
    <col min="14850" max="14850" width="20.625" style="74" customWidth="1"/>
    <col min="14851" max="14851" width="16.625" style="74" customWidth="1"/>
    <col min="14852" max="14854" width="12.625" style="74" customWidth="1"/>
    <col min="14855" max="14855" width="46.875" style="74" customWidth="1"/>
    <col min="14856" max="15104" width="9" style="74"/>
    <col min="15105" max="15105" width="5.625" style="74" customWidth="1"/>
    <col min="15106" max="15106" width="20.625" style="74" customWidth="1"/>
    <col min="15107" max="15107" width="16.625" style="74" customWidth="1"/>
    <col min="15108" max="15110" width="12.625" style="74" customWidth="1"/>
    <col min="15111" max="15111" width="46.875" style="74" customWidth="1"/>
    <col min="15112" max="15360" width="9" style="74"/>
    <col min="15361" max="15361" width="5.625" style="74" customWidth="1"/>
    <col min="15362" max="15362" width="20.625" style="74" customWidth="1"/>
    <col min="15363" max="15363" width="16.625" style="74" customWidth="1"/>
    <col min="15364" max="15366" width="12.625" style="74" customWidth="1"/>
    <col min="15367" max="15367" width="46.875" style="74" customWidth="1"/>
    <col min="15368" max="15616" width="9" style="74"/>
    <col min="15617" max="15617" width="5.625" style="74" customWidth="1"/>
    <col min="15618" max="15618" width="20.625" style="74" customWidth="1"/>
    <col min="15619" max="15619" width="16.625" style="74" customWidth="1"/>
    <col min="15620" max="15622" width="12.625" style="74" customWidth="1"/>
    <col min="15623" max="15623" width="46.875" style="74" customWidth="1"/>
    <col min="15624" max="15872" width="9" style="74"/>
    <col min="15873" max="15873" width="5.625" style="74" customWidth="1"/>
    <col min="15874" max="15874" width="20.625" style="74" customWidth="1"/>
    <col min="15875" max="15875" width="16.625" style="74" customWidth="1"/>
    <col min="15876" max="15878" width="12.625" style="74" customWidth="1"/>
    <col min="15879" max="15879" width="46.875" style="74" customWidth="1"/>
    <col min="15880" max="16128" width="9" style="74"/>
    <col min="16129" max="16129" width="5.625" style="74" customWidth="1"/>
    <col min="16130" max="16130" width="20.625" style="74" customWidth="1"/>
    <col min="16131" max="16131" width="16.625" style="74" customWidth="1"/>
    <col min="16132" max="16134" width="12.625" style="74" customWidth="1"/>
    <col min="16135" max="16135" width="46.875" style="74" customWidth="1"/>
    <col min="16136" max="16384" width="9" style="74"/>
  </cols>
  <sheetData>
    <row r="1" spans="2:7" ht="13.5" customHeight="1"/>
    <row r="2" spans="2:7" ht="13.5" customHeight="1">
      <c r="B2" s="410" t="s">
        <v>70</v>
      </c>
      <c r="C2" s="410"/>
      <c r="D2" s="410"/>
      <c r="E2" s="410"/>
      <c r="F2" s="410"/>
    </row>
    <row r="3" spans="2:7" ht="39.950000000000003" customHeight="1">
      <c r="B3" s="112" t="s">
        <v>71</v>
      </c>
      <c r="C3" s="112" t="s">
        <v>72</v>
      </c>
      <c r="D3" s="112" t="s">
        <v>73</v>
      </c>
      <c r="E3" s="112" t="s">
        <v>74</v>
      </c>
      <c r="F3" s="112" t="s">
        <v>75</v>
      </c>
      <c r="G3" s="112" t="s">
        <v>76</v>
      </c>
    </row>
    <row r="4" spans="2:7" ht="39.950000000000003" customHeight="1">
      <c r="B4" s="146" t="s">
        <v>77</v>
      </c>
      <c r="C4" s="146" t="s">
        <v>78</v>
      </c>
      <c r="D4" s="147" t="s">
        <v>79</v>
      </c>
      <c r="E4" s="147" t="s">
        <v>80</v>
      </c>
      <c r="F4" s="147" t="s">
        <v>81</v>
      </c>
      <c r="G4" s="75"/>
    </row>
    <row r="5" spans="2:7" ht="39.950000000000003" customHeight="1">
      <c r="B5" s="146" t="s">
        <v>82</v>
      </c>
      <c r="C5" s="146" t="s">
        <v>78</v>
      </c>
      <c r="D5" s="147" t="s">
        <v>83</v>
      </c>
      <c r="E5" s="147" t="s">
        <v>84</v>
      </c>
      <c r="F5" s="147" t="s">
        <v>85</v>
      </c>
      <c r="G5" s="75"/>
    </row>
    <row r="6" spans="2:7" ht="39.950000000000003" customHeight="1">
      <c r="B6" s="76"/>
      <c r="C6" s="186"/>
      <c r="D6" s="186"/>
      <c r="E6" s="186"/>
      <c r="F6" s="186"/>
      <c r="G6" s="186"/>
    </row>
    <row r="7" spans="2:7" ht="39.950000000000003" customHeight="1">
      <c r="B7" s="76"/>
      <c r="C7" s="186"/>
      <c r="D7" s="186"/>
      <c r="E7" s="186"/>
      <c r="F7" s="186"/>
      <c r="G7" s="186"/>
    </row>
    <row r="8" spans="2:7" ht="39.950000000000003" customHeight="1">
      <c r="B8" s="76"/>
      <c r="C8" s="186"/>
      <c r="D8" s="186"/>
      <c r="E8" s="186"/>
      <c r="F8" s="186"/>
      <c r="G8" s="186"/>
    </row>
    <row r="9" spans="2:7" ht="39.950000000000003" customHeight="1">
      <c r="B9" s="76"/>
      <c r="C9" s="186"/>
      <c r="D9" s="186"/>
      <c r="E9" s="186"/>
      <c r="F9" s="186"/>
      <c r="G9" s="186"/>
    </row>
    <row r="10" spans="2:7" ht="13.5" customHeight="1"/>
    <row r="11" spans="2:7" ht="13.5" customHeight="1">
      <c r="B11" s="411" t="s">
        <v>797</v>
      </c>
      <c r="C11" s="411"/>
      <c r="D11" s="411"/>
      <c r="E11" s="411"/>
      <c r="F11" s="411"/>
      <c r="G11" s="411"/>
    </row>
    <row r="12" spans="2:7" ht="13.5" customHeight="1">
      <c r="B12" s="77"/>
    </row>
    <row r="13" spans="2:7" ht="13.5" customHeight="1"/>
  </sheetData>
  <mergeCells count="2">
    <mergeCell ref="B2:F2"/>
    <mergeCell ref="B11:G11"/>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U44"/>
  <sheetViews>
    <sheetView topLeftCell="A4" workbookViewId="0">
      <selection activeCell="E11" sqref="E11:E12"/>
    </sheetView>
  </sheetViews>
  <sheetFormatPr defaultRowHeight="13.5"/>
  <cols>
    <col min="1" max="1" width="4.625" style="78" customWidth="1"/>
    <col min="2" max="4" width="9" style="78"/>
    <col min="5" max="5" width="10.875" style="78" bestFit="1" customWidth="1"/>
    <col min="6" max="7" width="9" style="78"/>
    <col min="8" max="8" width="3" style="78" customWidth="1"/>
    <col min="9" max="9" width="6.625" style="78" customWidth="1"/>
    <col min="10" max="10" width="3" style="78" customWidth="1"/>
    <col min="11" max="11" width="6.625" style="78" customWidth="1"/>
    <col min="12" max="16" width="9" style="78"/>
    <col min="17" max="19" width="5.625" style="78" customWidth="1"/>
    <col min="20" max="259" width="9" style="78"/>
    <col min="260" max="260" width="4.625" style="78" customWidth="1"/>
    <col min="261" max="263" width="9" style="78"/>
    <col min="264" max="264" width="10.875" style="78" bestFit="1" customWidth="1"/>
    <col min="265" max="272" width="9" style="78"/>
    <col min="273" max="275" width="5.625" style="78" customWidth="1"/>
    <col min="276" max="515" width="9" style="78"/>
    <col min="516" max="516" width="4.625" style="78" customWidth="1"/>
    <col min="517" max="519" width="9" style="78"/>
    <col min="520" max="520" width="10.875" style="78" bestFit="1" customWidth="1"/>
    <col min="521" max="528" width="9" style="78"/>
    <col min="529" max="531" width="5.625" style="78" customWidth="1"/>
    <col min="532" max="771" width="9" style="78"/>
    <col min="772" max="772" width="4.625" style="78" customWidth="1"/>
    <col min="773" max="775" width="9" style="78"/>
    <col min="776" max="776" width="10.875" style="78" bestFit="1" customWidth="1"/>
    <col min="777" max="784" width="9" style="78"/>
    <col min="785" max="787" width="5.625" style="78" customWidth="1"/>
    <col min="788" max="1027" width="9" style="78"/>
    <col min="1028" max="1028" width="4.625" style="78" customWidth="1"/>
    <col min="1029" max="1031" width="9" style="78"/>
    <col min="1032" max="1032" width="10.875" style="78" bestFit="1" customWidth="1"/>
    <col min="1033" max="1040" width="9" style="78"/>
    <col min="1041" max="1043" width="5.625" style="78" customWidth="1"/>
    <col min="1044" max="1283" width="9" style="78"/>
    <col min="1284" max="1284" width="4.625" style="78" customWidth="1"/>
    <col min="1285" max="1287" width="9" style="78"/>
    <col min="1288" max="1288" width="10.875" style="78" bestFit="1" customWidth="1"/>
    <col min="1289" max="1296" width="9" style="78"/>
    <col min="1297" max="1299" width="5.625" style="78" customWidth="1"/>
    <col min="1300" max="1539" width="9" style="78"/>
    <col min="1540" max="1540" width="4.625" style="78" customWidth="1"/>
    <col min="1541" max="1543" width="9" style="78"/>
    <col min="1544" max="1544" width="10.875" style="78" bestFit="1" customWidth="1"/>
    <col min="1545" max="1552" width="9" style="78"/>
    <col min="1553" max="1555" width="5.625" style="78" customWidth="1"/>
    <col min="1556" max="1795" width="9" style="78"/>
    <col min="1796" max="1796" width="4.625" style="78" customWidth="1"/>
    <col min="1797" max="1799" width="9" style="78"/>
    <col min="1800" max="1800" width="10.875" style="78" bestFit="1" customWidth="1"/>
    <col min="1801" max="1808" width="9" style="78"/>
    <col min="1809" max="1811" width="5.625" style="78" customWidth="1"/>
    <col min="1812" max="2051" width="9" style="78"/>
    <col min="2052" max="2052" width="4.625" style="78" customWidth="1"/>
    <col min="2053" max="2055" width="9" style="78"/>
    <col min="2056" max="2056" width="10.875" style="78" bestFit="1" customWidth="1"/>
    <col min="2057" max="2064" width="9" style="78"/>
    <col min="2065" max="2067" width="5.625" style="78" customWidth="1"/>
    <col min="2068" max="2307" width="9" style="78"/>
    <col min="2308" max="2308" width="4.625" style="78" customWidth="1"/>
    <col min="2309" max="2311" width="9" style="78"/>
    <col min="2312" max="2312" width="10.875" style="78" bestFit="1" customWidth="1"/>
    <col min="2313" max="2320" width="9" style="78"/>
    <col min="2321" max="2323" width="5.625" style="78" customWidth="1"/>
    <col min="2324" max="2563" width="9" style="78"/>
    <col min="2564" max="2564" width="4.625" style="78" customWidth="1"/>
    <col min="2565" max="2567" width="9" style="78"/>
    <col min="2568" max="2568" width="10.875" style="78" bestFit="1" customWidth="1"/>
    <col min="2569" max="2576" width="9" style="78"/>
    <col min="2577" max="2579" width="5.625" style="78" customWidth="1"/>
    <col min="2580" max="2819" width="9" style="78"/>
    <col min="2820" max="2820" width="4.625" style="78" customWidth="1"/>
    <col min="2821" max="2823" width="9" style="78"/>
    <col min="2824" max="2824" width="10.875" style="78" bestFit="1" customWidth="1"/>
    <col min="2825" max="2832" width="9" style="78"/>
    <col min="2833" max="2835" width="5.625" style="78" customWidth="1"/>
    <col min="2836" max="3075" width="9" style="78"/>
    <col min="3076" max="3076" width="4.625" style="78" customWidth="1"/>
    <col min="3077" max="3079" width="9" style="78"/>
    <col min="3080" max="3080" width="10.875" style="78" bestFit="1" customWidth="1"/>
    <col min="3081" max="3088" width="9" style="78"/>
    <col min="3089" max="3091" width="5.625" style="78" customWidth="1"/>
    <col min="3092" max="3331" width="9" style="78"/>
    <col min="3332" max="3332" width="4.625" style="78" customWidth="1"/>
    <col min="3333" max="3335" width="9" style="78"/>
    <col min="3336" max="3336" width="10.875" style="78" bestFit="1" customWidth="1"/>
    <col min="3337" max="3344" width="9" style="78"/>
    <col min="3345" max="3347" width="5.625" style="78" customWidth="1"/>
    <col min="3348" max="3587" width="9" style="78"/>
    <col min="3588" max="3588" width="4.625" style="78" customWidth="1"/>
    <col min="3589" max="3591" width="9" style="78"/>
    <col min="3592" max="3592" width="10.875" style="78" bestFit="1" customWidth="1"/>
    <col min="3593" max="3600" width="9" style="78"/>
    <col min="3601" max="3603" width="5.625" style="78" customWidth="1"/>
    <col min="3604" max="3843" width="9" style="78"/>
    <col min="3844" max="3844" width="4.625" style="78" customWidth="1"/>
    <col min="3845" max="3847" width="9" style="78"/>
    <col min="3848" max="3848" width="10.875" style="78" bestFit="1" customWidth="1"/>
    <col min="3849" max="3856" width="9" style="78"/>
    <col min="3857" max="3859" width="5.625" style="78" customWidth="1"/>
    <col min="3860" max="4099" width="9" style="78"/>
    <col min="4100" max="4100" width="4.625" style="78" customWidth="1"/>
    <col min="4101" max="4103" width="9" style="78"/>
    <col min="4104" max="4104" width="10.875" style="78" bestFit="1" customWidth="1"/>
    <col min="4105" max="4112" width="9" style="78"/>
    <col min="4113" max="4115" width="5.625" style="78" customWidth="1"/>
    <col min="4116" max="4355" width="9" style="78"/>
    <col min="4356" max="4356" width="4.625" style="78" customWidth="1"/>
    <col min="4357" max="4359" width="9" style="78"/>
    <col min="4360" max="4360" width="10.875" style="78" bestFit="1" customWidth="1"/>
    <col min="4361" max="4368" width="9" style="78"/>
    <col min="4369" max="4371" width="5.625" style="78" customWidth="1"/>
    <col min="4372" max="4611" width="9" style="78"/>
    <col min="4612" max="4612" width="4.625" style="78" customWidth="1"/>
    <col min="4613" max="4615" width="9" style="78"/>
    <col min="4616" max="4616" width="10.875" style="78" bestFit="1" customWidth="1"/>
    <col min="4617" max="4624" width="9" style="78"/>
    <col min="4625" max="4627" width="5.625" style="78" customWidth="1"/>
    <col min="4628" max="4867" width="9" style="78"/>
    <col min="4868" max="4868" width="4.625" style="78" customWidth="1"/>
    <col min="4869" max="4871" width="9" style="78"/>
    <col min="4872" max="4872" width="10.875" style="78" bestFit="1" customWidth="1"/>
    <col min="4873" max="4880" width="9" style="78"/>
    <col min="4881" max="4883" width="5.625" style="78" customWidth="1"/>
    <col min="4884" max="5123" width="9" style="78"/>
    <col min="5124" max="5124" width="4.625" style="78" customWidth="1"/>
    <col min="5125" max="5127" width="9" style="78"/>
    <col min="5128" max="5128" width="10.875" style="78" bestFit="1" customWidth="1"/>
    <col min="5129" max="5136" width="9" style="78"/>
    <col min="5137" max="5139" width="5.625" style="78" customWidth="1"/>
    <col min="5140" max="5379" width="9" style="78"/>
    <col min="5380" max="5380" width="4.625" style="78" customWidth="1"/>
    <col min="5381" max="5383" width="9" style="78"/>
    <col min="5384" max="5384" width="10.875" style="78" bestFit="1" customWidth="1"/>
    <col min="5385" max="5392" width="9" style="78"/>
    <col min="5393" max="5395" width="5.625" style="78" customWidth="1"/>
    <col min="5396" max="5635" width="9" style="78"/>
    <col min="5636" max="5636" width="4.625" style="78" customWidth="1"/>
    <col min="5637" max="5639" width="9" style="78"/>
    <col min="5640" max="5640" width="10.875" style="78" bestFit="1" customWidth="1"/>
    <col min="5641" max="5648" width="9" style="78"/>
    <col min="5649" max="5651" width="5.625" style="78" customWidth="1"/>
    <col min="5652" max="5891" width="9" style="78"/>
    <col min="5892" max="5892" width="4.625" style="78" customWidth="1"/>
    <col min="5893" max="5895" width="9" style="78"/>
    <col min="5896" max="5896" width="10.875" style="78" bestFit="1" customWidth="1"/>
    <col min="5897" max="5904" width="9" style="78"/>
    <col min="5905" max="5907" width="5.625" style="78" customWidth="1"/>
    <col min="5908" max="6147" width="9" style="78"/>
    <col min="6148" max="6148" width="4.625" style="78" customWidth="1"/>
    <col min="6149" max="6151" width="9" style="78"/>
    <col min="6152" max="6152" width="10.875" style="78" bestFit="1" customWidth="1"/>
    <col min="6153" max="6160" width="9" style="78"/>
    <col min="6161" max="6163" width="5.625" style="78" customWidth="1"/>
    <col min="6164" max="6403" width="9" style="78"/>
    <col min="6404" max="6404" width="4.625" style="78" customWidth="1"/>
    <col min="6405" max="6407" width="9" style="78"/>
    <col min="6408" max="6408" width="10.875" style="78" bestFit="1" customWidth="1"/>
    <col min="6409" max="6416" width="9" style="78"/>
    <col min="6417" max="6419" width="5.625" style="78" customWidth="1"/>
    <col min="6420" max="6659" width="9" style="78"/>
    <col min="6660" max="6660" width="4.625" style="78" customWidth="1"/>
    <col min="6661" max="6663" width="9" style="78"/>
    <col min="6664" max="6664" width="10.875" style="78" bestFit="1" customWidth="1"/>
    <col min="6665" max="6672" width="9" style="78"/>
    <col min="6673" max="6675" width="5.625" style="78" customWidth="1"/>
    <col min="6676" max="6915" width="9" style="78"/>
    <col min="6916" max="6916" width="4.625" style="78" customWidth="1"/>
    <col min="6917" max="6919" width="9" style="78"/>
    <col min="6920" max="6920" width="10.875" style="78" bestFit="1" customWidth="1"/>
    <col min="6921" max="6928" width="9" style="78"/>
    <col min="6929" max="6931" width="5.625" style="78" customWidth="1"/>
    <col min="6932" max="7171" width="9" style="78"/>
    <col min="7172" max="7172" width="4.625" style="78" customWidth="1"/>
    <col min="7173" max="7175" width="9" style="78"/>
    <col min="7176" max="7176" width="10.875" style="78" bestFit="1" customWidth="1"/>
    <col min="7177" max="7184" width="9" style="78"/>
    <col min="7185" max="7187" width="5.625" style="78" customWidth="1"/>
    <col min="7188" max="7427" width="9" style="78"/>
    <col min="7428" max="7428" width="4.625" style="78" customWidth="1"/>
    <col min="7429" max="7431" width="9" style="78"/>
    <col min="7432" max="7432" width="10.875" style="78" bestFit="1" customWidth="1"/>
    <col min="7433" max="7440" width="9" style="78"/>
    <col min="7441" max="7443" width="5.625" style="78" customWidth="1"/>
    <col min="7444" max="7683" width="9" style="78"/>
    <col min="7684" max="7684" width="4.625" style="78" customWidth="1"/>
    <col min="7685" max="7687" width="9" style="78"/>
    <col min="7688" max="7688" width="10.875" style="78" bestFit="1" customWidth="1"/>
    <col min="7689" max="7696" width="9" style="78"/>
    <col min="7697" max="7699" width="5.625" style="78" customWidth="1"/>
    <col min="7700" max="7939" width="9" style="78"/>
    <col min="7940" max="7940" width="4.625" style="78" customWidth="1"/>
    <col min="7941" max="7943" width="9" style="78"/>
    <col min="7944" max="7944" width="10.875" style="78" bestFit="1" customWidth="1"/>
    <col min="7945" max="7952" width="9" style="78"/>
    <col min="7953" max="7955" width="5.625" style="78" customWidth="1"/>
    <col min="7956" max="8195" width="9" style="78"/>
    <col min="8196" max="8196" width="4.625" style="78" customWidth="1"/>
    <col min="8197" max="8199" width="9" style="78"/>
    <col min="8200" max="8200" width="10.875" style="78" bestFit="1" customWidth="1"/>
    <col min="8201" max="8208" width="9" style="78"/>
    <col min="8209" max="8211" width="5.625" style="78" customWidth="1"/>
    <col min="8212" max="8451" width="9" style="78"/>
    <col min="8452" max="8452" width="4.625" style="78" customWidth="1"/>
    <col min="8453" max="8455" width="9" style="78"/>
    <col min="8456" max="8456" width="10.875" style="78" bestFit="1" customWidth="1"/>
    <col min="8457" max="8464" width="9" style="78"/>
    <col min="8465" max="8467" width="5.625" style="78" customWidth="1"/>
    <col min="8468" max="8707" width="9" style="78"/>
    <col min="8708" max="8708" width="4.625" style="78" customWidth="1"/>
    <col min="8709" max="8711" width="9" style="78"/>
    <col min="8712" max="8712" width="10.875" style="78" bestFit="1" customWidth="1"/>
    <col min="8713" max="8720" width="9" style="78"/>
    <col min="8721" max="8723" width="5.625" style="78" customWidth="1"/>
    <col min="8724" max="8963" width="9" style="78"/>
    <col min="8964" max="8964" width="4.625" style="78" customWidth="1"/>
    <col min="8965" max="8967" width="9" style="78"/>
    <col min="8968" max="8968" width="10.875" style="78" bestFit="1" customWidth="1"/>
    <col min="8969" max="8976" width="9" style="78"/>
    <col min="8977" max="8979" width="5.625" style="78" customWidth="1"/>
    <col min="8980" max="9219" width="9" style="78"/>
    <col min="9220" max="9220" width="4.625" style="78" customWidth="1"/>
    <col min="9221" max="9223" width="9" style="78"/>
    <col min="9224" max="9224" width="10.875" style="78" bestFit="1" customWidth="1"/>
    <col min="9225" max="9232" width="9" style="78"/>
    <col min="9233" max="9235" width="5.625" style="78" customWidth="1"/>
    <col min="9236" max="9475" width="9" style="78"/>
    <col min="9476" max="9476" width="4.625" style="78" customWidth="1"/>
    <col min="9477" max="9479" width="9" style="78"/>
    <col min="9480" max="9480" width="10.875" style="78" bestFit="1" customWidth="1"/>
    <col min="9481" max="9488" width="9" style="78"/>
    <col min="9489" max="9491" width="5.625" style="78" customWidth="1"/>
    <col min="9492" max="9731" width="9" style="78"/>
    <col min="9732" max="9732" width="4.625" style="78" customWidth="1"/>
    <col min="9733" max="9735" width="9" style="78"/>
    <col min="9736" max="9736" width="10.875" style="78" bestFit="1" customWidth="1"/>
    <col min="9737" max="9744" width="9" style="78"/>
    <col min="9745" max="9747" width="5.625" style="78" customWidth="1"/>
    <col min="9748" max="9987" width="9" style="78"/>
    <col min="9988" max="9988" width="4.625" style="78" customWidth="1"/>
    <col min="9989" max="9991" width="9" style="78"/>
    <col min="9992" max="9992" width="10.875" style="78" bestFit="1" customWidth="1"/>
    <col min="9993" max="10000" width="9" style="78"/>
    <col min="10001" max="10003" width="5.625" style="78" customWidth="1"/>
    <col min="10004" max="10243" width="9" style="78"/>
    <col min="10244" max="10244" width="4.625" style="78" customWidth="1"/>
    <col min="10245" max="10247" width="9" style="78"/>
    <col min="10248" max="10248" width="10.875" style="78" bestFit="1" customWidth="1"/>
    <col min="10249" max="10256" width="9" style="78"/>
    <col min="10257" max="10259" width="5.625" style="78" customWidth="1"/>
    <col min="10260" max="10499" width="9" style="78"/>
    <col min="10500" max="10500" width="4.625" style="78" customWidth="1"/>
    <col min="10501" max="10503" width="9" style="78"/>
    <col min="10504" max="10504" width="10.875" style="78" bestFit="1" customWidth="1"/>
    <col min="10505" max="10512" width="9" style="78"/>
    <col min="10513" max="10515" width="5.625" style="78" customWidth="1"/>
    <col min="10516" max="10755" width="9" style="78"/>
    <col min="10756" max="10756" width="4.625" style="78" customWidth="1"/>
    <col min="10757" max="10759" width="9" style="78"/>
    <col min="10760" max="10760" width="10.875" style="78" bestFit="1" customWidth="1"/>
    <col min="10761" max="10768" width="9" style="78"/>
    <col min="10769" max="10771" width="5.625" style="78" customWidth="1"/>
    <col min="10772" max="11011" width="9" style="78"/>
    <col min="11012" max="11012" width="4.625" style="78" customWidth="1"/>
    <col min="11013" max="11015" width="9" style="78"/>
    <col min="11016" max="11016" width="10.875" style="78" bestFit="1" customWidth="1"/>
    <col min="11017" max="11024" width="9" style="78"/>
    <col min="11025" max="11027" width="5.625" style="78" customWidth="1"/>
    <col min="11028" max="11267" width="9" style="78"/>
    <col min="11268" max="11268" width="4.625" style="78" customWidth="1"/>
    <col min="11269" max="11271" width="9" style="78"/>
    <col min="11272" max="11272" width="10.875" style="78" bestFit="1" customWidth="1"/>
    <col min="11273" max="11280" width="9" style="78"/>
    <col min="11281" max="11283" width="5.625" style="78" customWidth="1"/>
    <col min="11284" max="11523" width="9" style="78"/>
    <col min="11524" max="11524" width="4.625" style="78" customWidth="1"/>
    <col min="11525" max="11527" width="9" style="78"/>
    <col min="11528" max="11528" width="10.875" style="78" bestFit="1" customWidth="1"/>
    <col min="11529" max="11536" width="9" style="78"/>
    <col min="11537" max="11539" width="5.625" style="78" customWidth="1"/>
    <col min="11540" max="11779" width="9" style="78"/>
    <col min="11780" max="11780" width="4.625" style="78" customWidth="1"/>
    <col min="11781" max="11783" width="9" style="78"/>
    <col min="11784" max="11784" width="10.875" style="78" bestFit="1" customWidth="1"/>
    <col min="11785" max="11792" width="9" style="78"/>
    <col min="11793" max="11795" width="5.625" style="78" customWidth="1"/>
    <col min="11796" max="12035" width="9" style="78"/>
    <col min="12036" max="12036" width="4.625" style="78" customWidth="1"/>
    <col min="12037" max="12039" width="9" style="78"/>
    <col min="12040" max="12040" width="10.875" style="78" bestFit="1" customWidth="1"/>
    <col min="12041" max="12048" width="9" style="78"/>
    <col min="12049" max="12051" width="5.625" style="78" customWidth="1"/>
    <col min="12052" max="12291" width="9" style="78"/>
    <col min="12292" max="12292" width="4.625" style="78" customWidth="1"/>
    <col min="12293" max="12295" width="9" style="78"/>
    <col min="12296" max="12296" width="10.875" style="78" bestFit="1" customWidth="1"/>
    <col min="12297" max="12304" width="9" style="78"/>
    <col min="12305" max="12307" width="5.625" style="78" customWidth="1"/>
    <col min="12308" max="12547" width="9" style="78"/>
    <col min="12548" max="12548" width="4.625" style="78" customWidth="1"/>
    <col min="12549" max="12551" width="9" style="78"/>
    <col min="12552" max="12552" width="10.875" style="78" bestFit="1" customWidth="1"/>
    <col min="12553" max="12560" width="9" style="78"/>
    <col min="12561" max="12563" width="5.625" style="78" customWidth="1"/>
    <col min="12564" max="12803" width="9" style="78"/>
    <col min="12804" max="12804" width="4.625" style="78" customWidth="1"/>
    <col min="12805" max="12807" width="9" style="78"/>
    <col min="12808" max="12808" width="10.875" style="78" bestFit="1" customWidth="1"/>
    <col min="12809" max="12816" width="9" style="78"/>
    <col min="12817" max="12819" width="5.625" style="78" customWidth="1"/>
    <col min="12820" max="13059" width="9" style="78"/>
    <col min="13060" max="13060" width="4.625" style="78" customWidth="1"/>
    <col min="13061" max="13063" width="9" style="78"/>
    <col min="13064" max="13064" width="10.875" style="78" bestFit="1" customWidth="1"/>
    <col min="13065" max="13072" width="9" style="78"/>
    <col min="13073" max="13075" width="5.625" style="78" customWidth="1"/>
    <col min="13076" max="13315" width="9" style="78"/>
    <col min="13316" max="13316" width="4.625" style="78" customWidth="1"/>
    <col min="13317" max="13319" width="9" style="78"/>
    <col min="13320" max="13320" width="10.875" style="78" bestFit="1" customWidth="1"/>
    <col min="13321" max="13328" width="9" style="78"/>
    <col min="13329" max="13331" width="5.625" style="78" customWidth="1"/>
    <col min="13332" max="13571" width="9" style="78"/>
    <col min="13572" max="13572" width="4.625" style="78" customWidth="1"/>
    <col min="13573" max="13575" width="9" style="78"/>
    <col min="13576" max="13576" width="10.875" style="78" bestFit="1" customWidth="1"/>
    <col min="13577" max="13584" width="9" style="78"/>
    <col min="13585" max="13587" width="5.625" style="78" customWidth="1"/>
    <col min="13588" max="13827" width="9" style="78"/>
    <col min="13828" max="13828" width="4.625" style="78" customWidth="1"/>
    <col min="13829" max="13831" width="9" style="78"/>
    <col min="13832" max="13832" width="10.875" style="78" bestFit="1" customWidth="1"/>
    <col min="13833" max="13840" width="9" style="78"/>
    <col min="13841" max="13843" width="5.625" style="78" customWidth="1"/>
    <col min="13844" max="14083" width="9" style="78"/>
    <col min="14084" max="14084" width="4.625" style="78" customWidth="1"/>
    <col min="14085" max="14087" width="9" style="78"/>
    <col min="14088" max="14088" width="10.875" style="78" bestFit="1" customWidth="1"/>
    <col min="14089" max="14096" width="9" style="78"/>
    <col min="14097" max="14099" width="5.625" style="78" customWidth="1"/>
    <col min="14100" max="14339" width="9" style="78"/>
    <col min="14340" max="14340" width="4.625" style="78" customWidth="1"/>
    <col min="14341" max="14343" width="9" style="78"/>
    <col min="14344" max="14344" width="10.875" style="78" bestFit="1" customWidth="1"/>
    <col min="14345" max="14352" width="9" style="78"/>
    <col min="14353" max="14355" width="5.625" style="78" customWidth="1"/>
    <col min="14356" max="14595" width="9" style="78"/>
    <col min="14596" max="14596" width="4.625" style="78" customWidth="1"/>
    <col min="14597" max="14599" width="9" style="78"/>
    <col min="14600" max="14600" width="10.875" style="78" bestFit="1" customWidth="1"/>
    <col min="14601" max="14608" width="9" style="78"/>
    <col min="14609" max="14611" width="5.625" style="78" customWidth="1"/>
    <col min="14612" max="14851" width="9" style="78"/>
    <col min="14852" max="14852" width="4.625" style="78" customWidth="1"/>
    <col min="14853" max="14855" width="9" style="78"/>
    <col min="14856" max="14856" width="10.875" style="78" bestFit="1" customWidth="1"/>
    <col min="14857" max="14864" width="9" style="78"/>
    <col min="14865" max="14867" width="5.625" style="78" customWidth="1"/>
    <col min="14868" max="15107" width="9" style="78"/>
    <col min="15108" max="15108" width="4.625" style="78" customWidth="1"/>
    <col min="15109" max="15111" width="9" style="78"/>
    <col min="15112" max="15112" width="10.875" style="78" bestFit="1" customWidth="1"/>
    <col min="15113" max="15120" width="9" style="78"/>
    <col min="15121" max="15123" width="5.625" style="78" customWidth="1"/>
    <col min="15124" max="15363" width="9" style="78"/>
    <col min="15364" max="15364" width="4.625" style="78" customWidth="1"/>
    <col min="15365" max="15367" width="9" style="78"/>
    <col min="15368" max="15368" width="10.875" style="78" bestFit="1" customWidth="1"/>
    <col min="15369" max="15376" width="9" style="78"/>
    <col min="15377" max="15379" width="5.625" style="78" customWidth="1"/>
    <col min="15380" max="15619" width="9" style="78"/>
    <col min="15620" max="15620" width="4.625" style="78" customWidth="1"/>
    <col min="15621" max="15623" width="9" style="78"/>
    <col min="15624" max="15624" width="10.875" style="78" bestFit="1" customWidth="1"/>
    <col min="15625" max="15632" width="9" style="78"/>
    <col min="15633" max="15635" width="5.625" style="78" customWidth="1"/>
    <col min="15636" max="15875" width="9" style="78"/>
    <col min="15876" max="15876" width="4.625" style="78" customWidth="1"/>
    <col min="15877" max="15879" width="9" style="78"/>
    <col min="15880" max="15880" width="10.875" style="78" bestFit="1" customWidth="1"/>
    <col min="15881" max="15888" width="9" style="78"/>
    <col min="15889" max="15891" width="5.625" style="78" customWidth="1"/>
    <col min="15892" max="16131" width="9" style="78"/>
    <col min="16132" max="16132" width="4.625" style="78" customWidth="1"/>
    <col min="16133" max="16135" width="9" style="78"/>
    <col min="16136" max="16136" width="10.875" style="78" bestFit="1" customWidth="1"/>
    <col min="16137" max="16144" width="9" style="78"/>
    <col min="16145" max="16147" width="5.625" style="78" customWidth="1"/>
    <col min="16148" max="16384" width="9" style="78"/>
  </cols>
  <sheetData>
    <row r="1" spans="2:21">
      <c r="B1" s="424" t="s">
        <v>748</v>
      </c>
      <c r="C1" s="424"/>
      <c r="D1" s="424"/>
      <c r="E1" s="424"/>
    </row>
    <row r="2" spans="2:21">
      <c r="B2" s="78" t="s">
        <v>749</v>
      </c>
    </row>
    <row r="3" spans="2:21" ht="46.5" customHeight="1">
      <c r="B3" s="101"/>
      <c r="C3" s="102"/>
      <c r="D3" s="105" t="s">
        <v>86</v>
      </c>
      <c r="E3" s="368" t="s">
        <v>87</v>
      </c>
      <c r="F3" s="368" t="s">
        <v>88</v>
      </c>
      <c r="G3" s="368" t="s">
        <v>89</v>
      </c>
      <c r="H3" s="382" t="s">
        <v>90</v>
      </c>
      <c r="I3" s="382"/>
      <c r="J3" s="382"/>
      <c r="K3" s="382"/>
      <c r="L3" s="368" t="s">
        <v>91</v>
      </c>
      <c r="M3" s="368" t="s">
        <v>92</v>
      </c>
      <c r="N3" s="368" t="s">
        <v>93</v>
      </c>
      <c r="O3" s="380" t="s">
        <v>94</v>
      </c>
      <c r="P3" s="425" t="s">
        <v>760</v>
      </c>
      <c r="Q3" s="421" t="s">
        <v>95</v>
      </c>
      <c r="R3" s="422"/>
      <c r="S3" s="423"/>
      <c r="T3" s="380" t="s">
        <v>96</v>
      </c>
      <c r="U3" s="368" t="s">
        <v>51</v>
      </c>
    </row>
    <row r="4" spans="2:21" ht="30" customHeight="1">
      <c r="B4" s="106" t="s">
        <v>97</v>
      </c>
      <c r="C4" s="103"/>
      <c r="D4" s="104"/>
      <c r="E4" s="370"/>
      <c r="F4" s="370"/>
      <c r="G4" s="370"/>
      <c r="H4" s="382" t="s">
        <v>98</v>
      </c>
      <c r="I4" s="382"/>
      <c r="J4" s="382" t="s">
        <v>99</v>
      </c>
      <c r="K4" s="382"/>
      <c r="L4" s="370"/>
      <c r="M4" s="370"/>
      <c r="N4" s="370"/>
      <c r="O4" s="381"/>
      <c r="P4" s="426"/>
      <c r="Q4" s="165" t="s">
        <v>100</v>
      </c>
      <c r="R4" s="165" t="s">
        <v>101</v>
      </c>
      <c r="S4" s="165" t="s">
        <v>102</v>
      </c>
      <c r="T4" s="381"/>
      <c r="U4" s="370"/>
    </row>
    <row r="5" spans="2:21" ht="13.5" customHeight="1">
      <c r="B5" s="368" t="s">
        <v>799</v>
      </c>
      <c r="C5" s="400" t="s">
        <v>103</v>
      </c>
      <c r="D5" s="401"/>
      <c r="E5" s="412"/>
      <c r="F5" s="412"/>
      <c r="G5" s="412"/>
      <c r="H5" s="400"/>
      <c r="I5" s="401"/>
      <c r="J5" s="400"/>
      <c r="K5" s="401"/>
      <c r="L5" s="412"/>
      <c r="M5" s="412"/>
      <c r="N5" s="412"/>
      <c r="O5" s="412"/>
      <c r="P5" s="412"/>
      <c r="Q5" s="412"/>
      <c r="R5" s="412"/>
      <c r="S5" s="412"/>
      <c r="T5" s="412"/>
      <c r="U5" s="412"/>
    </row>
    <row r="6" spans="2:21">
      <c r="B6" s="369"/>
      <c r="C6" s="404"/>
      <c r="D6" s="405"/>
      <c r="E6" s="417"/>
      <c r="F6" s="417"/>
      <c r="G6" s="417"/>
      <c r="H6" s="404"/>
      <c r="I6" s="405"/>
      <c r="J6" s="404"/>
      <c r="K6" s="405"/>
      <c r="L6" s="417"/>
      <c r="M6" s="417"/>
      <c r="N6" s="417"/>
      <c r="O6" s="417"/>
      <c r="P6" s="417"/>
      <c r="Q6" s="417"/>
      <c r="R6" s="417"/>
      <c r="S6" s="417"/>
      <c r="T6" s="417"/>
      <c r="U6" s="417"/>
    </row>
    <row r="7" spans="2:21" ht="13.5" customHeight="1">
      <c r="B7" s="369"/>
      <c r="C7" s="427" t="s">
        <v>104</v>
      </c>
      <c r="D7" s="368" t="s">
        <v>105</v>
      </c>
      <c r="E7" s="412"/>
      <c r="F7" s="412"/>
      <c r="G7" s="412"/>
      <c r="H7" s="400"/>
      <c r="I7" s="401"/>
      <c r="J7" s="400"/>
      <c r="K7" s="401"/>
      <c r="L7" s="412"/>
      <c r="M7" s="412"/>
      <c r="N7" s="412"/>
      <c r="O7" s="412"/>
      <c r="P7" s="412"/>
      <c r="Q7" s="412"/>
      <c r="R7" s="412"/>
      <c r="S7" s="412"/>
      <c r="T7" s="412"/>
      <c r="U7" s="412"/>
    </row>
    <row r="8" spans="2:21">
      <c r="B8" s="369"/>
      <c r="C8" s="428"/>
      <c r="D8" s="370"/>
      <c r="E8" s="417"/>
      <c r="F8" s="417"/>
      <c r="G8" s="417"/>
      <c r="H8" s="404"/>
      <c r="I8" s="405"/>
      <c r="J8" s="404"/>
      <c r="K8" s="405"/>
      <c r="L8" s="417"/>
      <c r="M8" s="417"/>
      <c r="N8" s="417"/>
      <c r="O8" s="417"/>
      <c r="P8" s="417"/>
      <c r="Q8" s="417"/>
      <c r="R8" s="417"/>
      <c r="S8" s="417"/>
      <c r="T8" s="417"/>
      <c r="U8" s="417"/>
    </row>
    <row r="9" spans="2:21">
      <c r="B9" s="369"/>
      <c r="C9" s="428"/>
      <c r="D9" s="368" t="s">
        <v>106</v>
      </c>
      <c r="E9" s="412"/>
      <c r="F9" s="412"/>
      <c r="G9" s="412"/>
      <c r="H9" s="400"/>
      <c r="I9" s="401"/>
      <c r="J9" s="400"/>
      <c r="K9" s="401"/>
      <c r="L9" s="412"/>
      <c r="M9" s="412"/>
      <c r="N9" s="412"/>
      <c r="O9" s="412"/>
      <c r="P9" s="412"/>
      <c r="Q9" s="412"/>
      <c r="R9" s="412"/>
      <c r="S9" s="412"/>
      <c r="T9" s="412"/>
      <c r="U9" s="412"/>
    </row>
    <row r="10" spans="2:21" ht="18" customHeight="1">
      <c r="B10" s="369"/>
      <c r="C10" s="429"/>
      <c r="D10" s="370"/>
      <c r="E10" s="417"/>
      <c r="F10" s="417"/>
      <c r="G10" s="417"/>
      <c r="H10" s="404"/>
      <c r="I10" s="405"/>
      <c r="J10" s="404"/>
      <c r="K10" s="405"/>
      <c r="L10" s="417"/>
      <c r="M10" s="417"/>
      <c r="N10" s="417"/>
      <c r="O10" s="417"/>
      <c r="P10" s="417"/>
      <c r="Q10" s="417"/>
      <c r="R10" s="417"/>
      <c r="S10" s="417"/>
      <c r="T10" s="417"/>
      <c r="U10" s="417"/>
    </row>
    <row r="11" spans="2:21" ht="13.5" customHeight="1">
      <c r="B11" s="369"/>
      <c r="C11" s="400" t="s">
        <v>107</v>
      </c>
      <c r="D11" s="401"/>
      <c r="E11" s="412"/>
      <c r="F11" s="412"/>
      <c r="G11" s="412"/>
      <c r="H11" s="400"/>
      <c r="I11" s="401"/>
      <c r="J11" s="400" t="s">
        <v>108</v>
      </c>
      <c r="K11" s="401"/>
      <c r="L11" s="168"/>
      <c r="M11" s="168"/>
      <c r="N11" s="412"/>
      <c r="O11" s="412"/>
      <c r="P11" s="412"/>
      <c r="Q11" s="412"/>
      <c r="R11" s="412"/>
      <c r="S11" s="412"/>
      <c r="T11" s="412"/>
      <c r="U11" s="412"/>
    </row>
    <row r="12" spans="2:21">
      <c r="B12" s="370"/>
      <c r="C12" s="404"/>
      <c r="D12" s="405"/>
      <c r="E12" s="417"/>
      <c r="F12" s="417"/>
      <c r="G12" s="417"/>
      <c r="H12" s="404"/>
      <c r="I12" s="405"/>
      <c r="J12" s="404" t="s">
        <v>109</v>
      </c>
      <c r="K12" s="405"/>
      <c r="L12" s="169" t="s">
        <v>109</v>
      </c>
      <c r="M12" s="169" t="s">
        <v>109</v>
      </c>
      <c r="N12" s="417"/>
      <c r="O12" s="417"/>
      <c r="P12" s="417"/>
      <c r="Q12" s="417"/>
      <c r="R12" s="417"/>
      <c r="S12" s="417"/>
      <c r="T12" s="417"/>
      <c r="U12" s="417"/>
    </row>
    <row r="13" spans="2:21" ht="13.5" customHeight="1">
      <c r="B13" s="400" t="s">
        <v>110</v>
      </c>
      <c r="C13" s="432"/>
      <c r="D13" s="401"/>
      <c r="E13" s="412"/>
      <c r="F13" s="412"/>
      <c r="G13" s="414"/>
      <c r="H13" s="400"/>
      <c r="I13" s="432"/>
      <c r="J13" s="432"/>
      <c r="K13" s="401"/>
      <c r="L13" s="414"/>
      <c r="M13" s="414"/>
      <c r="N13" s="412"/>
      <c r="O13" s="412"/>
      <c r="P13" s="412"/>
      <c r="Q13" s="414"/>
      <c r="R13" s="430"/>
      <c r="S13" s="430"/>
      <c r="T13" s="414"/>
      <c r="U13" s="412"/>
    </row>
    <row r="14" spans="2:21" ht="21" customHeight="1" thickBot="1">
      <c r="B14" s="433"/>
      <c r="C14" s="434"/>
      <c r="D14" s="435"/>
      <c r="E14" s="413"/>
      <c r="F14" s="413"/>
      <c r="G14" s="415"/>
      <c r="H14" s="433"/>
      <c r="I14" s="434"/>
      <c r="J14" s="434"/>
      <c r="K14" s="435"/>
      <c r="L14" s="415"/>
      <c r="M14" s="415"/>
      <c r="N14" s="413"/>
      <c r="O14" s="413"/>
      <c r="P14" s="413"/>
      <c r="Q14" s="415"/>
      <c r="R14" s="431"/>
      <c r="S14" s="431"/>
      <c r="T14" s="415"/>
      <c r="U14" s="413"/>
    </row>
    <row r="15" spans="2:21" ht="14.25" customHeight="1" thickTop="1">
      <c r="B15" s="447" t="s">
        <v>800</v>
      </c>
      <c r="C15" s="419" t="s">
        <v>103</v>
      </c>
      <c r="D15" s="420"/>
      <c r="E15" s="416"/>
      <c r="F15" s="416"/>
      <c r="G15" s="416"/>
      <c r="H15" s="419"/>
      <c r="I15" s="420"/>
      <c r="J15" s="419"/>
      <c r="K15" s="420"/>
      <c r="L15" s="416"/>
      <c r="M15" s="416"/>
      <c r="N15" s="416"/>
      <c r="O15" s="416"/>
      <c r="P15" s="416"/>
      <c r="Q15" s="416"/>
      <c r="R15" s="416"/>
      <c r="S15" s="416"/>
      <c r="T15" s="416"/>
      <c r="U15" s="416"/>
    </row>
    <row r="16" spans="2:21">
      <c r="B16" s="369"/>
      <c r="C16" s="404"/>
      <c r="D16" s="405"/>
      <c r="E16" s="417"/>
      <c r="F16" s="417"/>
      <c r="G16" s="417"/>
      <c r="H16" s="404"/>
      <c r="I16" s="405"/>
      <c r="J16" s="404"/>
      <c r="K16" s="405"/>
      <c r="L16" s="417"/>
      <c r="M16" s="417"/>
      <c r="N16" s="417"/>
      <c r="O16" s="417"/>
      <c r="P16" s="417"/>
      <c r="Q16" s="417"/>
      <c r="R16" s="417"/>
      <c r="S16" s="417"/>
      <c r="T16" s="417"/>
      <c r="U16" s="417"/>
    </row>
    <row r="17" spans="2:21" ht="13.5" customHeight="1">
      <c r="B17" s="369"/>
      <c r="C17" s="427" t="s">
        <v>104</v>
      </c>
      <c r="D17" s="368" t="s">
        <v>105</v>
      </c>
      <c r="E17" s="412"/>
      <c r="F17" s="412"/>
      <c r="G17" s="412"/>
      <c r="H17" s="400"/>
      <c r="I17" s="401"/>
      <c r="J17" s="400"/>
      <c r="K17" s="401"/>
      <c r="L17" s="412"/>
      <c r="M17" s="412"/>
      <c r="N17" s="412"/>
      <c r="O17" s="412"/>
      <c r="P17" s="412"/>
      <c r="Q17" s="412"/>
      <c r="R17" s="412"/>
      <c r="S17" s="412"/>
      <c r="T17" s="412"/>
      <c r="U17" s="412"/>
    </row>
    <row r="18" spans="2:21">
      <c r="B18" s="369"/>
      <c r="C18" s="428"/>
      <c r="D18" s="370"/>
      <c r="E18" s="417"/>
      <c r="F18" s="417"/>
      <c r="G18" s="417"/>
      <c r="H18" s="404"/>
      <c r="I18" s="405"/>
      <c r="J18" s="404"/>
      <c r="K18" s="405"/>
      <c r="L18" s="417"/>
      <c r="M18" s="417"/>
      <c r="N18" s="417"/>
      <c r="O18" s="417"/>
      <c r="P18" s="417"/>
      <c r="Q18" s="417"/>
      <c r="R18" s="417"/>
      <c r="S18" s="417"/>
      <c r="T18" s="417"/>
      <c r="U18" s="417"/>
    </row>
    <row r="19" spans="2:21">
      <c r="B19" s="369"/>
      <c r="C19" s="428"/>
      <c r="D19" s="368" t="s">
        <v>106</v>
      </c>
      <c r="E19" s="412"/>
      <c r="F19" s="412"/>
      <c r="G19" s="412"/>
      <c r="H19" s="400"/>
      <c r="I19" s="401"/>
      <c r="J19" s="400"/>
      <c r="K19" s="401"/>
      <c r="L19" s="412"/>
      <c r="M19" s="412"/>
      <c r="N19" s="412"/>
      <c r="O19" s="412"/>
      <c r="P19" s="412"/>
      <c r="Q19" s="412"/>
      <c r="R19" s="412"/>
      <c r="S19" s="412"/>
      <c r="T19" s="412"/>
      <c r="U19" s="412"/>
    </row>
    <row r="20" spans="2:21">
      <c r="B20" s="369"/>
      <c r="C20" s="429"/>
      <c r="D20" s="370"/>
      <c r="E20" s="417"/>
      <c r="F20" s="417"/>
      <c r="G20" s="417"/>
      <c r="H20" s="404"/>
      <c r="I20" s="405"/>
      <c r="J20" s="404"/>
      <c r="K20" s="405"/>
      <c r="L20" s="417"/>
      <c r="M20" s="417"/>
      <c r="N20" s="417"/>
      <c r="O20" s="417"/>
      <c r="P20" s="417"/>
      <c r="Q20" s="417"/>
      <c r="R20" s="417"/>
      <c r="S20" s="417"/>
      <c r="T20" s="417"/>
      <c r="U20" s="417"/>
    </row>
    <row r="21" spans="2:21" ht="13.5" customHeight="1">
      <c r="B21" s="369"/>
      <c r="C21" s="393" t="s">
        <v>111</v>
      </c>
      <c r="D21" s="393"/>
      <c r="E21" s="412"/>
      <c r="F21" s="412"/>
      <c r="G21" s="412"/>
      <c r="H21" s="400"/>
      <c r="I21" s="401"/>
      <c r="J21" s="400"/>
      <c r="K21" s="401"/>
      <c r="L21" s="412" t="s">
        <v>109</v>
      </c>
      <c r="M21" s="418"/>
      <c r="N21" s="418"/>
      <c r="O21" s="418"/>
      <c r="P21" s="418"/>
      <c r="Q21" s="400"/>
      <c r="R21" s="400"/>
      <c r="S21" s="368"/>
      <c r="T21" s="418"/>
      <c r="U21" s="418"/>
    </row>
    <row r="22" spans="2:21">
      <c r="B22" s="369"/>
      <c r="C22" s="393"/>
      <c r="D22" s="393"/>
      <c r="E22" s="441"/>
      <c r="F22" s="441"/>
      <c r="G22" s="442"/>
      <c r="H22" s="402"/>
      <c r="I22" s="403"/>
      <c r="J22" s="402" t="s">
        <v>109</v>
      </c>
      <c r="K22" s="403"/>
      <c r="L22" s="442"/>
      <c r="M22" s="418"/>
      <c r="N22" s="418"/>
      <c r="O22" s="418"/>
      <c r="P22" s="418"/>
      <c r="Q22" s="402"/>
      <c r="R22" s="402"/>
      <c r="S22" s="369"/>
      <c r="T22" s="418"/>
      <c r="U22" s="418"/>
    </row>
    <row r="23" spans="2:21">
      <c r="B23" s="369"/>
      <c r="C23" s="393"/>
      <c r="D23" s="393"/>
      <c r="E23" s="226"/>
      <c r="F23" s="226"/>
      <c r="G23" s="225"/>
      <c r="H23" s="182" t="s">
        <v>112</v>
      </c>
      <c r="I23" s="183"/>
      <c r="J23" s="182" t="s">
        <v>112</v>
      </c>
      <c r="K23" s="183"/>
      <c r="L23" s="442"/>
      <c r="M23" s="418"/>
      <c r="N23" s="418"/>
      <c r="O23" s="418"/>
      <c r="P23" s="418"/>
      <c r="Q23" s="402"/>
      <c r="R23" s="402"/>
      <c r="S23" s="369"/>
      <c r="T23" s="418"/>
      <c r="U23" s="418"/>
    </row>
    <row r="24" spans="2:21">
      <c r="B24" s="369"/>
      <c r="C24" s="443"/>
      <c r="D24" s="443"/>
      <c r="E24" s="226"/>
      <c r="F24" s="226"/>
      <c r="G24" s="226"/>
      <c r="H24" s="184" t="s">
        <v>113</v>
      </c>
      <c r="I24" s="185"/>
      <c r="J24" s="184" t="s">
        <v>113</v>
      </c>
      <c r="K24" s="185"/>
      <c r="L24" s="442"/>
      <c r="M24" s="412"/>
      <c r="N24" s="412"/>
      <c r="O24" s="412"/>
      <c r="P24" s="412"/>
      <c r="Q24" s="402"/>
      <c r="R24" s="402"/>
      <c r="S24" s="369"/>
      <c r="T24" s="412"/>
      <c r="U24" s="412"/>
    </row>
    <row r="25" spans="2:21">
      <c r="B25" s="369"/>
      <c r="C25" s="443"/>
      <c r="D25" s="443"/>
      <c r="E25" s="226"/>
      <c r="F25" s="226"/>
      <c r="G25" s="226"/>
      <c r="H25" s="184" t="s">
        <v>114</v>
      </c>
      <c r="I25" s="185"/>
      <c r="J25" s="184" t="s">
        <v>114</v>
      </c>
      <c r="K25" s="185"/>
      <c r="L25" s="442"/>
      <c r="M25" s="412"/>
      <c r="N25" s="412"/>
      <c r="O25" s="412"/>
      <c r="P25" s="412"/>
      <c r="Q25" s="448"/>
      <c r="R25" s="448"/>
      <c r="S25" s="449"/>
      <c r="T25" s="412"/>
      <c r="U25" s="412"/>
    </row>
    <row r="26" spans="2:21" ht="13.5" customHeight="1">
      <c r="B26" s="369"/>
      <c r="C26" s="436" t="s">
        <v>115</v>
      </c>
      <c r="D26" s="437"/>
      <c r="E26" s="440"/>
      <c r="F26" s="440"/>
      <c r="G26" s="440"/>
      <c r="H26" s="444"/>
      <c r="I26" s="445"/>
      <c r="J26" s="444" t="s">
        <v>108</v>
      </c>
      <c r="K26" s="445"/>
      <c r="L26" s="440" t="s">
        <v>116</v>
      </c>
      <c r="M26" s="440"/>
      <c r="N26" s="440"/>
      <c r="O26" s="440"/>
      <c r="P26" s="440"/>
      <c r="Q26" s="440"/>
      <c r="R26" s="440"/>
      <c r="S26" s="440"/>
      <c r="T26" s="440"/>
      <c r="U26" s="440"/>
    </row>
    <row r="27" spans="2:21">
      <c r="B27" s="370"/>
      <c r="C27" s="438"/>
      <c r="D27" s="439"/>
      <c r="E27" s="417"/>
      <c r="F27" s="417"/>
      <c r="G27" s="417"/>
      <c r="H27" s="404"/>
      <c r="I27" s="405"/>
      <c r="J27" s="404" t="s">
        <v>109</v>
      </c>
      <c r="K27" s="405"/>
      <c r="L27" s="417"/>
      <c r="M27" s="417"/>
      <c r="N27" s="417"/>
      <c r="O27" s="417"/>
      <c r="P27" s="417"/>
      <c r="Q27" s="417"/>
      <c r="R27" s="417"/>
      <c r="S27" s="417"/>
      <c r="T27" s="417"/>
      <c r="U27" s="417"/>
    </row>
    <row r="28" spans="2:21" ht="13.5" customHeight="1">
      <c r="B28" s="400" t="s">
        <v>110</v>
      </c>
      <c r="C28" s="432"/>
      <c r="D28" s="401"/>
      <c r="E28" s="412"/>
      <c r="F28" s="412"/>
      <c r="G28" s="414"/>
      <c r="H28" s="400"/>
      <c r="I28" s="432"/>
      <c r="J28" s="432"/>
      <c r="K28" s="401"/>
      <c r="L28" s="414"/>
      <c r="M28" s="414"/>
      <c r="N28" s="412"/>
      <c r="O28" s="412"/>
      <c r="P28" s="412"/>
      <c r="Q28" s="414"/>
      <c r="R28" s="430"/>
      <c r="S28" s="430"/>
      <c r="T28" s="414"/>
      <c r="U28" s="412"/>
    </row>
    <row r="29" spans="2:21">
      <c r="B29" s="404"/>
      <c r="C29" s="451"/>
      <c r="D29" s="405"/>
      <c r="E29" s="417"/>
      <c r="F29" s="417"/>
      <c r="G29" s="446"/>
      <c r="H29" s="404"/>
      <c r="I29" s="451"/>
      <c r="J29" s="451"/>
      <c r="K29" s="405"/>
      <c r="L29" s="446"/>
      <c r="M29" s="446"/>
      <c r="N29" s="417"/>
      <c r="O29" s="417"/>
      <c r="P29" s="417"/>
      <c r="Q29" s="446"/>
      <c r="R29" s="450"/>
      <c r="S29" s="450"/>
      <c r="T29" s="446"/>
      <c r="U29" s="417"/>
    </row>
    <row r="31" spans="2:21">
      <c r="B31" s="79" t="s">
        <v>117</v>
      </c>
      <c r="C31" s="79"/>
      <c r="D31" s="79"/>
      <c r="E31" s="79"/>
      <c r="F31" s="79"/>
      <c r="G31" s="79"/>
      <c r="H31" s="79"/>
      <c r="I31" s="79"/>
      <c r="J31" s="79"/>
      <c r="K31" s="79"/>
      <c r="L31" s="79"/>
      <c r="M31" s="79"/>
      <c r="N31" s="79"/>
      <c r="O31" s="79"/>
      <c r="P31" s="79"/>
      <c r="Q31" s="79"/>
      <c r="R31" s="79"/>
      <c r="S31" s="79"/>
      <c r="T31" s="79"/>
      <c r="U31" s="79"/>
    </row>
    <row r="32" spans="2:21">
      <c r="B32" s="79" t="s">
        <v>118</v>
      </c>
      <c r="D32" s="79"/>
      <c r="E32" s="79"/>
      <c r="F32" s="79"/>
      <c r="G32" s="79"/>
      <c r="H32" s="79"/>
      <c r="I32" s="79"/>
      <c r="J32" s="79"/>
      <c r="K32" s="79"/>
      <c r="L32" s="79"/>
      <c r="M32" s="79"/>
      <c r="N32" s="79"/>
      <c r="O32" s="79"/>
      <c r="P32" s="79"/>
      <c r="Q32" s="79"/>
      <c r="R32" s="79"/>
      <c r="S32" s="79"/>
      <c r="T32" s="79"/>
      <c r="U32" s="79"/>
    </row>
    <row r="33" spans="2:21">
      <c r="B33" s="455" t="s">
        <v>119</v>
      </c>
      <c r="C33" s="455"/>
      <c r="D33" s="455"/>
      <c r="E33" s="455"/>
      <c r="F33" s="455"/>
      <c r="G33" s="455"/>
      <c r="H33" s="455"/>
      <c r="I33" s="455"/>
      <c r="J33" s="455"/>
      <c r="K33" s="455"/>
      <c r="L33" s="455"/>
      <c r="M33" s="455"/>
      <c r="N33" s="455"/>
      <c r="O33" s="455"/>
      <c r="P33" s="455"/>
      <c r="Q33" s="455"/>
      <c r="R33" s="455"/>
      <c r="S33" s="455"/>
      <c r="T33" s="455"/>
      <c r="U33" s="455"/>
    </row>
    <row r="34" spans="2:21">
      <c r="B34" s="455" t="s">
        <v>120</v>
      </c>
      <c r="C34" s="455"/>
      <c r="D34" s="455"/>
      <c r="E34" s="455"/>
      <c r="F34" s="455"/>
      <c r="G34" s="455"/>
      <c r="H34" s="455"/>
      <c r="I34" s="455"/>
      <c r="J34" s="455"/>
      <c r="K34" s="455"/>
      <c r="L34" s="455"/>
      <c r="M34" s="455"/>
      <c r="N34" s="455"/>
      <c r="O34" s="455"/>
      <c r="P34" s="455"/>
      <c r="Q34" s="455"/>
      <c r="R34" s="455"/>
      <c r="S34" s="455"/>
      <c r="T34" s="455"/>
      <c r="U34" s="455"/>
    </row>
    <row r="35" spans="2:21" ht="13.5" customHeight="1">
      <c r="B35" s="79" t="s">
        <v>121</v>
      </c>
      <c r="C35" s="79"/>
      <c r="D35" s="79"/>
      <c r="E35" s="79"/>
      <c r="F35" s="79"/>
      <c r="G35" s="79"/>
      <c r="H35" s="79"/>
      <c r="I35" s="79"/>
      <c r="J35" s="79"/>
      <c r="K35" s="79"/>
      <c r="L35" s="79"/>
      <c r="M35" s="79"/>
      <c r="N35" s="79"/>
      <c r="O35" s="79"/>
      <c r="P35" s="79"/>
      <c r="Q35" s="79"/>
      <c r="R35" s="79"/>
      <c r="S35" s="79"/>
      <c r="T35" s="79"/>
      <c r="U35" s="79"/>
    </row>
    <row r="36" spans="2:21" ht="13.5" customHeight="1">
      <c r="B36" s="79" t="s">
        <v>122</v>
      </c>
      <c r="C36" s="79"/>
      <c r="D36" s="79"/>
      <c r="E36" s="79"/>
      <c r="F36" s="79"/>
      <c r="G36" s="79"/>
      <c r="H36" s="79"/>
      <c r="I36" s="79"/>
      <c r="J36" s="79"/>
      <c r="K36" s="79"/>
      <c r="L36" s="79"/>
      <c r="M36" s="79"/>
      <c r="N36" s="79"/>
      <c r="O36" s="79"/>
      <c r="P36" s="79"/>
      <c r="Q36" s="79"/>
      <c r="R36" s="79"/>
      <c r="S36" s="79"/>
      <c r="T36" s="79"/>
      <c r="U36" s="79"/>
    </row>
    <row r="37" spans="2:21" ht="13.5" customHeight="1">
      <c r="B37" s="79" t="s">
        <v>123</v>
      </c>
      <c r="C37" s="79"/>
      <c r="D37" s="79"/>
      <c r="E37" s="79"/>
      <c r="F37" s="79"/>
      <c r="G37" s="79"/>
      <c r="H37" s="79"/>
      <c r="I37" s="79"/>
      <c r="J37" s="79"/>
      <c r="K37" s="79"/>
      <c r="L37" s="79"/>
      <c r="M37" s="79"/>
      <c r="N37" s="79"/>
      <c r="O37" s="79"/>
      <c r="P37" s="79"/>
      <c r="Q37" s="79"/>
      <c r="R37" s="79"/>
      <c r="S37" s="79"/>
      <c r="T37" s="79"/>
      <c r="U37" s="79"/>
    </row>
    <row r="38" spans="2:21">
      <c r="B38" s="455" t="s">
        <v>124</v>
      </c>
      <c r="C38" s="455"/>
      <c r="D38" s="455"/>
      <c r="E38" s="455"/>
      <c r="F38" s="455"/>
      <c r="G38" s="455"/>
      <c r="H38" s="455"/>
      <c r="I38" s="455"/>
      <c r="J38" s="455"/>
      <c r="K38" s="455"/>
      <c r="L38" s="455"/>
      <c r="M38" s="455"/>
      <c r="N38" s="455"/>
      <c r="O38" s="455"/>
      <c r="P38" s="455"/>
      <c r="Q38" s="455"/>
      <c r="R38" s="455"/>
      <c r="S38" s="455"/>
      <c r="T38" s="455"/>
      <c r="U38" s="455"/>
    </row>
    <row r="39" spans="2:21">
      <c r="B39" s="79" t="s">
        <v>125</v>
      </c>
      <c r="C39" s="79"/>
      <c r="D39" s="79"/>
      <c r="E39" s="79"/>
      <c r="F39" s="79"/>
      <c r="G39" s="79"/>
      <c r="H39" s="79"/>
      <c r="I39" s="79"/>
      <c r="J39" s="79"/>
      <c r="K39" s="79"/>
      <c r="L39" s="79"/>
      <c r="M39" s="79"/>
      <c r="N39" s="79"/>
      <c r="O39" s="79"/>
      <c r="P39" s="79"/>
      <c r="Q39" s="79"/>
      <c r="R39" s="79"/>
      <c r="S39" s="79"/>
      <c r="T39" s="79"/>
      <c r="U39" s="79"/>
    </row>
    <row r="40" spans="2:21">
      <c r="B40" s="79" t="s">
        <v>126</v>
      </c>
      <c r="C40" s="79"/>
      <c r="D40" s="79"/>
      <c r="E40" s="79"/>
      <c r="F40" s="79"/>
      <c r="G40" s="79"/>
      <c r="H40" s="79"/>
      <c r="I40" s="79"/>
      <c r="J40" s="79"/>
      <c r="K40" s="79"/>
      <c r="L40" s="79"/>
      <c r="M40" s="79"/>
      <c r="N40" s="79"/>
      <c r="O40" s="79"/>
      <c r="P40" s="79"/>
      <c r="Q40" s="79"/>
      <c r="R40" s="79"/>
      <c r="S40" s="79"/>
      <c r="T40" s="79"/>
      <c r="U40" s="79"/>
    </row>
    <row r="41" spans="2:21">
      <c r="B41" s="79" t="s">
        <v>127</v>
      </c>
      <c r="C41" s="79"/>
      <c r="D41" s="79"/>
      <c r="E41" s="79"/>
      <c r="F41" s="79"/>
      <c r="G41" s="79"/>
      <c r="H41" s="79"/>
      <c r="I41" s="79"/>
      <c r="J41" s="79"/>
      <c r="K41" s="79"/>
      <c r="L41" s="79"/>
      <c r="M41" s="79"/>
      <c r="N41" s="79"/>
      <c r="O41" s="79"/>
      <c r="P41" s="79"/>
      <c r="Q41" s="79"/>
      <c r="R41" s="79"/>
      <c r="S41" s="79"/>
      <c r="T41" s="79"/>
      <c r="U41" s="79"/>
    </row>
    <row r="42" spans="2:21">
      <c r="B42" s="80"/>
      <c r="C42" s="80"/>
      <c r="D42" s="80"/>
      <c r="E42" s="80"/>
      <c r="F42" s="80"/>
      <c r="G42" s="80"/>
      <c r="H42" s="80"/>
      <c r="I42" s="80"/>
      <c r="J42" s="80"/>
      <c r="K42" s="80"/>
      <c r="L42" s="80"/>
      <c r="M42" s="80"/>
      <c r="N42" s="80"/>
      <c r="O42" s="80"/>
      <c r="P42" s="80"/>
      <c r="Q42" s="80"/>
      <c r="R42" s="80"/>
      <c r="S42" s="80"/>
      <c r="T42" s="80"/>
      <c r="U42" s="80"/>
    </row>
    <row r="43" spans="2:21" ht="21.75" customHeight="1">
      <c r="B43" s="322" t="s">
        <v>744</v>
      </c>
    </row>
    <row r="44" spans="2:21" ht="55.5" customHeight="1">
      <c r="B44" s="452" t="s">
        <v>745</v>
      </c>
      <c r="C44" s="453"/>
      <c r="D44" s="454"/>
      <c r="E44" s="452" t="s">
        <v>746</v>
      </c>
      <c r="F44" s="453"/>
      <c r="G44" s="453"/>
      <c r="H44" s="453"/>
      <c r="I44" s="453"/>
      <c r="J44" s="453"/>
      <c r="K44" s="453"/>
      <c r="L44" s="453"/>
      <c r="M44" s="453"/>
      <c r="N44" s="453"/>
      <c r="O44" s="453"/>
      <c r="P44" s="453"/>
      <c r="Q44" s="453"/>
      <c r="R44" s="453"/>
      <c r="S44" s="453"/>
      <c r="T44" s="453"/>
      <c r="U44" s="454"/>
    </row>
  </sheetData>
  <mergeCells count="195">
    <mergeCell ref="B44:D44"/>
    <mergeCell ref="E44:U44"/>
    <mergeCell ref="U26:U27"/>
    <mergeCell ref="N26:N27"/>
    <mergeCell ref="Q26:Q27"/>
    <mergeCell ref="B38:U38"/>
    <mergeCell ref="U28:U29"/>
    <mergeCell ref="B33:U33"/>
    <mergeCell ref="B34:U34"/>
    <mergeCell ref="N28:N29"/>
    <mergeCell ref="O28:O29"/>
    <mergeCell ref="T28:T29"/>
    <mergeCell ref="B28:D29"/>
    <mergeCell ref="E28:E29"/>
    <mergeCell ref="F28:F29"/>
    <mergeCell ref="G28:G29"/>
    <mergeCell ref="L28:L29"/>
    <mergeCell ref="M28:M29"/>
    <mergeCell ref="R26:R27"/>
    <mergeCell ref="S26:S27"/>
    <mergeCell ref="B15:B27"/>
    <mergeCell ref="C15:D16"/>
    <mergeCell ref="E15:E16"/>
    <mergeCell ref="N21:N25"/>
    <mergeCell ref="O21:O25"/>
    <mergeCell ref="Q21:Q25"/>
    <mergeCell ref="R21:R25"/>
    <mergeCell ref="S21:S25"/>
    <mergeCell ref="R19:R20"/>
    <mergeCell ref="S19:S20"/>
    <mergeCell ref="L15:L16"/>
    <mergeCell ref="M15:M16"/>
    <mergeCell ref="C17:C20"/>
    <mergeCell ref="Q28:S29"/>
    <mergeCell ref="H28:K29"/>
    <mergeCell ref="P15:P16"/>
    <mergeCell ref="P17:P18"/>
    <mergeCell ref="P19:P20"/>
    <mergeCell ref="P21:P25"/>
    <mergeCell ref="P26:P27"/>
    <mergeCell ref="P28:P29"/>
    <mergeCell ref="E17:E18"/>
    <mergeCell ref="F17:F18"/>
    <mergeCell ref="G17:G18"/>
    <mergeCell ref="T21:T25"/>
    <mergeCell ref="C26:D27"/>
    <mergeCell ref="E26:E27"/>
    <mergeCell ref="F26:F27"/>
    <mergeCell ref="G26:G27"/>
    <mergeCell ref="L26:L27"/>
    <mergeCell ref="E21:E22"/>
    <mergeCell ref="F21:F22"/>
    <mergeCell ref="G21:G22"/>
    <mergeCell ref="T26:T27"/>
    <mergeCell ref="O26:O27"/>
    <mergeCell ref="M26:M27"/>
    <mergeCell ref="C21:D25"/>
    <mergeCell ref="H26:I27"/>
    <mergeCell ref="J26:K26"/>
    <mergeCell ref="J27:K27"/>
    <mergeCell ref="L21:L25"/>
    <mergeCell ref="M21:M25"/>
    <mergeCell ref="F15:F16"/>
    <mergeCell ref="G15:G16"/>
    <mergeCell ref="L13:L14"/>
    <mergeCell ref="M13:M14"/>
    <mergeCell ref="N11:N12"/>
    <mergeCell ref="T19:T20"/>
    <mergeCell ref="U19:U20"/>
    <mergeCell ref="U17:U18"/>
    <mergeCell ref="D19:D20"/>
    <mergeCell ref="N19:N20"/>
    <mergeCell ref="N17:N18"/>
    <mergeCell ref="O17:O18"/>
    <mergeCell ref="Q17:Q18"/>
    <mergeCell ref="R17:R18"/>
    <mergeCell ref="S17:S18"/>
    <mergeCell ref="T17:T18"/>
    <mergeCell ref="E19:E20"/>
    <mergeCell ref="F19:F20"/>
    <mergeCell ref="G19:G20"/>
    <mergeCell ref="L19:L20"/>
    <mergeCell ref="M19:M20"/>
    <mergeCell ref="O19:O20"/>
    <mergeCell ref="Q19:Q20"/>
    <mergeCell ref="D17:D18"/>
    <mergeCell ref="B5:B12"/>
    <mergeCell ref="N13:N14"/>
    <mergeCell ref="O13:O14"/>
    <mergeCell ref="L7:L8"/>
    <mergeCell ref="M7:M8"/>
    <mergeCell ref="N7:N8"/>
    <mergeCell ref="O7:O8"/>
    <mergeCell ref="Q7:Q8"/>
    <mergeCell ref="H5:I6"/>
    <mergeCell ref="J5:K6"/>
    <mergeCell ref="H7:I8"/>
    <mergeCell ref="J7:K8"/>
    <mergeCell ref="Q13:S14"/>
    <mergeCell ref="R5:R6"/>
    <mergeCell ref="S5:S6"/>
    <mergeCell ref="C11:D12"/>
    <mergeCell ref="E11:E12"/>
    <mergeCell ref="P5:P6"/>
    <mergeCell ref="P7:P8"/>
    <mergeCell ref="H13:K14"/>
    <mergeCell ref="B13:D14"/>
    <mergeCell ref="E13:E14"/>
    <mergeCell ref="F13:F14"/>
    <mergeCell ref="G13:G14"/>
    <mergeCell ref="T11:T12"/>
    <mergeCell ref="U11:U12"/>
    <mergeCell ref="R11:R12"/>
    <mergeCell ref="S11:S12"/>
    <mergeCell ref="F9:F10"/>
    <mergeCell ref="G9:G10"/>
    <mergeCell ref="S9:S10"/>
    <mergeCell ref="T9:T10"/>
    <mergeCell ref="H9:I10"/>
    <mergeCell ref="J9:K10"/>
    <mergeCell ref="H11:I12"/>
    <mergeCell ref="J11:K11"/>
    <mergeCell ref="J12:K12"/>
    <mergeCell ref="O9:O10"/>
    <mergeCell ref="Q9:Q10"/>
    <mergeCell ref="R9:R10"/>
    <mergeCell ref="F11:F12"/>
    <mergeCell ref="G11:G12"/>
    <mergeCell ref="L9:L10"/>
    <mergeCell ref="M9:M10"/>
    <mergeCell ref="P9:P10"/>
    <mergeCell ref="P11:P12"/>
    <mergeCell ref="O11:O12"/>
    <mergeCell ref="Q11:Q12"/>
    <mergeCell ref="T5:T6"/>
    <mergeCell ref="U5:U6"/>
    <mergeCell ref="C7:C10"/>
    <mergeCell ref="D7:D8"/>
    <mergeCell ref="E7:E8"/>
    <mergeCell ref="F7:F8"/>
    <mergeCell ref="G7:G8"/>
    <mergeCell ref="L5:L6"/>
    <mergeCell ref="M5:M6"/>
    <mergeCell ref="N5:N6"/>
    <mergeCell ref="O5:O6"/>
    <mergeCell ref="Q5:Q6"/>
    <mergeCell ref="C5:D6"/>
    <mergeCell ref="E5:E6"/>
    <mergeCell ref="F5:F6"/>
    <mergeCell ref="G5:G6"/>
    <mergeCell ref="R7:R8"/>
    <mergeCell ref="S7:S8"/>
    <mergeCell ref="T7:T8"/>
    <mergeCell ref="U7:U8"/>
    <mergeCell ref="D9:D10"/>
    <mergeCell ref="E9:E10"/>
    <mergeCell ref="U9:U10"/>
    <mergeCell ref="N9:N10"/>
    <mergeCell ref="M3:M4"/>
    <mergeCell ref="N3:N4"/>
    <mergeCell ref="O3:O4"/>
    <mergeCell ref="Q3:S3"/>
    <mergeCell ref="T3:T4"/>
    <mergeCell ref="U3:U4"/>
    <mergeCell ref="B1:E1"/>
    <mergeCell ref="E3:E4"/>
    <mergeCell ref="F3:F4"/>
    <mergeCell ref="G3:G4"/>
    <mergeCell ref="L3:L4"/>
    <mergeCell ref="H3:K3"/>
    <mergeCell ref="H4:I4"/>
    <mergeCell ref="J4:K4"/>
    <mergeCell ref="P3:P4"/>
    <mergeCell ref="U21:U25"/>
    <mergeCell ref="H15:I16"/>
    <mergeCell ref="J15:K16"/>
    <mergeCell ref="H17:I18"/>
    <mergeCell ref="J17:K18"/>
    <mergeCell ref="H19:I20"/>
    <mergeCell ref="J19:K20"/>
    <mergeCell ref="H21:I22"/>
    <mergeCell ref="J21:K21"/>
    <mergeCell ref="J22:K22"/>
    <mergeCell ref="U13:U14"/>
    <mergeCell ref="T13:T14"/>
    <mergeCell ref="U15:U16"/>
    <mergeCell ref="L17:L18"/>
    <mergeCell ref="M17:M18"/>
    <mergeCell ref="N15:N16"/>
    <mergeCell ref="O15:O16"/>
    <mergeCell ref="Q15:Q16"/>
    <mergeCell ref="R15:R16"/>
    <mergeCell ref="S15:S16"/>
    <mergeCell ref="T15:T16"/>
    <mergeCell ref="P13:P14"/>
  </mergeCells>
  <phoneticPr fontId="6"/>
  <pageMargins left="0.70866141732283472" right="0.70866141732283472" top="0.74803149606299213" bottom="0.74803149606299213" header="0.31496062992125984" footer="0.31496062992125984"/>
  <pageSetup paperSize="9" scale="86" orientation="landscape" r:id="rId1"/>
  <headerFooter differentFirst="1">
    <oddFooter>&amp;C&amp;P</oddFooter>
    <firstFooter>&amp;C&amp;P</first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Q26"/>
  <sheetViews>
    <sheetView zoomScaleNormal="100" workbookViewId="0">
      <selection activeCell="D14" sqref="D14"/>
    </sheetView>
  </sheetViews>
  <sheetFormatPr defaultRowHeight="20.100000000000001" customHeight="1"/>
  <cols>
    <col min="1" max="1" width="9" style="78"/>
    <col min="2" max="2" width="19.375" style="78" customWidth="1"/>
    <col min="3" max="3" width="6.375" style="78" customWidth="1"/>
    <col min="4" max="4" width="9" style="78" customWidth="1"/>
    <col min="5" max="5" width="9" style="78"/>
    <col min="6" max="6" width="6.625" style="78" customWidth="1"/>
    <col min="7" max="7" width="2.625" style="78" customWidth="1"/>
    <col min="8" max="8" width="6.625" style="78" customWidth="1"/>
    <col min="9" max="9" width="6.375" style="78" customWidth="1"/>
    <col min="10" max="11" width="9" style="78"/>
    <col min="12" max="12" width="6.625" style="78" customWidth="1"/>
    <col min="13" max="13" width="2.625" style="78" customWidth="1"/>
    <col min="14" max="14" width="6.625" style="78" customWidth="1"/>
    <col min="15" max="15" width="11.375" style="78" customWidth="1"/>
    <col min="16" max="257" width="9" style="78"/>
    <col min="258" max="258" width="19.375" style="78" customWidth="1"/>
    <col min="259" max="259" width="6.375" style="78" customWidth="1"/>
    <col min="260" max="260" width="9" style="78" customWidth="1"/>
    <col min="261" max="261" width="9" style="78"/>
    <col min="262" max="262" width="6.625" style="78" customWidth="1"/>
    <col min="263" max="263" width="2.625" style="78" customWidth="1"/>
    <col min="264" max="264" width="6.625" style="78" customWidth="1"/>
    <col min="265" max="265" width="6.375" style="78" customWidth="1"/>
    <col min="266" max="267" width="9" style="78"/>
    <col min="268" max="268" width="6.625" style="78" customWidth="1"/>
    <col min="269" max="269" width="2.625" style="78" customWidth="1"/>
    <col min="270" max="270" width="6.625" style="78" customWidth="1"/>
    <col min="271" max="271" width="11.375" style="78" customWidth="1"/>
    <col min="272" max="513" width="9" style="78"/>
    <col min="514" max="514" width="19.375" style="78" customWidth="1"/>
    <col min="515" max="515" width="6.375" style="78" customWidth="1"/>
    <col min="516" max="516" width="9" style="78" customWidth="1"/>
    <col min="517" max="517" width="9" style="78"/>
    <col min="518" max="518" width="6.625" style="78" customWidth="1"/>
    <col min="519" max="519" width="2.625" style="78" customWidth="1"/>
    <col min="520" max="520" width="6.625" style="78" customWidth="1"/>
    <col min="521" max="521" width="6.375" style="78" customWidth="1"/>
    <col min="522" max="523" width="9" style="78"/>
    <col min="524" max="524" width="6.625" style="78" customWidth="1"/>
    <col min="525" max="525" width="2.625" style="78" customWidth="1"/>
    <col min="526" max="526" width="6.625" style="78" customWidth="1"/>
    <col min="527" max="527" width="11.375" style="78" customWidth="1"/>
    <col min="528" max="769" width="9" style="78"/>
    <col min="770" max="770" width="19.375" style="78" customWidth="1"/>
    <col min="771" max="771" width="6.375" style="78" customWidth="1"/>
    <col min="772" max="772" width="9" style="78" customWidth="1"/>
    <col min="773" max="773" width="9" style="78"/>
    <col min="774" max="774" width="6.625" style="78" customWidth="1"/>
    <col min="775" max="775" width="2.625" style="78" customWidth="1"/>
    <col min="776" max="776" width="6.625" style="78" customWidth="1"/>
    <col min="777" max="777" width="6.375" style="78" customWidth="1"/>
    <col min="778" max="779" width="9" style="78"/>
    <col min="780" max="780" width="6.625" style="78" customWidth="1"/>
    <col min="781" max="781" width="2.625" style="78" customWidth="1"/>
    <col min="782" max="782" width="6.625" style="78" customWidth="1"/>
    <col min="783" max="783" width="11.375" style="78" customWidth="1"/>
    <col min="784" max="1025" width="9" style="78"/>
    <col min="1026" max="1026" width="19.375" style="78" customWidth="1"/>
    <col min="1027" max="1027" width="6.375" style="78" customWidth="1"/>
    <col min="1028" max="1028" width="9" style="78" customWidth="1"/>
    <col min="1029" max="1029" width="9" style="78"/>
    <col min="1030" max="1030" width="6.625" style="78" customWidth="1"/>
    <col min="1031" max="1031" width="2.625" style="78" customWidth="1"/>
    <col min="1032" max="1032" width="6.625" style="78" customWidth="1"/>
    <col min="1033" max="1033" width="6.375" style="78" customWidth="1"/>
    <col min="1034" max="1035" width="9" style="78"/>
    <col min="1036" max="1036" width="6.625" style="78" customWidth="1"/>
    <col min="1037" max="1037" width="2.625" style="78" customWidth="1"/>
    <col min="1038" max="1038" width="6.625" style="78" customWidth="1"/>
    <col min="1039" max="1039" width="11.375" style="78" customWidth="1"/>
    <col min="1040" max="1281" width="9" style="78"/>
    <col min="1282" max="1282" width="19.375" style="78" customWidth="1"/>
    <col min="1283" max="1283" width="6.375" style="78" customWidth="1"/>
    <col min="1284" max="1284" width="9" style="78" customWidth="1"/>
    <col min="1285" max="1285" width="9" style="78"/>
    <col min="1286" max="1286" width="6.625" style="78" customWidth="1"/>
    <col min="1287" max="1287" width="2.625" style="78" customWidth="1"/>
    <col min="1288" max="1288" width="6.625" style="78" customWidth="1"/>
    <col min="1289" max="1289" width="6.375" style="78" customWidth="1"/>
    <col min="1290" max="1291" width="9" style="78"/>
    <col min="1292" max="1292" width="6.625" style="78" customWidth="1"/>
    <col min="1293" max="1293" width="2.625" style="78" customWidth="1"/>
    <col min="1294" max="1294" width="6.625" style="78" customWidth="1"/>
    <col min="1295" max="1295" width="11.375" style="78" customWidth="1"/>
    <col min="1296" max="1537" width="9" style="78"/>
    <col min="1538" max="1538" width="19.375" style="78" customWidth="1"/>
    <col min="1539" max="1539" width="6.375" style="78" customWidth="1"/>
    <col min="1540" max="1540" width="9" style="78" customWidth="1"/>
    <col min="1541" max="1541" width="9" style="78"/>
    <col min="1542" max="1542" width="6.625" style="78" customWidth="1"/>
    <col min="1543" max="1543" width="2.625" style="78" customWidth="1"/>
    <col min="1544" max="1544" width="6.625" style="78" customWidth="1"/>
    <col min="1545" max="1545" width="6.375" style="78" customWidth="1"/>
    <col min="1546" max="1547" width="9" style="78"/>
    <col min="1548" max="1548" width="6.625" style="78" customWidth="1"/>
    <col min="1549" max="1549" width="2.625" style="78" customWidth="1"/>
    <col min="1550" max="1550" width="6.625" style="78" customWidth="1"/>
    <col min="1551" max="1551" width="11.375" style="78" customWidth="1"/>
    <col min="1552" max="1793" width="9" style="78"/>
    <col min="1794" max="1794" width="19.375" style="78" customWidth="1"/>
    <col min="1795" max="1795" width="6.375" style="78" customWidth="1"/>
    <col min="1796" max="1796" width="9" style="78" customWidth="1"/>
    <col min="1797" max="1797" width="9" style="78"/>
    <col min="1798" max="1798" width="6.625" style="78" customWidth="1"/>
    <col min="1799" max="1799" width="2.625" style="78" customWidth="1"/>
    <col min="1800" max="1800" width="6.625" style="78" customWidth="1"/>
    <col min="1801" max="1801" width="6.375" style="78" customWidth="1"/>
    <col min="1802" max="1803" width="9" style="78"/>
    <col min="1804" max="1804" width="6.625" style="78" customWidth="1"/>
    <col min="1805" max="1805" width="2.625" style="78" customWidth="1"/>
    <col min="1806" max="1806" width="6.625" style="78" customWidth="1"/>
    <col min="1807" max="1807" width="11.375" style="78" customWidth="1"/>
    <col min="1808" max="2049" width="9" style="78"/>
    <col min="2050" max="2050" width="19.375" style="78" customWidth="1"/>
    <col min="2051" max="2051" width="6.375" style="78" customWidth="1"/>
    <col min="2052" max="2052" width="9" style="78" customWidth="1"/>
    <col min="2053" max="2053" width="9" style="78"/>
    <col min="2054" max="2054" width="6.625" style="78" customWidth="1"/>
    <col min="2055" max="2055" width="2.625" style="78" customWidth="1"/>
    <col min="2056" max="2056" width="6.625" style="78" customWidth="1"/>
    <col min="2057" max="2057" width="6.375" style="78" customWidth="1"/>
    <col min="2058" max="2059" width="9" style="78"/>
    <col min="2060" max="2060" width="6.625" style="78" customWidth="1"/>
    <col min="2061" max="2061" width="2.625" style="78" customWidth="1"/>
    <col min="2062" max="2062" width="6.625" style="78" customWidth="1"/>
    <col min="2063" max="2063" width="11.375" style="78" customWidth="1"/>
    <col min="2064" max="2305" width="9" style="78"/>
    <col min="2306" max="2306" width="19.375" style="78" customWidth="1"/>
    <col min="2307" max="2307" width="6.375" style="78" customWidth="1"/>
    <col min="2308" max="2308" width="9" style="78" customWidth="1"/>
    <col min="2309" max="2309" width="9" style="78"/>
    <col min="2310" max="2310" width="6.625" style="78" customWidth="1"/>
    <col min="2311" max="2311" width="2.625" style="78" customWidth="1"/>
    <col min="2312" max="2312" width="6.625" style="78" customWidth="1"/>
    <col min="2313" max="2313" width="6.375" style="78" customWidth="1"/>
    <col min="2314" max="2315" width="9" style="78"/>
    <col min="2316" max="2316" width="6.625" style="78" customWidth="1"/>
    <col min="2317" max="2317" width="2.625" style="78" customWidth="1"/>
    <col min="2318" max="2318" width="6.625" style="78" customWidth="1"/>
    <col min="2319" max="2319" width="11.375" style="78" customWidth="1"/>
    <col min="2320" max="2561" width="9" style="78"/>
    <col min="2562" max="2562" width="19.375" style="78" customWidth="1"/>
    <col min="2563" max="2563" width="6.375" style="78" customWidth="1"/>
    <col min="2564" max="2564" width="9" style="78" customWidth="1"/>
    <col min="2565" max="2565" width="9" style="78"/>
    <col min="2566" max="2566" width="6.625" style="78" customWidth="1"/>
    <col min="2567" max="2567" width="2.625" style="78" customWidth="1"/>
    <col min="2568" max="2568" width="6.625" style="78" customWidth="1"/>
    <col min="2569" max="2569" width="6.375" style="78" customWidth="1"/>
    <col min="2570" max="2571" width="9" style="78"/>
    <col min="2572" max="2572" width="6.625" style="78" customWidth="1"/>
    <col min="2573" max="2573" width="2.625" style="78" customWidth="1"/>
    <col min="2574" max="2574" width="6.625" style="78" customWidth="1"/>
    <col min="2575" max="2575" width="11.375" style="78" customWidth="1"/>
    <col min="2576" max="2817" width="9" style="78"/>
    <col min="2818" max="2818" width="19.375" style="78" customWidth="1"/>
    <col min="2819" max="2819" width="6.375" style="78" customWidth="1"/>
    <col min="2820" max="2820" width="9" style="78" customWidth="1"/>
    <col min="2821" max="2821" width="9" style="78"/>
    <col min="2822" max="2822" width="6.625" style="78" customWidth="1"/>
    <col min="2823" max="2823" width="2.625" style="78" customWidth="1"/>
    <col min="2824" max="2824" width="6.625" style="78" customWidth="1"/>
    <col min="2825" max="2825" width="6.375" style="78" customWidth="1"/>
    <col min="2826" max="2827" width="9" style="78"/>
    <col min="2828" max="2828" width="6.625" style="78" customWidth="1"/>
    <col min="2829" max="2829" width="2.625" style="78" customWidth="1"/>
    <col min="2830" max="2830" width="6.625" style="78" customWidth="1"/>
    <col min="2831" max="2831" width="11.375" style="78" customWidth="1"/>
    <col min="2832" max="3073" width="9" style="78"/>
    <col min="3074" max="3074" width="19.375" style="78" customWidth="1"/>
    <col min="3075" max="3075" width="6.375" style="78" customWidth="1"/>
    <col min="3076" max="3076" width="9" style="78" customWidth="1"/>
    <col min="3077" max="3077" width="9" style="78"/>
    <col min="3078" max="3078" width="6.625" style="78" customWidth="1"/>
    <col min="3079" max="3079" width="2.625" style="78" customWidth="1"/>
    <col min="3080" max="3080" width="6.625" style="78" customWidth="1"/>
    <col min="3081" max="3081" width="6.375" style="78" customWidth="1"/>
    <col min="3082" max="3083" width="9" style="78"/>
    <col min="3084" max="3084" width="6.625" style="78" customWidth="1"/>
    <col min="3085" max="3085" width="2.625" style="78" customWidth="1"/>
    <col min="3086" max="3086" width="6.625" style="78" customWidth="1"/>
    <col min="3087" max="3087" width="11.375" style="78" customWidth="1"/>
    <col min="3088" max="3329" width="9" style="78"/>
    <col min="3330" max="3330" width="19.375" style="78" customWidth="1"/>
    <col min="3331" max="3331" width="6.375" style="78" customWidth="1"/>
    <col min="3332" max="3332" width="9" style="78" customWidth="1"/>
    <col min="3333" max="3333" width="9" style="78"/>
    <col min="3334" max="3334" width="6.625" style="78" customWidth="1"/>
    <col min="3335" max="3335" width="2.625" style="78" customWidth="1"/>
    <col min="3336" max="3336" width="6.625" style="78" customWidth="1"/>
    <col min="3337" max="3337" width="6.375" style="78" customWidth="1"/>
    <col min="3338" max="3339" width="9" style="78"/>
    <col min="3340" max="3340" width="6.625" style="78" customWidth="1"/>
    <col min="3341" max="3341" width="2.625" style="78" customWidth="1"/>
    <col min="3342" max="3342" width="6.625" style="78" customWidth="1"/>
    <col min="3343" max="3343" width="11.375" style="78" customWidth="1"/>
    <col min="3344" max="3585" width="9" style="78"/>
    <col min="3586" max="3586" width="19.375" style="78" customWidth="1"/>
    <col min="3587" max="3587" width="6.375" style="78" customWidth="1"/>
    <col min="3588" max="3588" width="9" style="78" customWidth="1"/>
    <col min="3589" max="3589" width="9" style="78"/>
    <col min="3590" max="3590" width="6.625" style="78" customWidth="1"/>
    <col min="3591" max="3591" width="2.625" style="78" customWidth="1"/>
    <col min="3592" max="3592" width="6.625" style="78" customWidth="1"/>
    <col min="3593" max="3593" width="6.375" style="78" customWidth="1"/>
    <col min="3594" max="3595" width="9" style="78"/>
    <col min="3596" max="3596" width="6.625" style="78" customWidth="1"/>
    <col min="3597" max="3597" width="2.625" style="78" customWidth="1"/>
    <col min="3598" max="3598" width="6.625" style="78" customWidth="1"/>
    <col min="3599" max="3599" width="11.375" style="78" customWidth="1"/>
    <col min="3600" max="3841" width="9" style="78"/>
    <col min="3842" max="3842" width="19.375" style="78" customWidth="1"/>
    <col min="3843" max="3843" width="6.375" style="78" customWidth="1"/>
    <col min="3844" max="3844" width="9" style="78" customWidth="1"/>
    <col min="3845" max="3845" width="9" style="78"/>
    <col min="3846" max="3846" width="6.625" style="78" customWidth="1"/>
    <col min="3847" max="3847" width="2.625" style="78" customWidth="1"/>
    <col min="3848" max="3848" width="6.625" style="78" customWidth="1"/>
    <col min="3849" max="3849" width="6.375" style="78" customWidth="1"/>
    <col min="3850" max="3851" width="9" style="78"/>
    <col min="3852" max="3852" width="6.625" style="78" customWidth="1"/>
    <col min="3853" max="3853" width="2.625" style="78" customWidth="1"/>
    <col min="3854" max="3854" width="6.625" style="78" customWidth="1"/>
    <col min="3855" max="3855" width="11.375" style="78" customWidth="1"/>
    <col min="3856" max="4097" width="9" style="78"/>
    <col min="4098" max="4098" width="19.375" style="78" customWidth="1"/>
    <col min="4099" max="4099" width="6.375" style="78" customWidth="1"/>
    <col min="4100" max="4100" width="9" style="78" customWidth="1"/>
    <col min="4101" max="4101" width="9" style="78"/>
    <col min="4102" max="4102" width="6.625" style="78" customWidth="1"/>
    <col min="4103" max="4103" width="2.625" style="78" customWidth="1"/>
    <col min="4104" max="4104" width="6.625" style="78" customWidth="1"/>
    <col min="4105" max="4105" width="6.375" style="78" customWidth="1"/>
    <col min="4106" max="4107" width="9" style="78"/>
    <col min="4108" max="4108" width="6.625" style="78" customWidth="1"/>
    <col min="4109" max="4109" width="2.625" style="78" customWidth="1"/>
    <col min="4110" max="4110" width="6.625" style="78" customWidth="1"/>
    <col min="4111" max="4111" width="11.375" style="78" customWidth="1"/>
    <col min="4112" max="4353" width="9" style="78"/>
    <col min="4354" max="4354" width="19.375" style="78" customWidth="1"/>
    <col min="4355" max="4355" width="6.375" style="78" customWidth="1"/>
    <col min="4356" max="4356" width="9" style="78" customWidth="1"/>
    <col min="4357" max="4357" width="9" style="78"/>
    <col min="4358" max="4358" width="6.625" style="78" customWidth="1"/>
    <col min="4359" max="4359" width="2.625" style="78" customWidth="1"/>
    <col min="4360" max="4360" width="6.625" style="78" customWidth="1"/>
    <col min="4361" max="4361" width="6.375" style="78" customWidth="1"/>
    <col min="4362" max="4363" width="9" style="78"/>
    <col min="4364" max="4364" width="6.625" style="78" customWidth="1"/>
    <col min="4365" max="4365" width="2.625" style="78" customWidth="1"/>
    <col min="4366" max="4366" width="6.625" style="78" customWidth="1"/>
    <col min="4367" max="4367" width="11.375" style="78" customWidth="1"/>
    <col min="4368" max="4609" width="9" style="78"/>
    <col min="4610" max="4610" width="19.375" style="78" customWidth="1"/>
    <col min="4611" max="4611" width="6.375" style="78" customWidth="1"/>
    <col min="4612" max="4612" width="9" style="78" customWidth="1"/>
    <col min="4613" max="4613" width="9" style="78"/>
    <col min="4614" max="4614" width="6.625" style="78" customWidth="1"/>
    <col min="4615" max="4615" width="2.625" style="78" customWidth="1"/>
    <col min="4616" max="4616" width="6.625" style="78" customWidth="1"/>
    <col min="4617" max="4617" width="6.375" style="78" customWidth="1"/>
    <col min="4618" max="4619" width="9" style="78"/>
    <col min="4620" max="4620" width="6.625" style="78" customWidth="1"/>
    <col min="4621" max="4621" width="2.625" style="78" customWidth="1"/>
    <col min="4622" max="4622" width="6.625" style="78" customWidth="1"/>
    <col min="4623" max="4623" width="11.375" style="78" customWidth="1"/>
    <col min="4624" max="4865" width="9" style="78"/>
    <col min="4866" max="4866" width="19.375" style="78" customWidth="1"/>
    <col min="4867" max="4867" width="6.375" style="78" customWidth="1"/>
    <col min="4868" max="4868" width="9" style="78" customWidth="1"/>
    <col min="4869" max="4869" width="9" style="78"/>
    <col min="4870" max="4870" width="6.625" style="78" customWidth="1"/>
    <col min="4871" max="4871" width="2.625" style="78" customWidth="1"/>
    <col min="4872" max="4872" width="6.625" style="78" customWidth="1"/>
    <col min="4873" max="4873" width="6.375" style="78" customWidth="1"/>
    <col min="4874" max="4875" width="9" style="78"/>
    <col min="4876" max="4876" width="6.625" style="78" customWidth="1"/>
    <col min="4877" max="4877" width="2.625" style="78" customWidth="1"/>
    <col min="4878" max="4878" width="6.625" style="78" customWidth="1"/>
    <col min="4879" max="4879" width="11.375" style="78" customWidth="1"/>
    <col min="4880" max="5121" width="9" style="78"/>
    <col min="5122" max="5122" width="19.375" style="78" customWidth="1"/>
    <col min="5123" max="5123" width="6.375" style="78" customWidth="1"/>
    <col min="5124" max="5124" width="9" style="78" customWidth="1"/>
    <col min="5125" max="5125" width="9" style="78"/>
    <col min="5126" max="5126" width="6.625" style="78" customWidth="1"/>
    <col min="5127" max="5127" width="2.625" style="78" customWidth="1"/>
    <col min="5128" max="5128" width="6.625" style="78" customWidth="1"/>
    <col min="5129" max="5129" width="6.375" style="78" customWidth="1"/>
    <col min="5130" max="5131" width="9" style="78"/>
    <col min="5132" max="5132" width="6.625" style="78" customWidth="1"/>
    <col min="5133" max="5133" width="2.625" style="78" customWidth="1"/>
    <col min="5134" max="5134" width="6.625" style="78" customWidth="1"/>
    <col min="5135" max="5135" width="11.375" style="78" customWidth="1"/>
    <col min="5136" max="5377" width="9" style="78"/>
    <col min="5378" max="5378" width="19.375" style="78" customWidth="1"/>
    <col min="5379" max="5379" width="6.375" style="78" customWidth="1"/>
    <col min="5380" max="5380" width="9" style="78" customWidth="1"/>
    <col min="5381" max="5381" width="9" style="78"/>
    <col min="5382" max="5382" width="6.625" style="78" customWidth="1"/>
    <col min="5383" max="5383" width="2.625" style="78" customWidth="1"/>
    <col min="5384" max="5384" width="6.625" style="78" customWidth="1"/>
    <col min="5385" max="5385" width="6.375" style="78" customWidth="1"/>
    <col min="5386" max="5387" width="9" style="78"/>
    <col min="5388" max="5388" width="6.625" style="78" customWidth="1"/>
    <col min="5389" max="5389" width="2.625" style="78" customWidth="1"/>
    <col min="5390" max="5390" width="6.625" style="78" customWidth="1"/>
    <col min="5391" max="5391" width="11.375" style="78" customWidth="1"/>
    <col min="5392" max="5633" width="9" style="78"/>
    <col min="5634" max="5634" width="19.375" style="78" customWidth="1"/>
    <col min="5635" max="5635" width="6.375" style="78" customWidth="1"/>
    <col min="5636" max="5636" width="9" style="78" customWidth="1"/>
    <col min="5637" max="5637" width="9" style="78"/>
    <col min="5638" max="5638" width="6.625" style="78" customWidth="1"/>
    <col min="5639" max="5639" width="2.625" style="78" customWidth="1"/>
    <col min="5640" max="5640" width="6.625" style="78" customWidth="1"/>
    <col min="5641" max="5641" width="6.375" style="78" customWidth="1"/>
    <col min="5642" max="5643" width="9" style="78"/>
    <col min="5644" max="5644" width="6.625" style="78" customWidth="1"/>
    <col min="5645" max="5645" width="2.625" style="78" customWidth="1"/>
    <col min="5646" max="5646" width="6.625" style="78" customWidth="1"/>
    <col min="5647" max="5647" width="11.375" style="78" customWidth="1"/>
    <col min="5648" max="5889" width="9" style="78"/>
    <col min="5890" max="5890" width="19.375" style="78" customWidth="1"/>
    <col min="5891" max="5891" width="6.375" style="78" customWidth="1"/>
    <col min="5892" max="5892" width="9" style="78" customWidth="1"/>
    <col min="5893" max="5893" width="9" style="78"/>
    <col min="5894" max="5894" width="6.625" style="78" customWidth="1"/>
    <col min="5895" max="5895" width="2.625" style="78" customWidth="1"/>
    <col min="5896" max="5896" width="6.625" style="78" customWidth="1"/>
    <col min="5897" max="5897" width="6.375" style="78" customWidth="1"/>
    <col min="5898" max="5899" width="9" style="78"/>
    <col min="5900" max="5900" width="6.625" style="78" customWidth="1"/>
    <col min="5901" max="5901" width="2.625" style="78" customWidth="1"/>
    <col min="5902" max="5902" width="6.625" style="78" customWidth="1"/>
    <col min="5903" max="5903" width="11.375" style="78" customWidth="1"/>
    <col min="5904" max="6145" width="9" style="78"/>
    <col min="6146" max="6146" width="19.375" style="78" customWidth="1"/>
    <col min="6147" max="6147" width="6.375" style="78" customWidth="1"/>
    <col min="6148" max="6148" width="9" style="78" customWidth="1"/>
    <col min="6149" max="6149" width="9" style="78"/>
    <col min="6150" max="6150" width="6.625" style="78" customWidth="1"/>
    <col min="6151" max="6151" width="2.625" style="78" customWidth="1"/>
    <col min="6152" max="6152" width="6.625" style="78" customWidth="1"/>
    <col min="6153" max="6153" width="6.375" style="78" customWidth="1"/>
    <col min="6154" max="6155" width="9" style="78"/>
    <col min="6156" max="6156" width="6.625" style="78" customWidth="1"/>
    <col min="6157" max="6157" width="2.625" style="78" customWidth="1"/>
    <col min="6158" max="6158" width="6.625" style="78" customWidth="1"/>
    <col min="6159" max="6159" width="11.375" style="78" customWidth="1"/>
    <col min="6160" max="6401" width="9" style="78"/>
    <col min="6402" max="6402" width="19.375" style="78" customWidth="1"/>
    <col min="6403" max="6403" width="6.375" style="78" customWidth="1"/>
    <col min="6404" max="6404" width="9" style="78" customWidth="1"/>
    <col min="6405" max="6405" width="9" style="78"/>
    <col min="6406" max="6406" width="6.625" style="78" customWidth="1"/>
    <col min="6407" max="6407" width="2.625" style="78" customWidth="1"/>
    <col min="6408" max="6408" width="6.625" style="78" customWidth="1"/>
    <col min="6409" max="6409" width="6.375" style="78" customWidth="1"/>
    <col min="6410" max="6411" width="9" style="78"/>
    <col min="6412" max="6412" width="6.625" style="78" customWidth="1"/>
    <col min="6413" max="6413" width="2.625" style="78" customWidth="1"/>
    <col min="6414" max="6414" width="6.625" style="78" customWidth="1"/>
    <col min="6415" max="6415" width="11.375" style="78" customWidth="1"/>
    <col min="6416" max="6657" width="9" style="78"/>
    <col min="6658" max="6658" width="19.375" style="78" customWidth="1"/>
    <col min="6659" max="6659" width="6.375" style="78" customWidth="1"/>
    <col min="6660" max="6660" width="9" style="78" customWidth="1"/>
    <col min="6661" max="6661" width="9" style="78"/>
    <col min="6662" max="6662" width="6.625" style="78" customWidth="1"/>
    <col min="6663" max="6663" width="2.625" style="78" customWidth="1"/>
    <col min="6664" max="6664" width="6.625" style="78" customWidth="1"/>
    <col min="6665" max="6665" width="6.375" style="78" customWidth="1"/>
    <col min="6666" max="6667" width="9" style="78"/>
    <col min="6668" max="6668" width="6.625" style="78" customWidth="1"/>
    <col min="6669" max="6669" width="2.625" style="78" customWidth="1"/>
    <col min="6670" max="6670" width="6.625" style="78" customWidth="1"/>
    <col min="6671" max="6671" width="11.375" style="78" customWidth="1"/>
    <col min="6672" max="6913" width="9" style="78"/>
    <col min="6914" max="6914" width="19.375" style="78" customWidth="1"/>
    <col min="6915" max="6915" width="6.375" style="78" customWidth="1"/>
    <col min="6916" max="6916" width="9" style="78" customWidth="1"/>
    <col min="6917" max="6917" width="9" style="78"/>
    <col min="6918" max="6918" width="6.625" style="78" customWidth="1"/>
    <col min="6919" max="6919" width="2.625" style="78" customWidth="1"/>
    <col min="6920" max="6920" width="6.625" style="78" customWidth="1"/>
    <col min="6921" max="6921" width="6.375" style="78" customWidth="1"/>
    <col min="6922" max="6923" width="9" style="78"/>
    <col min="6924" max="6924" width="6.625" style="78" customWidth="1"/>
    <col min="6925" max="6925" width="2.625" style="78" customWidth="1"/>
    <col min="6926" max="6926" width="6.625" style="78" customWidth="1"/>
    <col min="6927" max="6927" width="11.375" style="78" customWidth="1"/>
    <col min="6928" max="7169" width="9" style="78"/>
    <col min="7170" max="7170" width="19.375" style="78" customWidth="1"/>
    <col min="7171" max="7171" width="6.375" style="78" customWidth="1"/>
    <col min="7172" max="7172" width="9" style="78" customWidth="1"/>
    <col min="7173" max="7173" width="9" style="78"/>
    <col min="7174" max="7174" width="6.625" style="78" customWidth="1"/>
    <col min="7175" max="7175" width="2.625" style="78" customWidth="1"/>
    <col min="7176" max="7176" width="6.625" style="78" customWidth="1"/>
    <col min="7177" max="7177" width="6.375" style="78" customWidth="1"/>
    <col min="7178" max="7179" width="9" style="78"/>
    <col min="7180" max="7180" width="6.625" style="78" customWidth="1"/>
    <col min="7181" max="7181" width="2.625" style="78" customWidth="1"/>
    <col min="7182" max="7182" width="6.625" style="78" customWidth="1"/>
    <col min="7183" max="7183" width="11.375" style="78" customWidth="1"/>
    <col min="7184" max="7425" width="9" style="78"/>
    <col min="7426" max="7426" width="19.375" style="78" customWidth="1"/>
    <col min="7427" max="7427" width="6.375" style="78" customWidth="1"/>
    <col min="7428" max="7428" width="9" style="78" customWidth="1"/>
    <col min="7429" max="7429" width="9" style="78"/>
    <col min="7430" max="7430" width="6.625" style="78" customWidth="1"/>
    <col min="7431" max="7431" width="2.625" style="78" customWidth="1"/>
    <col min="7432" max="7432" width="6.625" style="78" customWidth="1"/>
    <col min="7433" max="7433" width="6.375" style="78" customWidth="1"/>
    <col min="7434" max="7435" width="9" style="78"/>
    <col min="7436" max="7436" width="6.625" style="78" customWidth="1"/>
    <col min="7437" max="7437" width="2.625" style="78" customWidth="1"/>
    <col min="7438" max="7438" width="6.625" style="78" customWidth="1"/>
    <col min="7439" max="7439" width="11.375" style="78" customWidth="1"/>
    <col min="7440" max="7681" width="9" style="78"/>
    <col min="7682" max="7682" width="19.375" style="78" customWidth="1"/>
    <col min="7683" max="7683" width="6.375" style="78" customWidth="1"/>
    <col min="7684" max="7684" width="9" style="78" customWidth="1"/>
    <col min="7685" max="7685" width="9" style="78"/>
    <col min="7686" max="7686" width="6.625" style="78" customWidth="1"/>
    <col min="7687" max="7687" width="2.625" style="78" customWidth="1"/>
    <col min="7688" max="7688" width="6.625" style="78" customWidth="1"/>
    <col min="7689" max="7689" width="6.375" style="78" customWidth="1"/>
    <col min="7690" max="7691" width="9" style="78"/>
    <col min="7692" max="7692" width="6.625" style="78" customWidth="1"/>
    <col min="7693" max="7693" width="2.625" style="78" customWidth="1"/>
    <col min="7694" max="7694" width="6.625" style="78" customWidth="1"/>
    <col min="7695" max="7695" width="11.375" style="78" customWidth="1"/>
    <col min="7696" max="7937" width="9" style="78"/>
    <col min="7938" max="7938" width="19.375" style="78" customWidth="1"/>
    <col min="7939" max="7939" width="6.375" style="78" customWidth="1"/>
    <col min="7940" max="7940" width="9" style="78" customWidth="1"/>
    <col min="7941" max="7941" width="9" style="78"/>
    <col min="7942" max="7942" width="6.625" style="78" customWidth="1"/>
    <col min="7943" max="7943" width="2.625" style="78" customWidth="1"/>
    <col min="7944" max="7944" width="6.625" style="78" customWidth="1"/>
    <col min="7945" max="7945" width="6.375" style="78" customWidth="1"/>
    <col min="7946" max="7947" width="9" style="78"/>
    <col min="7948" max="7948" width="6.625" style="78" customWidth="1"/>
    <col min="7949" max="7949" width="2.625" style="78" customWidth="1"/>
    <col min="7950" max="7950" width="6.625" style="78" customWidth="1"/>
    <col min="7951" max="7951" width="11.375" style="78" customWidth="1"/>
    <col min="7952" max="8193" width="9" style="78"/>
    <col min="8194" max="8194" width="19.375" style="78" customWidth="1"/>
    <col min="8195" max="8195" width="6.375" style="78" customWidth="1"/>
    <col min="8196" max="8196" width="9" style="78" customWidth="1"/>
    <col min="8197" max="8197" width="9" style="78"/>
    <col min="8198" max="8198" width="6.625" style="78" customWidth="1"/>
    <col min="8199" max="8199" width="2.625" style="78" customWidth="1"/>
    <col min="8200" max="8200" width="6.625" style="78" customWidth="1"/>
    <col min="8201" max="8201" width="6.375" style="78" customWidth="1"/>
    <col min="8202" max="8203" width="9" style="78"/>
    <col min="8204" max="8204" width="6.625" style="78" customWidth="1"/>
    <col min="8205" max="8205" width="2.625" style="78" customWidth="1"/>
    <col min="8206" max="8206" width="6.625" style="78" customWidth="1"/>
    <col min="8207" max="8207" width="11.375" style="78" customWidth="1"/>
    <col min="8208" max="8449" width="9" style="78"/>
    <col min="8450" max="8450" width="19.375" style="78" customWidth="1"/>
    <col min="8451" max="8451" width="6.375" style="78" customWidth="1"/>
    <col min="8452" max="8452" width="9" style="78" customWidth="1"/>
    <col min="8453" max="8453" width="9" style="78"/>
    <col min="8454" max="8454" width="6.625" style="78" customWidth="1"/>
    <col min="8455" max="8455" width="2.625" style="78" customWidth="1"/>
    <col min="8456" max="8456" width="6.625" style="78" customWidth="1"/>
    <col min="8457" max="8457" width="6.375" style="78" customWidth="1"/>
    <col min="8458" max="8459" width="9" style="78"/>
    <col min="8460" max="8460" width="6.625" style="78" customWidth="1"/>
    <col min="8461" max="8461" width="2.625" style="78" customWidth="1"/>
    <col min="8462" max="8462" width="6.625" style="78" customWidth="1"/>
    <col min="8463" max="8463" width="11.375" style="78" customWidth="1"/>
    <col min="8464" max="8705" width="9" style="78"/>
    <col min="8706" max="8706" width="19.375" style="78" customWidth="1"/>
    <col min="8707" max="8707" width="6.375" style="78" customWidth="1"/>
    <col min="8708" max="8708" width="9" style="78" customWidth="1"/>
    <col min="8709" max="8709" width="9" style="78"/>
    <col min="8710" max="8710" width="6.625" style="78" customWidth="1"/>
    <col min="8711" max="8711" width="2.625" style="78" customWidth="1"/>
    <col min="8712" max="8712" width="6.625" style="78" customWidth="1"/>
    <col min="8713" max="8713" width="6.375" style="78" customWidth="1"/>
    <col min="8714" max="8715" width="9" style="78"/>
    <col min="8716" max="8716" width="6.625" style="78" customWidth="1"/>
    <col min="8717" max="8717" width="2.625" style="78" customWidth="1"/>
    <col min="8718" max="8718" width="6.625" style="78" customWidth="1"/>
    <col min="8719" max="8719" width="11.375" style="78" customWidth="1"/>
    <col min="8720" max="8961" width="9" style="78"/>
    <col min="8962" max="8962" width="19.375" style="78" customWidth="1"/>
    <col min="8963" max="8963" width="6.375" style="78" customWidth="1"/>
    <col min="8964" max="8964" width="9" style="78" customWidth="1"/>
    <col min="8965" max="8965" width="9" style="78"/>
    <col min="8966" max="8966" width="6.625" style="78" customWidth="1"/>
    <col min="8967" max="8967" width="2.625" style="78" customWidth="1"/>
    <col min="8968" max="8968" width="6.625" style="78" customWidth="1"/>
    <col min="8969" max="8969" width="6.375" style="78" customWidth="1"/>
    <col min="8970" max="8971" width="9" style="78"/>
    <col min="8972" max="8972" width="6.625" style="78" customWidth="1"/>
    <col min="8973" max="8973" width="2.625" style="78" customWidth="1"/>
    <col min="8974" max="8974" width="6.625" style="78" customWidth="1"/>
    <col min="8975" max="8975" width="11.375" style="78" customWidth="1"/>
    <col min="8976" max="9217" width="9" style="78"/>
    <col min="9218" max="9218" width="19.375" style="78" customWidth="1"/>
    <col min="9219" max="9219" width="6.375" style="78" customWidth="1"/>
    <col min="9220" max="9220" width="9" style="78" customWidth="1"/>
    <col min="9221" max="9221" width="9" style="78"/>
    <col min="9222" max="9222" width="6.625" style="78" customWidth="1"/>
    <col min="9223" max="9223" width="2.625" style="78" customWidth="1"/>
    <col min="9224" max="9224" width="6.625" style="78" customWidth="1"/>
    <col min="9225" max="9225" width="6.375" style="78" customWidth="1"/>
    <col min="9226" max="9227" width="9" style="78"/>
    <col min="9228" max="9228" width="6.625" style="78" customWidth="1"/>
    <col min="9229" max="9229" width="2.625" style="78" customWidth="1"/>
    <col min="9230" max="9230" width="6.625" style="78" customWidth="1"/>
    <col min="9231" max="9231" width="11.375" style="78" customWidth="1"/>
    <col min="9232" max="9473" width="9" style="78"/>
    <col min="9474" max="9474" width="19.375" style="78" customWidth="1"/>
    <col min="9475" max="9475" width="6.375" style="78" customWidth="1"/>
    <col min="9476" max="9476" width="9" style="78" customWidth="1"/>
    <col min="9477" max="9477" width="9" style="78"/>
    <col min="9478" max="9478" width="6.625" style="78" customWidth="1"/>
    <col min="9479" max="9479" width="2.625" style="78" customWidth="1"/>
    <col min="9480" max="9480" width="6.625" style="78" customWidth="1"/>
    <col min="9481" max="9481" width="6.375" style="78" customWidth="1"/>
    <col min="9482" max="9483" width="9" style="78"/>
    <col min="9484" max="9484" width="6.625" style="78" customWidth="1"/>
    <col min="9485" max="9485" width="2.625" style="78" customWidth="1"/>
    <col min="9486" max="9486" width="6.625" style="78" customWidth="1"/>
    <col min="9487" max="9487" width="11.375" style="78" customWidth="1"/>
    <col min="9488" max="9729" width="9" style="78"/>
    <col min="9730" max="9730" width="19.375" style="78" customWidth="1"/>
    <col min="9731" max="9731" width="6.375" style="78" customWidth="1"/>
    <col min="9732" max="9732" width="9" style="78" customWidth="1"/>
    <col min="9733" max="9733" width="9" style="78"/>
    <col min="9734" max="9734" width="6.625" style="78" customWidth="1"/>
    <col min="9735" max="9735" width="2.625" style="78" customWidth="1"/>
    <col min="9736" max="9736" width="6.625" style="78" customWidth="1"/>
    <col min="9737" max="9737" width="6.375" style="78" customWidth="1"/>
    <col min="9738" max="9739" width="9" style="78"/>
    <col min="9740" max="9740" width="6.625" style="78" customWidth="1"/>
    <col min="9741" max="9741" width="2.625" style="78" customWidth="1"/>
    <col min="9742" max="9742" width="6.625" style="78" customWidth="1"/>
    <col min="9743" max="9743" width="11.375" style="78" customWidth="1"/>
    <col min="9744" max="9985" width="9" style="78"/>
    <col min="9986" max="9986" width="19.375" style="78" customWidth="1"/>
    <col min="9987" max="9987" width="6.375" style="78" customWidth="1"/>
    <col min="9988" max="9988" width="9" style="78" customWidth="1"/>
    <col min="9989" max="9989" width="9" style="78"/>
    <col min="9990" max="9990" width="6.625" style="78" customWidth="1"/>
    <col min="9991" max="9991" width="2.625" style="78" customWidth="1"/>
    <col min="9992" max="9992" width="6.625" style="78" customWidth="1"/>
    <col min="9993" max="9993" width="6.375" style="78" customWidth="1"/>
    <col min="9994" max="9995" width="9" style="78"/>
    <col min="9996" max="9996" width="6.625" style="78" customWidth="1"/>
    <col min="9997" max="9997" width="2.625" style="78" customWidth="1"/>
    <col min="9998" max="9998" width="6.625" style="78" customWidth="1"/>
    <col min="9999" max="9999" width="11.375" style="78" customWidth="1"/>
    <col min="10000" max="10241" width="9" style="78"/>
    <col min="10242" max="10242" width="19.375" style="78" customWidth="1"/>
    <col min="10243" max="10243" width="6.375" style="78" customWidth="1"/>
    <col min="10244" max="10244" width="9" style="78" customWidth="1"/>
    <col min="10245" max="10245" width="9" style="78"/>
    <col min="10246" max="10246" width="6.625" style="78" customWidth="1"/>
    <col min="10247" max="10247" width="2.625" style="78" customWidth="1"/>
    <col min="10248" max="10248" width="6.625" style="78" customWidth="1"/>
    <col min="10249" max="10249" width="6.375" style="78" customWidth="1"/>
    <col min="10250" max="10251" width="9" style="78"/>
    <col min="10252" max="10252" width="6.625" style="78" customWidth="1"/>
    <col min="10253" max="10253" width="2.625" style="78" customWidth="1"/>
    <col min="10254" max="10254" width="6.625" style="78" customWidth="1"/>
    <col min="10255" max="10255" width="11.375" style="78" customWidth="1"/>
    <col min="10256" max="10497" width="9" style="78"/>
    <col min="10498" max="10498" width="19.375" style="78" customWidth="1"/>
    <col min="10499" max="10499" width="6.375" style="78" customWidth="1"/>
    <col min="10500" max="10500" width="9" style="78" customWidth="1"/>
    <col min="10501" max="10501" width="9" style="78"/>
    <col min="10502" max="10502" width="6.625" style="78" customWidth="1"/>
    <col min="10503" max="10503" width="2.625" style="78" customWidth="1"/>
    <col min="10504" max="10504" width="6.625" style="78" customWidth="1"/>
    <col min="10505" max="10505" width="6.375" style="78" customWidth="1"/>
    <col min="10506" max="10507" width="9" style="78"/>
    <col min="10508" max="10508" width="6.625" style="78" customWidth="1"/>
    <col min="10509" max="10509" width="2.625" style="78" customWidth="1"/>
    <col min="10510" max="10510" width="6.625" style="78" customWidth="1"/>
    <col min="10511" max="10511" width="11.375" style="78" customWidth="1"/>
    <col min="10512" max="10753" width="9" style="78"/>
    <col min="10754" max="10754" width="19.375" style="78" customWidth="1"/>
    <col min="10755" max="10755" width="6.375" style="78" customWidth="1"/>
    <col min="10756" max="10756" width="9" style="78" customWidth="1"/>
    <col min="10757" max="10757" width="9" style="78"/>
    <col min="10758" max="10758" width="6.625" style="78" customWidth="1"/>
    <col min="10759" max="10759" width="2.625" style="78" customWidth="1"/>
    <col min="10760" max="10760" width="6.625" style="78" customWidth="1"/>
    <col min="10761" max="10761" width="6.375" style="78" customWidth="1"/>
    <col min="10762" max="10763" width="9" style="78"/>
    <col min="10764" max="10764" width="6.625" style="78" customWidth="1"/>
    <col min="10765" max="10765" width="2.625" style="78" customWidth="1"/>
    <col min="10766" max="10766" width="6.625" style="78" customWidth="1"/>
    <col min="10767" max="10767" width="11.375" style="78" customWidth="1"/>
    <col min="10768" max="11009" width="9" style="78"/>
    <col min="11010" max="11010" width="19.375" style="78" customWidth="1"/>
    <col min="11011" max="11011" width="6.375" style="78" customWidth="1"/>
    <col min="11012" max="11012" width="9" style="78" customWidth="1"/>
    <col min="11013" max="11013" width="9" style="78"/>
    <col min="11014" max="11014" width="6.625" style="78" customWidth="1"/>
    <col min="11015" max="11015" width="2.625" style="78" customWidth="1"/>
    <col min="11016" max="11016" width="6.625" style="78" customWidth="1"/>
    <col min="11017" max="11017" width="6.375" style="78" customWidth="1"/>
    <col min="11018" max="11019" width="9" style="78"/>
    <col min="11020" max="11020" width="6.625" style="78" customWidth="1"/>
    <col min="11021" max="11021" width="2.625" style="78" customWidth="1"/>
    <col min="11022" max="11022" width="6.625" style="78" customWidth="1"/>
    <col min="11023" max="11023" width="11.375" style="78" customWidth="1"/>
    <col min="11024" max="11265" width="9" style="78"/>
    <col min="11266" max="11266" width="19.375" style="78" customWidth="1"/>
    <col min="11267" max="11267" width="6.375" style="78" customWidth="1"/>
    <col min="11268" max="11268" width="9" style="78" customWidth="1"/>
    <col min="11269" max="11269" width="9" style="78"/>
    <col min="11270" max="11270" width="6.625" style="78" customWidth="1"/>
    <col min="11271" max="11271" width="2.625" style="78" customWidth="1"/>
    <col min="11272" max="11272" width="6.625" style="78" customWidth="1"/>
    <col min="11273" max="11273" width="6.375" style="78" customWidth="1"/>
    <col min="11274" max="11275" width="9" style="78"/>
    <col min="11276" max="11276" width="6.625" style="78" customWidth="1"/>
    <col min="11277" max="11277" width="2.625" style="78" customWidth="1"/>
    <col min="11278" max="11278" width="6.625" style="78" customWidth="1"/>
    <col min="11279" max="11279" width="11.375" style="78" customWidth="1"/>
    <col min="11280" max="11521" width="9" style="78"/>
    <col min="11522" max="11522" width="19.375" style="78" customWidth="1"/>
    <col min="11523" max="11523" width="6.375" style="78" customWidth="1"/>
    <col min="11524" max="11524" width="9" style="78" customWidth="1"/>
    <col min="11525" max="11525" width="9" style="78"/>
    <col min="11526" max="11526" width="6.625" style="78" customWidth="1"/>
    <col min="11527" max="11527" width="2.625" style="78" customWidth="1"/>
    <col min="11528" max="11528" width="6.625" style="78" customWidth="1"/>
    <col min="11529" max="11529" width="6.375" style="78" customWidth="1"/>
    <col min="11530" max="11531" width="9" style="78"/>
    <col min="11532" max="11532" width="6.625" style="78" customWidth="1"/>
    <col min="11533" max="11533" width="2.625" style="78" customWidth="1"/>
    <col min="11534" max="11534" width="6.625" style="78" customWidth="1"/>
    <col min="11535" max="11535" width="11.375" style="78" customWidth="1"/>
    <col min="11536" max="11777" width="9" style="78"/>
    <col min="11778" max="11778" width="19.375" style="78" customWidth="1"/>
    <col min="11779" max="11779" width="6.375" style="78" customWidth="1"/>
    <col min="11780" max="11780" width="9" style="78" customWidth="1"/>
    <col min="11781" max="11781" width="9" style="78"/>
    <col min="11782" max="11782" width="6.625" style="78" customWidth="1"/>
    <col min="11783" max="11783" width="2.625" style="78" customWidth="1"/>
    <col min="11784" max="11784" width="6.625" style="78" customWidth="1"/>
    <col min="11785" max="11785" width="6.375" style="78" customWidth="1"/>
    <col min="11786" max="11787" width="9" style="78"/>
    <col min="11788" max="11788" width="6.625" style="78" customWidth="1"/>
    <col min="11789" max="11789" width="2.625" style="78" customWidth="1"/>
    <col min="11790" max="11790" width="6.625" style="78" customWidth="1"/>
    <col min="11791" max="11791" width="11.375" style="78" customWidth="1"/>
    <col min="11792" max="12033" width="9" style="78"/>
    <col min="12034" max="12034" width="19.375" style="78" customWidth="1"/>
    <col min="12035" max="12035" width="6.375" style="78" customWidth="1"/>
    <col min="12036" max="12036" width="9" style="78" customWidth="1"/>
    <col min="12037" max="12037" width="9" style="78"/>
    <col min="12038" max="12038" width="6.625" style="78" customWidth="1"/>
    <col min="12039" max="12039" width="2.625" style="78" customWidth="1"/>
    <col min="12040" max="12040" width="6.625" style="78" customWidth="1"/>
    <col min="12041" max="12041" width="6.375" style="78" customWidth="1"/>
    <col min="12042" max="12043" width="9" style="78"/>
    <col min="12044" max="12044" width="6.625" style="78" customWidth="1"/>
    <col min="12045" max="12045" width="2.625" style="78" customWidth="1"/>
    <col min="12046" max="12046" width="6.625" style="78" customWidth="1"/>
    <col min="12047" max="12047" width="11.375" style="78" customWidth="1"/>
    <col min="12048" max="12289" width="9" style="78"/>
    <col min="12290" max="12290" width="19.375" style="78" customWidth="1"/>
    <col min="12291" max="12291" width="6.375" style="78" customWidth="1"/>
    <col min="12292" max="12292" width="9" style="78" customWidth="1"/>
    <col min="12293" max="12293" width="9" style="78"/>
    <col min="12294" max="12294" width="6.625" style="78" customWidth="1"/>
    <col min="12295" max="12295" width="2.625" style="78" customWidth="1"/>
    <col min="12296" max="12296" width="6.625" style="78" customWidth="1"/>
    <col min="12297" max="12297" width="6.375" style="78" customWidth="1"/>
    <col min="12298" max="12299" width="9" style="78"/>
    <col min="12300" max="12300" width="6.625" style="78" customWidth="1"/>
    <col min="12301" max="12301" width="2.625" style="78" customWidth="1"/>
    <col min="12302" max="12302" width="6.625" style="78" customWidth="1"/>
    <col min="12303" max="12303" width="11.375" style="78" customWidth="1"/>
    <col min="12304" max="12545" width="9" style="78"/>
    <col min="12546" max="12546" width="19.375" style="78" customWidth="1"/>
    <col min="12547" max="12547" width="6.375" style="78" customWidth="1"/>
    <col min="12548" max="12548" width="9" style="78" customWidth="1"/>
    <col min="12549" max="12549" width="9" style="78"/>
    <col min="12550" max="12550" width="6.625" style="78" customWidth="1"/>
    <col min="12551" max="12551" width="2.625" style="78" customWidth="1"/>
    <col min="12552" max="12552" width="6.625" style="78" customWidth="1"/>
    <col min="12553" max="12553" width="6.375" style="78" customWidth="1"/>
    <col min="12554" max="12555" width="9" style="78"/>
    <col min="12556" max="12556" width="6.625" style="78" customWidth="1"/>
    <col min="12557" max="12557" width="2.625" style="78" customWidth="1"/>
    <col min="12558" max="12558" width="6.625" style="78" customWidth="1"/>
    <col min="12559" max="12559" width="11.375" style="78" customWidth="1"/>
    <col min="12560" max="12801" width="9" style="78"/>
    <col min="12802" max="12802" width="19.375" style="78" customWidth="1"/>
    <col min="12803" max="12803" width="6.375" style="78" customWidth="1"/>
    <col min="12804" max="12804" width="9" style="78" customWidth="1"/>
    <col min="12805" max="12805" width="9" style="78"/>
    <col min="12806" max="12806" width="6.625" style="78" customWidth="1"/>
    <col min="12807" max="12807" width="2.625" style="78" customWidth="1"/>
    <col min="12808" max="12808" width="6.625" style="78" customWidth="1"/>
    <col min="12809" max="12809" width="6.375" style="78" customWidth="1"/>
    <col min="12810" max="12811" width="9" style="78"/>
    <col min="12812" max="12812" width="6.625" style="78" customWidth="1"/>
    <col min="12813" max="12813" width="2.625" style="78" customWidth="1"/>
    <col min="12814" max="12814" width="6.625" style="78" customWidth="1"/>
    <col min="12815" max="12815" width="11.375" style="78" customWidth="1"/>
    <col min="12816" max="13057" width="9" style="78"/>
    <col min="13058" max="13058" width="19.375" style="78" customWidth="1"/>
    <col min="13059" max="13059" width="6.375" style="78" customWidth="1"/>
    <col min="13060" max="13060" width="9" style="78" customWidth="1"/>
    <col min="13061" max="13061" width="9" style="78"/>
    <col min="13062" max="13062" width="6.625" style="78" customWidth="1"/>
    <col min="13063" max="13063" width="2.625" style="78" customWidth="1"/>
    <col min="13064" max="13064" width="6.625" style="78" customWidth="1"/>
    <col min="13065" max="13065" width="6.375" style="78" customWidth="1"/>
    <col min="13066" max="13067" width="9" style="78"/>
    <col min="13068" max="13068" width="6.625" style="78" customWidth="1"/>
    <col min="13069" max="13069" width="2.625" style="78" customWidth="1"/>
    <col min="13070" max="13070" width="6.625" style="78" customWidth="1"/>
    <col min="13071" max="13071" width="11.375" style="78" customWidth="1"/>
    <col min="13072" max="13313" width="9" style="78"/>
    <col min="13314" max="13314" width="19.375" style="78" customWidth="1"/>
    <col min="13315" max="13315" width="6.375" style="78" customWidth="1"/>
    <col min="13316" max="13316" width="9" style="78" customWidth="1"/>
    <col min="13317" max="13317" width="9" style="78"/>
    <col min="13318" max="13318" width="6.625" style="78" customWidth="1"/>
    <col min="13319" max="13319" width="2.625" style="78" customWidth="1"/>
    <col min="13320" max="13320" width="6.625" style="78" customWidth="1"/>
    <col min="13321" max="13321" width="6.375" style="78" customWidth="1"/>
    <col min="13322" max="13323" width="9" style="78"/>
    <col min="13324" max="13324" width="6.625" style="78" customWidth="1"/>
    <col min="13325" max="13325" width="2.625" style="78" customWidth="1"/>
    <col min="13326" max="13326" width="6.625" style="78" customWidth="1"/>
    <col min="13327" max="13327" width="11.375" style="78" customWidth="1"/>
    <col min="13328" max="13569" width="9" style="78"/>
    <col min="13570" max="13570" width="19.375" style="78" customWidth="1"/>
    <col min="13571" max="13571" width="6.375" style="78" customWidth="1"/>
    <col min="13572" max="13572" width="9" style="78" customWidth="1"/>
    <col min="13573" max="13573" width="9" style="78"/>
    <col min="13574" max="13574" width="6.625" style="78" customWidth="1"/>
    <col min="13575" max="13575" width="2.625" style="78" customWidth="1"/>
    <col min="13576" max="13576" width="6.625" style="78" customWidth="1"/>
    <col min="13577" max="13577" width="6.375" style="78" customWidth="1"/>
    <col min="13578" max="13579" width="9" style="78"/>
    <col min="13580" max="13580" width="6.625" style="78" customWidth="1"/>
    <col min="13581" max="13581" width="2.625" style="78" customWidth="1"/>
    <col min="13582" max="13582" width="6.625" style="78" customWidth="1"/>
    <col min="13583" max="13583" width="11.375" style="78" customWidth="1"/>
    <col min="13584" max="13825" width="9" style="78"/>
    <col min="13826" max="13826" width="19.375" style="78" customWidth="1"/>
    <col min="13827" max="13827" width="6.375" style="78" customWidth="1"/>
    <col min="13828" max="13828" width="9" style="78" customWidth="1"/>
    <col min="13829" max="13829" width="9" style="78"/>
    <col min="13830" max="13830" width="6.625" style="78" customWidth="1"/>
    <col min="13831" max="13831" width="2.625" style="78" customWidth="1"/>
    <col min="13832" max="13832" width="6.625" style="78" customWidth="1"/>
    <col min="13833" max="13833" width="6.375" style="78" customWidth="1"/>
    <col min="13834" max="13835" width="9" style="78"/>
    <col min="13836" max="13836" width="6.625" style="78" customWidth="1"/>
    <col min="13837" max="13837" width="2.625" style="78" customWidth="1"/>
    <col min="13838" max="13838" width="6.625" style="78" customWidth="1"/>
    <col min="13839" max="13839" width="11.375" style="78" customWidth="1"/>
    <col min="13840" max="14081" width="9" style="78"/>
    <col min="14082" max="14082" width="19.375" style="78" customWidth="1"/>
    <col min="14083" max="14083" width="6.375" style="78" customWidth="1"/>
    <col min="14084" max="14084" width="9" style="78" customWidth="1"/>
    <col min="14085" max="14085" width="9" style="78"/>
    <col min="14086" max="14086" width="6.625" style="78" customWidth="1"/>
    <col min="14087" max="14087" width="2.625" style="78" customWidth="1"/>
    <col min="14088" max="14088" width="6.625" style="78" customWidth="1"/>
    <col min="14089" max="14089" width="6.375" style="78" customWidth="1"/>
    <col min="14090" max="14091" width="9" style="78"/>
    <col min="14092" max="14092" width="6.625" style="78" customWidth="1"/>
    <col min="14093" max="14093" width="2.625" style="78" customWidth="1"/>
    <col min="14094" max="14094" width="6.625" style="78" customWidth="1"/>
    <col min="14095" max="14095" width="11.375" style="78" customWidth="1"/>
    <col min="14096" max="14337" width="9" style="78"/>
    <col min="14338" max="14338" width="19.375" style="78" customWidth="1"/>
    <col min="14339" max="14339" width="6.375" style="78" customWidth="1"/>
    <col min="14340" max="14340" width="9" style="78" customWidth="1"/>
    <col min="14341" max="14341" width="9" style="78"/>
    <col min="14342" max="14342" width="6.625" style="78" customWidth="1"/>
    <col min="14343" max="14343" width="2.625" style="78" customWidth="1"/>
    <col min="14344" max="14344" width="6.625" style="78" customWidth="1"/>
    <col min="14345" max="14345" width="6.375" style="78" customWidth="1"/>
    <col min="14346" max="14347" width="9" style="78"/>
    <col min="14348" max="14348" width="6.625" style="78" customWidth="1"/>
    <col min="14349" max="14349" width="2.625" style="78" customWidth="1"/>
    <col min="14350" max="14350" width="6.625" style="78" customWidth="1"/>
    <col min="14351" max="14351" width="11.375" style="78" customWidth="1"/>
    <col min="14352" max="14593" width="9" style="78"/>
    <col min="14594" max="14594" width="19.375" style="78" customWidth="1"/>
    <col min="14595" max="14595" width="6.375" style="78" customWidth="1"/>
    <col min="14596" max="14596" width="9" style="78" customWidth="1"/>
    <col min="14597" max="14597" width="9" style="78"/>
    <col min="14598" max="14598" width="6.625" style="78" customWidth="1"/>
    <col min="14599" max="14599" width="2.625" style="78" customWidth="1"/>
    <col min="14600" max="14600" width="6.625" style="78" customWidth="1"/>
    <col min="14601" max="14601" width="6.375" style="78" customWidth="1"/>
    <col min="14602" max="14603" width="9" style="78"/>
    <col min="14604" max="14604" width="6.625" style="78" customWidth="1"/>
    <col min="14605" max="14605" width="2.625" style="78" customWidth="1"/>
    <col min="14606" max="14606" width="6.625" style="78" customWidth="1"/>
    <col min="14607" max="14607" width="11.375" style="78" customWidth="1"/>
    <col min="14608" max="14849" width="9" style="78"/>
    <col min="14850" max="14850" width="19.375" style="78" customWidth="1"/>
    <col min="14851" max="14851" width="6.375" style="78" customWidth="1"/>
    <col min="14852" max="14852" width="9" style="78" customWidth="1"/>
    <col min="14853" max="14853" width="9" style="78"/>
    <col min="14854" max="14854" width="6.625" style="78" customWidth="1"/>
    <col min="14855" max="14855" width="2.625" style="78" customWidth="1"/>
    <col min="14856" max="14856" width="6.625" style="78" customWidth="1"/>
    <col min="14857" max="14857" width="6.375" style="78" customWidth="1"/>
    <col min="14858" max="14859" width="9" style="78"/>
    <col min="14860" max="14860" width="6.625" style="78" customWidth="1"/>
    <col min="14861" max="14861" width="2.625" style="78" customWidth="1"/>
    <col min="14862" max="14862" width="6.625" style="78" customWidth="1"/>
    <col min="14863" max="14863" width="11.375" style="78" customWidth="1"/>
    <col min="14864" max="15105" width="9" style="78"/>
    <col min="15106" max="15106" width="19.375" style="78" customWidth="1"/>
    <col min="15107" max="15107" width="6.375" style="78" customWidth="1"/>
    <col min="15108" max="15108" width="9" style="78" customWidth="1"/>
    <col min="15109" max="15109" width="9" style="78"/>
    <col min="15110" max="15110" width="6.625" style="78" customWidth="1"/>
    <col min="15111" max="15111" width="2.625" style="78" customWidth="1"/>
    <col min="15112" max="15112" width="6.625" style="78" customWidth="1"/>
    <col min="15113" max="15113" width="6.375" style="78" customWidth="1"/>
    <col min="15114" max="15115" width="9" style="78"/>
    <col min="15116" max="15116" width="6.625" style="78" customWidth="1"/>
    <col min="15117" max="15117" width="2.625" style="78" customWidth="1"/>
    <col min="15118" max="15118" width="6.625" style="78" customWidth="1"/>
    <col min="15119" max="15119" width="11.375" style="78" customWidth="1"/>
    <col min="15120" max="15361" width="9" style="78"/>
    <col min="15362" max="15362" width="19.375" style="78" customWidth="1"/>
    <col min="15363" max="15363" width="6.375" style="78" customWidth="1"/>
    <col min="15364" max="15364" width="9" style="78" customWidth="1"/>
    <col min="15365" max="15365" width="9" style="78"/>
    <col min="15366" max="15366" width="6.625" style="78" customWidth="1"/>
    <col min="15367" max="15367" width="2.625" style="78" customWidth="1"/>
    <col min="15368" max="15368" width="6.625" style="78" customWidth="1"/>
    <col min="15369" max="15369" width="6.375" style="78" customWidth="1"/>
    <col min="15370" max="15371" width="9" style="78"/>
    <col min="15372" max="15372" width="6.625" style="78" customWidth="1"/>
    <col min="15373" max="15373" width="2.625" style="78" customWidth="1"/>
    <col min="15374" max="15374" width="6.625" style="78" customWidth="1"/>
    <col min="15375" max="15375" width="11.375" style="78" customWidth="1"/>
    <col min="15376" max="15617" width="9" style="78"/>
    <col min="15618" max="15618" width="19.375" style="78" customWidth="1"/>
    <col min="15619" max="15619" width="6.375" style="78" customWidth="1"/>
    <col min="15620" max="15620" width="9" style="78" customWidth="1"/>
    <col min="15621" max="15621" width="9" style="78"/>
    <col min="15622" max="15622" width="6.625" style="78" customWidth="1"/>
    <col min="15623" max="15623" width="2.625" style="78" customWidth="1"/>
    <col min="15624" max="15624" width="6.625" style="78" customWidth="1"/>
    <col min="15625" max="15625" width="6.375" style="78" customWidth="1"/>
    <col min="15626" max="15627" width="9" style="78"/>
    <col min="15628" max="15628" width="6.625" style="78" customWidth="1"/>
    <col min="15629" max="15629" width="2.625" style="78" customWidth="1"/>
    <col min="15630" max="15630" width="6.625" style="78" customWidth="1"/>
    <col min="15631" max="15631" width="11.375" style="78" customWidth="1"/>
    <col min="15632" max="15873" width="9" style="78"/>
    <col min="15874" max="15874" width="19.375" style="78" customWidth="1"/>
    <col min="15875" max="15875" width="6.375" style="78" customWidth="1"/>
    <col min="15876" max="15876" width="9" style="78" customWidth="1"/>
    <col min="15877" max="15877" width="9" style="78"/>
    <col min="15878" max="15878" width="6.625" style="78" customWidth="1"/>
    <col min="15879" max="15879" width="2.625" style="78" customWidth="1"/>
    <col min="15880" max="15880" width="6.625" style="78" customWidth="1"/>
    <col min="15881" max="15881" width="6.375" style="78" customWidth="1"/>
    <col min="15882" max="15883" width="9" style="78"/>
    <col min="15884" max="15884" width="6.625" style="78" customWidth="1"/>
    <col min="15885" max="15885" width="2.625" style="78" customWidth="1"/>
    <col min="15886" max="15886" width="6.625" style="78" customWidth="1"/>
    <col min="15887" max="15887" width="11.375" style="78" customWidth="1"/>
    <col min="15888" max="16129" width="9" style="78"/>
    <col min="16130" max="16130" width="19.375" style="78" customWidth="1"/>
    <col min="16131" max="16131" width="6.375" style="78" customWidth="1"/>
    <col min="16132" max="16132" width="9" style="78" customWidth="1"/>
    <col min="16133" max="16133" width="9" style="78"/>
    <col min="16134" max="16134" width="6.625" style="78" customWidth="1"/>
    <col min="16135" max="16135" width="2.625" style="78" customWidth="1"/>
    <col min="16136" max="16136" width="6.625" style="78" customWidth="1"/>
    <col min="16137" max="16137" width="6.375" style="78" customWidth="1"/>
    <col min="16138" max="16139" width="9" style="78"/>
    <col min="16140" max="16140" width="6.625" style="78" customWidth="1"/>
    <col min="16141" max="16141" width="2.625" style="78" customWidth="1"/>
    <col min="16142" max="16142" width="6.625" style="78" customWidth="1"/>
    <col min="16143" max="16143" width="11.375" style="78" customWidth="1"/>
    <col min="16144" max="16384" width="9" style="78"/>
  </cols>
  <sheetData>
    <row r="2" spans="2:17" ht="20.100000000000001" customHeight="1">
      <c r="B2" s="78" t="s">
        <v>128</v>
      </c>
    </row>
    <row r="4" spans="2:17" ht="20.100000000000001" customHeight="1">
      <c r="B4" s="109"/>
      <c r="C4" s="458" t="s">
        <v>129</v>
      </c>
      <c r="D4" s="458"/>
      <c r="E4" s="458"/>
      <c r="F4" s="458"/>
      <c r="G4" s="458"/>
      <c r="H4" s="458"/>
      <c r="I4" s="458" t="s">
        <v>130</v>
      </c>
      <c r="J4" s="458"/>
      <c r="K4" s="458"/>
      <c r="L4" s="458"/>
      <c r="M4" s="458"/>
      <c r="N4" s="458"/>
      <c r="O4" s="382" t="s">
        <v>131</v>
      </c>
    </row>
    <row r="5" spans="2:17" ht="20.100000000000001" customHeight="1">
      <c r="B5" s="110"/>
      <c r="C5" s="111" t="s">
        <v>132</v>
      </c>
      <c r="D5" s="111" t="s">
        <v>133</v>
      </c>
      <c r="E5" s="111" t="s">
        <v>134</v>
      </c>
      <c r="F5" s="459" t="s">
        <v>135</v>
      </c>
      <c r="G5" s="460"/>
      <c r="H5" s="461"/>
      <c r="I5" s="111" t="s">
        <v>132</v>
      </c>
      <c r="J5" s="111" t="s">
        <v>133</v>
      </c>
      <c r="K5" s="111" t="s">
        <v>134</v>
      </c>
      <c r="L5" s="459" t="s">
        <v>135</v>
      </c>
      <c r="M5" s="460"/>
      <c r="N5" s="461"/>
      <c r="O5" s="382"/>
    </row>
    <row r="6" spans="2:17" ht="20.100000000000001" customHeight="1">
      <c r="B6" s="199" t="s">
        <v>136</v>
      </c>
      <c r="C6" s="200"/>
      <c r="D6" s="201"/>
      <c r="E6" s="201"/>
      <c r="F6" s="202"/>
      <c r="G6" s="203"/>
      <c r="H6" s="204"/>
      <c r="I6" s="200"/>
      <c r="J6" s="200"/>
      <c r="K6" s="205"/>
      <c r="L6" s="192"/>
      <c r="M6" s="193"/>
      <c r="N6" s="206"/>
      <c r="O6" s="81" t="s">
        <v>137</v>
      </c>
    </row>
    <row r="7" spans="2:17" ht="13.5" customHeight="1">
      <c r="B7" s="207" t="s">
        <v>138</v>
      </c>
      <c r="C7" s="208">
        <v>2</v>
      </c>
      <c r="D7" s="209">
        <v>0.29166666666666669</v>
      </c>
      <c r="E7" s="209">
        <v>0.66666666666666663</v>
      </c>
      <c r="F7" s="210">
        <v>0.45833333333333331</v>
      </c>
      <c r="G7" s="211" t="s">
        <v>36</v>
      </c>
      <c r="H7" s="212">
        <v>0.5</v>
      </c>
      <c r="I7" s="208"/>
      <c r="J7" s="208"/>
      <c r="K7" s="213"/>
      <c r="L7" s="194"/>
      <c r="M7" s="195"/>
      <c r="N7" s="214"/>
      <c r="O7" s="456" t="s">
        <v>139</v>
      </c>
    </row>
    <row r="8" spans="2:17" ht="20.100000000000001" customHeight="1">
      <c r="B8" s="215" t="s">
        <v>140</v>
      </c>
      <c r="C8" s="216">
        <v>3</v>
      </c>
      <c r="D8" s="217">
        <v>0.33333333333333331</v>
      </c>
      <c r="E8" s="217">
        <v>0.70833333333333337</v>
      </c>
      <c r="F8" s="218">
        <v>0.45833333333333331</v>
      </c>
      <c r="G8" s="219" t="s">
        <v>36</v>
      </c>
      <c r="H8" s="220">
        <v>0.5</v>
      </c>
      <c r="I8" s="216">
        <v>2</v>
      </c>
      <c r="J8" s="217">
        <v>0.33333333333333331</v>
      </c>
      <c r="K8" s="217">
        <v>0.5</v>
      </c>
      <c r="L8" s="221"/>
      <c r="M8" s="222"/>
      <c r="N8" s="223"/>
      <c r="O8" s="456"/>
    </row>
    <row r="9" spans="2:17" ht="20.100000000000001" customHeight="1">
      <c r="B9" s="215" t="s">
        <v>141</v>
      </c>
      <c r="C9" s="216">
        <v>3</v>
      </c>
      <c r="D9" s="217">
        <v>0.35416666666666669</v>
      </c>
      <c r="E9" s="217">
        <v>0.72916666666666663</v>
      </c>
      <c r="F9" s="218">
        <v>0.5</v>
      </c>
      <c r="G9" s="219" t="s">
        <v>36</v>
      </c>
      <c r="H9" s="220">
        <v>0.54166666666666663</v>
      </c>
      <c r="I9" s="216"/>
      <c r="J9" s="216"/>
      <c r="K9" s="216"/>
      <c r="L9" s="189"/>
      <c r="M9" s="190"/>
      <c r="N9" s="191"/>
      <c r="O9" s="456"/>
      <c r="Q9" s="148"/>
    </row>
    <row r="10" spans="2:17" ht="20.100000000000001" customHeight="1">
      <c r="B10" s="215" t="s">
        <v>142</v>
      </c>
      <c r="C10" s="216">
        <v>2</v>
      </c>
      <c r="D10" s="217">
        <v>0.39583333333333331</v>
      </c>
      <c r="E10" s="217">
        <v>0.77083333333333337</v>
      </c>
      <c r="F10" s="218">
        <v>0.5</v>
      </c>
      <c r="G10" s="219" t="s">
        <v>36</v>
      </c>
      <c r="H10" s="220">
        <v>0.54166666666666663</v>
      </c>
      <c r="I10" s="216"/>
      <c r="J10" s="216"/>
      <c r="K10" s="216"/>
      <c r="L10" s="189"/>
      <c r="M10" s="190"/>
      <c r="N10" s="191"/>
      <c r="O10" s="456"/>
    </row>
    <row r="11" spans="2:17" ht="20.100000000000001" customHeight="1">
      <c r="B11" s="215" t="s">
        <v>143</v>
      </c>
      <c r="C11" s="216">
        <v>2</v>
      </c>
      <c r="D11" s="217">
        <v>0.3125</v>
      </c>
      <c r="E11" s="217">
        <v>0.6875</v>
      </c>
      <c r="F11" s="218">
        <v>0.54166666666666663</v>
      </c>
      <c r="G11" s="219" t="s">
        <v>36</v>
      </c>
      <c r="H11" s="220">
        <v>0.58333333333333337</v>
      </c>
      <c r="I11" s="216"/>
      <c r="J11" s="216"/>
      <c r="K11" s="216"/>
      <c r="L11" s="189"/>
      <c r="M11" s="190"/>
      <c r="N11" s="191"/>
      <c r="O11" s="456"/>
    </row>
    <row r="12" spans="2:17" ht="18" customHeight="1">
      <c r="B12" s="107"/>
      <c r="C12" s="111"/>
      <c r="D12" s="111"/>
      <c r="E12" s="111"/>
      <c r="F12" s="189"/>
      <c r="G12" s="190"/>
      <c r="H12" s="191"/>
      <c r="I12" s="111"/>
      <c r="J12" s="111"/>
      <c r="K12" s="111"/>
      <c r="L12" s="189"/>
      <c r="M12" s="190"/>
      <c r="N12" s="191"/>
      <c r="O12" s="456"/>
    </row>
    <row r="13" spans="2:17" ht="20.100000000000001" customHeight="1">
      <c r="B13" s="107"/>
      <c r="C13" s="111"/>
      <c r="D13" s="111"/>
      <c r="E13" s="111"/>
      <c r="F13" s="189"/>
      <c r="G13" s="190"/>
      <c r="H13" s="191"/>
      <c r="I13" s="111"/>
      <c r="J13" s="111"/>
      <c r="K13" s="111"/>
      <c r="L13" s="189"/>
      <c r="M13" s="190"/>
      <c r="N13" s="191"/>
      <c r="O13" s="456"/>
    </row>
    <row r="14" spans="2:17" ht="20.100000000000001" customHeight="1">
      <c r="B14" s="107"/>
      <c r="C14" s="111"/>
      <c r="D14" s="111"/>
      <c r="E14" s="111"/>
      <c r="F14" s="189"/>
      <c r="G14" s="190"/>
      <c r="H14" s="191"/>
      <c r="I14" s="111"/>
      <c r="J14" s="111"/>
      <c r="K14" s="111"/>
      <c r="L14" s="189"/>
      <c r="M14" s="190"/>
      <c r="N14" s="191"/>
      <c r="O14" s="456"/>
    </row>
    <row r="15" spans="2:17" ht="20.100000000000001" customHeight="1">
      <c r="B15" s="107"/>
      <c r="C15" s="111"/>
      <c r="D15" s="111"/>
      <c r="E15" s="111"/>
      <c r="F15" s="189"/>
      <c r="G15" s="190"/>
      <c r="H15" s="191"/>
      <c r="I15" s="111"/>
      <c r="J15" s="111"/>
      <c r="K15" s="111"/>
      <c r="L15" s="189"/>
      <c r="M15" s="190"/>
      <c r="N15" s="191"/>
      <c r="O15" s="456"/>
    </row>
    <row r="16" spans="2:17" ht="20.100000000000001" customHeight="1">
      <c r="B16" s="107"/>
      <c r="C16" s="111"/>
      <c r="D16" s="111"/>
      <c r="E16" s="111"/>
      <c r="F16" s="189"/>
      <c r="G16" s="190"/>
      <c r="H16" s="191"/>
      <c r="I16" s="111"/>
      <c r="J16" s="111"/>
      <c r="K16" s="111"/>
      <c r="L16" s="189"/>
      <c r="M16" s="190"/>
      <c r="N16" s="191"/>
      <c r="O16" s="456"/>
    </row>
    <row r="17" spans="2:15" ht="20.100000000000001" customHeight="1">
      <c r="B17" s="107"/>
      <c r="C17" s="111"/>
      <c r="D17" s="111"/>
      <c r="E17" s="111"/>
      <c r="F17" s="189"/>
      <c r="G17" s="190"/>
      <c r="H17" s="191"/>
      <c r="I17" s="111"/>
      <c r="J17" s="111"/>
      <c r="K17" s="111"/>
      <c r="L17" s="189"/>
      <c r="M17" s="190"/>
      <c r="N17" s="191"/>
      <c r="O17" s="456"/>
    </row>
    <row r="18" spans="2:15" ht="20.100000000000001" customHeight="1">
      <c r="B18" s="107"/>
      <c r="C18" s="111"/>
      <c r="D18" s="111"/>
      <c r="E18" s="111"/>
      <c r="F18" s="189"/>
      <c r="G18" s="190"/>
      <c r="H18" s="191"/>
      <c r="I18" s="111"/>
      <c r="J18" s="111"/>
      <c r="K18" s="111"/>
      <c r="L18" s="189"/>
      <c r="M18" s="190"/>
      <c r="N18" s="191"/>
      <c r="O18" s="456"/>
    </row>
    <row r="19" spans="2:15" ht="21" customHeight="1">
      <c r="B19" s="107"/>
      <c r="C19" s="111"/>
      <c r="D19" s="111"/>
      <c r="E19" s="111"/>
      <c r="F19" s="189"/>
      <c r="G19" s="190"/>
      <c r="H19" s="191"/>
      <c r="I19" s="111"/>
      <c r="J19" s="111"/>
      <c r="K19" s="111"/>
      <c r="L19" s="189"/>
      <c r="M19" s="190"/>
      <c r="N19" s="191"/>
      <c r="O19" s="456"/>
    </row>
    <row r="20" spans="2:15" ht="20.100000000000001" customHeight="1">
      <c r="B20" s="107"/>
      <c r="C20" s="111"/>
      <c r="D20" s="111"/>
      <c r="E20" s="111"/>
      <c r="F20" s="189"/>
      <c r="G20" s="190"/>
      <c r="H20" s="191"/>
      <c r="I20" s="111"/>
      <c r="J20" s="111"/>
      <c r="K20" s="111"/>
      <c r="L20" s="189"/>
      <c r="M20" s="190"/>
      <c r="N20" s="191"/>
      <c r="O20" s="456"/>
    </row>
    <row r="21" spans="2:15" ht="20.100000000000001" customHeight="1">
      <c r="B21" s="107"/>
      <c r="C21" s="111"/>
      <c r="D21" s="111"/>
      <c r="E21" s="111"/>
      <c r="F21" s="189"/>
      <c r="G21" s="190"/>
      <c r="H21" s="191"/>
      <c r="I21" s="111"/>
      <c r="J21" s="111"/>
      <c r="K21" s="111"/>
      <c r="L21" s="189"/>
      <c r="M21" s="190"/>
      <c r="N21" s="191"/>
      <c r="O21" s="456"/>
    </row>
    <row r="22" spans="2:15" ht="20.100000000000001" customHeight="1">
      <c r="B22" s="107"/>
      <c r="C22" s="111"/>
      <c r="D22" s="111"/>
      <c r="E22" s="111"/>
      <c r="F22" s="189"/>
      <c r="G22" s="190"/>
      <c r="H22" s="191"/>
      <c r="I22" s="111"/>
      <c r="J22" s="111"/>
      <c r="K22" s="111"/>
      <c r="L22" s="189"/>
      <c r="M22" s="190"/>
      <c r="N22" s="191"/>
      <c r="O22" s="457"/>
    </row>
    <row r="24" spans="2:15" s="69" customFormat="1" ht="20.100000000000001" customHeight="1">
      <c r="B24" s="82" t="s">
        <v>144</v>
      </c>
    </row>
    <row r="25" spans="2:15" s="69" customFormat="1" ht="19.5" customHeight="1">
      <c r="B25" s="163" t="s">
        <v>145</v>
      </c>
      <c r="C25" s="164"/>
      <c r="D25" s="164"/>
      <c r="E25" s="164"/>
      <c r="F25" s="164"/>
      <c r="G25" s="164"/>
      <c r="H25" s="164"/>
      <c r="I25" s="164"/>
      <c r="J25" s="164"/>
      <c r="K25" s="164"/>
      <c r="L25" s="164"/>
    </row>
    <row r="26" spans="2:15" s="69" customFormat="1" ht="20.100000000000001" customHeight="1">
      <c r="B26" s="83" t="s">
        <v>146</v>
      </c>
    </row>
  </sheetData>
  <mergeCells count="6">
    <mergeCell ref="O7:O22"/>
    <mergeCell ref="C4:H4"/>
    <mergeCell ref="I4:N4"/>
    <mergeCell ref="O4:O5"/>
    <mergeCell ref="F5:H5"/>
    <mergeCell ref="L5:N5"/>
  </mergeCells>
  <phoneticPr fontId="6"/>
  <pageMargins left="0.70866141732283472" right="0.70866141732283472" top="0.74803149606299213" bottom="0.74803149606299213" header="0.31496062992125984" footer="0.31496062992125984"/>
  <pageSetup paperSize="9" orientation="landscape" r:id="rId1"/>
  <headerFooter differentFirst="1">
    <oddFooter>&amp;C&amp;P</oddFooter>
    <firstFooter>&amp;C&amp;P</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2:DM60"/>
  <sheetViews>
    <sheetView view="pageBreakPreview" zoomScale="70" zoomScaleNormal="55" zoomScaleSheetLayoutView="70" workbookViewId="0">
      <selection activeCell="I13" sqref="I13:AG13"/>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147</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465" t="s">
        <v>152</v>
      </c>
      <c r="E7" s="465"/>
      <c r="F7" s="465"/>
      <c r="G7" s="465" t="s">
        <v>153</v>
      </c>
      <c r="H7" s="465"/>
      <c r="I7" s="466">
        <v>0.29166666666666669</v>
      </c>
      <c r="J7" s="467"/>
      <c r="K7" s="464">
        <v>0.33333333333333298</v>
      </c>
      <c r="L7" s="464"/>
      <c r="M7" s="464">
        <v>0.375</v>
      </c>
      <c r="N7" s="464"/>
      <c r="O7" s="464">
        <v>0.41666666666666702</v>
      </c>
      <c r="P7" s="464"/>
      <c r="Q7" s="464">
        <v>0.45833333333333298</v>
      </c>
      <c r="R7" s="464"/>
      <c r="S7" s="464">
        <v>0.5</v>
      </c>
      <c r="T7" s="464"/>
      <c r="U7" s="464">
        <v>0.54166666666666696</v>
      </c>
      <c r="V7" s="464"/>
      <c r="W7" s="464">
        <v>0.58333333333333304</v>
      </c>
      <c r="X7" s="464"/>
      <c r="Y7" s="464">
        <v>0.625</v>
      </c>
      <c r="Z7" s="464"/>
      <c r="AA7" s="464">
        <v>0.66666666666666696</v>
      </c>
      <c r="AB7" s="464"/>
      <c r="AC7" s="464">
        <v>0.70833333333333304</v>
      </c>
      <c r="AD7" s="464"/>
      <c r="AE7" s="67">
        <v>0.75</v>
      </c>
      <c r="AF7" s="68"/>
      <c r="AG7" s="7">
        <v>0.79166666666666663</v>
      </c>
      <c r="AH7" s="8"/>
      <c r="AI7" s="3"/>
      <c r="AJ7" s="3"/>
      <c r="BO7" s="3"/>
      <c r="CO7" s="3"/>
    </row>
    <row r="8" spans="1:117" ht="31.5" customHeight="1">
      <c r="C8" s="11"/>
      <c r="D8" s="12"/>
      <c r="E8" s="468"/>
      <c r="F8" s="469"/>
      <c r="G8" s="470"/>
      <c r="H8" s="47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71" t="s">
        <v>154</v>
      </c>
      <c r="H9" s="472"/>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155</v>
      </c>
      <c r="E10" s="1"/>
      <c r="F10" s="6"/>
      <c r="G10" s="462" t="s">
        <v>156</v>
      </c>
      <c r="H10" s="463"/>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157</v>
      </c>
      <c r="E11" s="1"/>
      <c r="F11" s="6"/>
      <c r="G11" s="462" t="s">
        <v>158</v>
      </c>
      <c r="H11" s="463"/>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73" t="s">
        <v>159</v>
      </c>
      <c r="H12" s="474"/>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75" t="s">
        <v>160</v>
      </c>
      <c r="H13" s="476"/>
      <c r="I13" s="41">
        <f t="shared" ref="I13:L13" si="0">IF(AND(0&lt;I9+I10+I11+I12,ROUNDDOWN(I9/3,1)+ROUNDDOWN(I10/6,1)+ROUNDDOWN(I11/15,1)+ROUNDDOWN(I12/25,1)&lt;1),1,ROUND(ROUNDDOWN(I9/3,1)+ROUNDDOWN(I10/6,1)+ROUNDDOWN(I11/15,1)+ROUNDDOWN(I12/25,1),0))</f>
        <v>0</v>
      </c>
      <c r="J13" s="306">
        <f t="shared" si="0"/>
        <v>0</v>
      </c>
      <c r="K13" s="41">
        <f t="shared" si="0"/>
        <v>0</v>
      </c>
      <c r="L13" s="306">
        <f t="shared" si="0"/>
        <v>0</v>
      </c>
      <c r="M13" s="41">
        <f>IF(AND(0&lt;M9+M10+M11+M12,ROUNDDOWN(M9/3,1)+ROUNDDOWN(M10/6,1)+ROUNDDOWN(M11/15,1)+ROUNDDOWN(M12/25,1)&lt;1),1,ROUND(ROUNDDOWN(M9/3,1)+ROUNDDOWN(M10/6,1)+ROUNDDOWN(M11/15,1)+ROUNDDOWN(M12/25,1),0))</f>
        <v>0</v>
      </c>
      <c r="N13" s="306">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06">
        <f t="shared" si="1"/>
        <v>0</v>
      </c>
      <c r="Q13" s="41">
        <f t="shared" si="1"/>
        <v>0</v>
      </c>
      <c r="R13" s="306">
        <f t="shared" si="1"/>
        <v>0</v>
      </c>
      <c r="S13" s="41">
        <f t="shared" si="1"/>
        <v>0</v>
      </c>
      <c r="T13" s="306">
        <f t="shared" si="1"/>
        <v>0</v>
      </c>
      <c r="U13" s="41">
        <f t="shared" si="1"/>
        <v>0</v>
      </c>
      <c r="V13" s="306">
        <f t="shared" si="1"/>
        <v>0</v>
      </c>
      <c r="W13" s="41">
        <f t="shared" si="1"/>
        <v>0</v>
      </c>
      <c r="X13" s="306">
        <f t="shared" si="1"/>
        <v>0</v>
      </c>
      <c r="Y13" s="41">
        <f t="shared" si="1"/>
        <v>0</v>
      </c>
      <c r="Z13" s="306">
        <f t="shared" si="1"/>
        <v>0</v>
      </c>
      <c r="AA13" s="41">
        <f t="shared" si="1"/>
        <v>0</v>
      </c>
      <c r="AB13" s="306">
        <f t="shared" si="1"/>
        <v>0</v>
      </c>
      <c r="AC13" s="41">
        <f t="shared" si="1"/>
        <v>0</v>
      </c>
      <c r="AD13" s="306">
        <f t="shared" si="1"/>
        <v>0</v>
      </c>
      <c r="AE13" s="41">
        <f t="shared" si="1"/>
        <v>0</v>
      </c>
      <c r="AF13" s="306">
        <f t="shared" si="1"/>
        <v>0</v>
      </c>
      <c r="AG13" s="306">
        <f t="shared" si="1"/>
        <v>0</v>
      </c>
      <c r="AH13" s="1"/>
      <c r="AJ13" s="3"/>
      <c r="BO13" s="3"/>
      <c r="CO13" s="3"/>
    </row>
    <row r="14" spans="1:117" ht="22.5" customHeight="1">
      <c r="A14" s="65" t="s">
        <v>161</v>
      </c>
      <c r="F14" s="1"/>
      <c r="G14" s="475" t="s">
        <v>162</v>
      </c>
      <c r="H14" s="476"/>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77" t="s">
        <v>167</v>
      </c>
      <c r="H15" s="478"/>
      <c r="I15" s="466">
        <v>0.29166666666666669</v>
      </c>
      <c r="J15" s="479"/>
      <c r="K15" s="466">
        <v>0.33333333333333298</v>
      </c>
      <c r="L15" s="479"/>
      <c r="M15" s="466">
        <v>0.375</v>
      </c>
      <c r="N15" s="479"/>
      <c r="O15" s="466">
        <v>0.41666666666666702</v>
      </c>
      <c r="P15" s="479"/>
      <c r="Q15" s="466">
        <v>0.45833333333333298</v>
      </c>
      <c r="R15" s="479"/>
      <c r="S15" s="466">
        <v>0.5</v>
      </c>
      <c r="T15" s="479"/>
      <c r="U15" s="466">
        <v>0.54166666666666696</v>
      </c>
      <c r="V15" s="479"/>
      <c r="W15" s="466">
        <v>0.58333333333333304</v>
      </c>
      <c r="X15" s="479"/>
      <c r="Y15" s="466">
        <v>0.625</v>
      </c>
      <c r="Z15" s="479"/>
      <c r="AA15" s="466">
        <v>0.66666666666666696</v>
      </c>
      <c r="AB15" s="479"/>
      <c r="AC15" s="466">
        <v>0.70833333333333304</v>
      </c>
      <c r="AD15" s="479"/>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80" t="s">
        <v>171</v>
      </c>
      <c r="BM15" s="480"/>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BH26"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si="6"/>
        <v>-</v>
      </c>
      <c r="BB16" s="10" t="str">
        <f t="shared" si="6"/>
        <v>-</v>
      </c>
      <c r="BC16" s="10" t="str">
        <f t="shared" si="6"/>
        <v>-</v>
      </c>
      <c r="BD16" s="10" t="str">
        <f t="shared" si="6"/>
        <v>-</v>
      </c>
      <c r="BE16" s="10" t="str">
        <f t="shared" si="6"/>
        <v>-</v>
      </c>
      <c r="BF16" s="10" t="str">
        <f t="shared" si="6"/>
        <v>-</v>
      </c>
      <c r="BG16" s="10" t="str">
        <f t="shared" si="6"/>
        <v>-</v>
      </c>
      <c r="BH16" s="10" t="str">
        <f t="shared" si="6"/>
        <v>-</v>
      </c>
      <c r="BI16" s="8"/>
      <c r="BJ16" s="36">
        <f>E16</f>
        <v>0</v>
      </c>
      <c r="BK16" s="36">
        <f t="shared" ref="BK16:BM34" si="7">F16</f>
        <v>0</v>
      </c>
      <c r="BL16" s="36">
        <f t="shared" si="7"/>
        <v>0</v>
      </c>
      <c r="BM16" s="36">
        <f t="shared" si="7"/>
        <v>0</v>
      </c>
      <c r="BN16" s="36"/>
      <c r="BO16" s="36">
        <f t="shared" ref="BO16:CM26" si="8">CO16</f>
        <v>0.29166666666666669</v>
      </c>
      <c r="BP16" s="36">
        <f t="shared" si="8"/>
        <v>0.3125</v>
      </c>
      <c r="BQ16" s="36">
        <f t="shared" si="8"/>
        <v>0.33333333333333298</v>
      </c>
      <c r="BR16" s="36">
        <f t="shared" si="8"/>
        <v>0.35416666666666702</v>
      </c>
      <c r="BS16" s="36">
        <f t="shared" si="8"/>
        <v>0.375</v>
      </c>
      <c r="BT16" s="36">
        <f t="shared" si="8"/>
        <v>0.39583333333333398</v>
      </c>
      <c r="BU16" s="36">
        <f t="shared" si="8"/>
        <v>0.41666666666666702</v>
      </c>
      <c r="BV16" s="36">
        <f t="shared" si="8"/>
        <v>0.4375</v>
      </c>
      <c r="BW16" s="36">
        <f t="shared" si="8"/>
        <v>0.45833333333333398</v>
      </c>
      <c r="BX16" s="36">
        <f t="shared" si="8"/>
        <v>0.47916666666666702</v>
      </c>
      <c r="BY16" s="36">
        <f t="shared" si="8"/>
        <v>0.5</v>
      </c>
      <c r="BZ16" s="36">
        <f t="shared" si="8"/>
        <v>0.52083333333333304</v>
      </c>
      <c r="CA16" s="36">
        <f t="shared" si="8"/>
        <v>0.54166666666666696</v>
      </c>
      <c r="CB16" s="36">
        <f t="shared" si="8"/>
        <v>0.5625</v>
      </c>
      <c r="CC16" s="36">
        <f t="shared" si="8"/>
        <v>0.58333333333333304</v>
      </c>
      <c r="CD16" s="36">
        <f t="shared" si="8"/>
        <v>0.60416666666666696</v>
      </c>
      <c r="CE16" s="36">
        <f t="shared" si="8"/>
        <v>0.625</v>
      </c>
      <c r="CF16" s="36">
        <f t="shared" si="8"/>
        <v>0.64583333333333304</v>
      </c>
      <c r="CG16" s="36">
        <f t="shared" si="8"/>
        <v>0.66666666666666696</v>
      </c>
      <c r="CH16" s="36">
        <f t="shared" si="8"/>
        <v>0.6875</v>
      </c>
      <c r="CI16" s="36">
        <f t="shared" si="8"/>
        <v>0.70833333333333304</v>
      </c>
      <c r="CJ16" s="36">
        <f t="shared" si="8"/>
        <v>0.72916666666666696</v>
      </c>
      <c r="CK16" s="36">
        <f t="shared" si="8"/>
        <v>0.75</v>
      </c>
      <c r="CL16" s="36">
        <f t="shared" si="8"/>
        <v>0.77083333333333304</v>
      </c>
      <c r="CM16" s="36">
        <f t="shared" si="8"/>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9">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6"/>
        <v>-</v>
      </c>
      <c r="BB17" s="10" t="str">
        <f t="shared" si="6"/>
        <v>-</v>
      </c>
      <c r="BC17" s="10" t="str">
        <f t="shared" si="6"/>
        <v>-</v>
      </c>
      <c r="BD17" s="10" t="str">
        <f t="shared" si="6"/>
        <v>-</v>
      </c>
      <c r="BE17" s="10" t="str">
        <f t="shared" si="6"/>
        <v>-</v>
      </c>
      <c r="BF17" s="10" t="str">
        <f t="shared" si="6"/>
        <v>-</v>
      </c>
      <c r="BG17" s="10" t="str">
        <f t="shared" si="6"/>
        <v>-</v>
      </c>
      <c r="BH17" s="10" t="str">
        <f t="shared" si="6"/>
        <v>-</v>
      </c>
      <c r="BI17" s="8"/>
      <c r="BJ17" s="36">
        <f t="shared" ref="BJ17:BJ33" si="10">E17</f>
        <v>0</v>
      </c>
      <c r="BK17" s="36">
        <f t="shared" si="7"/>
        <v>0</v>
      </c>
      <c r="BL17" s="36">
        <f t="shared" si="7"/>
        <v>0</v>
      </c>
      <c r="BM17" s="36">
        <f t="shared" si="7"/>
        <v>0</v>
      </c>
      <c r="BN17" s="36"/>
      <c r="BO17" s="36">
        <f t="shared" si="8"/>
        <v>0.29166666666666669</v>
      </c>
      <c r="BP17" s="36">
        <f t="shared" si="8"/>
        <v>0.3125</v>
      </c>
      <c r="BQ17" s="36">
        <f t="shared" si="8"/>
        <v>0.33333333333333298</v>
      </c>
      <c r="BR17" s="36">
        <f t="shared" si="8"/>
        <v>0.35416666666666702</v>
      </c>
      <c r="BS17" s="36">
        <f t="shared" si="8"/>
        <v>0.375</v>
      </c>
      <c r="BT17" s="36">
        <f t="shared" si="8"/>
        <v>0.39583333333333398</v>
      </c>
      <c r="BU17" s="36">
        <f t="shared" si="8"/>
        <v>0.41666666666666702</v>
      </c>
      <c r="BV17" s="36">
        <f t="shared" si="8"/>
        <v>0.4375</v>
      </c>
      <c r="BW17" s="36">
        <f t="shared" si="8"/>
        <v>0.45833333333333398</v>
      </c>
      <c r="BX17" s="36">
        <f t="shared" si="8"/>
        <v>0.47916666666666702</v>
      </c>
      <c r="BY17" s="36">
        <f t="shared" si="8"/>
        <v>0.5</v>
      </c>
      <c r="BZ17" s="36">
        <f t="shared" si="8"/>
        <v>0.52083333333333304</v>
      </c>
      <c r="CA17" s="36">
        <f t="shared" si="8"/>
        <v>0.54166666666666696</v>
      </c>
      <c r="CB17" s="36">
        <f t="shared" si="8"/>
        <v>0.5625</v>
      </c>
      <c r="CC17" s="36">
        <f t="shared" si="8"/>
        <v>0.58333333333333304</v>
      </c>
      <c r="CD17" s="36">
        <f t="shared" si="8"/>
        <v>0.60416666666666696</v>
      </c>
      <c r="CE17" s="36">
        <f t="shared" si="8"/>
        <v>0.625</v>
      </c>
      <c r="CF17" s="36">
        <f t="shared" si="8"/>
        <v>0.64583333333333304</v>
      </c>
      <c r="CG17" s="36">
        <f t="shared" si="8"/>
        <v>0.66666666666666696</v>
      </c>
      <c r="CH17" s="36">
        <f t="shared" si="8"/>
        <v>0.6875</v>
      </c>
      <c r="CI17" s="36">
        <f t="shared" si="8"/>
        <v>0.70833333333333304</v>
      </c>
      <c r="CJ17" s="36">
        <f t="shared" si="8"/>
        <v>0.72916666666666696</v>
      </c>
      <c r="CK17" s="36">
        <f t="shared" si="8"/>
        <v>0.75</v>
      </c>
      <c r="CL17" s="36">
        <f t="shared" si="8"/>
        <v>0.77083333333333304</v>
      </c>
      <c r="CM17" s="36">
        <f t="shared" si="8"/>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9"/>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6"/>
        <v>-</v>
      </c>
      <c r="BB18" s="10" t="str">
        <f t="shared" si="6"/>
        <v>-</v>
      </c>
      <c r="BC18" s="10" t="str">
        <f t="shared" si="6"/>
        <v>-</v>
      </c>
      <c r="BD18" s="10" t="str">
        <f t="shared" si="6"/>
        <v>-</v>
      </c>
      <c r="BE18" s="10" t="str">
        <f t="shared" si="6"/>
        <v>-</v>
      </c>
      <c r="BF18" s="10" t="str">
        <f t="shared" si="6"/>
        <v>-</v>
      </c>
      <c r="BG18" s="10" t="str">
        <f t="shared" si="6"/>
        <v>-</v>
      </c>
      <c r="BH18" s="10" t="str">
        <f t="shared" si="6"/>
        <v>-</v>
      </c>
      <c r="BI18" s="8"/>
      <c r="BJ18" s="36">
        <f t="shared" si="10"/>
        <v>0</v>
      </c>
      <c r="BK18" s="36">
        <f t="shared" si="7"/>
        <v>0</v>
      </c>
      <c r="BL18" s="36">
        <f t="shared" si="7"/>
        <v>0</v>
      </c>
      <c r="BM18" s="36">
        <f t="shared" si="7"/>
        <v>0</v>
      </c>
      <c r="BN18" s="36"/>
      <c r="BO18" s="36">
        <f t="shared" si="8"/>
        <v>0.29166666666666669</v>
      </c>
      <c r="BP18" s="36">
        <f t="shared" si="8"/>
        <v>0.3125</v>
      </c>
      <c r="BQ18" s="36">
        <f t="shared" si="8"/>
        <v>0.33333333333333298</v>
      </c>
      <c r="BR18" s="36">
        <f t="shared" si="8"/>
        <v>0.35416666666666702</v>
      </c>
      <c r="BS18" s="36">
        <f t="shared" si="8"/>
        <v>0.375</v>
      </c>
      <c r="BT18" s="36">
        <f t="shared" si="8"/>
        <v>0.39583333333333398</v>
      </c>
      <c r="BU18" s="36">
        <f t="shared" si="8"/>
        <v>0.41666666666666702</v>
      </c>
      <c r="BV18" s="36">
        <f t="shared" si="8"/>
        <v>0.4375</v>
      </c>
      <c r="BW18" s="36">
        <f t="shared" si="8"/>
        <v>0.45833333333333398</v>
      </c>
      <c r="BX18" s="36">
        <f t="shared" si="8"/>
        <v>0.47916666666666702</v>
      </c>
      <c r="BY18" s="36">
        <f t="shared" si="8"/>
        <v>0.5</v>
      </c>
      <c r="BZ18" s="36">
        <f t="shared" si="8"/>
        <v>0.52083333333333304</v>
      </c>
      <c r="CA18" s="36">
        <f t="shared" si="8"/>
        <v>0.54166666666666696</v>
      </c>
      <c r="CB18" s="36">
        <f t="shared" si="8"/>
        <v>0.5625</v>
      </c>
      <c r="CC18" s="36">
        <f t="shared" si="8"/>
        <v>0.58333333333333304</v>
      </c>
      <c r="CD18" s="36">
        <f t="shared" si="8"/>
        <v>0.60416666666666696</v>
      </c>
      <c r="CE18" s="36">
        <f t="shared" si="8"/>
        <v>0.625</v>
      </c>
      <c r="CF18" s="36">
        <f t="shared" si="8"/>
        <v>0.64583333333333304</v>
      </c>
      <c r="CG18" s="36">
        <f t="shared" si="8"/>
        <v>0.66666666666666696</v>
      </c>
      <c r="CH18" s="36">
        <f t="shared" si="8"/>
        <v>0.6875</v>
      </c>
      <c r="CI18" s="36">
        <f t="shared" si="8"/>
        <v>0.70833333333333304</v>
      </c>
      <c r="CJ18" s="36">
        <f t="shared" si="8"/>
        <v>0.72916666666666696</v>
      </c>
      <c r="CK18" s="36">
        <f t="shared" si="8"/>
        <v>0.75</v>
      </c>
      <c r="CL18" s="36">
        <f t="shared" si="8"/>
        <v>0.77083333333333304</v>
      </c>
      <c r="CM18" s="36">
        <f t="shared" si="8"/>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9"/>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6"/>
        <v>-</v>
      </c>
      <c r="BB19" s="10" t="str">
        <f t="shared" si="6"/>
        <v>-</v>
      </c>
      <c r="BC19" s="10" t="str">
        <f t="shared" si="6"/>
        <v>-</v>
      </c>
      <c r="BD19" s="10" t="str">
        <f t="shared" si="6"/>
        <v>-</v>
      </c>
      <c r="BE19" s="10" t="str">
        <f t="shared" si="6"/>
        <v>-</v>
      </c>
      <c r="BF19" s="10" t="str">
        <f t="shared" si="6"/>
        <v>-</v>
      </c>
      <c r="BG19" s="10" t="str">
        <f t="shared" si="6"/>
        <v>-</v>
      </c>
      <c r="BH19" s="10" t="str">
        <f t="shared" si="6"/>
        <v>-</v>
      </c>
      <c r="BI19" s="8"/>
      <c r="BJ19" s="36">
        <f t="shared" si="10"/>
        <v>0</v>
      </c>
      <c r="BK19" s="36">
        <f t="shared" si="7"/>
        <v>0</v>
      </c>
      <c r="BL19" s="36">
        <f t="shared" si="7"/>
        <v>0</v>
      </c>
      <c r="BM19" s="36">
        <f t="shared" si="7"/>
        <v>0</v>
      </c>
      <c r="BN19" s="36"/>
      <c r="BO19" s="36">
        <f t="shared" si="8"/>
        <v>0.29166666666666669</v>
      </c>
      <c r="BP19" s="36">
        <f t="shared" si="8"/>
        <v>0.3125</v>
      </c>
      <c r="BQ19" s="36">
        <f t="shared" si="8"/>
        <v>0.33333333333333298</v>
      </c>
      <c r="BR19" s="36">
        <f t="shared" si="8"/>
        <v>0.35416666666666702</v>
      </c>
      <c r="BS19" s="36">
        <f t="shared" si="8"/>
        <v>0.375</v>
      </c>
      <c r="BT19" s="36">
        <f t="shared" si="8"/>
        <v>0.39583333333333398</v>
      </c>
      <c r="BU19" s="36">
        <f t="shared" si="8"/>
        <v>0.41666666666666702</v>
      </c>
      <c r="BV19" s="36">
        <f t="shared" si="8"/>
        <v>0.4375</v>
      </c>
      <c r="BW19" s="36">
        <f t="shared" si="8"/>
        <v>0.45833333333333398</v>
      </c>
      <c r="BX19" s="36">
        <f t="shared" si="8"/>
        <v>0.47916666666666702</v>
      </c>
      <c r="BY19" s="36">
        <f t="shared" si="8"/>
        <v>0.5</v>
      </c>
      <c r="BZ19" s="36">
        <f t="shared" si="8"/>
        <v>0.52083333333333304</v>
      </c>
      <c r="CA19" s="36">
        <f t="shared" si="8"/>
        <v>0.54166666666666696</v>
      </c>
      <c r="CB19" s="36">
        <f t="shared" si="8"/>
        <v>0.5625</v>
      </c>
      <c r="CC19" s="36">
        <f t="shared" si="8"/>
        <v>0.58333333333333304</v>
      </c>
      <c r="CD19" s="36">
        <f t="shared" si="8"/>
        <v>0.60416666666666696</v>
      </c>
      <c r="CE19" s="36">
        <f t="shared" si="8"/>
        <v>0.625</v>
      </c>
      <c r="CF19" s="36">
        <f t="shared" si="8"/>
        <v>0.64583333333333304</v>
      </c>
      <c r="CG19" s="36">
        <f t="shared" si="8"/>
        <v>0.66666666666666696</v>
      </c>
      <c r="CH19" s="36">
        <f t="shared" si="8"/>
        <v>0.6875</v>
      </c>
      <c r="CI19" s="36">
        <f t="shared" si="8"/>
        <v>0.70833333333333304</v>
      </c>
      <c r="CJ19" s="36">
        <f t="shared" si="8"/>
        <v>0.72916666666666696</v>
      </c>
      <c r="CK19" s="36">
        <f t="shared" si="8"/>
        <v>0.75</v>
      </c>
      <c r="CL19" s="36">
        <f t="shared" si="8"/>
        <v>0.77083333333333304</v>
      </c>
      <c r="CM19" s="36">
        <f t="shared" si="8"/>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9"/>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6"/>
        <v>-</v>
      </c>
      <c r="BB20" s="10" t="str">
        <f t="shared" si="6"/>
        <v>-</v>
      </c>
      <c r="BC20" s="10" t="str">
        <f t="shared" si="6"/>
        <v>-</v>
      </c>
      <c r="BD20" s="10" t="str">
        <f t="shared" si="6"/>
        <v>-</v>
      </c>
      <c r="BE20" s="10" t="str">
        <f t="shared" si="6"/>
        <v>-</v>
      </c>
      <c r="BF20" s="10" t="str">
        <f t="shared" si="6"/>
        <v>-</v>
      </c>
      <c r="BG20" s="10" t="str">
        <f t="shared" si="6"/>
        <v>-</v>
      </c>
      <c r="BH20" s="10" t="str">
        <f t="shared" si="6"/>
        <v>-</v>
      </c>
      <c r="BI20" s="8"/>
      <c r="BJ20" s="36">
        <f t="shared" si="10"/>
        <v>0</v>
      </c>
      <c r="BK20" s="36">
        <f t="shared" si="7"/>
        <v>0</v>
      </c>
      <c r="BL20" s="36">
        <f t="shared" si="7"/>
        <v>0</v>
      </c>
      <c r="BM20" s="36">
        <f t="shared" si="7"/>
        <v>0</v>
      </c>
      <c r="BN20" s="36"/>
      <c r="BO20" s="36">
        <f t="shared" si="8"/>
        <v>0.29166666666666669</v>
      </c>
      <c r="BP20" s="36">
        <f t="shared" si="8"/>
        <v>0.3125</v>
      </c>
      <c r="BQ20" s="36">
        <f t="shared" si="8"/>
        <v>0.33333333333333298</v>
      </c>
      <c r="BR20" s="36">
        <f t="shared" si="8"/>
        <v>0.35416666666666702</v>
      </c>
      <c r="BS20" s="36">
        <f t="shared" si="8"/>
        <v>0.375</v>
      </c>
      <c r="BT20" s="36">
        <f t="shared" si="8"/>
        <v>0.39583333333333398</v>
      </c>
      <c r="BU20" s="36">
        <f t="shared" si="8"/>
        <v>0.41666666666666702</v>
      </c>
      <c r="BV20" s="36">
        <f t="shared" si="8"/>
        <v>0.4375</v>
      </c>
      <c r="BW20" s="36">
        <f t="shared" si="8"/>
        <v>0.45833333333333398</v>
      </c>
      <c r="BX20" s="36">
        <f t="shared" si="8"/>
        <v>0.47916666666666702</v>
      </c>
      <c r="BY20" s="36">
        <f t="shared" si="8"/>
        <v>0.5</v>
      </c>
      <c r="BZ20" s="36">
        <f t="shared" si="8"/>
        <v>0.52083333333333304</v>
      </c>
      <c r="CA20" s="36">
        <f t="shared" si="8"/>
        <v>0.54166666666666696</v>
      </c>
      <c r="CB20" s="36">
        <f t="shared" si="8"/>
        <v>0.5625</v>
      </c>
      <c r="CC20" s="36">
        <f t="shared" si="8"/>
        <v>0.58333333333333304</v>
      </c>
      <c r="CD20" s="36">
        <f t="shared" si="8"/>
        <v>0.60416666666666696</v>
      </c>
      <c r="CE20" s="36">
        <f t="shared" si="8"/>
        <v>0.625</v>
      </c>
      <c r="CF20" s="36">
        <f t="shared" si="8"/>
        <v>0.64583333333333304</v>
      </c>
      <c r="CG20" s="36">
        <f t="shared" si="8"/>
        <v>0.66666666666666696</v>
      </c>
      <c r="CH20" s="36">
        <f t="shared" si="8"/>
        <v>0.6875</v>
      </c>
      <c r="CI20" s="36">
        <f t="shared" si="8"/>
        <v>0.70833333333333304</v>
      </c>
      <c r="CJ20" s="36">
        <f t="shared" si="8"/>
        <v>0.72916666666666696</v>
      </c>
      <c r="CK20" s="36">
        <f t="shared" si="8"/>
        <v>0.75</v>
      </c>
      <c r="CL20" s="36">
        <f t="shared" si="8"/>
        <v>0.77083333333333304</v>
      </c>
      <c r="CM20" s="36">
        <f t="shared" si="8"/>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9"/>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6"/>
        <v>-</v>
      </c>
      <c r="BB21" s="10" t="str">
        <f t="shared" si="6"/>
        <v>-</v>
      </c>
      <c r="BC21" s="10" t="str">
        <f t="shared" si="6"/>
        <v>-</v>
      </c>
      <c r="BD21" s="10" t="str">
        <f t="shared" si="6"/>
        <v>-</v>
      </c>
      <c r="BE21" s="10" t="str">
        <f t="shared" si="6"/>
        <v>-</v>
      </c>
      <c r="BF21" s="10" t="str">
        <f t="shared" si="6"/>
        <v>-</v>
      </c>
      <c r="BG21" s="10" t="str">
        <f t="shared" si="6"/>
        <v>-</v>
      </c>
      <c r="BH21" s="10" t="str">
        <f t="shared" si="6"/>
        <v>-</v>
      </c>
      <c r="BI21" s="8"/>
      <c r="BJ21" s="36">
        <f t="shared" si="10"/>
        <v>0</v>
      </c>
      <c r="BK21" s="36">
        <f t="shared" si="7"/>
        <v>0</v>
      </c>
      <c r="BL21" s="36">
        <f t="shared" si="7"/>
        <v>0</v>
      </c>
      <c r="BM21" s="36">
        <f t="shared" si="7"/>
        <v>0</v>
      </c>
      <c r="BN21" s="36"/>
      <c r="BO21" s="36">
        <f t="shared" si="8"/>
        <v>0.29166666666666669</v>
      </c>
      <c r="BP21" s="36">
        <f t="shared" si="8"/>
        <v>0.3125</v>
      </c>
      <c r="BQ21" s="36">
        <f t="shared" si="8"/>
        <v>0.33333333333333298</v>
      </c>
      <c r="BR21" s="36">
        <f t="shared" si="8"/>
        <v>0.35416666666666702</v>
      </c>
      <c r="BS21" s="36">
        <f t="shared" si="8"/>
        <v>0.375</v>
      </c>
      <c r="BT21" s="36">
        <f t="shared" si="8"/>
        <v>0.39583333333333398</v>
      </c>
      <c r="BU21" s="36">
        <f t="shared" si="8"/>
        <v>0.41666666666666702</v>
      </c>
      <c r="BV21" s="36">
        <f t="shared" si="8"/>
        <v>0.4375</v>
      </c>
      <c r="BW21" s="36">
        <f t="shared" si="8"/>
        <v>0.45833333333333398</v>
      </c>
      <c r="BX21" s="36">
        <f t="shared" si="8"/>
        <v>0.47916666666666702</v>
      </c>
      <c r="BY21" s="36">
        <f t="shared" si="8"/>
        <v>0.5</v>
      </c>
      <c r="BZ21" s="36">
        <f t="shared" si="8"/>
        <v>0.52083333333333304</v>
      </c>
      <c r="CA21" s="36">
        <f t="shared" si="8"/>
        <v>0.54166666666666696</v>
      </c>
      <c r="CB21" s="36">
        <f t="shared" si="8"/>
        <v>0.5625</v>
      </c>
      <c r="CC21" s="36">
        <f t="shared" si="8"/>
        <v>0.58333333333333304</v>
      </c>
      <c r="CD21" s="36">
        <f t="shared" si="8"/>
        <v>0.60416666666666696</v>
      </c>
      <c r="CE21" s="36">
        <f t="shared" si="8"/>
        <v>0.625</v>
      </c>
      <c r="CF21" s="36">
        <f t="shared" si="8"/>
        <v>0.64583333333333304</v>
      </c>
      <c r="CG21" s="36">
        <f t="shared" si="8"/>
        <v>0.66666666666666696</v>
      </c>
      <c r="CH21" s="36">
        <f t="shared" si="8"/>
        <v>0.6875</v>
      </c>
      <c r="CI21" s="36">
        <f t="shared" si="8"/>
        <v>0.70833333333333304</v>
      </c>
      <c r="CJ21" s="36">
        <f t="shared" si="8"/>
        <v>0.72916666666666696</v>
      </c>
      <c r="CK21" s="36">
        <f t="shared" si="8"/>
        <v>0.75</v>
      </c>
      <c r="CL21" s="36">
        <f t="shared" si="8"/>
        <v>0.77083333333333304</v>
      </c>
      <c r="CM21" s="36">
        <f t="shared" si="8"/>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9"/>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6"/>
        <v>-</v>
      </c>
      <c r="BB22" s="10" t="str">
        <f t="shared" si="6"/>
        <v>-</v>
      </c>
      <c r="BC22" s="10" t="str">
        <f t="shared" si="6"/>
        <v>-</v>
      </c>
      <c r="BD22" s="10" t="str">
        <f t="shared" si="6"/>
        <v>-</v>
      </c>
      <c r="BE22" s="10" t="str">
        <f t="shared" si="6"/>
        <v>-</v>
      </c>
      <c r="BF22" s="10" t="str">
        <f t="shared" si="6"/>
        <v>-</v>
      </c>
      <c r="BG22" s="10" t="str">
        <f t="shared" si="6"/>
        <v>-</v>
      </c>
      <c r="BH22" s="10" t="str">
        <f t="shared" si="6"/>
        <v>-</v>
      </c>
      <c r="BI22" s="8"/>
      <c r="BJ22" s="36">
        <f t="shared" si="10"/>
        <v>0</v>
      </c>
      <c r="BK22" s="36">
        <f t="shared" si="7"/>
        <v>0</v>
      </c>
      <c r="BL22" s="36">
        <f t="shared" si="7"/>
        <v>0</v>
      </c>
      <c r="BM22" s="36">
        <f t="shared" si="7"/>
        <v>0</v>
      </c>
      <c r="BN22" s="36"/>
      <c r="BO22" s="36">
        <f t="shared" si="8"/>
        <v>0.29166666666666669</v>
      </c>
      <c r="BP22" s="36">
        <f t="shared" si="8"/>
        <v>0.3125</v>
      </c>
      <c r="BQ22" s="36">
        <f t="shared" si="8"/>
        <v>0.33333333333333298</v>
      </c>
      <c r="BR22" s="36">
        <f t="shared" si="8"/>
        <v>0.35416666666666702</v>
      </c>
      <c r="BS22" s="36">
        <f t="shared" si="8"/>
        <v>0.375</v>
      </c>
      <c r="BT22" s="36">
        <f t="shared" si="8"/>
        <v>0.39583333333333398</v>
      </c>
      <c r="BU22" s="36">
        <f t="shared" si="8"/>
        <v>0.41666666666666702</v>
      </c>
      <c r="BV22" s="36">
        <f t="shared" si="8"/>
        <v>0.4375</v>
      </c>
      <c r="BW22" s="36">
        <f t="shared" si="8"/>
        <v>0.45833333333333398</v>
      </c>
      <c r="BX22" s="36">
        <f t="shared" si="8"/>
        <v>0.47916666666666702</v>
      </c>
      <c r="BY22" s="36">
        <f t="shared" si="8"/>
        <v>0.5</v>
      </c>
      <c r="BZ22" s="36">
        <f t="shared" si="8"/>
        <v>0.52083333333333304</v>
      </c>
      <c r="CA22" s="36">
        <f t="shared" si="8"/>
        <v>0.54166666666666696</v>
      </c>
      <c r="CB22" s="36">
        <f t="shared" si="8"/>
        <v>0.5625</v>
      </c>
      <c r="CC22" s="36">
        <f t="shared" si="8"/>
        <v>0.58333333333333304</v>
      </c>
      <c r="CD22" s="36">
        <f t="shared" si="8"/>
        <v>0.60416666666666696</v>
      </c>
      <c r="CE22" s="36">
        <f t="shared" si="8"/>
        <v>0.625</v>
      </c>
      <c r="CF22" s="36">
        <f t="shared" si="8"/>
        <v>0.64583333333333304</v>
      </c>
      <c r="CG22" s="36">
        <f t="shared" si="8"/>
        <v>0.66666666666666696</v>
      </c>
      <c r="CH22" s="36">
        <f t="shared" si="8"/>
        <v>0.6875</v>
      </c>
      <c r="CI22" s="36">
        <f t="shared" si="8"/>
        <v>0.70833333333333304</v>
      </c>
      <c r="CJ22" s="36">
        <f t="shared" si="8"/>
        <v>0.72916666666666696</v>
      </c>
      <c r="CK22" s="36">
        <f t="shared" si="8"/>
        <v>0.75</v>
      </c>
      <c r="CL22" s="36">
        <f t="shared" si="8"/>
        <v>0.77083333333333304</v>
      </c>
      <c r="CM22" s="36">
        <f t="shared" si="8"/>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9"/>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6"/>
        <v>-</v>
      </c>
      <c r="BB23" s="10" t="str">
        <f t="shared" si="6"/>
        <v>-</v>
      </c>
      <c r="BC23" s="10" t="str">
        <f t="shared" si="6"/>
        <v>-</v>
      </c>
      <c r="BD23" s="10" t="str">
        <f t="shared" si="6"/>
        <v>-</v>
      </c>
      <c r="BE23" s="10" t="str">
        <f t="shared" si="6"/>
        <v>-</v>
      </c>
      <c r="BF23" s="10" t="str">
        <f t="shared" si="6"/>
        <v>-</v>
      </c>
      <c r="BG23" s="10" t="str">
        <f t="shared" si="6"/>
        <v>-</v>
      </c>
      <c r="BH23" s="10" t="str">
        <f t="shared" si="6"/>
        <v>-</v>
      </c>
      <c r="BI23" s="8"/>
      <c r="BJ23" s="36">
        <f t="shared" si="10"/>
        <v>0</v>
      </c>
      <c r="BK23" s="36">
        <f t="shared" si="7"/>
        <v>0</v>
      </c>
      <c r="BL23" s="36">
        <f t="shared" si="7"/>
        <v>0</v>
      </c>
      <c r="BM23" s="36">
        <f t="shared" si="7"/>
        <v>0</v>
      </c>
      <c r="BN23" s="36"/>
      <c r="BO23" s="36">
        <f t="shared" si="8"/>
        <v>0.29166666666666669</v>
      </c>
      <c r="BP23" s="36">
        <f t="shared" si="8"/>
        <v>0.3125</v>
      </c>
      <c r="BQ23" s="36">
        <f t="shared" si="8"/>
        <v>0.33333333333333298</v>
      </c>
      <c r="BR23" s="36">
        <f t="shared" si="8"/>
        <v>0.35416666666666702</v>
      </c>
      <c r="BS23" s="36">
        <f t="shared" si="8"/>
        <v>0.375</v>
      </c>
      <c r="BT23" s="36">
        <f t="shared" si="8"/>
        <v>0.39583333333333398</v>
      </c>
      <c r="BU23" s="36">
        <f t="shared" si="8"/>
        <v>0.41666666666666702</v>
      </c>
      <c r="BV23" s="36">
        <f t="shared" si="8"/>
        <v>0.4375</v>
      </c>
      <c r="BW23" s="36">
        <f t="shared" si="8"/>
        <v>0.45833333333333398</v>
      </c>
      <c r="BX23" s="36">
        <f t="shared" si="8"/>
        <v>0.47916666666666702</v>
      </c>
      <c r="BY23" s="36">
        <f t="shared" si="8"/>
        <v>0.5</v>
      </c>
      <c r="BZ23" s="36">
        <f t="shared" si="8"/>
        <v>0.52083333333333304</v>
      </c>
      <c r="CA23" s="36">
        <f t="shared" si="8"/>
        <v>0.54166666666666696</v>
      </c>
      <c r="CB23" s="36">
        <f t="shared" si="8"/>
        <v>0.5625</v>
      </c>
      <c r="CC23" s="36">
        <f t="shared" si="8"/>
        <v>0.58333333333333304</v>
      </c>
      <c r="CD23" s="36">
        <f t="shared" si="8"/>
        <v>0.60416666666666696</v>
      </c>
      <c r="CE23" s="36">
        <f t="shared" si="8"/>
        <v>0.625</v>
      </c>
      <c r="CF23" s="36">
        <f t="shared" si="8"/>
        <v>0.64583333333333304</v>
      </c>
      <c r="CG23" s="36">
        <f t="shared" si="8"/>
        <v>0.66666666666666696</v>
      </c>
      <c r="CH23" s="36">
        <f t="shared" si="8"/>
        <v>0.6875</v>
      </c>
      <c r="CI23" s="36">
        <f t="shared" si="8"/>
        <v>0.70833333333333304</v>
      </c>
      <c r="CJ23" s="36">
        <f t="shared" si="8"/>
        <v>0.72916666666666696</v>
      </c>
      <c r="CK23" s="36">
        <f t="shared" si="8"/>
        <v>0.75</v>
      </c>
      <c r="CL23" s="36">
        <f t="shared" si="8"/>
        <v>0.77083333333333304</v>
      </c>
      <c r="CM23" s="36">
        <f t="shared" si="8"/>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9"/>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6"/>
        <v>-</v>
      </c>
      <c r="BB24" s="10" t="str">
        <f t="shared" si="6"/>
        <v>-</v>
      </c>
      <c r="BC24" s="10" t="str">
        <f t="shared" si="6"/>
        <v>-</v>
      </c>
      <c r="BD24" s="10" t="str">
        <f t="shared" si="6"/>
        <v>-</v>
      </c>
      <c r="BE24" s="10" t="str">
        <f t="shared" si="6"/>
        <v>-</v>
      </c>
      <c r="BF24" s="10" t="str">
        <f t="shared" si="6"/>
        <v>-</v>
      </c>
      <c r="BG24" s="10" t="str">
        <f t="shared" si="6"/>
        <v>-</v>
      </c>
      <c r="BH24" s="10" t="str">
        <f t="shared" si="6"/>
        <v>-</v>
      </c>
      <c r="BI24" s="8"/>
      <c r="BJ24" s="36">
        <f t="shared" si="10"/>
        <v>0</v>
      </c>
      <c r="BK24" s="36">
        <f t="shared" si="7"/>
        <v>0</v>
      </c>
      <c r="BL24" s="36">
        <f t="shared" si="7"/>
        <v>0</v>
      </c>
      <c r="BM24" s="36">
        <f t="shared" si="7"/>
        <v>0</v>
      </c>
      <c r="BN24" s="36"/>
      <c r="BO24" s="36">
        <f t="shared" si="8"/>
        <v>0.29166666666666669</v>
      </c>
      <c r="BP24" s="36">
        <f t="shared" si="8"/>
        <v>0.3125</v>
      </c>
      <c r="BQ24" s="36">
        <f t="shared" si="8"/>
        <v>0.33333333333333298</v>
      </c>
      <c r="BR24" s="36">
        <f t="shared" si="8"/>
        <v>0.35416666666666702</v>
      </c>
      <c r="BS24" s="36">
        <f t="shared" si="8"/>
        <v>0.375</v>
      </c>
      <c r="BT24" s="36">
        <f t="shared" si="8"/>
        <v>0.39583333333333398</v>
      </c>
      <c r="BU24" s="36">
        <f t="shared" si="8"/>
        <v>0.41666666666666702</v>
      </c>
      <c r="BV24" s="36">
        <f t="shared" si="8"/>
        <v>0.4375</v>
      </c>
      <c r="BW24" s="36">
        <f t="shared" si="8"/>
        <v>0.45833333333333398</v>
      </c>
      <c r="BX24" s="36">
        <f t="shared" si="8"/>
        <v>0.47916666666666702</v>
      </c>
      <c r="BY24" s="36">
        <f t="shared" si="8"/>
        <v>0.5</v>
      </c>
      <c r="BZ24" s="36">
        <f t="shared" si="8"/>
        <v>0.52083333333333304</v>
      </c>
      <c r="CA24" s="36">
        <f t="shared" si="8"/>
        <v>0.54166666666666696</v>
      </c>
      <c r="CB24" s="36">
        <f t="shared" si="8"/>
        <v>0.5625</v>
      </c>
      <c r="CC24" s="36">
        <f t="shared" si="8"/>
        <v>0.58333333333333304</v>
      </c>
      <c r="CD24" s="36">
        <f t="shared" si="8"/>
        <v>0.60416666666666696</v>
      </c>
      <c r="CE24" s="36">
        <f t="shared" si="8"/>
        <v>0.625</v>
      </c>
      <c r="CF24" s="36">
        <f t="shared" si="8"/>
        <v>0.64583333333333304</v>
      </c>
      <c r="CG24" s="36">
        <f t="shared" si="8"/>
        <v>0.66666666666666696</v>
      </c>
      <c r="CH24" s="36">
        <f t="shared" si="8"/>
        <v>0.6875</v>
      </c>
      <c r="CI24" s="36">
        <f t="shared" si="8"/>
        <v>0.70833333333333304</v>
      </c>
      <c r="CJ24" s="36">
        <f t="shared" si="8"/>
        <v>0.72916666666666696</v>
      </c>
      <c r="CK24" s="36">
        <f t="shared" si="8"/>
        <v>0.75</v>
      </c>
      <c r="CL24" s="36">
        <f t="shared" si="8"/>
        <v>0.77083333333333304</v>
      </c>
      <c r="CM24" s="36">
        <f t="shared" si="8"/>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9"/>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6"/>
        <v>-</v>
      </c>
      <c r="BB25" s="10" t="str">
        <f t="shared" si="6"/>
        <v>-</v>
      </c>
      <c r="BC25" s="10" t="str">
        <f t="shared" si="6"/>
        <v>-</v>
      </c>
      <c r="BD25" s="10" t="str">
        <f t="shared" si="6"/>
        <v>-</v>
      </c>
      <c r="BE25" s="10" t="str">
        <f t="shared" si="6"/>
        <v>-</v>
      </c>
      <c r="BF25" s="10" t="str">
        <f t="shared" si="6"/>
        <v>-</v>
      </c>
      <c r="BG25" s="10" t="str">
        <f t="shared" si="6"/>
        <v>-</v>
      </c>
      <c r="BH25" s="10" t="str">
        <f t="shared" si="6"/>
        <v>-</v>
      </c>
      <c r="BI25" s="8"/>
      <c r="BJ25" s="36">
        <f t="shared" si="10"/>
        <v>0</v>
      </c>
      <c r="BK25" s="36">
        <f t="shared" si="7"/>
        <v>0</v>
      </c>
      <c r="BL25" s="36">
        <f t="shared" si="7"/>
        <v>0</v>
      </c>
      <c r="BM25" s="36">
        <f t="shared" si="7"/>
        <v>0</v>
      </c>
      <c r="BN25" s="36"/>
      <c r="BO25" s="36">
        <f t="shared" si="8"/>
        <v>0.29166666666666669</v>
      </c>
      <c r="BP25" s="36">
        <f t="shared" si="8"/>
        <v>0.3125</v>
      </c>
      <c r="BQ25" s="36">
        <f t="shared" si="8"/>
        <v>0.33333333333333298</v>
      </c>
      <c r="BR25" s="36">
        <f t="shared" si="8"/>
        <v>0.35416666666666702</v>
      </c>
      <c r="BS25" s="36">
        <f t="shared" si="8"/>
        <v>0.375</v>
      </c>
      <c r="BT25" s="36">
        <f t="shared" si="8"/>
        <v>0.39583333333333398</v>
      </c>
      <c r="BU25" s="36">
        <f t="shared" si="8"/>
        <v>0.41666666666666702</v>
      </c>
      <c r="BV25" s="36">
        <f t="shared" si="8"/>
        <v>0.4375</v>
      </c>
      <c r="BW25" s="36">
        <f t="shared" si="8"/>
        <v>0.45833333333333398</v>
      </c>
      <c r="BX25" s="36">
        <f t="shared" si="8"/>
        <v>0.47916666666666702</v>
      </c>
      <c r="BY25" s="36">
        <f t="shared" si="8"/>
        <v>0.5</v>
      </c>
      <c r="BZ25" s="36">
        <f t="shared" si="8"/>
        <v>0.52083333333333304</v>
      </c>
      <c r="CA25" s="36">
        <f t="shared" si="8"/>
        <v>0.54166666666666696</v>
      </c>
      <c r="CB25" s="36">
        <f t="shared" si="8"/>
        <v>0.5625</v>
      </c>
      <c r="CC25" s="36">
        <f t="shared" si="8"/>
        <v>0.58333333333333304</v>
      </c>
      <c r="CD25" s="36">
        <f t="shared" si="8"/>
        <v>0.60416666666666696</v>
      </c>
      <c r="CE25" s="36">
        <f t="shared" si="8"/>
        <v>0.625</v>
      </c>
      <c r="CF25" s="36">
        <f t="shared" si="8"/>
        <v>0.64583333333333304</v>
      </c>
      <c r="CG25" s="36">
        <f t="shared" si="8"/>
        <v>0.66666666666666696</v>
      </c>
      <c r="CH25" s="36">
        <f t="shared" si="8"/>
        <v>0.6875</v>
      </c>
      <c r="CI25" s="36">
        <f t="shared" si="8"/>
        <v>0.70833333333333304</v>
      </c>
      <c r="CJ25" s="36">
        <f t="shared" si="8"/>
        <v>0.72916666666666696</v>
      </c>
      <c r="CK25" s="36">
        <f t="shared" si="8"/>
        <v>0.75</v>
      </c>
      <c r="CL25" s="36">
        <f t="shared" si="8"/>
        <v>0.77083333333333304</v>
      </c>
      <c r="CM25" s="36">
        <f t="shared" si="8"/>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9"/>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ref="BA26:BH34" si="11">IF(AND(AND($BJ26&lt;=CF26,CF26&lt;$BK26),OR(CF26&lt;$BL26,$BM26&lt;=CF26)),"○","-")</f>
        <v>-</v>
      </c>
      <c r="BB26" s="10" t="str">
        <f t="shared" si="11"/>
        <v>-</v>
      </c>
      <c r="BC26" s="10" t="str">
        <f t="shared" si="11"/>
        <v>-</v>
      </c>
      <c r="BD26" s="10" t="str">
        <f t="shared" si="11"/>
        <v>-</v>
      </c>
      <c r="BE26" s="10" t="str">
        <f t="shared" si="11"/>
        <v>-</v>
      </c>
      <c r="BF26" s="10" t="str">
        <f t="shared" si="11"/>
        <v>-</v>
      </c>
      <c r="BG26" s="10" t="str">
        <f t="shared" si="11"/>
        <v>-</v>
      </c>
      <c r="BH26" s="10" t="str">
        <f t="shared" si="11"/>
        <v>-</v>
      </c>
      <c r="BI26" s="8"/>
      <c r="BJ26" s="36">
        <f t="shared" si="10"/>
        <v>0</v>
      </c>
      <c r="BK26" s="36">
        <f t="shared" si="7"/>
        <v>0</v>
      </c>
      <c r="BL26" s="36">
        <f t="shared" si="7"/>
        <v>0</v>
      </c>
      <c r="BM26" s="36">
        <f t="shared" si="7"/>
        <v>0</v>
      </c>
      <c r="BN26" s="36"/>
      <c r="BO26" s="36">
        <f t="shared" si="8"/>
        <v>0.29166666666666669</v>
      </c>
      <c r="BP26" s="36">
        <f t="shared" si="8"/>
        <v>0.3125</v>
      </c>
      <c r="BQ26" s="36">
        <f t="shared" si="8"/>
        <v>0.33333333333333298</v>
      </c>
      <c r="BR26" s="36">
        <f t="shared" si="8"/>
        <v>0.35416666666666702</v>
      </c>
      <c r="BS26" s="36">
        <f t="shared" si="8"/>
        <v>0.375</v>
      </c>
      <c r="BT26" s="36">
        <f t="shared" ref="BT26:CI34" si="12">CT26</f>
        <v>0.39583333333333398</v>
      </c>
      <c r="BU26" s="36">
        <f t="shared" si="12"/>
        <v>0.41666666666666702</v>
      </c>
      <c r="BV26" s="36">
        <f t="shared" si="12"/>
        <v>0.4375</v>
      </c>
      <c r="BW26" s="36">
        <f t="shared" si="12"/>
        <v>0.45833333333333398</v>
      </c>
      <c r="BX26" s="36">
        <f t="shared" si="12"/>
        <v>0.47916666666666702</v>
      </c>
      <c r="BY26" s="36">
        <f t="shared" si="12"/>
        <v>0.5</v>
      </c>
      <c r="BZ26" s="36">
        <f t="shared" si="12"/>
        <v>0.52083333333333304</v>
      </c>
      <c r="CA26" s="36">
        <f t="shared" si="12"/>
        <v>0.54166666666666696</v>
      </c>
      <c r="CB26" s="36">
        <f t="shared" si="12"/>
        <v>0.5625</v>
      </c>
      <c r="CC26" s="36">
        <f t="shared" si="12"/>
        <v>0.58333333333333304</v>
      </c>
      <c r="CD26" s="36">
        <f t="shared" si="12"/>
        <v>0.60416666666666696</v>
      </c>
      <c r="CE26" s="36">
        <f t="shared" si="12"/>
        <v>0.625</v>
      </c>
      <c r="CF26" s="36">
        <f t="shared" si="12"/>
        <v>0.64583333333333304</v>
      </c>
      <c r="CG26" s="36">
        <f t="shared" si="12"/>
        <v>0.66666666666666696</v>
      </c>
      <c r="CH26" s="36">
        <f t="shared" si="12"/>
        <v>0.6875</v>
      </c>
      <c r="CI26" s="36">
        <f t="shared" si="12"/>
        <v>0.70833333333333304</v>
      </c>
      <c r="CJ26" s="36">
        <f t="shared" ref="CJ26:CM34" si="13">DJ26</f>
        <v>0.72916666666666696</v>
      </c>
      <c r="CK26" s="36">
        <f t="shared" si="13"/>
        <v>0.75</v>
      </c>
      <c r="CL26" s="36">
        <f t="shared" si="13"/>
        <v>0.77083333333333304</v>
      </c>
      <c r="CM26" s="36">
        <f t="shared" si="13"/>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9"/>
        <v>-</v>
      </c>
      <c r="AK27" s="10" t="str">
        <f t="shared" si="9"/>
        <v>-</v>
      </c>
      <c r="AL27" s="10" t="str">
        <f t="shared" si="9"/>
        <v>-</v>
      </c>
      <c r="AM27" s="10" t="str">
        <f t="shared" si="9"/>
        <v>-</v>
      </c>
      <c r="AN27" s="10" t="str">
        <f t="shared" si="9"/>
        <v>-</v>
      </c>
      <c r="AO27" s="10" t="str">
        <f t="shared" si="9"/>
        <v>-</v>
      </c>
      <c r="AP27" s="10" t="str">
        <f t="shared" si="9"/>
        <v>-</v>
      </c>
      <c r="AQ27" s="10" t="str">
        <f t="shared" si="9"/>
        <v>-</v>
      </c>
      <c r="AR27" s="10" t="str">
        <f t="shared" si="9"/>
        <v>-</v>
      </c>
      <c r="AS27" s="10" t="str">
        <f t="shared" si="9"/>
        <v>-</v>
      </c>
      <c r="AT27" s="10" t="str">
        <f t="shared" si="9"/>
        <v>-</v>
      </c>
      <c r="AU27" s="10" t="str">
        <f t="shared" si="9"/>
        <v>-</v>
      </c>
      <c r="AV27" s="10" t="str">
        <f t="shared" si="9"/>
        <v>-</v>
      </c>
      <c r="AW27" s="10" t="str">
        <f t="shared" si="9"/>
        <v>-</v>
      </c>
      <c r="AX27" s="10" t="str">
        <f t="shared" si="9"/>
        <v>-</v>
      </c>
      <c r="AY27" s="10" t="str">
        <f t="shared" si="9"/>
        <v>-</v>
      </c>
      <c r="AZ27" s="10" t="str">
        <f t="shared" ref="AZ27:AZ34" si="14">IF(AND(AND($BJ27&lt;=CE27,CE27&lt;$BK27),OR(CE27&lt;$BL27,$BM27&lt;=CE27)),"○","-")</f>
        <v>-</v>
      </c>
      <c r="BA27" s="10" t="str">
        <f t="shared" si="11"/>
        <v>-</v>
      </c>
      <c r="BB27" s="10" t="str">
        <f t="shared" si="11"/>
        <v>-</v>
      </c>
      <c r="BC27" s="10" t="str">
        <f t="shared" si="11"/>
        <v>-</v>
      </c>
      <c r="BD27" s="10" t="str">
        <f t="shared" si="11"/>
        <v>-</v>
      </c>
      <c r="BE27" s="10" t="str">
        <f t="shared" si="11"/>
        <v>-</v>
      </c>
      <c r="BF27" s="10" t="str">
        <f t="shared" si="11"/>
        <v>-</v>
      </c>
      <c r="BG27" s="10" t="str">
        <f t="shared" si="11"/>
        <v>-</v>
      </c>
      <c r="BH27" s="10" t="str">
        <f t="shared" si="11"/>
        <v>-</v>
      </c>
      <c r="BI27" s="8"/>
      <c r="BJ27" s="36">
        <f t="shared" si="10"/>
        <v>0</v>
      </c>
      <c r="BK27" s="36">
        <f t="shared" si="7"/>
        <v>0</v>
      </c>
      <c r="BL27" s="36">
        <f t="shared" si="7"/>
        <v>0</v>
      </c>
      <c r="BM27" s="36">
        <f t="shared" si="7"/>
        <v>0</v>
      </c>
      <c r="BN27" s="36"/>
      <c r="BO27" s="36">
        <f t="shared" ref="BO27:BS34" si="15">CO27</f>
        <v>0.29166666666666669</v>
      </c>
      <c r="BP27" s="36">
        <f t="shared" si="15"/>
        <v>0.3125</v>
      </c>
      <c r="BQ27" s="36">
        <f t="shared" si="15"/>
        <v>0.33333333333333298</v>
      </c>
      <c r="BR27" s="36">
        <f t="shared" si="15"/>
        <v>0.35416666666666702</v>
      </c>
      <c r="BS27" s="36">
        <f t="shared" si="15"/>
        <v>0.375</v>
      </c>
      <c r="BT27" s="36">
        <f t="shared" si="12"/>
        <v>0.39583333333333398</v>
      </c>
      <c r="BU27" s="36">
        <f t="shared" si="12"/>
        <v>0.41666666666666702</v>
      </c>
      <c r="BV27" s="36">
        <f t="shared" si="12"/>
        <v>0.4375</v>
      </c>
      <c r="BW27" s="36">
        <f t="shared" si="12"/>
        <v>0.45833333333333398</v>
      </c>
      <c r="BX27" s="36">
        <f t="shared" si="12"/>
        <v>0.47916666666666702</v>
      </c>
      <c r="BY27" s="36">
        <f t="shared" si="12"/>
        <v>0.5</v>
      </c>
      <c r="BZ27" s="36">
        <f t="shared" si="12"/>
        <v>0.52083333333333304</v>
      </c>
      <c r="CA27" s="36">
        <f t="shared" si="12"/>
        <v>0.54166666666666696</v>
      </c>
      <c r="CB27" s="36">
        <f t="shared" si="12"/>
        <v>0.5625</v>
      </c>
      <c r="CC27" s="36">
        <f t="shared" si="12"/>
        <v>0.58333333333333304</v>
      </c>
      <c r="CD27" s="36">
        <f t="shared" si="12"/>
        <v>0.60416666666666696</v>
      </c>
      <c r="CE27" s="36">
        <f t="shared" si="12"/>
        <v>0.625</v>
      </c>
      <c r="CF27" s="36">
        <f t="shared" si="12"/>
        <v>0.64583333333333304</v>
      </c>
      <c r="CG27" s="36">
        <f t="shared" si="12"/>
        <v>0.66666666666666696</v>
      </c>
      <c r="CH27" s="36">
        <f t="shared" si="12"/>
        <v>0.6875</v>
      </c>
      <c r="CI27" s="36">
        <f t="shared" si="12"/>
        <v>0.70833333333333304</v>
      </c>
      <c r="CJ27" s="36">
        <f t="shared" si="13"/>
        <v>0.72916666666666696</v>
      </c>
      <c r="CK27" s="36">
        <f t="shared" si="13"/>
        <v>0.75</v>
      </c>
      <c r="CL27" s="36">
        <f t="shared" si="13"/>
        <v>0.77083333333333304</v>
      </c>
      <c r="CM27" s="36">
        <f t="shared" si="13"/>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9"/>
        <v>-</v>
      </c>
      <c r="AK28" s="10" t="str">
        <f t="shared" si="9"/>
        <v>-</v>
      </c>
      <c r="AL28" s="10" t="str">
        <f t="shared" si="9"/>
        <v>-</v>
      </c>
      <c r="AM28" s="10" t="str">
        <f t="shared" si="9"/>
        <v>-</v>
      </c>
      <c r="AN28" s="10" t="str">
        <f t="shared" si="9"/>
        <v>-</v>
      </c>
      <c r="AO28" s="10" t="str">
        <f t="shared" si="9"/>
        <v>-</v>
      </c>
      <c r="AP28" s="10" t="str">
        <f t="shared" si="9"/>
        <v>-</v>
      </c>
      <c r="AQ28" s="10" t="str">
        <f t="shared" si="9"/>
        <v>-</v>
      </c>
      <c r="AR28" s="10" t="str">
        <f t="shared" si="9"/>
        <v>-</v>
      </c>
      <c r="AS28" s="10" t="str">
        <f t="shared" si="9"/>
        <v>-</v>
      </c>
      <c r="AT28" s="10" t="str">
        <f t="shared" si="9"/>
        <v>-</v>
      </c>
      <c r="AU28" s="10" t="str">
        <f t="shared" si="9"/>
        <v>-</v>
      </c>
      <c r="AV28" s="10" t="str">
        <f t="shared" si="9"/>
        <v>-</v>
      </c>
      <c r="AW28" s="10" t="str">
        <f t="shared" si="9"/>
        <v>-</v>
      </c>
      <c r="AX28" s="10" t="str">
        <f t="shared" si="9"/>
        <v>-</v>
      </c>
      <c r="AY28" s="10" t="str">
        <f t="shared" si="9"/>
        <v>-</v>
      </c>
      <c r="AZ28" s="10" t="str">
        <f t="shared" si="14"/>
        <v>-</v>
      </c>
      <c r="BA28" s="10" t="str">
        <f t="shared" si="11"/>
        <v>-</v>
      </c>
      <c r="BB28" s="10" t="str">
        <f t="shared" si="11"/>
        <v>-</v>
      </c>
      <c r="BC28" s="10" t="str">
        <f t="shared" si="11"/>
        <v>-</v>
      </c>
      <c r="BD28" s="10" t="str">
        <f t="shared" si="11"/>
        <v>-</v>
      </c>
      <c r="BE28" s="10" t="str">
        <f t="shared" si="11"/>
        <v>-</v>
      </c>
      <c r="BF28" s="10" t="str">
        <f t="shared" si="11"/>
        <v>-</v>
      </c>
      <c r="BG28" s="10" t="str">
        <f t="shared" si="11"/>
        <v>-</v>
      </c>
      <c r="BH28" s="10" t="str">
        <f t="shared" si="11"/>
        <v>-</v>
      </c>
      <c r="BI28" s="8"/>
      <c r="BJ28" s="36">
        <f>E28</f>
        <v>0</v>
      </c>
      <c r="BK28" s="36">
        <f t="shared" si="7"/>
        <v>0</v>
      </c>
      <c r="BL28" s="36">
        <f t="shared" si="7"/>
        <v>0</v>
      </c>
      <c r="BM28" s="36">
        <f t="shared" si="7"/>
        <v>0</v>
      </c>
      <c r="BN28" s="36"/>
      <c r="BO28" s="36">
        <f t="shared" si="15"/>
        <v>0.29166666666666669</v>
      </c>
      <c r="BP28" s="36">
        <f t="shared" si="15"/>
        <v>0.3125</v>
      </c>
      <c r="BQ28" s="36">
        <f t="shared" si="15"/>
        <v>0.33333333333333298</v>
      </c>
      <c r="BR28" s="36">
        <f t="shared" si="15"/>
        <v>0.35416666666666702</v>
      </c>
      <c r="BS28" s="36">
        <f t="shared" si="15"/>
        <v>0.375</v>
      </c>
      <c r="BT28" s="36">
        <f t="shared" si="12"/>
        <v>0.39583333333333398</v>
      </c>
      <c r="BU28" s="36">
        <f t="shared" si="12"/>
        <v>0.41666666666666702</v>
      </c>
      <c r="BV28" s="36">
        <f t="shared" si="12"/>
        <v>0.4375</v>
      </c>
      <c r="BW28" s="36">
        <f t="shared" si="12"/>
        <v>0.45833333333333398</v>
      </c>
      <c r="BX28" s="36">
        <f t="shared" si="12"/>
        <v>0.47916666666666702</v>
      </c>
      <c r="BY28" s="36">
        <f t="shared" si="12"/>
        <v>0.5</v>
      </c>
      <c r="BZ28" s="36">
        <f t="shared" si="12"/>
        <v>0.52083333333333304</v>
      </c>
      <c r="CA28" s="36">
        <f t="shared" si="12"/>
        <v>0.54166666666666696</v>
      </c>
      <c r="CB28" s="36">
        <f t="shared" si="12"/>
        <v>0.5625</v>
      </c>
      <c r="CC28" s="36">
        <f t="shared" si="12"/>
        <v>0.58333333333333304</v>
      </c>
      <c r="CD28" s="36">
        <f t="shared" si="12"/>
        <v>0.60416666666666696</v>
      </c>
      <c r="CE28" s="36">
        <f t="shared" si="12"/>
        <v>0.625</v>
      </c>
      <c r="CF28" s="36">
        <f t="shared" si="12"/>
        <v>0.64583333333333304</v>
      </c>
      <c r="CG28" s="36">
        <f t="shared" si="12"/>
        <v>0.66666666666666696</v>
      </c>
      <c r="CH28" s="36">
        <f t="shared" si="12"/>
        <v>0.6875</v>
      </c>
      <c r="CI28" s="36">
        <f t="shared" si="12"/>
        <v>0.70833333333333304</v>
      </c>
      <c r="CJ28" s="36">
        <f t="shared" si="13"/>
        <v>0.72916666666666696</v>
      </c>
      <c r="CK28" s="36">
        <f t="shared" si="13"/>
        <v>0.75</v>
      </c>
      <c r="CL28" s="36">
        <f t="shared" si="13"/>
        <v>0.77083333333333304</v>
      </c>
      <c r="CM28" s="36">
        <f t="shared" si="13"/>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9"/>
        <v>-</v>
      </c>
      <c r="AK29" s="10" t="str">
        <f t="shared" si="9"/>
        <v>-</v>
      </c>
      <c r="AL29" s="10" t="str">
        <f t="shared" si="9"/>
        <v>-</v>
      </c>
      <c r="AM29" s="10" t="str">
        <f t="shared" si="9"/>
        <v>-</v>
      </c>
      <c r="AN29" s="10" t="str">
        <f t="shared" si="9"/>
        <v>-</v>
      </c>
      <c r="AO29" s="10" t="str">
        <f t="shared" si="9"/>
        <v>-</v>
      </c>
      <c r="AP29" s="10" t="str">
        <f t="shared" si="9"/>
        <v>-</v>
      </c>
      <c r="AQ29" s="10" t="str">
        <f t="shared" si="9"/>
        <v>-</v>
      </c>
      <c r="AR29" s="10" t="str">
        <f t="shared" si="9"/>
        <v>-</v>
      </c>
      <c r="AS29" s="10" t="str">
        <f t="shared" si="9"/>
        <v>-</v>
      </c>
      <c r="AT29" s="10" t="str">
        <f t="shared" si="9"/>
        <v>-</v>
      </c>
      <c r="AU29" s="10" t="str">
        <f t="shared" si="9"/>
        <v>-</v>
      </c>
      <c r="AV29" s="10" t="str">
        <f t="shared" si="9"/>
        <v>-</v>
      </c>
      <c r="AW29" s="10" t="str">
        <f t="shared" si="9"/>
        <v>-</v>
      </c>
      <c r="AX29" s="10" t="str">
        <f t="shared" si="9"/>
        <v>-</v>
      </c>
      <c r="AY29" s="10" t="str">
        <f t="shared" si="9"/>
        <v>-</v>
      </c>
      <c r="AZ29" s="10" t="str">
        <f t="shared" si="14"/>
        <v>-</v>
      </c>
      <c r="BA29" s="10" t="str">
        <f t="shared" si="11"/>
        <v>-</v>
      </c>
      <c r="BB29" s="10" t="str">
        <f t="shared" si="11"/>
        <v>-</v>
      </c>
      <c r="BC29" s="10" t="str">
        <f t="shared" si="11"/>
        <v>-</v>
      </c>
      <c r="BD29" s="10" t="str">
        <f t="shared" si="11"/>
        <v>-</v>
      </c>
      <c r="BE29" s="10" t="str">
        <f t="shared" si="11"/>
        <v>-</v>
      </c>
      <c r="BF29" s="10" t="str">
        <f t="shared" si="11"/>
        <v>-</v>
      </c>
      <c r="BG29" s="10" t="str">
        <f t="shared" si="11"/>
        <v>-</v>
      </c>
      <c r="BH29" s="10" t="str">
        <f t="shared" si="11"/>
        <v>-</v>
      </c>
      <c r="BI29" s="8"/>
      <c r="BJ29" s="36">
        <f t="shared" ref="BJ29" si="16">E29</f>
        <v>0</v>
      </c>
      <c r="BK29" s="36">
        <f t="shared" si="7"/>
        <v>0</v>
      </c>
      <c r="BL29" s="36">
        <f t="shared" si="7"/>
        <v>0</v>
      </c>
      <c r="BM29" s="36">
        <f t="shared" si="7"/>
        <v>0</v>
      </c>
      <c r="BN29" s="36"/>
      <c r="BO29" s="36">
        <f t="shared" si="15"/>
        <v>0.29166666666666669</v>
      </c>
      <c r="BP29" s="36">
        <f t="shared" si="15"/>
        <v>0.3125</v>
      </c>
      <c r="BQ29" s="36">
        <f t="shared" si="15"/>
        <v>0.33333333333333298</v>
      </c>
      <c r="BR29" s="36">
        <f t="shared" si="15"/>
        <v>0.35416666666666702</v>
      </c>
      <c r="BS29" s="36">
        <f t="shared" si="15"/>
        <v>0.375</v>
      </c>
      <c r="BT29" s="36">
        <f t="shared" si="12"/>
        <v>0.39583333333333398</v>
      </c>
      <c r="BU29" s="36">
        <f t="shared" si="12"/>
        <v>0.41666666666666702</v>
      </c>
      <c r="BV29" s="36">
        <f t="shared" si="12"/>
        <v>0.4375</v>
      </c>
      <c r="BW29" s="36">
        <f t="shared" si="12"/>
        <v>0.45833333333333398</v>
      </c>
      <c r="BX29" s="36">
        <f t="shared" si="12"/>
        <v>0.47916666666666702</v>
      </c>
      <c r="BY29" s="36">
        <f t="shared" si="12"/>
        <v>0.5</v>
      </c>
      <c r="BZ29" s="36">
        <f t="shared" si="12"/>
        <v>0.52083333333333304</v>
      </c>
      <c r="CA29" s="36">
        <f t="shared" si="12"/>
        <v>0.54166666666666696</v>
      </c>
      <c r="CB29" s="36">
        <f t="shared" si="12"/>
        <v>0.5625</v>
      </c>
      <c r="CC29" s="36">
        <f t="shared" si="12"/>
        <v>0.58333333333333304</v>
      </c>
      <c r="CD29" s="36">
        <f t="shared" si="12"/>
        <v>0.60416666666666696</v>
      </c>
      <c r="CE29" s="36">
        <f t="shared" si="12"/>
        <v>0.625</v>
      </c>
      <c r="CF29" s="36">
        <f t="shared" si="12"/>
        <v>0.64583333333333304</v>
      </c>
      <c r="CG29" s="36">
        <f t="shared" si="12"/>
        <v>0.66666666666666696</v>
      </c>
      <c r="CH29" s="36">
        <f t="shared" si="12"/>
        <v>0.6875</v>
      </c>
      <c r="CI29" s="36">
        <f t="shared" si="12"/>
        <v>0.70833333333333304</v>
      </c>
      <c r="CJ29" s="36">
        <f t="shared" si="13"/>
        <v>0.72916666666666696</v>
      </c>
      <c r="CK29" s="36">
        <f t="shared" si="13"/>
        <v>0.75</v>
      </c>
      <c r="CL29" s="36">
        <f t="shared" si="13"/>
        <v>0.77083333333333304</v>
      </c>
      <c r="CM29" s="36">
        <f t="shared" si="13"/>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9"/>
        <v>-</v>
      </c>
      <c r="AK30" s="10" t="str">
        <f t="shared" si="9"/>
        <v>-</v>
      </c>
      <c r="AL30" s="10" t="str">
        <f t="shared" si="9"/>
        <v>-</v>
      </c>
      <c r="AM30" s="10" t="str">
        <f t="shared" si="9"/>
        <v>-</v>
      </c>
      <c r="AN30" s="10" t="str">
        <f t="shared" si="9"/>
        <v>-</v>
      </c>
      <c r="AO30" s="10" t="str">
        <f t="shared" si="9"/>
        <v>-</v>
      </c>
      <c r="AP30" s="10" t="str">
        <f t="shared" si="9"/>
        <v>-</v>
      </c>
      <c r="AQ30" s="10" t="str">
        <f t="shared" si="9"/>
        <v>-</v>
      </c>
      <c r="AR30" s="10" t="str">
        <f t="shared" si="9"/>
        <v>-</v>
      </c>
      <c r="AS30" s="10" t="str">
        <f t="shared" si="9"/>
        <v>-</v>
      </c>
      <c r="AT30" s="10" t="str">
        <f t="shared" si="9"/>
        <v>-</v>
      </c>
      <c r="AU30" s="10" t="str">
        <f t="shared" si="9"/>
        <v>-</v>
      </c>
      <c r="AV30" s="10" t="str">
        <f t="shared" si="9"/>
        <v>-</v>
      </c>
      <c r="AW30" s="10" t="str">
        <f t="shared" si="9"/>
        <v>-</v>
      </c>
      <c r="AX30" s="10" t="str">
        <f t="shared" si="9"/>
        <v>-</v>
      </c>
      <c r="AY30" s="10" t="str">
        <f t="shared" si="9"/>
        <v>-</v>
      </c>
      <c r="AZ30" s="10" t="str">
        <f t="shared" si="14"/>
        <v>-</v>
      </c>
      <c r="BA30" s="10" t="str">
        <f t="shared" si="11"/>
        <v>-</v>
      </c>
      <c r="BB30" s="10" t="str">
        <f t="shared" si="11"/>
        <v>-</v>
      </c>
      <c r="BC30" s="10" t="str">
        <f t="shared" si="11"/>
        <v>-</v>
      </c>
      <c r="BD30" s="10" t="str">
        <f t="shared" si="11"/>
        <v>-</v>
      </c>
      <c r="BE30" s="10" t="str">
        <f t="shared" si="11"/>
        <v>-</v>
      </c>
      <c r="BF30" s="10" t="str">
        <f t="shared" si="11"/>
        <v>-</v>
      </c>
      <c r="BG30" s="10" t="str">
        <f t="shared" si="11"/>
        <v>-</v>
      </c>
      <c r="BH30" s="10" t="str">
        <f t="shared" si="11"/>
        <v>-</v>
      </c>
      <c r="BI30" s="8"/>
      <c r="BJ30" s="36">
        <f>E30</f>
        <v>0</v>
      </c>
      <c r="BK30" s="36">
        <f t="shared" si="7"/>
        <v>0</v>
      </c>
      <c r="BL30" s="36">
        <f t="shared" si="7"/>
        <v>0</v>
      </c>
      <c r="BM30" s="36">
        <f t="shared" si="7"/>
        <v>0</v>
      </c>
      <c r="BN30" s="36"/>
      <c r="BO30" s="36">
        <f t="shared" si="15"/>
        <v>0.29166666666666669</v>
      </c>
      <c r="BP30" s="36">
        <f t="shared" si="15"/>
        <v>0.3125</v>
      </c>
      <c r="BQ30" s="36">
        <f t="shared" si="15"/>
        <v>0.33333333333333298</v>
      </c>
      <c r="BR30" s="36">
        <f t="shared" si="15"/>
        <v>0.35416666666666702</v>
      </c>
      <c r="BS30" s="36">
        <f t="shared" si="15"/>
        <v>0.375</v>
      </c>
      <c r="BT30" s="36">
        <f t="shared" si="12"/>
        <v>0.39583333333333398</v>
      </c>
      <c r="BU30" s="36">
        <f t="shared" si="12"/>
        <v>0.41666666666666702</v>
      </c>
      <c r="BV30" s="36">
        <f t="shared" si="12"/>
        <v>0.4375</v>
      </c>
      <c r="BW30" s="36">
        <f t="shared" si="12"/>
        <v>0.45833333333333398</v>
      </c>
      <c r="BX30" s="36">
        <f t="shared" si="12"/>
        <v>0.47916666666666702</v>
      </c>
      <c r="BY30" s="36">
        <f t="shared" si="12"/>
        <v>0.5</v>
      </c>
      <c r="BZ30" s="36">
        <f t="shared" si="12"/>
        <v>0.52083333333333304</v>
      </c>
      <c r="CA30" s="36">
        <f t="shared" si="12"/>
        <v>0.54166666666666696</v>
      </c>
      <c r="CB30" s="36">
        <f t="shared" si="12"/>
        <v>0.5625</v>
      </c>
      <c r="CC30" s="36">
        <f t="shared" si="12"/>
        <v>0.58333333333333304</v>
      </c>
      <c r="CD30" s="36">
        <f t="shared" si="12"/>
        <v>0.60416666666666696</v>
      </c>
      <c r="CE30" s="36">
        <f t="shared" si="12"/>
        <v>0.625</v>
      </c>
      <c r="CF30" s="36">
        <f t="shared" si="12"/>
        <v>0.64583333333333304</v>
      </c>
      <c r="CG30" s="36">
        <f t="shared" si="12"/>
        <v>0.66666666666666696</v>
      </c>
      <c r="CH30" s="36">
        <f t="shared" si="12"/>
        <v>0.6875</v>
      </c>
      <c r="CI30" s="36">
        <f t="shared" si="12"/>
        <v>0.70833333333333304</v>
      </c>
      <c r="CJ30" s="36">
        <f t="shared" si="13"/>
        <v>0.72916666666666696</v>
      </c>
      <c r="CK30" s="36">
        <f t="shared" si="13"/>
        <v>0.75</v>
      </c>
      <c r="CL30" s="36">
        <f t="shared" si="13"/>
        <v>0.77083333333333304</v>
      </c>
      <c r="CM30" s="36">
        <f t="shared" si="13"/>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7">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9"/>
        <v>-</v>
      </c>
      <c r="AK31" s="10" t="str">
        <f t="shared" si="9"/>
        <v>-</v>
      </c>
      <c r="AL31" s="10" t="str">
        <f t="shared" si="9"/>
        <v>-</v>
      </c>
      <c r="AM31" s="10" t="str">
        <f t="shared" si="9"/>
        <v>-</v>
      </c>
      <c r="AN31" s="10" t="str">
        <f t="shared" si="9"/>
        <v>-</v>
      </c>
      <c r="AO31" s="10" t="str">
        <f t="shared" si="9"/>
        <v>-</v>
      </c>
      <c r="AP31" s="10" t="str">
        <f t="shared" si="9"/>
        <v>-</v>
      </c>
      <c r="AQ31" s="10" t="str">
        <f t="shared" si="9"/>
        <v>-</v>
      </c>
      <c r="AR31" s="10" t="str">
        <f t="shared" si="9"/>
        <v>-</v>
      </c>
      <c r="AS31" s="10" t="str">
        <f t="shared" si="9"/>
        <v>-</v>
      </c>
      <c r="AT31" s="10" t="str">
        <f t="shared" si="9"/>
        <v>-</v>
      </c>
      <c r="AU31" s="10" t="str">
        <f t="shared" si="9"/>
        <v>-</v>
      </c>
      <c r="AV31" s="10" t="str">
        <f t="shared" si="9"/>
        <v>-</v>
      </c>
      <c r="AW31" s="10" t="str">
        <f t="shared" si="9"/>
        <v>-</v>
      </c>
      <c r="AX31" s="10" t="str">
        <f t="shared" si="9"/>
        <v>-</v>
      </c>
      <c r="AY31" s="10" t="str">
        <f t="shared" si="9"/>
        <v>-</v>
      </c>
      <c r="AZ31" s="10" t="str">
        <f t="shared" si="14"/>
        <v>-</v>
      </c>
      <c r="BA31" s="10" t="str">
        <f t="shared" si="11"/>
        <v>-</v>
      </c>
      <c r="BB31" s="10" t="str">
        <f t="shared" si="11"/>
        <v>-</v>
      </c>
      <c r="BC31" s="10" t="str">
        <f t="shared" si="11"/>
        <v>-</v>
      </c>
      <c r="BD31" s="10" t="str">
        <f t="shared" si="11"/>
        <v>-</v>
      </c>
      <c r="BE31" s="10" t="str">
        <f t="shared" si="11"/>
        <v>-</v>
      </c>
      <c r="BF31" s="10" t="str">
        <f t="shared" si="11"/>
        <v>-</v>
      </c>
      <c r="BG31" s="10" t="str">
        <f t="shared" si="11"/>
        <v>-</v>
      </c>
      <c r="BH31" s="10" t="str">
        <f t="shared" si="11"/>
        <v>-</v>
      </c>
      <c r="BI31" s="8"/>
      <c r="BJ31" s="36">
        <f t="shared" ref="BJ31" si="18">E31</f>
        <v>0</v>
      </c>
      <c r="BK31" s="36">
        <f t="shared" si="7"/>
        <v>0</v>
      </c>
      <c r="BL31" s="36">
        <f t="shared" si="7"/>
        <v>0</v>
      </c>
      <c r="BM31" s="36">
        <f t="shared" si="7"/>
        <v>0</v>
      </c>
      <c r="BN31" s="36"/>
      <c r="BO31" s="36">
        <f t="shared" si="15"/>
        <v>0.29166666666666669</v>
      </c>
      <c r="BP31" s="36">
        <f t="shared" si="15"/>
        <v>0.3125</v>
      </c>
      <c r="BQ31" s="36">
        <f t="shared" si="15"/>
        <v>0.33333333333333298</v>
      </c>
      <c r="BR31" s="36">
        <f t="shared" si="15"/>
        <v>0.35416666666666702</v>
      </c>
      <c r="BS31" s="36">
        <f t="shared" si="15"/>
        <v>0.375</v>
      </c>
      <c r="BT31" s="36">
        <f t="shared" si="12"/>
        <v>0.39583333333333398</v>
      </c>
      <c r="BU31" s="36">
        <f t="shared" si="12"/>
        <v>0.41666666666666702</v>
      </c>
      <c r="BV31" s="36">
        <f t="shared" si="12"/>
        <v>0.4375</v>
      </c>
      <c r="BW31" s="36">
        <f t="shared" si="12"/>
        <v>0.45833333333333398</v>
      </c>
      <c r="BX31" s="36">
        <f t="shared" si="12"/>
        <v>0.47916666666666702</v>
      </c>
      <c r="BY31" s="36">
        <f t="shared" si="12"/>
        <v>0.5</v>
      </c>
      <c r="BZ31" s="36">
        <f t="shared" si="12"/>
        <v>0.52083333333333304</v>
      </c>
      <c r="CA31" s="36">
        <f t="shared" si="12"/>
        <v>0.54166666666666696</v>
      </c>
      <c r="CB31" s="36">
        <f t="shared" si="12"/>
        <v>0.5625</v>
      </c>
      <c r="CC31" s="36">
        <f t="shared" si="12"/>
        <v>0.58333333333333304</v>
      </c>
      <c r="CD31" s="36">
        <f t="shared" si="12"/>
        <v>0.60416666666666696</v>
      </c>
      <c r="CE31" s="36">
        <f t="shared" si="12"/>
        <v>0.625</v>
      </c>
      <c r="CF31" s="36">
        <f t="shared" si="12"/>
        <v>0.64583333333333304</v>
      </c>
      <c r="CG31" s="36">
        <f t="shared" si="12"/>
        <v>0.66666666666666696</v>
      </c>
      <c r="CH31" s="36">
        <f t="shared" si="12"/>
        <v>0.6875</v>
      </c>
      <c r="CI31" s="36">
        <f t="shared" si="12"/>
        <v>0.70833333333333304</v>
      </c>
      <c r="CJ31" s="36">
        <f t="shared" si="13"/>
        <v>0.72916666666666696</v>
      </c>
      <c r="CK31" s="36">
        <f t="shared" si="13"/>
        <v>0.75</v>
      </c>
      <c r="CL31" s="36">
        <f t="shared" si="13"/>
        <v>0.77083333333333304</v>
      </c>
      <c r="CM31" s="36">
        <f t="shared" si="13"/>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9">AJ32</f>
        <v>-</v>
      </c>
      <c r="J32" s="14" t="str">
        <f t="shared" si="19"/>
        <v>-</v>
      </c>
      <c r="K32" s="34" t="str">
        <f t="shared" si="19"/>
        <v>-</v>
      </c>
      <c r="L32" s="14" t="str">
        <f t="shared" si="19"/>
        <v>-</v>
      </c>
      <c r="M32" s="34" t="str">
        <f t="shared" si="19"/>
        <v>-</v>
      </c>
      <c r="N32" s="14" t="str">
        <f t="shared" si="19"/>
        <v>-</v>
      </c>
      <c r="O32" s="34" t="str">
        <f t="shared" si="19"/>
        <v>-</v>
      </c>
      <c r="P32" s="14" t="str">
        <f t="shared" si="19"/>
        <v>-</v>
      </c>
      <c r="Q32" s="34" t="str">
        <f t="shared" si="19"/>
        <v>-</v>
      </c>
      <c r="R32" s="14" t="str">
        <f t="shared" si="19"/>
        <v>-</v>
      </c>
      <c r="S32" s="34" t="str">
        <f t="shared" si="19"/>
        <v>-</v>
      </c>
      <c r="T32" s="14" t="str">
        <f t="shared" si="19"/>
        <v>-</v>
      </c>
      <c r="U32" s="34" t="str">
        <f t="shared" si="19"/>
        <v>-</v>
      </c>
      <c r="V32" s="14" t="str">
        <f t="shared" si="19"/>
        <v>-</v>
      </c>
      <c r="W32" s="34" t="str">
        <f t="shared" si="19"/>
        <v>-</v>
      </c>
      <c r="X32" s="14" t="str">
        <f t="shared" si="17"/>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9"/>
        <v>-</v>
      </c>
      <c r="AK32" s="10" t="str">
        <f t="shared" si="9"/>
        <v>-</v>
      </c>
      <c r="AL32" s="10" t="str">
        <f t="shared" si="9"/>
        <v>-</v>
      </c>
      <c r="AM32" s="10" t="str">
        <f t="shared" si="9"/>
        <v>-</v>
      </c>
      <c r="AN32" s="10" t="str">
        <f t="shared" si="9"/>
        <v>-</v>
      </c>
      <c r="AO32" s="10" t="str">
        <f t="shared" si="9"/>
        <v>-</v>
      </c>
      <c r="AP32" s="10" t="str">
        <f t="shared" si="9"/>
        <v>-</v>
      </c>
      <c r="AQ32" s="10" t="str">
        <f t="shared" si="9"/>
        <v>-</v>
      </c>
      <c r="AR32" s="10" t="str">
        <f t="shared" si="9"/>
        <v>-</v>
      </c>
      <c r="AS32" s="10" t="str">
        <f t="shared" si="9"/>
        <v>-</v>
      </c>
      <c r="AT32" s="10" t="str">
        <f t="shared" si="9"/>
        <v>-</v>
      </c>
      <c r="AU32" s="10" t="str">
        <f t="shared" si="9"/>
        <v>-</v>
      </c>
      <c r="AV32" s="10" t="str">
        <f t="shared" si="9"/>
        <v>-</v>
      </c>
      <c r="AW32" s="10" t="str">
        <f t="shared" si="9"/>
        <v>-</v>
      </c>
      <c r="AX32" s="10" t="str">
        <f t="shared" si="9"/>
        <v>-</v>
      </c>
      <c r="AY32" s="10" t="str">
        <f t="shared" si="9"/>
        <v>-</v>
      </c>
      <c r="AZ32" s="10" t="str">
        <f t="shared" si="14"/>
        <v>-</v>
      </c>
      <c r="BA32" s="10" t="str">
        <f t="shared" si="11"/>
        <v>-</v>
      </c>
      <c r="BB32" s="10" t="str">
        <f t="shared" si="11"/>
        <v>-</v>
      </c>
      <c r="BC32" s="10" t="str">
        <f t="shared" si="11"/>
        <v>-</v>
      </c>
      <c r="BD32" s="10" t="str">
        <f t="shared" si="11"/>
        <v>-</v>
      </c>
      <c r="BE32" s="10" t="str">
        <f t="shared" si="11"/>
        <v>-</v>
      </c>
      <c r="BF32" s="10" t="str">
        <f t="shared" si="11"/>
        <v>-</v>
      </c>
      <c r="BG32" s="10" t="str">
        <f t="shared" si="11"/>
        <v>-</v>
      </c>
      <c r="BH32" s="10" t="str">
        <f t="shared" si="11"/>
        <v>-</v>
      </c>
      <c r="BI32" s="8"/>
      <c r="BJ32" s="36">
        <f>E32</f>
        <v>0</v>
      </c>
      <c r="BK32" s="36">
        <f t="shared" si="7"/>
        <v>0</v>
      </c>
      <c r="BL32" s="36">
        <f t="shared" si="7"/>
        <v>0</v>
      </c>
      <c r="BM32" s="36">
        <f t="shared" si="7"/>
        <v>0</v>
      </c>
      <c r="BN32" s="36"/>
      <c r="BO32" s="36">
        <f t="shared" si="15"/>
        <v>0.29166666666666669</v>
      </c>
      <c r="BP32" s="36">
        <f t="shared" si="15"/>
        <v>0.3125</v>
      </c>
      <c r="BQ32" s="36">
        <f t="shared" si="15"/>
        <v>0.33333333333333298</v>
      </c>
      <c r="BR32" s="36">
        <f t="shared" si="15"/>
        <v>0.35416666666666702</v>
      </c>
      <c r="BS32" s="36">
        <f t="shared" si="15"/>
        <v>0.375</v>
      </c>
      <c r="BT32" s="36">
        <f t="shared" si="12"/>
        <v>0.39583333333333398</v>
      </c>
      <c r="BU32" s="36">
        <f t="shared" si="12"/>
        <v>0.41666666666666702</v>
      </c>
      <c r="BV32" s="36">
        <f t="shared" si="12"/>
        <v>0.4375</v>
      </c>
      <c r="BW32" s="36">
        <f t="shared" si="12"/>
        <v>0.45833333333333398</v>
      </c>
      <c r="BX32" s="36">
        <f t="shared" si="12"/>
        <v>0.47916666666666702</v>
      </c>
      <c r="BY32" s="36">
        <f t="shared" si="12"/>
        <v>0.5</v>
      </c>
      <c r="BZ32" s="36">
        <f t="shared" si="12"/>
        <v>0.52083333333333304</v>
      </c>
      <c r="CA32" s="36">
        <f t="shared" si="12"/>
        <v>0.54166666666666696</v>
      </c>
      <c r="CB32" s="36">
        <f t="shared" si="12"/>
        <v>0.5625</v>
      </c>
      <c r="CC32" s="36">
        <f t="shared" si="12"/>
        <v>0.58333333333333304</v>
      </c>
      <c r="CD32" s="36">
        <f t="shared" si="12"/>
        <v>0.60416666666666696</v>
      </c>
      <c r="CE32" s="36">
        <f t="shared" si="12"/>
        <v>0.625</v>
      </c>
      <c r="CF32" s="36">
        <f t="shared" si="12"/>
        <v>0.64583333333333304</v>
      </c>
      <c r="CG32" s="36">
        <f t="shared" si="12"/>
        <v>0.66666666666666696</v>
      </c>
      <c r="CH32" s="36">
        <f t="shared" si="12"/>
        <v>0.6875</v>
      </c>
      <c r="CI32" s="36">
        <f t="shared" si="12"/>
        <v>0.70833333333333304</v>
      </c>
      <c r="CJ32" s="36">
        <f t="shared" si="13"/>
        <v>0.72916666666666696</v>
      </c>
      <c r="CK32" s="36">
        <f t="shared" si="13"/>
        <v>0.75</v>
      </c>
      <c r="CL32" s="36">
        <f t="shared" si="13"/>
        <v>0.77083333333333304</v>
      </c>
      <c r="CM32" s="36">
        <f t="shared" si="13"/>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9"/>
        <v>-</v>
      </c>
      <c r="J33" s="14" t="str">
        <f t="shared" si="19"/>
        <v>-</v>
      </c>
      <c r="K33" s="34" t="str">
        <f t="shared" si="19"/>
        <v>-</v>
      </c>
      <c r="L33" s="14" t="str">
        <f t="shared" si="19"/>
        <v>-</v>
      </c>
      <c r="M33" s="34" t="str">
        <f t="shared" si="19"/>
        <v>-</v>
      </c>
      <c r="N33" s="14" t="str">
        <f t="shared" si="19"/>
        <v>-</v>
      </c>
      <c r="O33" s="34" t="str">
        <f t="shared" si="19"/>
        <v>-</v>
      </c>
      <c r="P33" s="14" t="str">
        <f t="shared" si="19"/>
        <v>-</v>
      </c>
      <c r="Q33" s="34" t="str">
        <f t="shared" si="19"/>
        <v>-</v>
      </c>
      <c r="R33" s="14" t="str">
        <f t="shared" si="19"/>
        <v>-</v>
      </c>
      <c r="S33" s="34" t="str">
        <f t="shared" si="19"/>
        <v>-</v>
      </c>
      <c r="T33" s="14" t="str">
        <f t="shared" si="19"/>
        <v>-</v>
      </c>
      <c r="U33" s="34" t="str">
        <f t="shared" si="19"/>
        <v>-</v>
      </c>
      <c r="V33" s="14" t="str">
        <f t="shared" si="19"/>
        <v>-</v>
      </c>
      <c r="W33" s="34" t="str">
        <f t="shared" si="19"/>
        <v>-</v>
      </c>
      <c r="X33" s="14" t="str">
        <f t="shared" si="17"/>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9"/>
        <v>-</v>
      </c>
      <c r="AK33" s="10" t="str">
        <f t="shared" si="9"/>
        <v>-</v>
      </c>
      <c r="AL33" s="10" t="str">
        <f t="shared" si="9"/>
        <v>-</v>
      </c>
      <c r="AM33" s="10" t="str">
        <f t="shared" si="9"/>
        <v>-</v>
      </c>
      <c r="AN33" s="10" t="str">
        <f t="shared" si="9"/>
        <v>-</v>
      </c>
      <c r="AO33" s="10" t="str">
        <f t="shared" si="9"/>
        <v>-</v>
      </c>
      <c r="AP33" s="10" t="str">
        <f t="shared" si="9"/>
        <v>-</v>
      </c>
      <c r="AQ33" s="10" t="str">
        <f t="shared" si="9"/>
        <v>-</v>
      </c>
      <c r="AR33" s="10" t="str">
        <f t="shared" si="9"/>
        <v>-</v>
      </c>
      <c r="AS33" s="10" t="str">
        <f t="shared" si="9"/>
        <v>-</v>
      </c>
      <c r="AT33" s="10" t="str">
        <f t="shared" si="9"/>
        <v>-</v>
      </c>
      <c r="AU33" s="10" t="str">
        <f t="shared" si="9"/>
        <v>-</v>
      </c>
      <c r="AV33" s="10" t="str">
        <f t="shared" si="9"/>
        <v>-</v>
      </c>
      <c r="AW33" s="10" t="str">
        <f t="shared" si="9"/>
        <v>-</v>
      </c>
      <c r="AX33" s="10" t="str">
        <f t="shared" si="9"/>
        <v>-</v>
      </c>
      <c r="AY33" s="10" t="str">
        <f t="shared" si="9"/>
        <v>-</v>
      </c>
      <c r="AZ33" s="10" t="str">
        <f t="shared" si="14"/>
        <v>-</v>
      </c>
      <c r="BA33" s="10" t="str">
        <f t="shared" si="11"/>
        <v>-</v>
      </c>
      <c r="BB33" s="10" t="str">
        <f t="shared" si="11"/>
        <v>-</v>
      </c>
      <c r="BC33" s="10" t="str">
        <f t="shared" si="11"/>
        <v>-</v>
      </c>
      <c r="BD33" s="10" t="str">
        <f t="shared" si="11"/>
        <v>-</v>
      </c>
      <c r="BE33" s="10" t="str">
        <f t="shared" si="11"/>
        <v>-</v>
      </c>
      <c r="BF33" s="10" t="str">
        <f t="shared" si="11"/>
        <v>-</v>
      </c>
      <c r="BG33" s="10" t="str">
        <f t="shared" si="11"/>
        <v>-</v>
      </c>
      <c r="BH33" s="10" t="str">
        <f t="shared" si="11"/>
        <v>-</v>
      </c>
      <c r="BI33" s="8"/>
      <c r="BJ33" s="36">
        <f t="shared" si="10"/>
        <v>0</v>
      </c>
      <c r="BK33" s="36">
        <f t="shared" si="7"/>
        <v>0</v>
      </c>
      <c r="BL33" s="36">
        <f t="shared" si="7"/>
        <v>0</v>
      </c>
      <c r="BM33" s="36">
        <f t="shared" si="7"/>
        <v>0</v>
      </c>
      <c r="BN33" s="36"/>
      <c r="BO33" s="36">
        <f t="shared" si="15"/>
        <v>0.29166666666666669</v>
      </c>
      <c r="BP33" s="36">
        <f t="shared" si="15"/>
        <v>0.3125</v>
      </c>
      <c r="BQ33" s="36">
        <f t="shared" si="15"/>
        <v>0.33333333333333298</v>
      </c>
      <c r="BR33" s="36">
        <f t="shared" si="15"/>
        <v>0.35416666666666702</v>
      </c>
      <c r="BS33" s="36">
        <f t="shared" si="15"/>
        <v>0.375</v>
      </c>
      <c r="BT33" s="36">
        <f t="shared" si="12"/>
        <v>0.39583333333333398</v>
      </c>
      <c r="BU33" s="36">
        <f t="shared" si="12"/>
        <v>0.41666666666666702</v>
      </c>
      <c r="BV33" s="36">
        <f t="shared" si="12"/>
        <v>0.4375</v>
      </c>
      <c r="BW33" s="36">
        <f t="shared" si="12"/>
        <v>0.45833333333333398</v>
      </c>
      <c r="BX33" s="36">
        <f t="shared" si="12"/>
        <v>0.47916666666666702</v>
      </c>
      <c r="BY33" s="36">
        <f t="shared" si="12"/>
        <v>0.5</v>
      </c>
      <c r="BZ33" s="36">
        <f t="shared" si="12"/>
        <v>0.52083333333333304</v>
      </c>
      <c r="CA33" s="36">
        <f t="shared" si="12"/>
        <v>0.54166666666666696</v>
      </c>
      <c r="CB33" s="36">
        <f t="shared" si="12"/>
        <v>0.5625</v>
      </c>
      <c r="CC33" s="36">
        <f t="shared" si="12"/>
        <v>0.58333333333333304</v>
      </c>
      <c r="CD33" s="36">
        <f t="shared" si="12"/>
        <v>0.60416666666666696</v>
      </c>
      <c r="CE33" s="36">
        <f t="shared" si="12"/>
        <v>0.625</v>
      </c>
      <c r="CF33" s="36">
        <f t="shared" si="12"/>
        <v>0.64583333333333304</v>
      </c>
      <c r="CG33" s="36">
        <f t="shared" si="12"/>
        <v>0.66666666666666696</v>
      </c>
      <c r="CH33" s="36">
        <f t="shared" si="12"/>
        <v>0.6875</v>
      </c>
      <c r="CI33" s="36">
        <f t="shared" si="12"/>
        <v>0.70833333333333304</v>
      </c>
      <c r="CJ33" s="36">
        <f t="shared" si="13"/>
        <v>0.72916666666666696</v>
      </c>
      <c r="CK33" s="36">
        <f t="shared" si="13"/>
        <v>0.75</v>
      </c>
      <c r="CL33" s="36">
        <f t="shared" si="13"/>
        <v>0.77083333333333304</v>
      </c>
      <c r="CM33" s="36">
        <f t="shared" si="13"/>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9"/>
        <v>-</v>
      </c>
      <c r="J34" s="14" t="str">
        <f t="shared" si="19"/>
        <v>-</v>
      </c>
      <c r="K34" s="34" t="str">
        <f t="shared" si="19"/>
        <v>-</v>
      </c>
      <c r="L34" s="14" t="str">
        <f t="shared" si="19"/>
        <v>-</v>
      </c>
      <c r="M34" s="34" t="str">
        <f t="shared" si="19"/>
        <v>-</v>
      </c>
      <c r="N34" s="14" t="str">
        <f t="shared" si="19"/>
        <v>-</v>
      </c>
      <c r="O34" s="34" t="str">
        <f t="shared" si="19"/>
        <v>-</v>
      </c>
      <c r="P34" s="14" t="str">
        <f t="shared" si="19"/>
        <v>-</v>
      </c>
      <c r="Q34" s="34" t="str">
        <f t="shared" si="19"/>
        <v>-</v>
      </c>
      <c r="R34" s="14" t="str">
        <f t="shared" si="19"/>
        <v>-</v>
      </c>
      <c r="S34" s="34" t="str">
        <f t="shared" si="19"/>
        <v>-</v>
      </c>
      <c r="T34" s="14" t="str">
        <f t="shared" si="19"/>
        <v>-</v>
      </c>
      <c r="U34" s="34" t="str">
        <f t="shared" si="19"/>
        <v>-</v>
      </c>
      <c r="V34" s="14" t="str">
        <f t="shared" si="19"/>
        <v>-</v>
      </c>
      <c r="W34" s="34" t="str">
        <f t="shared" si="19"/>
        <v>-</v>
      </c>
      <c r="X34" s="14" t="str">
        <f t="shared" si="17"/>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9"/>
        <v>-</v>
      </c>
      <c r="AK34" s="10" t="str">
        <f t="shared" si="9"/>
        <v>-</v>
      </c>
      <c r="AL34" s="10" t="str">
        <f t="shared" si="9"/>
        <v>-</v>
      </c>
      <c r="AM34" s="10" t="str">
        <f t="shared" si="9"/>
        <v>-</v>
      </c>
      <c r="AN34" s="10" t="str">
        <f t="shared" si="9"/>
        <v>-</v>
      </c>
      <c r="AO34" s="10" t="str">
        <f t="shared" si="9"/>
        <v>-</v>
      </c>
      <c r="AP34" s="10" t="str">
        <f t="shared" si="9"/>
        <v>-</v>
      </c>
      <c r="AQ34" s="10" t="str">
        <f t="shared" si="9"/>
        <v>-</v>
      </c>
      <c r="AR34" s="10" t="str">
        <f t="shared" si="9"/>
        <v>-</v>
      </c>
      <c r="AS34" s="10" t="str">
        <f t="shared" si="9"/>
        <v>-</v>
      </c>
      <c r="AT34" s="10" t="str">
        <f t="shared" si="9"/>
        <v>-</v>
      </c>
      <c r="AU34" s="10" t="str">
        <f t="shared" si="9"/>
        <v>-</v>
      </c>
      <c r="AV34" s="10" t="str">
        <f t="shared" si="9"/>
        <v>-</v>
      </c>
      <c r="AW34" s="10" t="str">
        <f t="shared" si="9"/>
        <v>-</v>
      </c>
      <c r="AX34" s="10" t="str">
        <f t="shared" si="9"/>
        <v>-</v>
      </c>
      <c r="AY34" s="10" t="str">
        <f t="shared" si="9"/>
        <v>-</v>
      </c>
      <c r="AZ34" s="10" t="str">
        <f t="shared" si="14"/>
        <v>-</v>
      </c>
      <c r="BA34" s="10" t="str">
        <f t="shared" si="11"/>
        <v>-</v>
      </c>
      <c r="BB34" s="10" t="str">
        <f t="shared" si="11"/>
        <v>-</v>
      </c>
      <c r="BC34" s="10" t="str">
        <f t="shared" si="11"/>
        <v>-</v>
      </c>
      <c r="BD34" s="10" t="str">
        <f t="shared" si="11"/>
        <v>-</v>
      </c>
      <c r="BE34" s="10" t="str">
        <f t="shared" si="11"/>
        <v>-</v>
      </c>
      <c r="BF34" s="10" t="str">
        <f t="shared" si="11"/>
        <v>-</v>
      </c>
      <c r="BG34" s="10" t="str">
        <f t="shared" si="11"/>
        <v>-</v>
      </c>
      <c r="BH34" s="10" t="str">
        <f t="shared" si="11"/>
        <v>-</v>
      </c>
      <c r="BI34" s="8"/>
      <c r="BJ34" s="36">
        <f>E34</f>
        <v>0</v>
      </c>
      <c r="BK34" s="36">
        <f t="shared" si="7"/>
        <v>0</v>
      </c>
      <c r="BL34" s="36">
        <f t="shared" si="7"/>
        <v>0</v>
      </c>
      <c r="BM34" s="36">
        <f t="shared" si="7"/>
        <v>0</v>
      </c>
      <c r="BN34" s="36"/>
      <c r="BO34" s="36">
        <f t="shared" si="15"/>
        <v>0.29166666666666669</v>
      </c>
      <c r="BP34" s="36">
        <f t="shared" si="15"/>
        <v>0.3125</v>
      </c>
      <c r="BQ34" s="36">
        <f t="shared" si="15"/>
        <v>0.33333333333333298</v>
      </c>
      <c r="BR34" s="36">
        <f t="shared" si="15"/>
        <v>0.35416666666666702</v>
      </c>
      <c r="BS34" s="36">
        <f t="shared" si="15"/>
        <v>0.375</v>
      </c>
      <c r="BT34" s="36">
        <f t="shared" si="12"/>
        <v>0.39583333333333398</v>
      </c>
      <c r="BU34" s="36">
        <f t="shared" si="12"/>
        <v>0.41666666666666702</v>
      </c>
      <c r="BV34" s="36">
        <f t="shared" si="12"/>
        <v>0.4375</v>
      </c>
      <c r="BW34" s="36">
        <f t="shared" si="12"/>
        <v>0.45833333333333398</v>
      </c>
      <c r="BX34" s="36">
        <f t="shared" si="12"/>
        <v>0.47916666666666702</v>
      </c>
      <c r="BY34" s="36">
        <f t="shared" si="12"/>
        <v>0.5</v>
      </c>
      <c r="BZ34" s="36">
        <f t="shared" si="12"/>
        <v>0.52083333333333304</v>
      </c>
      <c r="CA34" s="36">
        <f t="shared" si="12"/>
        <v>0.54166666666666696</v>
      </c>
      <c r="CB34" s="36">
        <f t="shared" si="12"/>
        <v>0.5625</v>
      </c>
      <c r="CC34" s="36">
        <f t="shared" si="12"/>
        <v>0.58333333333333304</v>
      </c>
      <c r="CD34" s="36">
        <f t="shared" si="12"/>
        <v>0.60416666666666696</v>
      </c>
      <c r="CE34" s="36">
        <f t="shared" si="12"/>
        <v>0.625</v>
      </c>
      <c r="CF34" s="36">
        <f t="shared" si="12"/>
        <v>0.64583333333333304</v>
      </c>
      <c r="CG34" s="36">
        <f t="shared" si="12"/>
        <v>0.66666666666666696</v>
      </c>
      <c r="CH34" s="36">
        <f t="shared" si="12"/>
        <v>0.6875</v>
      </c>
      <c r="CI34" s="36">
        <f t="shared" si="12"/>
        <v>0.70833333333333304</v>
      </c>
      <c r="CJ34" s="36">
        <f t="shared" si="13"/>
        <v>0.72916666666666696</v>
      </c>
      <c r="CK34" s="36">
        <f t="shared" si="13"/>
        <v>0.75</v>
      </c>
      <c r="CL34" s="36">
        <f t="shared" si="13"/>
        <v>0.77083333333333304</v>
      </c>
      <c r="CM34" s="36">
        <f t="shared" si="13"/>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75" t="s">
        <v>172</v>
      </c>
      <c r="D35" s="481"/>
      <c r="E35" s="481"/>
      <c r="F35" s="476"/>
      <c r="G35" s="475">
        <f>COUNTA(D16:D34)</f>
        <v>0</v>
      </c>
      <c r="H35" s="476"/>
      <c r="I35" s="41">
        <f t="shared" si="19"/>
        <v>0</v>
      </c>
      <c r="J35" s="42">
        <f t="shared" si="19"/>
        <v>0</v>
      </c>
      <c r="K35" s="41">
        <f t="shared" si="19"/>
        <v>0</v>
      </c>
      <c r="L35" s="42">
        <f t="shared" si="19"/>
        <v>0</v>
      </c>
      <c r="M35" s="41">
        <f t="shared" si="19"/>
        <v>0</v>
      </c>
      <c r="N35" s="42">
        <f t="shared" si="19"/>
        <v>0</v>
      </c>
      <c r="O35" s="41">
        <f t="shared" si="19"/>
        <v>0</v>
      </c>
      <c r="P35" s="42">
        <f t="shared" si="19"/>
        <v>0</v>
      </c>
      <c r="Q35" s="41">
        <f t="shared" si="19"/>
        <v>0</v>
      </c>
      <c r="R35" s="42">
        <f t="shared" si="19"/>
        <v>0</v>
      </c>
      <c r="S35" s="41">
        <f t="shared" si="19"/>
        <v>0</v>
      </c>
      <c r="T35" s="42">
        <f>AU35</f>
        <v>0</v>
      </c>
      <c r="U35" s="41">
        <f t="shared" si="19"/>
        <v>0</v>
      </c>
      <c r="V35" s="42">
        <f t="shared" si="19"/>
        <v>0</v>
      </c>
      <c r="W35" s="41">
        <f t="shared" si="19"/>
        <v>0</v>
      </c>
      <c r="X35" s="42">
        <f t="shared" si="17"/>
        <v>0</v>
      </c>
      <c r="Y35" s="41">
        <f t="shared" si="17"/>
        <v>0</v>
      </c>
      <c r="Z35" s="42">
        <f t="shared" si="17"/>
        <v>0</v>
      </c>
      <c r="AA35" s="41">
        <f t="shared" si="17"/>
        <v>0</v>
      </c>
      <c r="AB35" s="42">
        <f t="shared" si="17"/>
        <v>0</v>
      </c>
      <c r="AC35" s="41">
        <f t="shared" si="17"/>
        <v>0</v>
      </c>
      <c r="AD35" s="42">
        <f t="shared" si="17"/>
        <v>0</v>
      </c>
      <c r="AE35" s="41">
        <f t="shared" si="17"/>
        <v>0</v>
      </c>
      <c r="AF35" s="42">
        <f t="shared" si="17"/>
        <v>0</v>
      </c>
      <c r="AG35" s="43">
        <f t="shared" si="17"/>
        <v>0</v>
      </c>
      <c r="AH35" s="44"/>
      <c r="AJ35" s="45">
        <f>COUNTIF(AJ16:AJ34,"○")</f>
        <v>0</v>
      </c>
      <c r="AK35" s="45">
        <f t="shared" ref="AK35:BH35" si="20">COUNTIF(AK16:AK34,"○")</f>
        <v>0</v>
      </c>
      <c r="AL35" s="45">
        <f t="shared" si="20"/>
        <v>0</v>
      </c>
      <c r="AM35" s="45">
        <f t="shared" si="20"/>
        <v>0</v>
      </c>
      <c r="AN35" s="45">
        <f t="shared" si="20"/>
        <v>0</v>
      </c>
      <c r="AO35" s="45">
        <f t="shared" si="20"/>
        <v>0</v>
      </c>
      <c r="AP35" s="45">
        <f t="shared" si="20"/>
        <v>0</v>
      </c>
      <c r="AQ35" s="45">
        <f t="shared" si="20"/>
        <v>0</v>
      </c>
      <c r="AR35" s="45">
        <f t="shared" si="20"/>
        <v>0</v>
      </c>
      <c r="AS35" s="45">
        <f t="shared" si="20"/>
        <v>0</v>
      </c>
      <c r="AT35" s="45">
        <f t="shared" si="20"/>
        <v>0</v>
      </c>
      <c r="AU35" s="45">
        <f t="shared" si="20"/>
        <v>0</v>
      </c>
      <c r="AV35" s="45">
        <f t="shared" si="20"/>
        <v>0</v>
      </c>
      <c r="AW35" s="45">
        <f t="shared" si="20"/>
        <v>0</v>
      </c>
      <c r="AX35" s="45">
        <f t="shared" si="20"/>
        <v>0</v>
      </c>
      <c r="AY35" s="45">
        <f t="shared" si="20"/>
        <v>0</v>
      </c>
      <c r="AZ35" s="45">
        <f t="shared" si="20"/>
        <v>0</v>
      </c>
      <c r="BA35" s="45">
        <f t="shared" si="20"/>
        <v>0</v>
      </c>
      <c r="BB35" s="45">
        <f t="shared" si="20"/>
        <v>0</v>
      </c>
      <c r="BC35" s="45">
        <f t="shared" si="20"/>
        <v>0</v>
      </c>
      <c r="BD35" s="45">
        <f t="shared" si="20"/>
        <v>0</v>
      </c>
      <c r="BE35" s="45">
        <f t="shared" si="20"/>
        <v>0</v>
      </c>
      <c r="BF35" s="45">
        <f t="shared" si="20"/>
        <v>0</v>
      </c>
      <c r="BG35" s="45">
        <f t="shared" si="20"/>
        <v>0</v>
      </c>
      <c r="BH35" s="45">
        <f t="shared" si="20"/>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77" t="s">
        <v>167</v>
      </c>
      <c r="H36" s="478"/>
      <c r="I36" s="466">
        <v>0.29166666666666669</v>
      </c>
      <c r="J36" s="479"/>
      <c r="K36" s="466">
        <v>0.33333333333333298</v>
      </c>
      <c r="L36" s="479"/>
      <c r="M36" s="466">
        <v>0.375</v>
      </c>
      <c r="N36" s="479"/>
      <c r="O36" s="466">
        <v>0.41666666666666702</v>
      </c>
      <c r="P36" s="479"/>
      <c r="Q36" s="466">
        <v>0.45833333333333298</v>
      </c>
      <c r="R36" s="479"/>
      <c r="S36" s="466">
        <v>0.5</v>
      </c>
      <c r="T36" s="479"/>
      <c r="U36" s="466">
        <v>0.54166666666666696</v>
      </c>
      <c r="V36" s="479"/>
      <c r="W36" s="466">
        <v>0.58333333333333304</v>
      </c>
      <c r="X36" s="479"/>
      <c r="Y36" s="466">
        <v>0.625</v>
      </c>
      <c r="Z36" s="479"/>
      <c r="AA36" s="466">
        <v>0.66666666666666696</v>
      </c>
      <c r="AB36" s="479"/>
      <c r="AC36" s="466">
        <v>0.70833333333333304</v>
      </c>
      <c r="AD36" s="479"/>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AG38" si="21">AJ37</f>
        <v>-</v>
      </c>
      <c r="J37" s="14" t="str">
        <f t="shared" si="21"/>
        <v>-</v>
      </c>
      <c r="K37" s="34" t="str">
        <f t="shared" si="21"/>
        <v>-</v>
      </c>
      <c r="L37" s="14" t="str">
        <f t="shared" si="21"/>
        <v>-</v>
      </c>
      <c r="M37" s="34" t="str">
        <f t="shared" si="21"/>
        <v>-</v>
      </c>
      <c r="N37" s="14" t="str">
        <f t="shared" si="21"/>
        <v>-</v>
      </c>
      <c r="O37" s="34" t="str">
        <f t="shared" si="21"/>
        <v>-</v>
      </c>
      <c r="P37" s="14" t="str">
        <f t="shared" si="21"/>
        <v>-</v>
      </c>
      <c r="Q37" s="34" t="str">
        <f t="shared" si="21"/>
        <v>-</v>
      </c>
      <c r="R37" s="14" t="str">
        <f t="shared" si="21"/>
        <v>-</v>
      </c>
      <c r="S37" s="34" t="str">
        <f t="shared" si="21"/>
        <v>-</v>
      </c>
      <c r="T37" s="14" t="str">
        <f t="shared" si="21"/>
        <v>-</v>
      </c>
      <c r="U37" s="34" t="str">
        <f t="shared" si="21"/>
        <v>-</v>
      </c>
      <c r="V37" s="14" t="str">
        <f t="shared" si="21"/>
        <v>-</v>
      </c>
      <c r="W37" s="34" t="str">
        <f t="shared" si="21"/>
        <v>-</v>
      </c>
      <c r="X37" s="14" t="str">
        <f t="shared" si="21"/>
        <v>-</v>
      </c>
      <c r="Y37" s="34" t="str">
        <f t="shared" si="21"/>
        <v>-</v>
      </c>
      <c r="Z37" s="14" t="str">
        <f t="shared" si="21"/>
        <v>-</v>
      </c>
      <c r="AA37" s="34" t="str">
        <f t="shared" si="21"/>
        <v>-</v>
      </c>
      <c r="AB37" s="14" t="str">
        <f t="shared" si="21"/>
        <v>-</v>
      </c>
      <c r="AC37" s="34" t="str">
        <f t="shared" si="21"/>
        <v>-</v>
      </c>
      <c r="AD37" s="14" t="str">
        <f t="shared" si="21"/>
        <v>-</v>
      </c>
      <c r="AE37" s="34" t="str">
        <f t="shared" si="21"/>
        <v>-</v>
      </c>
      <c r="AF37" s="14" t="str">
        <f t="shared" si="21"/>
        <v>-</v>
      </c>
      <c r="AG37" s="16" t="str">
        <f t="shared" si="21"/>
        <v>-</v>
      </c>
      <c r="AH37" s="35">
        <f>BK37-BJ37-(BM37-BL37)</f>
        <v>0</v>
      </c>
      <c r="AJ37" s="10" t="str">
        <f>IF(AND(AND($BJ37&lt;=BO37,BO37&lt;$BK37),OR(BO37&lt;$BL37,$BM37&lt;=BO37)),"○","-")</f>
        <v>-</v>
      </c>
      <c r="AK37" s="10" t="str">
        <f t="shared" ref="AK37:AQ37" si="22">IF(AND(AND($BJ37&lt;=BP37,BP37&lt;$BK37),OR(BP37&lt;$BL37,$BM37&lt;=BP37)),"○","-")</f>
        <v>-</v>
      </c>
      <c r="AL37" s="10" t="str">
        <f t="shared" si="22"/>
        <v>-</v>
      </c>
      <c r="AM37" s="10" t="str">
        <f t="shared" si="22"/>
        <v>-</v>
      </c>
      <c r="AN37" s="10" t="str">
        <f t="shared" si="22"/>
        <v>-</v>
      </c>
      <c r="AO37" s="10" t="str">
        <f t="shared" si="22"/>
        <v>-</v>
      </c>
      <c r="AP37" s="10" t="str">
        <f t="shared" si="22"/>
        <v>-</v>
      </c>
      <c r="AQ37" s="10" t="str">
        <f t="shared" si="22"/>
        <v>-</v>
      </c>
      <c r="AR37" s="10" t="str">
        <f>IF(AND(AND($BJ37&lt;=BW37,BW37&lt;$BK37),OR(BW37&lt;$BL37,$BM37&lt;=BW37)),"○","-")</f>
        <v>-</v>
      </c>
      <c r="AS37" s="10" t="str">
        <f t="shared" ref="AS37:BH37" si="23">IF(AND(AND($BJ37&lt;=BX37,BX37&lt;$BK37),OR(BX37&lt;$BL37,$BM37&lt;=BX37)),"○","-")</f>
        <v>-</v>
      </c>
      <c r="AT37" s="10" t="str">
        <f t="shared" si="23"/>
        <v>-</v>
      </c>
      <c r="AU37" s="10" t="str">
        <f t="shared" si="23"/>
        <v>-</v>
      </c>
      <c r="AV37" s="10" t="str">
        <f t="shared" si="23"/>
        <v>-</v>
      </c>
      <c r="AW37" s="10" t="str">
        <f t="shared" si="23"/>
        <v>-</v>
      </c>
      <c r="AX37" s="10" t="str">
        <f t="shared" si="23"/>
        <v>-</v>
      </c>
      <c r="AY37" s="10" t="str">
        <f t="shared" si="23"/>
        <v>-</v>
      </c>
      <c r="AZ37" s="10" t="str">
        <f t="shared" si="23"/>
        <v>-</v>
      </c>
      <c r="BA37" s="10" t="str">
        <f t="shared" si="23"/>
        <v>-</v>
      </c>
      <c r="BB37" s="10" t="str">
        <f t="shared" si="23"/>
        <v>-</v>
      </c>
      <c r="BC37" s="10" t="str">
        <f t="shared" si="23"/>
        <v>-</v>
      </c>
      <c r="BD37" s="10" t="str">
        <f t="shared" si="23"/>
        <v>-</v>
      </c>
      <c r="BE37" s="10" t="str">
        <f t="shared" si="23"/>
        <v>-</v>
      </c>
      <c r="BF37" s="10" t="str">
        <f t="shared" si="23"/>
        <v>-</v>
      </c>
      <c r="BG37" s="10" t="str">
        <f t="shared" si="23"/>
        <v>-</v>
      </c>
      <c r="BH37" s="10" t="str">
        <f t="shared" si="23"/>
        <v>-</v>
      </c>
      <c r="BI37" s="8"/>
      <c r="BJ37" s="36">
        <f>E37</f>
        <v>0</v>
      </c>
      <c r="BK37" s="36">
        <f t="shared" ref="BK37:BM37" si="24">F37</f>
        <v>0</v>
      </c>
      <c r="BL37" s="36">
        <f t="shared" si="24"/>
        <v>0</v>
      </c>
      <c r="BM37" s="36">
        <f t="shared" si="24"/>
        <v>0</v>
      </c>
      <c r="BN37" s="36"/>
      <c r="BO37" s="36">
        <f t="shared" ref="BO37:CM37" si="25">CO37</f>
        <v>0.29166666666666669</v>
      </c>
      <c r="BP37" s="36">
        <f t="shared" si="25"/>
        <v>0.3125</v>
      </c>
      <c r="BQ37" s="36">
        <f t="shared" si="25"/>
        <v>0.33333333333333298</v>
      </c>
      <c r="BR37" s="36">
        <f t="shared" si="25"/>
        <v>0.35416666666666702</v>
      </c>
      <c r="BS37" s="36">
        <f t="shared" si="25"/>
        <v>0.375</v>
      </c>
      <c r="BT37" s="36">
        <f t="shared" si="25"/>
        <v>0.39583333333333398</v>
      </c>
      <c r="BU37" s="36">
        <f t="shared" si="25"/>
        <v>0.41666666666666702</v>
      </c>
      <c r="BV37" s="36">
        <f t="shared" si="25"/>
        <v>0.4375</v>
      </c>
      <c r="BW37" s="36">
        <f t="shared" si="25"/>
        <v>0.45833333333333398</v>
      </c>
      <c r="BX37" s="36">
        <f t="shared" si="25"/>
        <v>0.47916666666666702</v>
      </c>
      <c r="BY37" s="36">
        <f t="shared" si="25"/>
        <v>0.5</v>
      </c>
      <c r="BZ37" s="36">
        <f t="shared" si="25"/>
        <v>0.52083333333333304</v>
      </c>
      <c r="CA37" s="36">
        <f t="shared" si="25"/>
        <v>0.54166666666666696</v>
      </c>
      <c r="CB37" s="36">
        <f t="shared" si="25"/>
        <v>0.5625</v>
      </c>
      <c r="CC37" s="36">
        <f t="shared" si="25"/>
        <v>0.58333333333333304</v>
      </c>
      <c r="CD37" s="36">
        <f t="shared" si="25"/>
        <v>0.60416666666666696</v>
      </c>
      <c r="CE37" s="36">
        <f t="shared" si="25"/>
        <v>0.625</v>
      </c>
      <c r="CF37" s="36">
        <f t="shared" si="25"/>
        <v>0.64583333333333304</v>
      </c>
      <c r="CG37" s="36">
        <f t="shared" si="25"/>
        <v>0.66666666666666696</v>
      </c>
      <c r="CH37" s="36">
        <f t="shared" si="25"/>
        <v>0.6875</v>
      </c>
      <c r="CI37" s="36">
        <f t="shared" si="25"/>
        <v>0.70833333333333304</v>
      </c>
      <c r="CJ37" s="36">
        <f t="shared" si="25"/>
        <v>0.72916666666666696</v>
      </c>
      <c r="CK37" s="36">
        <f t="shared" si="25"/>
        <v>0.75</v>
      </c>
      <c r="CL37" s="36">
        <f t="shared" si="25"/>
        <v>0.77083333333333304</v>
      </c>
      <c r="CM37" s="36">
        <f t="shared" si="25"/>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75" t="s">
        <v>172</v>
      </c>
      <c r="D38" s="481"/>
      <c r="E38" s="481"/>
      <c r="F38" s="476"/>
      <c r="G38" s="475">
        <f>COUNTA(D37:D37)</f>
        <v>0</v>
      </c>
      <c r="H38" s="476"/>
      <c r="I38" s="41">
        <f>AJ38</f>
        <v>0</v>
      </c>
      <c r="J38" s="42">
        <f t="shared" si="21"/>
        <v>0</v>
      </c>
      <c r="K38" s="41">
        <f t="shared" si="21"/>
        <v>0</v>
      </c>
      <c r="L38" s="42">
        <f t="shared" si="21"/>
        <v>0</v>
      </c>
      <c r="M38" s="41">
        <f t="shared" si="21"/>
        <v>0</v>
      </c>
      <c r="N38" s="42">
        <f t="shared" si="21"/>
        <v>0</v>
      </c>
      <c r="O38" s="41">
        <f t="shared" si="21"/>
        <v>0</v>
      </c>
      <c r="P38" s="42">
        <f t="shared" si="21"/>
        <v>0</v>
      </c>
      <c r="Q38" s="41">
        <f t="shared" si="21"/>
        <v>0</v>
      </c>
      <c r="R38" s="42">
        <f t="shared" si="21"/>
        <v>0</v>
      </c>
      <c r="S38" s="41">
        <f>AT38</f>
        <v>0</v>
      </c>
      <c r="T38" s="42">
        <f t="shared" si="21"/>
        <v>0</v>
      </c>
      <c r="U38" s="41">
        <f t="shared" si="21"/>
        <v>0</v>
      </c>
      <c r="V38" s="42">
        <f t="shared" si="21"/>
        <v>0</v>
      </c>
      <c r="W38" s="41">
        <f t="shared" si="21"/>
        <v>0</v>
      </c>
      <c r="X38" s="42">
        <f t="shared" si="21"/>
        <v>0</v>
      </c>
      <c r="Y38" s="41">
        <f t="shared" si="21"/>
        <v>0</v>
      </c>
      <c r="Z38" s="42">
        <f t="shared" si="21"/>
        <v>0</v>
      </c>
      <c r="AA38" s="41">
        <f t="shared" si="21"/>
        <v>0</v>
      </c>
      <c r="AB38" s="42">
        <f t="shared" si="21"/>
        <v>0</v>
      </c>
      <c r="AC38" s="41">
        <f t="shared" si="21"/>
        <v>0</v>
      </c>
      <c r="AD38" s="42">
        <f t="shared" si="21"/>
        <v>0</v>
      </c>
      <c r="AE38" s="41">
        <f t="shared" si="21"/>
        <v>0</v>
      </c>
      <c r="AF38" s="42">
        <f t="shared" si="21"/>
        <v>0</v>
      </c>
      <c r="AG38" s="43">
        <f t="shared" si="21"/>
        <v>0</v>
      </c>
      <c r="AH38" s="44"/>
      <c r="AJ38" s="45">
        <f t="shared" ref="AJ38:BH38" si="26">COUNTIF(AJ37:AJ37,"○")</f>
        <v>0</v>
      </c>
      <c r="AK38" s="45">
        <f t="shared" si="26"/>
        <v>0</v>
      </c>
      <c r="AL38" s="45">
        <f t="shared" si="26"/>
        <v>0</v>
      </c>
      <c r="AM38" s="45">
        <f t="shared" si="26"/>
        <v>0</v>
      </c>
      <c r="AN38" s="45">
        <f t="shared" si="26"/>
        <v>0</v>
      </c>
      <c r="AO38" s="45">
        <f t="shared" si="26"/>
        <v>0</v>
      </c>
      <c r="AP38" s="45">
        <f t="shared" si="26"/>
        <v>0</v>
      </c>
      <c r="AQ38" s="45">
        <f t="shared" si="26"/>
        <v>0</v>
      </c>
      <c r="AR38" s="45">
        <f t="shared" si="26"/>
        <v>0</v>
      </c>
      <c r="AS38" s="45">
        <f t="shared" si="26"/>
        <v>0</v>
      </c>
      <c r="AT38" s="45">
        <f t="shared" si="26"/>
        <v>0</v>
      </c>
      <c r="AU38" s="45">
        <f t="shared" si="26"/>
        <v>0</v>
      </c>
      <c r="AV38" s="45">
        <f t="shared" si="26"/>
        <v>0</v>
      </c>
      <c r="AW38" s="45">
        <f t="shared" si="26"/>
        <v>0</v>
      </c>
      <c r="AX38" s="45">
        <f t="shared" si="26"/>
        <v>0</v>
      </c>
      <c r="AY38" s="45">
        <f t="shared" si="26"/>
        <v>0</v>
      </c>
      <c r="AZ38" s="45">
        <f t="shared" si="26"/>
        <v>0</v>
      </c>
      <c r="BA38" s="45">
        <f t="shared" si="26"/>
        <v>0</v>
      </c>
      <c r="BB38" s="45">
        <f t="shared" si="26"/>
        <v>0</v>
      </c>
      <c r="BC38" s="45">
        <f t="shared" si="26"/>
        <v>0</v>
      </c>
      <c r="BD38" s="45">
        <f t="shared" si="26"/>
        <v>0</v>
      </c>
      <c r="BE38" s="45">
        <f t="shared" si="26"/>
        <v>0</v>
      </c>
      <c r="BF38" s="45">
        <f t="shared" si="26"/>
        <v>0</v>
      </c>
      <c r="BG38" s="45">
        <f t="shared" si="26"/>
        <v>0</v>
      </c>
      <c r="BH38" s="45">
        <f t="shared" si="26"/>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77" t="s">
        <v>167</v>
      </c>
      <c r="H39" s="478"/>
      <c r="I39" s="466">
        <v>0.29166666666666669</v>
      </c>
      <c r="J39" s="479"/>
      <c r="K39" s="466">
        <v>0.33333333333333298</v>
      </c>
      <c r="L39" s="479"/>
      <c r="M39" s="466">
        <v>0.375</v>
      </c>
      <c r="N39" s="479"/>
      <c r="O39" s="466">
        <v>0.41666666666666702</v>
      </c>
      <c r="P39" s="479"/>
      <c r="Q39" s="466">
        <v>0.45833333333333298</v>
      </c>
      <c r="R39" s="479"/>
      <c r="S39" s="466">
        <v>0.5</v>
      </c>
      <c r="T39" s="479"/>
      <c r="U39" s="466">
        <v>0.54166666666666696</v>
      </c>
      <c r="V39" s="479"/>
      <c r="W39" s="466">
        <v>0.58333333333333304</v>
      </c>
      <c r="X39" s="479"/>
      <c r="Y39" s="466">
        <v>0.625</v>
      </c>
      <c r="Z39" s="479"/>
      <c r="AA39" s="466">
        <v>0.66666666666666696</v>
      </c>
      <c r="AB39" s="479"/>
      <c r="AC39" s="466">
        <v>0.70833333333333304</v>
      </c>
      <c r="AD39" s="479"/>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7">AJ40</f>
        <v>-</v>
      </c>
      <c r="J40" s="14" t="str">
        <f t="shared" si="27"/>
        <v>-</v>
      </c>
      <c r="K40" s="34" t="str">
        <f t="shared" si="27"/>
        <v>-</v>
      </c>
      <c r="L40" s="14" t="str">
        <f t="shared" si="27"/>
        <v>-</v>
      </c>
      <c r="M40" s="34" t="str">
        <f t="shared" si="27"/>
        <v>-</v>
      </c>
      <c r="N40" s="14" t="str">
        <f t="shared" si="27"/>
        <v>-</v>
      </c>
      <c r="O40" s="34" t="str">
        <f t="shared" si="27"/>
        <v>-</v>
      </c>
      <c r="P40" s="14" t="str">
        <f t="shared" si="27"/>
        <v>-</v>
      </c>
      <c r="Q40" s="34" t="str">
        <f t="shared" si="27"/>
        <v>-</v>
      </c>
      <c r="R40" s="14" t="str">
        <f t="shared" si="27"/>
        <v>-</v>
      </c>
      <c r="S40" s="34" t="str">
        <f t="shared" si="27"/>
        <v>-</v>
      </c>
      <c r="T40" s="14" t="str">
        <f t="shared" si="27"/>
        <v>-</v>
      </c>
      <c r="U40" s="34" t="str">
        <f t="shared" si="27"/>
        <v>-</v>
      </c>
      <c r="V40" s="14" t="str">
        <f t="shared" si="27"/>
        <v>-</v>
      </c>
      <c r="W40" s="34" t="str">
        <f t="shared" si="27"/>
        <v>-</v>
      </c>
      <c r="X40" s="14" t="str">
        <f t="shared" si="27"/>
        <v>-</v>
      </c>
      <c r="Y40" s="34" t="str">
        <f t="shared" ref="Y40:AG45" si="28">AZ40</f>
        <v>-</v>
      </c>
      <c r="Z40" s="14" t="str">
        <f t="shared" si="28"/>
        <v>-</v>
      </c>
      <c r="AA40" s="34" t="str">
        <f t="shared" si="28"/>
        <v>-</v>
      </c>
      <c r="AB40" s="14" t="str">
        <f t="shared" si="28"/>
        <v>-</v>
      </c>
      <c r="AC40" s="34" t="str">
        <f t="shared" si="28"/>
        <v>-</v>
      </c>
      <c r="AD40" s="14" t="str">
        <f t="shared" si="28"/>
        <v>-</v>
      </c>
      <c r="AE40" s="34" t="str">
        <f t="shared" si="28"/>
        <v>-</v>
      </c>
      <c r="AF40" s="14" t="str">
        <f t="shared" si="28"/>
        <v>-</v>
      </c>
      <c r="AG40" s="16" t="str">
        <f t="shared" si="28"/>
        <v>-</v>
      </c>
      <c r="AH40" s="35">
        <f>BK40-BJ40-(BM40-BL40)</f>
        <v>0</v>
      </c>
      <c r="AJ40" s="10" t="str">
        <f>IF(AND(AND($BJ40&lt;=BO40,BO40&lt;$BK40),OR(BO40&lt;$BL40,$BM40&lt;=BO40)),"○","-")</f>
        <v>-</v>
      </c>
      <c r="AK40" s="10" t="str">
        <f t="shared" ref="AK40:AQ44" si="29">IF(AND(AND($BJ40&lt;=BP40,BP40&lt;$BK40),OR(BP40&lt;$BL40,$BM40&lt;=BP40)),"○","-")</f>
        <v>-</v>
      </c>
      <c r="AL40" s="10" t="str">
        <f t="shared" si="29"/>
        <v>-</v>
      </c>
      <c r="AM40" s="10" t="str">
        <f t="shared" si="29"/>
        <v>-</v>
      </c>
      <c r="AN40" s="10" t="str">
        <f t="shared" si="29"/>
        <v>-</v>
      </c>
      <c r="AO40" s="10" t="str">
        <f t="shared" si="29"/>
        <v>-</v>
      </c>
      <c r="AP40" s="10" t="str">
        <f t="shared" si="29"/>
        <v>-</v>
      </c>
      <c r="AQ40" s="10" t="str">
        <f t="shared" si="29"/>
        <v>-</v>
      </c>
      <c r="AR40" s="10" t="str">
        <f>IF(AND(AND($BJ40&lt;=BW40,BW40&lt;$BK40),OR(BW40&lt;$BL40,$BM40&lt;=BW40)),"○","-")</f>
        <v>-</v>
      </c>
      <c r="AS40" s="10" t="str">
        <f t="shared" ref="AS40:BH44" si="30">IF(AND(AND($BJ40&lt;=BX40,BX40&lt;$BK40),OR(BX40&lt;$BL40,$BM40&lt;=BX40)),"○","-")</f>
        <v>-</v>
      </c>
      <c r="AT40" s="10" t="str">
        <f t="shared" si="30"/>
        <v>-</v>
      </c>
      <c r="AU40" s="10" t="str">
        <f t="shared" si="30"/>
        <v>-</v>
      </c>
      <c r="AV40" s="10" t="str">
        <f t="shared" si="30"/>
        <v>-</v>
      </c>
      <c r="AW40" s="10" t="str">
        <f t="shared" si="30"/>
        <v>-</v>
      </c>
      <c r="AX40" s="10" t="str">
        <f t="shared" si="30"/>
        <v>-</v>
      </c>
      <c r="AY40" s="10" t="str">
        <f t="shared" si="30"/>
        <v>-</v>
      </c>
      <c r="AZ40" s="10" t="str">
        <f t="shared" si="30"/>
        <v>-</v>
      </c>
      <c r="BA40" s="10" t="str">
        <f t="shared" si="30"/>
        <v>-</v>
      </c>
      <c r="BB40" s="10" t="str">
        <f t="shared" si="30"/>
        <v>-</v>
      </c>
      <c r="BC40" s="10" t="str">
        <f t="shared" si="30"/>
        <v>-</v>
      </c>
      <c r="BD40" s="10" t="str">
        <f t="shared" si="30"/>
        <v>-</v>
      </c>
      <c r="BE40" s="10" t="str">
        <f t="shared" si="30"/>
        <v>-</v>
      </c>
      <c r="BF40" s="10" t="str">
        <f t="shared" si="30"/>
        <v>-</v>
      </c>
      <c r="BG40" s="10" t="str">
        <f t="shared" si="30"/>
        <v>-</v>
      </c>
      <c r="BH40" s="10" t="str">
        <f t="shared" si="30"/>
        <v>-</v>
      </c>
      <c r="BI40" s="8"/>
      <c r="BJ40" s="36">
        <f>E40</f>
        <v>0</v>
      </c>
      <c r="BK40" s="36">
        <f t="shared" ref="BK40:BM44" si="31">F40</f>
        <v>0</v>
      </c>
      <c r="BL40" s="36">
        <f t="shared" si="31"/>
        <v>0</v>
      </c>
      <c r="BM40" s="36">
        <f t="shared" si="31"/>
        <v>0</v>
      </c>
      <c r="BN40" s="36"/>
      <c r="BO40" s="36">
        <f t="shared" ref="BO40:CD44" si="32">CO40</f>
        <v>0.29166666666666669</v>
      </c>
      <c r="BP40" s="36">
        <f t="shared" si="32"/>
        <v>0.3125</v>
      </c>
      <c r="BQ40" s="36">
        <f t="shared" si="32"/>
        <v>0.33333333333333298</v>
      </c>
      <c r="BR40" s="36">
        <f t="shared" si="32"/>
        <v>0.35416666666666702</v>
      </c>
      <c r="BS40" s="36">
        <f t="shared" si="32"/>
        <v>0.375</v>
      </c>
      <c r="BT40" s="36">
        <f t="shared" si="32"/>
        <v>0.39583333333333398</v>
      </c>
      <c r="BU40" s="36">
        <f t="shared" si="32"/>
        <v>0.41666666666666702</v>
      </c>
      <c r="BV40" s="36">
        <f t="shared" si="32"/>
        <v>0.4375</v>
      </c>
      <c r="BW40" s="36">
        <f t="shared" si="32"/>
        <v>0.45833333333333398</v>
      </c>
      <c r="BX40" s="36">
        <f t="shared" si="32"/>
        <v>0.47916666666666702</v>
      </c>
      <c r="BY40" s="36">
        <f t="shared" si="32"/>
        <v>0.5</v>
      </c>
      <c r="BZ40" s="36">
        <f t="shared" si="32"/>
        <v>0.52083333333333304</v>
      </c>
      <c r="CA40" s="36">
        <f t="shared" si="32"/>
        <v>0.54166666666666696</v>
      </c>
      <c r="CB40" s="36">
        <f t="shared" si="32"/>
        <v>0.5625</v>
      </c>
      <c r="CC40" s="36">
        <f t="shared" si="32"/>
        <v>0.58333333333333304</v>
      </c>
      <c r="CD40" s="36">
        <f t="shared" si="32"/>
        <v>0.60416666666666696</v>
      </c>
      <c r="CE40" s="36">
        <f t="shared" ref="CE40:CM44" si="33">DE40</f>
        <v>0.625</v>
      </c>
      <c r="CF40" s="36">
        <f t="shared" si="33"/>
        <v>0.64583333333333304</v>
      </c>
      <c r="CG40" s="36">
        <f t="shared" si="33"/>
        <v>0.66666666666666696</v>
      </c>
      <c r="CH40" s="36">
        <f t="shared" si="33"/>
        <v>0.6875</v>
      </c>
      <c r="CI40" s="36">
        <f t="shared" si="33"/>
        <v>0.70833333333333304</v>
      </c>
      <c r="CJ40" s="36">
        <f t="shared" si="33"/>
        <v>0.72916666666666696</v>
      </c>
      <c r="CK40" s="36">
        <f t="shared" si="33"/>
        <v>0.75</v>
      </c>
      <c r="CL40" s="36">
        <f t="shared" si="33"/>
        <v>0.77083333333333304</v>
      </c>
      <c r="CM40" s="36">
        <f t="shared" si="33"/>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7"/>
        <v>-</v>
      </c>
      <c r="J41" s="14" t="str">
        <f t="shared" si="27"/>
        <v>-</v>
      </c>
      <c r="K41" s="34" t="str">
        <f t="shared" si="27"/>
        <v>-</v>
      </c>
      <c r="L41" s="14" t="str">
        <f t="shared" si="27"/>
        <v>-</v>
      </c>
      <c r="M41" s="34" t="str">
        <f t="shared" si="27"/>
        <v>-</v>
      </c>
      <c r="N41" s="14" t="str">
        <f t="shared" si="27"/>
        <v>-</v>
      </c>
      <c r="O41" s="34" t="str">
        <f t="shared" si="27"/>
        <v>-</v>
      </c>
      <c r="P41" s="14" t="str">
        <f t="shared" si="27"/>
        <v>-</v>
      </c>
      <c r="Q41" s="34" t="str">
        <f t="shared" si="27"/>
        <v>-</v>
      </c>
      <c r="R41" s="14" t="str">
        <f t="shared" si="27"/>
        <v>-</v>
      </c>
      <c r="S41" s="34" t="str">
        <f t="shared" si="27"/>
        <v>-</v>
      </c>
      <c r="T41" s="14" t="str">
        <f t="shared" si="27"/>
        <v>-</v>
      </c>
      <c r="U41" s="34" t="str">
        <f t="shared" si="27"/>
        <v>-</v>
      </c>
      <c r="V41" s="14" t="str">
        <f t="shared" si="27"/>
        <v>-</v>
      </c>
      <c r="W41" s="34" t="str">
        <f t="shared" si="27"/>
        <v>-</v>
      </c>
      <c r="X41" s="14" t="str">
        <f t="shared" si="27"/>
        <v>-</v>
      </c>
      <c r="Y41" s="34" t="str">
        <f t="shared" si="28"/>
        <v>-</v>
      </c>
      <c r="Z41" s="14" t="str">
        <f t="shared" si="28"/>
        <v>-</v>
      </c>
      <c r="AA41" s="34" t="str">
        <f t="shared" si="28"/>
        <v>-</v>
      </c>
      <c r="AB41" s="14" t="str">
        <f t="shared" si="28"/>
        <v>-</v>
      </c>
      <c r="AC41" s="34" t="str">
        <f t="shared" si="28"/>
        <v>-</v>
      </c>
      <c r="AD41" s="14" t="str">
        <f t="shared" si="28"/>
        <v>-</v>
      </c>
      <c r="AE41" s="34" t="str">
        <f t="shared" si="28"/>
        <v>-</v>
      </c>
      <c r="AF41" s="14" t="str">
        <f t="shared" si="28"/>
        <v>-</v>
      </c>
      <c r="AG41" s="16" t="str">
        <f t="shared" si="28"/>
        <v>-</v>
      </c>
      <c r="AH41" s="35">
        <f>BK41-BJ41-(BM41-BL41)</f>
        <v>0</v>
      </c>
      <c r="AJ41" s="10" t="str">
        <f>IF(AND(AND($BJ41&lt;=BO41,BO41&lt;$BK41),OR(BO41&lt;$BL41,$BM41&lt;=BO41)),"○","-")</f>
        <v>-</v>
      </c>
      <c r="AK41" s="10" t="str">
        <f t="shared" si="29"/>
        <v>-</v>
      </c>
      <c r="AL41" s="10" t="str">
        <f t="shared" si="29"/>
        <v>-</v>
      </c>
      <c r="AM41" s="10" t="str">
        <f t="shared" si="29"/>
        <v>-</v>
      </c>
      <c r="AN41" s="10" t="str">
        <f t="shared" si="29"/>
        <v>-</v>
      </c>
      <c r="AO41" s="10" t="str">
        <f t="shared" si="29"/>
        <v>-</v>
      </c>
      <c r="AP41" s="10" t="str">
        <f t="shared" si="29"/>
        <v>-</v>
      </c>
      <c r="AQ41" s="10" t="str">
        <f t="shared" si="29"/>
        <v>-</v>
      </c>
      <c r="AR41" s="10" t="str">
        <f>IF(AND(AND($BJ41&lt;=BW41,BW41&lt;$BK41),OR(BW41&lt;$BL41,$BM41&lt;=BW41)),"○","-")</f>
        <v>-</v>
      </c>
      <c r="AS41" s="10" t="str">
        <f t="shared" si="30"/>
        <v>-</v>
      </c>
      <c r="AT41" s="10" t="str">
        <f t="shared" si="30"/>
        <v>-</v>
      </c>
      <c r="AU41" s="10" t="str">
        <f t="shared" si="30"/>
        <v>-</v>
      </c>
      <c r="AV41" s="10" t="str">
        <f t="shared" si="30"/>
        <v>-</v>
      </c>
      <c r="AW41" s="10" t="str">
        <f t="shared" si="30"/>
        <v>-</v>
      </c>
      <c r="AX41" s="10" t="str">
        <f t="shared" si="30"/>
        <v>-</v>
      </c>
      <c r="AY41" s="10" t="str">
        <f t="shared" si="30"/>
        <v>-</v>
      </c>
      <c r="AZ41" s="10" t="str">
        <f t="shared" si="30"/>
        <v>-</v>
      </c>
      <c r="BA41" s="10" t="str">
        <f t="shared" si="30"/>
        <v>-</v>
      </c>
      <c r="BB41" s="10" t="str">
        <f t="shared" si="30"/>
        <v>-</v>
      </c>
      <c r="BC41" s="10" t="str">
        <f t="shared" si="30"/>
        <v>-</v>
      </c>
      <c r="BD41" s="10" t="str">
        <f t="shared" si="30"/>
        <v>-</v>
      </c>
      <c r="BE41" s="10" t="str">
        <f t="shared" si="30"/>
        <v>-</v>
      </c>
      <c r="BF41" s="10" t="str">
        <f t="shared" si="30"/>
        <v>-</v>
      </c>
      <c r="BG41" s="10" t="str">
        <f t="shared" si="30"/>
        <v>-</v>
      </c>
      <c r="BH41" s="10" t="str">
        <f>IF(AND(AND($BJ41&lt;=CM41,CM41&lt;$BK41),OR(CM41&lt;$BL41,$BM41&lt;=CM41)),"○","-")</f>
        <v>-</v>
      </c>
      <c r="BI41" s="8"/>
      <c r="BJ41" s="36">
        <f>E41</f>
        <v>0</v>
      </c>
      <c r="BK41" s="36">
        <f t="shared" si="31"/>
        <v>0</v>
      </c>
      <c r="BL41" s="36">
        <f t="shared" si="31"/>
        <v>0</v>
      </c>
      <c r="BM41" s="36">
        <f t="shared" si="31"/>
        <v>0</v>
      </c>
      <c r="BN41" s="36"/>
      <c r="BO41" s="36">
        <f t="shared" si="32"/>
        <v>0.29166666666666669</v>
      </c>
      <c r="BP41" s="36">
        <f t="shared" si="32"/>
        <v>0.3125</v>
      </c>
      <c r="BQ41" s="36">
        <f t="shared" si="32"/>
        <v>0.33333333333333298</v>
      </c>
      <c r="BR41" s="36">
        <f t="shared" si="32"/>
        <v>0.35416666666666702</v>
      </c>
      <c r="BS41" s="36">
        <f t="shared" si="32"/>
        <v>0.375</v>
      </c>
      <c r="BT41" s="36">
        <f t="shared" si="32"/>
        <v>0.39583333333333398</v>
      </c>
      <c r="BU41" s="36">
        <f t="shared" si="32"/>
        <v>0.41666666666666702</v>
      </c>
      <c r="BV41" s="36">
        <f t="shared" si="32"/>
        <v>0.4375</v>
      </c>
      <c r="BW41" s="36">
        <f t="shared" si="32"/>
        <v>0.45833333333333398</v>
      </c>
      <c r="BX41" s="36">
        <f t="shared" si="32"/>
        <v>0.47916666666666702</v>
      </c>
      <c r="BY41" s="36">
        <f t="shared" si="32"/>
        <v>0.5</v>
      </c>
      <c r="BZ41" s="36">
        <f t="shared" si="32"/>
        <v>0.52083333333333304</v>
      </c>
      <c r="CA41" s="36">
        <f t="shared" si="32"/>
        <v>0.54166666666666696</v>
      </c>
      <c r="CB41" s="36">
        <f t="shared" si="32"/>
        <v>0.5625</v>
      </c>
      <c r="CC41" s="36">
        <f t="shared" si="32"/>
        <v>0.58333333333333304</v>
      </c>
      <c r="CD41" s="36">
        <f t="shared" si="32"/>
        <v>0.60416666666666696</v>
      </c>
      <c r="CE41" s="36">
        <f t="shared" si="33"/>
        <v>0.625</v>
      </c>
      <c r="CF41" s="36">
        <f t="shared" si="33"/>
        <v>0.64583333333333304</v>
      </c>
      <c r="CG41" s="36">
        <f t="shared" si="33"/>
        <v>0.66666666666666696</v>
      </c>
      <c r="CH41" s="36">
        <f t="shared" si="33"/>
        <v>0.6875</v>
      </c>
      <c r="CI41" s="36">
        <f t="shared" si="33"/>
        <v>0.70833333333333304</v>
      </c>
      <c r="CJ41" s="36">
        <f t="shared" si="33"/>
        <v>0.72916666666666696</v>
      </c>
      <c r="CK41" s="36">
        <f t="shared" si="33"/>
        <v>0.75</v>
      </c>
      <c r="CL41" s="36">
        <f t="shared" si="33"/>
        <v>0.77083333333333304</v>
      </c>
      <c r="CM41" s="36">
        <f t="shared" si="33"/>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7"/>
        <v>-</v>
      </c>
      <c r="J42" s="14" t="str">
        <f t="shared" si="27"/>
        <v>-</v>
      </c>
      <c r="K42" s="34" t="str">
        <f t="shared" si="27"/>
        <v>-</v>
      </c>
      <c r="L42" s="14" t="str">
        <f t="shared" si="27"/>
        <v>-</v>
      </c>
      <c r="M42" s="34" t="str">
        <f t="shared" si="27"/>
        <v>-</v>
      </c>
      <c r="N42" s="14" t="str">
        <f t="shared" si="27"/>
        <v>-</v>
      </c>
      <c r="O42" s="34" t="str">
        <f t="shared" si="27"/>
        <v>-</v>
      </c>
      <c r="P42" s="14" t="str">
        <f t="shared" si="27"/>
        <v>-</v>
      </c>
      <c r="Q42" s="34" t="str">
        <f t="shared" si="27"/>
        <v>-</v>
      </c>
      <c r="R42" s="14" t="str">
        <f t="shared" si="27"/>
        <v>-</v>
      </c>
      <c r="S42" s="34" t="str">
        <f t="shared" si="27"/>
        <v>-</v>
      </c>
      <c r="T42" s="14" t="str">
        <f t="shared" si="27"/>
        <v>-</v>
      </c>
      <c r="U42" s="34" t="str">
        <f t="shared" si="27"/>
        <v>-</v>
      </c>
      <c r="V42" s="14" t="str">
        <f t="shared" si="27"/>
        <v>-</v>
      </c>
      <c r="W42" s="34" t="str">
        <f t="shared" si="27"/>
        <v>-</v>
      </c>
      <c r="X42" s="14" t="str">
        <f t="shared" si="27"/>
        <v>-</v>
      </c>
      <c r="Y42" s="34" t="str">
        <f t="shared" si="28"/>
        <v>-</v>
      </c>
      <c r="Z42" s="14" t="str">
        <f t="shared" si="28"/>
        <v>-</v>
      </c>
      <c r="AA42" s="34" t="str">
        <f t="shared" si="28"/>
        <v>-</v>
      </c>
      <c r="AB42" s="14" t="str">
        <f t="shared" si="28"/>
        <v>-</v>
      </c>
      <c r="AC42" s="34" t="str">
        <f t="shared" si="28"/>
        <v>-</v>
      </c>
      <c r="AD42" s="14" t="str">
        <f t="shared" si="28"/>
        <v>-</v>
      </c>
      <c r="AE42" s="34" t="str">
        <f t="shared" si="28"/>
        <v>-</v>
      </c>
      <c r="AF42" s="14" t="str">
        <f t="shared" si="28"/>
        <v>-</v>
      </c>
      <c r="AG42" s="16" t="str">
        <f t="shared" si="28"/>
        <v>-</v>
      </c>
      <c r="AH42" s="35">
        <f>BK42-BJ42-(BM42-BL42)</f>
        <v>0</v>
      </c>
      <c r="AJ42" s="10" t="str">
        <f>IF(AND(AND($BJ42&lt;=BO42,BO42&lt;$BK42),OR(BO42&lt;$BL42,$BM42&lt;=BO42)),"○","-")</f>
        <v>-</v>
      </c>
      <c r="AK42" s="10" t="str">
        <f t="shared" si="29"/>
        <v>-</v>
      </c>
      <c r="AL42" s="10" t="str">
        <f t="shared" si="29"/>
        <v>-</v>
      </c>
      <c r="AM42" s="10" t="str">
        <f t="shared" si="29"/>
        <v>-</v>
      </c>
      <c r="AN42" s="10" t="str">
        <f t="shared" si="29"/>
        <v>-</v>
      </c>
      <c r="AO42" s="10" t="str">
        <f t="shared" si="29"/>
        <v>-</v>
      </c>
      <c r="AP42" s="10" t="str">
        <f t="shared" si="29"/>
        <v>-</v>
      </c>
      <c r="AQ42" s="10" t="str">
        <f t="shared" si="29"/>
        <v>-</v>
      </c>
      <c r="AR42" s="10" t="str">
        <f>IF(AND(AND($BJ42&lt;=BW42,BW42&lt;$BK42),OR(BW42&lt;$BL42,$BM42&lt;=BW42)),"○","-")</f>
        <v>-</v>
      </c>
      <c r="AS42" s="10" t="str">
        <f t="shared" si="30"/>
        <v>-</v>
      </c>
      <c r="AT42" s="10" t="str">
        <f t="shared" si="30"/>
        <v>-</v>
      </c>
      <c r="AU42" s="10" t="str">
        <f t="shared" si="30"/>
        <v>-</v>
      </c>
      <c r="AV42" s="10" t="str">
        <f t="shared" si="30"/>
        <v>-</v>
      </c>
      <c r="AW42" s="10" t="str">
        <f t="shared" si="30"/>
        <v>-</v>
      </c>
      <c r="AX42" s="10" t="str">
        <f t="shared" si="30"/>
        <v>-</v>
      </c>
      <c r="AY42" s="10" t="str">
        <f t="shared" si="30"/>
        <v>-</v>
      </c>
      <c r="AZ42" s="10" t="str">
        <f t="shared" si="30"/>
        <v>-</v>
      </c>
      <c r="BA42" s="10" t="str">
        <f t="shared" si="30"/>
        <v>-</v>
      </c>
      <c r="BB42" s="10" t="str">
        <f t="shared" si="30"/>
        <v>-</v>
      </c>
      <c r="BC42" s="10" t="str">
        <f t="shared" si="30"/>
        <v>-</v>
      </c>
      <c r="BD42" s="10" t="str">
        <f t="shared" si="30"/>
        <v>-</v>
      </c>
      <c r="BE42" s="10" t="str">
        <f t="shared" si="30"/>
        <v>-</v>
      </c>
      <c r="BF42" s="10" t="str">
        <f t="shared" si="30"/>
        <v>-</v>
      </c>
      <c r="BG42" s="10" t="str">
        <f t="shared" si="30"/>
        <v>-</v>
      </c>
      <c r="BH42" s="10" t="str">
        <f t="shared" si="30"/>
        <v>-</v>
      </c>
      <c r="BI42" s="8"/>
      <c r="BJ42" s="36">
        <f>E42</f>
        <v>0</v>
      </c>
      <c r="BK42" s="36">
        <f t="shared" si="31"/>
        <v>0</v>
      </c>
      <c r="BL42" s="36">
        <f t="shared" si="31"/>
        <v>0</v>
      </c>
      <c r="BM42" s="36">
        <f t="shared" si="31"/>
        <v>0</v>
      </c>
      <c r="BN42" s="36"/>
      <c r="BO42" s="36">
        <f t="shared" si="32"/>
        <v>0.29166666666666669</v>
      </c>
      <c r="BP42" s="36">
        <f t="shared" si="32"/>
        <v>0.3125</v>
      </c>
      <c r="BQ42" s="36">
        <f t="shared" si="32"/>
        <v>0.33333333333333298</v>
      </c>
      <c r="BR42" s="36">
        <f t="shared" si="32"/>
        <v>0.35416666666666702</v>
      </c>
      <c r="BS42" s="36">
        <f t="shared" si="32"/>
        <v>0.375</v>
      </c>
      <c r="BT42" s="36">
        <f t="shared" si="32"/>
        <v>0.39583333333333398</v>
      </c>
      <c r="BU42" s="36">
        <f t="shared" si="32"/>
        <v>0.41666666666666702</v>
      </c>
      <c r="BV42" s="36">
        <f t="shared" si="32"/>
        <v>0.4375</v>
      </c>
      <c r="BW42" s="36">
        <f t="shared" si="32"/>
        <v>0.45833333333333398</v>
      </c>
      <c r="BX42" s="36">
        <f t="shared" si="32"/>
        <v>0.47916666666666702</v>
      </c>
      <c r="BY42" s="36">
        <f t="shared" si="32"/>
        <v>0.5</v>
      </c>
      <c r="BZ42" s="36">
        <f t="shared" si="32"/>
        <v>0.52083333333333304</v>
      </c>
      <c r="CA42" s="36">
        <f t="shared" si="32"/>
        <v>0.54166666666666696</v>
      </c>
      <c r="CB42" s="36">
        <f t="shared" si="32"/>
        <v>0.5625</v>
      </c>
      <c r="CC42" s="36">
        <f t="shared" si="32"/>
        <v>0.58333333333333304</v>
      </c>
      <c r="CD42" s="36">
        <f t="shared" si="32"/>
        <v>0.60416666666666696</v>
      </c>
      <c r="CE42" s="36">
        <f t="shared" si="33"/>
        <v>0.625</v>
      </c>
      <c r="CF42" s="36">
        <f t="shared" si="33"/>
        <v>0.64583333333333304</v>
      </c>
      <c r="CG42" s="36">
        <f t="shared" si="33"/>
        <v>0.66666666666666696</v>
      </c>
      <c r="CH42" s="36">
        <f t="shared" si="33"/>
        <v>0.6875</v>
      </c>
      <c r="CI42" s="36">
        <f t="shared" si="33"/>
        <v>0.70833333333333304</v>
      </c>
      <c r="CJ42" s="36">
        <f t="shared" si="33"/>
        <v>0.72916666666666696</v>
      </c>
      <c r="CK42" s="36">
        <f t="shared" si="33"/>
        <v>0.75</v>
      </c>
      <c r="CL42" s="36">
        <f t="shared" si="33"/>
        <v>0.77083333333333304</v>
      </c>
      <c r="CM42" s="36">
        <f t="shared" si="33"/>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7"/>
        <v>-</v>
      </c>
      <c r="J43" s="14" t="str">
        <f t="shared" si="27"/>
        <v>-</v>
      </c>
      <c r="K43" s="34" t="str">
        <f t="shared" si="27"/>
        <v>-</v>
      </c>
      <c r="L43" s="14" t="str">
        <f t="shared" si="27"/>
        <v>-</v>
      </c>
      <c r="M43" s="34" t="str">
        <f t="shared" si="27"/>
        <v>-</v>
      </c>
      <c r="N43" s="14" t="str">
        <f t="shared" si="27"/>
        <v>-</v>
      </c>
      <c r="O43" s="34" t="str">
        <f t="shared" si="27"/>
        <v>-</v>
      </c>
      <c r="P43" s="14" t="str">
        <f t="shared" si="27"/>
        <v>-</v>
      </c>
      <c r="Q43" s="34" t="str">
        <f t="shared" si="27"/>
        <v>-</v>
      </c>
      <c r="R43" s="14" t="str">
        <f t="shared" si="27"/>
        <v>-</v>
      </c>
      <c r="S43" s="34" t="str">
        <f t="shared" si="27"/>
        <v>-</v>
      </c>
      <c r="T43" s="14" t="str">
        <f t="shared" si="27"/>
        <v>-</v>
      </c>
      <c r="U43" s="34" t="str">
        <f t="shared" si="27"/>
        <v>-</v>
      </c>
      <c r="V43" s="14" t="str">
        <f t="shared" si="27"/>
        <v>-</v>
      </c>
      <c r="W43" s="34" t="str">
        <f t="shared" si="27"/>
        <v>-</v>
      </c>
      <c r="X43" s="14" t="str">
        <f t="shared" si="27"/>
        <v>-</v>
      </c>
      <c r="Y43" s="34" t="str">
        <f t="shared" si="28"/>
        <v>-</v>
      </c>
      <c r="Z43" s="14" t="str">
        <f t="shared" si="28"/>
        <v>-</v>
      </c>
      <c r="AA43" s="34" t="str">
        <f t="shared" si="28"/>
        <v>-</v>
      </c>
      <c r="AB43" s="14" t="str">
        <f t="shared" si="28"/>
        <v>-</v>
      </c>
      <c r="AC43" s="34" t="str">
        <f t="shared" si="28"/>
        <v>-</v>
      </c>
      <c r="AD43" s="14" t="str">
        <f t="shared" si="28"/>
        <v>-</v>
      </c>
      <c r="AE43" s="34" t="str">
        <f t="shared" si="28"/>
        <v>-</v>
      </c>
      <c r="AF43" s="14" t="str">
        <f t="shared" si="28"/>
        <v>-</v>
      </c>
      <c r="AG43" s="16" t="str">
        <f t="shared" si="28"/>
        <v>-</v>
      </c>
      <c r="AH43" s="35">
        <f>BK43-BJ43-(BM43-BL43)</f>
        <v>0</v>
      </c>
      <c r="AJ43" s="10" t="str">
        <f>IF(AND(AND($BJ43&lt;=BO43,BO43&lt;$BK43),OR(BO43&lt;$BL43,$BM43&lt;=BO43)),"○","-")</f>
        <v>-</v>
      </c>
      <c r="AK43" s="10" t="str">
        <f t="shared" si="29"/>
        <v>-</v>
      </c>
      <c r="AL43" s="10" t="str">
        <f t="shared" si="29"/>
        <v>-</v>
      </c>
      <c r="AM43" s="10" t="str">
        <f t="shared" si="29"/>
        <v>-</v>
      </c>
      <c r="AN43" s="10" t="str">
        <f t="shared" si="29"/>
        <v>-</v>
      </c>
      <c r="AO43" s="10" t="str">
        <f t="shared" si="29"/>
        <v>-</v>
      </c>
      <c r="AP43" s="10" t="str">
        <f t="shared" si="29"/>
        <v>-</v>
      </c>
      <c r="AQ43" s="10" t="str">
        <f t="shared" si="29"/>
        <v>-</v>
      </c>
      <c r="AR43" s="10" t="str">
        <f>IF(AND(AND($BJ43&lt;=BW43,BW43&lt;$BK43),OR(BW43&lt;$BL43,$BM43&lt;=BW43)),"○","-")</f>
        <v>-</v>
      </c>
      <c r="AS43" s="10" t="str">
        <f t="shared" si="30"/>
        <v>-</v>
      </c>
      <c r="AT43" s="10" t="str">
        <f t="shared" si="30"/>
        <v>-</v>
      </c>
      <c r="AU43" s="10" t="str">
        <f t="shared" si="30"/>
        <v>-</v>
      </c>
      <c r="AV43" s="10" t="str">
        <f t="shared" si="30"/>
        <v>-</v>
      </c>
      <c r="AW43" s="10" t="str">
        <f t="shared" si="30"/>
        <v>-</v>
      </c>
      <c r="AX43" s="10" t="str">
        <f t="shared" si="30"/>
        <v>-</v>
      </c>
      <c r="AY43" s="10" t="str">
        <f t="shared" si="30"/>
        <v>-</v>
      </c>
      <c r="AZ43" s="10" t="str">
        <f t="shared" si="30"/>
        <v>-</v>
      </c>
      <c r="BA43" s="10" t="str">
        <f t="shared" si="30"/>
        <v>-</v>
      </c>
      <c r="BB43" s="10" t="str">
        <f t="shared" si="30"/>
        <v>-</v>
      </c>
      <c r="BC43" s="10" t="str">
        <f t="shared" si="30"/>
        <v>-</v>
      </c>
      <c r="BD43" s="10" t="str">
        <f t="shared" si="30"/>
        <v>-</v>
      </c>
      <c r="BE43" s="10" t="str">
        <f t="shared" si="30"/>
        <v>-</v>
      </c>
      <c r="BF43" s="10" t="str">
        <f t="shared" si="30"/>
        <v>-</v>
      </c>
      <c r="BG43" s="10" t="str">
        <f t="shared" si="30"/>
        <v>-</v>
      </c>
      <c r="BH43" s="10" t="str">
        <f t="shared" si="30"/>
        <v>-</v>
      </c>
      <c r="BI43" s="8"/>
      <c r="BJ43" s="36">
        <f>E43</f>
        <v>0</v>
      </c>
      <c r="BK43" s="36">
        <f t="shared" si="31"/>
        <v>0</v>
      </c>
      <c r="BL43" s="36">
        <f t="shared" si="31"/>
        <v>0</v>
      </c>
      <c r="BM43" s="36">
        <f t="shared" si="31"/>
        <v>0</v>
      </c>
      <c r="BN43" s="36"/>
      <c r="BO43" s="36">
        <f t="shared" si="32"/>
        <v>0.29166666666666669</v>
      </c>
      <c r="BP43" s="36">
        <f t="shared" si="32"/>
        <v>0.3125</v>
      </c>
      <c r="BQ43" s="36">
        <f t="shared" si="32"/>
        <v>0.33333333333333298</v>
      </c>
      <c r="BR43" s="36">
        <f t="shared" si="32"/>
        <v>0.35416666666666702</v>
      </c>
      <c r="BS43" s="36">
        <f t="shared" si="32"/>
        <v>0.375</v>
      </c>
      <c r="BT43" s="36">
        <f t="shared" si="32"/>
        <v>0.39583333333333398</v>
      </c>
      <c r="BU43" s="36">
        <f t="shared" si="32"/>
        <v>0.41666666666666702</v>
      </c>
      <c r="BV43" s="36">
        <f t="shared" si="32"/>
        <v>0.4375</v>
      </c>
      <c r="BW43" s="36">
        <f t="shared" si="32"/>
        <v>0.45833333333333398</v>
      </c>
      <c r="BX43" s="36">
        <f t="shared" si="32"/>
        <v>0.47916666666666702</v>
      </c>
      <c r="BY43" s="36">
        <f t="shared" si="32"/>
        <v>0.5</v>
      </c>
      <c r="BZ43" s="36">
        <f t="shared" si="32"/>
        <v>0.52083333333333304</v>
      </c>
      <c r="CA43" s="36">
        <f t="shared" si="32"/>
        <v>0.54166666666666696</v>
      </c>
      <c r="CB43" s="36">
        <f t="shared" si="32"/>
        <v>0.5625</v>
      </c>
      <c r="CC43" s="36">
        <f t="shared" si="32"/>
        <v>0.58333333333333304</v>
      </c>
      <c r="CD43" s="36">
        <f t="shared" si="32"/>
        <v>0.60416666666666696</v>
      </c>
      <c r="CE43" s="36">
        <f t="shared" si="33"/>
        <v>0.625</v>
      </c>
      <c r="CF43" s="36">
        <f t="shared" si="33"/>
        <v>0.64583333333333304</v>
      </c>
      <c r="CG43" s="36">
        <f t="shared" si="33"/>
        <v>0.66666666666666696</v>
      </c>
      <c r="CH43" s="36">
        <f t="shared" si="33"/>
        <v>0.6875</v>
      </c>
      <c r="CI43" s="36">
        <f t="shared" si="33"/>
        <v>0.70833333333333304</v>
      </c>
      <c r="CJ43" s="36">
        <f t="shared" si="33"/>
        <v>0.72916666666666696</v>
      </c>
      <c r="CK43" s="36">
        <f t="shared" si="33"/>
        <v>0.75</v>
      </c>
      <c r="CL43" s="36">
        <f t="shared" si="33"/>
        <v>0.77083333333333304</v>
      </c>
      <c r="CM43" s="36">
        <f t="shared" si="33"/>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7"/>
        <v>-</v>
      </c>
      <c r="J44" s="14" t="str">
        <f t="shared" si="27"/>
        <v>-</v>
      </c>
      <c r="K44" s="34" t="str">
        <f t="shared" si="27"/>
        <v>-</v>
      </c>
      <c r="L44" s="14" t="str">
        <f t="shared" si="27"/>
        <v>-</v>
      </c>
      <c r="M44" s="34" t="str">
        <f t="shared" si="27"/>
        <v>-</v>
      </c>
      <c r="N44" s="14" t="str">
        <f t="shared" si="27"/>
        <v>-</v>
      </c>
      <c r="O44" s="34" t="str">
        <f t="shared" si="27"/>
        <v>-</v>
      </c>
      <c r="P44" s="14" t="str">
        <f t="shared" si="27"/>
        <v>-</v>
      </c>
      <c r="Q44" s="34" t="str">
        <f t="shared" si="27"/>
        <v>-</v>
      </c>
      <c r="R44" s="14" t="str">
        <f t="shared" si="27"/>
        <v>-</v>
      </c>
      <c r="S44" s="34" t="str">
        <f t="shared" si="27"/>
        <v>-</v>
      </c>
      <c r="T44" s="14" t="str">
        <f t="shared" si="27"/>
        <v>-</v>
      </c>
      <c r="U44" s="34" t="str">
        <f t="shared" si="27"/>
        <v>-</v>
      </c>
      <c r="V44" s="14" t="str">
        <f t="shared" si="27"/>
        <v>-</v>
      </c>
      <c r="W44" s="34" t="str">
        <f t="shared" si="27"/>
        <v>-</v>
      </c>
      <c r="X44" s="14" t="str">
        <f t="shared" si="27"/>
        <v>-</v>
      </c>
      <c r="Y44" s="34" t="str">
        <f t="shared" si="28"/>
        <v>-</v>
      </c>
      <c r="Z44" s="14" t="str">
        <f t="shared" si="28"/>
        <v>-</v>
      </c>
      <c r="AA44" s="34" t="str">
        <f t="shared" si="28"/>
        <v>-</v>
      </c>
      <c r="AB44" s="14" t="str">
        <f t="shared" si="28"/>
        <v>-</v>
      </c>
      <c r="AC44" s="34" t="str">
        <f t="shared" si="28"/>
        <v>-</v>
      </c>
      <c r="AD44" s="14" t="str">
        <f t="shared" si="28"/>
        <v>-</v>
      </c>
      <c r="AE44" s="34" t="str">
        <f t="shared" si="28"/>
        <v>-</v>
      </c>
      <c r="AF44" s="14" t="str">
        <f t="shared" si="28"/>
        <v>-</v>
      </c>
      <c r="AG44" s="16" t="str">
        <f t="shared" si="28"/>
        <v>-</v>
      </c>
      <c r="AH44" s="35">
        <f>BK44-BJ44-(BM44-BL44)</f>
        <v>0</v>
      </c>
      <c r="AJ44" s="10" t="str">
        <f>IF(AND(AND($BJ44&lt;=BO44,BO44&lt;$BK44),OR(BO44&lt;$BL44,$BM44&lt;=BO44)),"○","-")</f>
        <v>-</v>
      </c>
      <c r="AK44" s="10" t="str">
        <f t="shared" si="29"/>
        <v>-</v>
      </c>
      <c r="AL44" s="10" t="str">
        <f t="shared" si="29"/>
        <v>-</v>
      </c>
      <c r="AM44" s="10" t="str">
        <f t="shared" si="29"/>
        <v>-</v>
      </c>
      <c r="AN44" s="10" t="str">
        <f t="shared" si="29"/>
        <v>-</v>
      </c>
      <c r="AO44" s="10" t="str">
        <f t="shared" si="29"/>
        <v>-</v>
      </c>
      <c r="AP44" s="10" t="str">
        <f t="shared" si="29"/>
        <v>-</v>
      </c>
      <c r="AQ44" s="10" t="str">
        <f t="shared" si="29"/>
        <v>-</v>
      </c>
      <c r="AR44" s="10" t="str">
        <f>IF(AND(AND($BJ44&lt;=BW44,BW44&lt;$BK44),OR(BW44&lt;$BL44,$BM44&lt;=BW44)),"○","-")</f>
        <v>-</v>
      </c>
      <c r="AS44" s="10" t="str">
        <f t="shared" si="30"/>
        <v>-</v>
      </c>
      <c r="AT44" s="10" t="str">
        <f t="shared" si="30"/>
        <v>-</v>
      </c>
      <c r="AU44" s="10" t="str">
        <f t="shared" si="30"/>
        <v>-</v>
      </c>
      <c r="AV44" s="10" t="str">
        <f t="shared" si="30"/>
        <v>-</v>
      </c>
      <c r="AW44" s="10" t="str">
        <f t="shared" si="30"/>
        <v>-</v>
      </c>
      <c r="AX44" s="10" t="str">
        <f t="shared" si="30"/>
        <v>-</v>
      </c>
      <c r="AY44" s="10" t="str">
        <f t="shared" si="30"/>
        <v>-</v>
      </c>
      <c r="AZ44" s="10" t="str">
        <f t="shared" si="30"/>
        <v>-</v>
      </c>
      <c r="BA44" s="10" t="str">
        <f t="shared" si="30"/>
        <v>-</v>
      </c>
      <c r="BB44" s="10" t="str">
        <f t="shared" si="30"/>
        <v>-</v>
      </c>
      <c r="BC44" s="10" t="str">
        <f t="shared" si="30"/>
        <v>-</v>
      </c>
      <c r="BD44" s="10" t="str">
        <f t="shared" si="30"/>
        <v>-</v>
      </c>
      <c r="BE44" s="10" t="str">
        <f t="shared" si="30"/>
        <v>-</v>
      </c>
      <c r="BF44" s="10" t="str">
        <f t="shared" si="30"/>
        <v>-</v>
      </c>
      <c r="BG44" s="10" t="str">
        <f t="shared" si="30"/>
        <v>-</v>
      </c>
      <c r="BH44" s="10" t="str">
        <f t="shared" si="30"/>
        <v>-</v>
      </c>
      <c r="BI44" s="8"/>
      <c r="BJ44" s="36">
        <f>E44</f>
        <v>0</v>
      </c>
      <c r="BK44" s="36">
        <f t="shared" si="31"/>
        <v>0</v>
      </c>
      <c r="BL44" s="36">
        <f t="shared" si="31"/>
        <v>0</v>
      </c>
      <c r="BM44" s="36">
        <f t="shared" si="31"/>
        <v>0</v>
      </c>
      <c r="BN44" s="36"/>
      <c r="BO44" s="36">
        <f t="shared" si="32"/>
        <v>0.29166666666666669</v>
      </c>
      <c r="BP44" s="36">
        <f t="shared" si="32"/>
        <v>0.3125</v>
      </c>
      <c r="BQ44" s="36">
        <f t="shared" si="32"/>
        <v>0.33333333333333298</v>
      </c>
      <c r="BR44" s="36">
        <f t="shared" si="32"/>
        <v>0.35416666666666702</v>
      </c>
      <c r="BS44" s="36">
        <f t="shared" si="32"/>
        <v>0.375</v>
      </c>
      <c r="BT44" s="36">
        <f t="shared" si="32"/>
        <v>0.39583333333333398</v>
      </c>
      <c r="BU44" s="36">
        <f t="shared" si="32"/>
        <v>0.41666666666666702</v>
      </c>
      <c r="BV44" s="36">
        <f t="shared" si="32"/>
        <v>0.4375</v>
      </c>
      <c r="BW44" s="36">
        <f t="shared" si="32"/>
        <v>0.45833333333333398</v>
      </c>
      <c r="BX44" s="36">
        <f t="shared" si="32"/>
        <v>0.47916666666666702</v>
      </c>
      <c r="BY44" s="36">
        <f t="shared" si="32"/>
        <v>0.5</v>
      </c>
      <c r="BZ44" s="36">
        <f t="shared" si="32"/>
        <v>0.52083333333333304</v>
      </c>
      <c r="CA44" s="36">
        <f t="shared" si="32"/>
        <v>0.54166666666666696</v>
      </c>
      <c r="CB44" s="36">
        <f t="shared" si="32"/>
        <v>0.5625</v>
      </c>
      <c r="CC44" s="36">
        <f t="shared" si="32"/>
        <v>0.58333333333333304</v>
      </c>
      <c r="CD44" s="36">
        <f t="shared" si="32"/>
        <v>0.60416666666666696</v>
      </c>
      <c r="CE44" s="36">
        <f t="shared" si="33"/>
        <v>0.625</v>
      </c>
      <c r="CF44" s="36">
        <f t="shared" si="33"/>
        <v>0.64583333333333304</v>
      </c>
      <c r="CG44" s="36">
        <f t="shared" si="33"/>
        <v>0.66666666666666696</v>
      </c>
      <c r="CH44" s="36">
        <f t="shared" si="33"/>
        <v>0.6875</v>
      </c>
      <c r="CI44" s="36">
        <f t="shared" si="33"/>
        <v>0.70833333333333304</v>
      </c>
      <c r="CJ44" s="36">
        <f t="shared" si="33"/>
        <v>0.72916666666666696</v>
      </c>
      <c r="CK44" s="36">
        <f t="shared" si="33"/>
        <v>0.75</v>
      </c>
      <c r="CL44" s="36">
        <f t="shared" si="33"/>
        <v>0.77083333333333304</v>
      </c>
      <c r="CM44" s="36">
        <f t="shared" si="33"/>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75" t="s">
        <v>172</v>
      </c>
      <c r="C45" s="481"/>
      <c r="D45" s="481"/>
      <c r="E45" s="481"/>
      <c r="F45" s="476"/>
      <c r="G45" s="475">
        <f>COUNTA(D40:D44)</f>
        <v>0</v>
      </c>
      <c r="H45" s="476"/>
      <c r="I45" s="41">
        <f>AJ45</f>
        <v>0</v>
      </c>
      <c r="J45" s="42">
        <f>AK45</f>
        <v>0</v>
      </c>
      <c r="K45" s="41">
        <f t="shared" si="27"/>
        <v>0</v>
      </c>
      <c r="L45" s="42">
        <f t="shared" si="27"/>
        <v>0</v>
      </c>
      <c r="M45" s="41">
        <f t="shared" si="27"/>
        <v>0</v>
      </c>
      <c r="N45" s="42">
        <f t="shared" si="27"/>
        <v>0</v>
      </c>
      <c r="O45" s="41">
        <f t="shared" si="27"/>
        <v>0</v>
      </c>
      <c r="P45" s="42">
        <f t="shared" si="27"/>
        <v>0</v>
      </c>
      <c r="Q45" s="41">
        <f t="shared" si="27"/>
        <v>0</v>
      </c>
      <c r="R45" s="42">
        <f t="shared" si="27"/>
        <v>0</v>
      </c>
      <c r="S45" s="41">
        <f>AT45</f>
        <v>0</v>
      </c>
      <c r="T45" s="42">
        <f t="shared" si="27"/>
        <v>0</v>
      </c>
      <c r="U45" s="41">
        <f t="shared" si="27"/>
        <v>0</v>
      </c>
      <c r="V45" s="42">
        <f t="shared" si="27"/>
        <v>0</v>
      </c>
      <c r="W45" s="41">
        <f t="shared" si="27"/>
        <v>0</v>
      </c>
      <c r="X45" s="42">
        <f t="shared" si="27"/>
        <v>0</v>
      </c>
      <c r="Y45" s="41">
        <f t="shared" si="28"/>
        <v>0</v>
      </c>
      <c r="Z45" s="42">
        <f t="shared" si="28"/>
        <v>0</v>
      </c>
      <c r="AA45" s="41">
        <f t="shared" si="28"/>
        <v>0</v>
      </c>
      <c r="AB45" s="42">
        <f t="shared" si="28"/>
        <v>0</v>
      </c>
      <c r="AC45" s="41">
        <f t="shared" si="28"/>
        <v>0</v>
      </c>
      <c r="AD45" s="42">
        <f t="shared" si="28"/>
        <v>0</v>
      </c>
      <c r="AE45" s="41">
        <f t="shared" si="28"/>
        <v>0</v>
      </c>
      <c r="AF45" s="42">
        <f t="shared" si="28"/>
        <v>0</v>
      </c>
      <c r="AG45" s="43">
        <f t="shared" si="28"/>
        <v>0</v>
      </c>
      <c r="AH45" s="50"/>
      <c r="AJ45" s="45">
        <f>COUNTIF(AJ40:AJ44,"○")</f>
        <v>0</v>
      </c>
      <c r="AK45" s="45">
        <f t="shared" ref="AK45:BH45" si="34">COUNTIF(AK40:AK44,"○")</f>
        <v>0</v>
      </c>
      <c r="AL45" s="45">
        <f t="shared" si="34"/>
        <v>0</v>
      </c>
      <c r="AM45" s="45">
        <f t="shared" si="34"/>
        <v>0</v>
      </c>
      <c r="AN45" s="45">
        <f t="shared" si="34"/>
        <v>0</v>
      </c>
      <c r="AO45" s="45">
        <f t="shared" si="34"/>
        <v>0</v>
      </c>
      <c r="AP45" s="45">
        <f t="shared" si="34"/>
        <v>0</v>
      </c>
      <c r="AQ45" s="45">
        <f t="shared" si="34"/>
        <v>0</v>
      </c>
      <c r="AR45" s="45">
        <f t="shared" si="34"/>
        <v>0</v>
      </c>
      <c r="AS45" s="45">
        <f t="shared" si="34"/>
        <v>0</v>
      </c>
      <c r="AT45" s="45">
        <f t="shared" si="34"/>
        <v>0</v>
      </c>
      <c r="AU45" s="45">
        <f t="shared" si="34"/>
        <v>0</v>
      </c>
      <c r="AV45" s="45">
        <f t="shared" si="34"/>
        <v>0</v>
      </c>
      <c r="AW45" s="45">
        <f t="shared" si="34"/>
        <v>0</v>
      </c>
      <c r="AX45" s="45">
        <f t="shared" si="34"/>
        <v>0</v>
      </c>
      <c r="AY45" s="45">
        <f t="shared" si="34"/>
        <v>0</v>
      </c>
      <c r="AZ45" s="45">
        <f t="shared" si="34"/>
        <v>0</v>
      </c>
      <c r="BA45" s="45">
        <f t="shared" si="34"/>
        <v>0</v>
      </c>
      <c r="BB45" s="45">
        <f t="shared" si="34"/>
        <v>0</v>
      </c>
      <c r="BC45" s="45">
        <f t="shared" si="34"/>
        <v>0</v>
      </c>
      <c r="BD45" s="45">
        <f t="shared" si="34"/>
        <v>0</v>
      </c>
      <c r="BE45" s="45">
        <f t="shared" si="34"/>
        <v>0</v>
      </c>
      <c r="BF45" s="45">
        <f t="shared" si="34"/>
        <v>0</v>
      </c>
      <c r="BG45" s="45">
        <f t="shared" si="34"/>
        <v>0</v>
      </c>
      <c r="BH45" s="45">
        <f t="shared" si="34"/>
        <v>0</v>
      </c>
    </row>
    <row r="46" spans="2:117" ht="22.5" customHeight="1">
      <c r="B46" s="482" t="s">
        <v>176</v>
      </c>
      <c r="C46" s="483"/>
      <c r="D46" s="483"/>
      <c r="E46" s="483"/>
      <c r="F46" s="483"/>
      <c r="G46" s="475">
        <f>COUNTIF(B40:B44,"②")+COUNTIF(B40:B44,"③")+G38</f>
        <v>0</v>
      </c>
      <c r="H46" s="476"/>
      <c r="I46" s="41">
        <f t="shared" ref="I46:AG46" si="35">COUNTIFS($B40:$B44,"②",AJ40:AJ44,"○")+COUNTIFS($B40:$B44,"③",AJ40:AJ44,"○")+IF(OR(COUNTIFS($B40:$B44,"②",AJ40:AJ44,"○")&gt;0,COUNTIFS($B40:$B44,"③",AJ40:AJ44,"○")&gt;0),I38,0)</f>
        <v>0</v>
      </c>
      <c r="J46" s="42">
        <f t="shared" si="35"/>
        <v>0</v>
      </c>
      <c r="K46" s="41">
        <f t="shared" si="35"/>
        <v>0</v>
      </c>
      <c r="L46" s="42">
        <f t="shared" si="35"/>
        <v>0</v>
      </c>
      <c r="M46" s="41">
        <f t="shared" si="35"/>
        <v>0</v>
      </c>
      <c r="N46" s="42">
        <f t="shared" si="35"/>
        <v>0</v>
      </c>
      <c r="O46" s="41">
        <f t="shared" si="35"/>
        <v>0</v>
      </c>
      <c r="P46" s="42">
        <f t="shared" si="35"/>
        <v>0</v>
      </c>
      <c r="Q46" s="41">
        <f t="shared" si="35"/>
        <v>0</v>
      </c>
      <c r="R46" s="42">
        <f t="shared" si="35"/>
        <v>0</v>
      </c>
      <c r="S46" s="41">
        <f t="shared" si="35"/>
        <v>0</v>
      </c>
      <c r="T46" s="42">
        <f t="shared" si="35"/>
        <v>0</v>
      </c>
      <c r="U46" s="41">
        <f t="shared" si="35"/>
        <v>0</v>
      </c>
      <c r="V46" s="42">
        <f t="shared" si="35"/>
        <v>0</v>
      </c>
      <c r="W46" s="41">
        <f t="shared" si="35"/>
        <v>0</v>
      </c>
      <c r="X46" s="42">
        <f t="shared" si="35"/>
        <v>0</v>
      </c>
      <c r="Y46" s="41">
        <f t="shared" si="35"/>
        <v>0</v>
      </c>
      <c r="Z46" s="42">
        <f t="shared" si="35"/>
        <v>0</v>
      </c>
      <c r="AA46" s="41">
        <f t="shared" si="35"/>
        <v>0</v>
      </c>
      <c r="AB46" s="42">
        <f t="shared" si="35"/>
        <v>0</v>
      </c>
      <c r="AC46" s="41">
        <f t="shared" si="35"/>
        <v>0</v>
      </c>
      <c r="AD46" s="42">
        <f t="shared" si="35"/>
        <v>0</v>
      </c>
      <c r="AE46" s="41">
        <f t="shared" si="35"/>
        <v>0</v>
      </c>
      <c r="AF46" s="42">
        <f t="shared" si="35"/>
        <v>0</v>
      </c>
      <c r="AG46" s="43">
        <f t="shared" si="35"/>
        <v>0</v>
      </c>
      <c r="AH46" s="8"/>
      <c r="AJ46" s="10" t="e">
        <f t="shared" ref="AJ46:BH46" si="36">IF(AND(AND($BJ46&lt;=BO46,BO46&lt;=$BK46),OR(BO46&lt;=$BL46,$BM46&lt;=BO46)),"○","-")</f>
        <v>#REF!</v>
      </c>
      <c r="AK46" s="10" t="e">
        <f t="shared" si="36"/>
        <v>#REF!</v>
      </c>
      <c r="AL46" s="10" t="e">
        <f t="shared" si="36"/>
        <v>#REF!</v>
      </c>
      <c r="AM46" s="10" t="e">
        <f t="shared" si="36"/>
        <v>#REF!</v>
      </c>
      <c r="AN46" s="10" t="e">
        <f t="shared" si="36"/>
        <v>#REF!</v>
      </c>
      <c r="AO46" s="10" t="e">
        <f t="shared" si="36"/>
        <v>#REF!</v>
      </c>
      <c r="AP46" s="10" t="e">
        <f t="shared" si="36"/>
        <v>#REF!</v>
      </c>
      <c r="AQ46" s="10" t="e">
        <f t="shared" si="36"/>
        <v>#REF!</v>
      </c>
      <c r="AR46" s="10" t="e">
        <f t="shared" si="36"/>
        <v>#REF!</v>
      </c>
      <c r="AS46" s="10" t="e">
        <f t="shared" si="36"/>
        <v>#REF!</v>
      </c>
      <c r="AT46" s="10" t="e">
        <f t="shared" si="36"/>
        <v>#REF!</v>
      </c>
      <c r="AU46" s="10" t="e">
        <f t="shared" si="36"/>
        <v>#REF!</v>
      </c>
      <c r="AV46" s="10" t="e">
        <f t="shared" si="36"/>
        <v>#REF!</v>
      </c>
      <c r="AW46" s="10" t="e">
        <f t="shared" si="36"/>
        <v>#REF!</v>
      </c>
      <c r="AX46" s="10" t="e">
        <f t="shared" si="36"/>
        <v>#REF!</v>
      </c>
      <c r="AY46" s="10" t="e">
        <f t="shared" si="36"/>
        <v>#REF!</v>
      </c>
      <c r="AZ46" s="10" t="e">
        <f t="shared" si="36"/>
        <v>#REF!</v>
      </c>
      <c r="BA46" s="10" t="e">
        <f t="shared" si="36"/>
        <v>#REF!</v>
      </c>
      <c r="BB46" s="10" t="e">
        <f t="shared" si="36"/>
        <v>#REF!</v>
      </c>
      <c r="BC46" s="10" t="e">
        <f t="shared" si="36"/>
        <v>#REF!</v>
      </c>
      <c r="BD46" s="10" t="e">
        <f t="shared" si="36"/>
        <v>#REF!</v>
      </c>
      <c r="BE46" s="10" t="e">
        <f t="shared" si="36"/>
        <v>#REF!</v>
      </c>
      <c r="BF46" s="10" t="e">
        <f t="shared" si="36"/>
        <v>#REF!</v>
      </c>
      <c r="BG46" s="10" t="e">
        <f t="shared" si="36"/>
        <v>#REF!</v>
      </c>
      <c r="BH46" s="10" t="e">
        <f t="shared" si="36"/>
        <v>#REF!</v>
      </c>
      <c r="BI46" s="8"/>
      <c r="BJ46" s="36" t="e">
        <f>#REF!</f>
        <v>#REF!</v>
      </c>
      <c r="BK46" s="36" t="e">
        <f>#REF!</f>
        <v>#REF!</v>
      </c>
      <c r="BL46" s="36" t="e">
        <f>#REF!</f>
        <v>#REF!</v>
      </c>
      <c r="BM46" s="36" t="e">
        <f>#REF!</f>
        <v>#REF!</v>
      </c>
      <c r="BN46" s="51"/>
      <c r="BO46" s="52">
        <f t="shared" ref="BO46" si="37">CO46</f>
        <v>0.29166666666666669</v>
      </c>
      <c r="BP46" s="52">
        <f>CP46</f>
        <v>0.3125</v>
      </c>
      <c r="BQ46" s="52">
        <f t="shared" ref="BQ46" si="38">CQ46</f>
        <v>0.33333333333333331</v>
      </c>
      <c r="BR46" s="52">
        <f>CR46</f>
        <v>0.35416666666666602</v>
      </c>
      <c r="BS46" s="52">
        <f t="shared" ref="BS46" si="39">CS46</f>
        <v>0.375</v>
      </c>
      <c r="BT46" s="52">
        <f>CT46</f>
        <v>0.39583333333333298</v>
      </c>
      <c r="BU46" s="52">
        <f t="shared" ref="BU46" si="40">CU46</f>
        <v>0.41666666666666702</v>
      </c>
      <c r="BV46" s="52">
        <f>CV46</f>
        <v>0.4375</v>
      </c>
      <c r="BW46" s="52">
        <f t="shared" ref="BW46" si="41">CW46</f>
        <v>0.45833333333333298</v>
      </c>
      <c r="BX46" s="52">
        <f>CX46</f>
        <v>0.47916666666666602</v>
      </c>
      <c r="BY46" s="52">
        <f t="shared" ref="BY46" si="42">CY46</f>
        <v>0.5</v>
      </c>
      <c r="BZ46" s="52">
        <f>CZ46</f>
        <v>0.52083333333333304</v>
      </c>
      <c r="CA46" s="52">
        <f t="shared" ref="CA46" si="43">DA46</f>
        <v>0.54166666666666596</v>
      </c>
      <c r="CB46" s="52">
        <f>DB46</f>
        <v>0.562499999999999</v>
      </c>
      <c r="CC46" s="52">
        <f t="shared" ref="CC46" si="44">DC46</f>
        <v>0.58333333333333304</v>
      </c>
      <c r="CD46" s="52">
        <f>DD46</f>
        <v>0.60416666666666596</v>
      </c>
      <c r="CE46" s="52">
        <f t="shared" ref="CE46" si="45">DE46</f>
        <v>0.624999999999999</v>
      </c>
      <c r="CF46" s="52">
        <f>DF46</f>
        <v>0.64583333333333204</v>
      </c>
      <c r="CG46" s="52">
        <f t="shared" ref="CG46" si="46">DG46</f>
        <v>0.66666666666666596</v>
      </c>
      <c r="CH46" s="52">
        <f>DH46</f>
        <v>0.687499999999999</v>
      </c>
      <c r="CI46" s="52">
        <f t="shared" ref="CI46" si="47">DI46</f>
        <v>0.70833333333333204</v>
      </c>
      <c r="CJ46" s="52">
        <f>DJ46</f>
        <v>0.72916666666666496</v>
      </c>
      <c r="CK46" s="52">
        <f t="shared" ref="CK46" si="48">DK46</f>
        <v>0.749999999999999</v>
      </c>
      <c r="CL46" s="52">
        <f>DL46</f>
        <v>0.77083333333333204</v>
      </c>
      <c r="CM46" s="52">
        <f t="shared" ref="CM46" si="49">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93" t="s">
        <v>177</v>
      </c>
      <c r="C47" s="493"/>
      <c r="D47" s="493"/>
      <c r="E47" s="493"/>
      <c r="F47" s="493"/>
      <c r="G47" s="493"/>
      <c r="H47" s="493"/>
      <c r="I47" s="53" t="str">
        <f>IF(I46&lt;=I14,"○","×")</f>
        <v>○</v>
      </c>
      <c r="J47" s="54" t="str">
        <f t="shared" ref="J47:AG47" si="50">IF(J46&lt;=J14,"○","×")</f>
        <v>○</v>
      </c>
      <c r="K47" s="53" t="str">
        <f t="shared" si="50"/>
        <v>○</v>
      </c>
      <c r="L47" s="54" t="str">
        <f t="shared" si="50"/>
        <v>○</v>
      </c>
      <c r="M47" s="53" t="str">
        <f t="shared" si="50"/>
        <v>○</v>
      </c>
      <c r="N47" s="54" t="str">
        <f t="shared" si="50"/>
        <v>○</v>
      </c>
      <c r="O47" s="53" t="str">
        <f t="shared" si="50"/>
        <v>○</v>
      </c>
      <c r="P47" s="54" t="str">
        <f t="shared" si="50"/>
        <v>○</v>
      </c>
      <c r="Q47" s="53" t="str">
        <f t="shared" si="50"/>
        <v>○</v>
      </c>
      <c r="R47" s="54" t="str">
        <f t="shared" si="50"/>
        <v>○</v>
      </c>
      <c r="S47" s="53" t="str">
        <f t="shared" si="50"/>
        <v>○</v>
      </c>
      <c r="T47" s="54" t="str">
        <f t="shared" si="50"/>
        <v>○</v>
      </c>
      <c r="U47" s="53" t="str">
        <f t="shared" si="50"/>
        <v>○</v>
      </c>
      <c r="V47" s="54" t="str">
        <f t="shared" si="50"/>
        <v>○</v>
      </c>
      <c r="W47" s="53" t="str">
        <f t="shared" si="50"/>
        <v>○</v>
      </c>
      <c r="X47" s="54" t="str">
        <f t="shared" si="50"/>
        <v>○</v>
      </c>
      <c r="Y47" s="53" t="str">
        <f t="shared" si="50"/>
        <v>○</v>
      </c>
      <c r="Z47" s="54" t="str">
        <f t="shared" si="50"/>
        <v>○</v>
      </c>
      <c r="AA47" s="53" t="str">
        <f t="shared" si="50"/>
        <v>○</v>
      </c>
      <c r="AB47" s="54" t="str">
        <f t="shared" si="50"/>
        <v>○</v>
      </c>
      <c r="AC47" s="53" t="str">
        <f t="shared" si="50"/>
        <v>○</v>
      </c>
      <c r="AD47" s="54" t="str">
        <f t="shared" si="50"/>
        <v>○</v>
      </c>
      <c r="AE47" s="53" t="str">
        <f t="shared" si="50"/>
        <v>○</v>
      </c>
      <c r="AF47" s="54" t="str">
        <f t="shared" si="50"/>
        <v>○</v>
      </c>
      <c r="AG47" s="10" t="str">
        <f t="shared" si="50"/>
        <v>○</v>
      </c>
      <c r="AH47" s="8"/>
    </row>
    <row r="48" spans="2:117" ht="22.5" customHeight="1">
      <c r="B48" s="494" t="s">
        <v>178</v>
      </c>
      <c r="C48" s="494"/>
      <c r="D48" s="494"/>
      <c r="E48" s="494"/>
      <c r="F48" s="494"/>
      <c r="G48" s="494"/>
      <c r="H48" s="494"/>
      <c r="I48" s="55" t="str">
        <f>IF(I13=0,"",I46/I13)</f>
        <v/>
      </c>
      <c r="J48" s="56" t="str">
        <f t="shared" ref="J48:AG48" si="51">IF(J13=0,"",J46/J13)</f>
        <v/>
      </c>
      <c r="K48" s="55" t="str">
        <f t="shared" si="51"/>
        <v/>
      </c>
      <c r="L48" s="56" t="str">
        <f t="shared" si="51"/>
        <v/>
      </c>
      <c r="M48" s="55" t="str">
        <f t="shared" si="51"/>
        <v/>
      </c>
      <c r="N48" s="56" t="str">
        <f t="shared" si="51"/>
        <v/>
      </c>
      <c r="O48" s="55" t="str">
        <f t="shared" si="51"/>
        <v/>
      </c>
      <c r="P48" s="56" t="str">
        <f t="shared" si="51"/>
        <v/>
      </c>
      <c r="Q48" s="55" t="str">
        <f t="shared" si="51"/>
        <v/>
      </c>
      <c r="R48" s="56" t="str">
        <f t="shared" si="51"/>
        <v/>
      </c>
      <c r="S48" s="55" t="str">
        <f t="shared" si="51"/>
        <v/>
      </c>
      <c r="T48" s="56" t="str">
        <f t="shared" si="51"/>
        <v/>
      </c>
      <c r="U48" s="55" t="str">
        <f t="shared" si="51"/>
        <v/>
      </c>
      <c r="V48" s="56" t="str">
        <f t="shared" si="51"/>
        <v/>
      </c>
      <c r="W48" s="55" t="str">
        <f t="shared" si="51"/>
        <v/>
      </c>
      <c r="X48" s="56" t="str">
        <f t="shared" si="51"/>
        <v/>
      </c>
      <c r="Y48" s="55" t="str">
        <f t="shared" si="51"/>
        <v/>
      </c>
      <c r="Z48" s="56" t="str">
        <f t="shared" si="51"/>
        <v/>
      </c>
      <c r="AA48" s="55" t="str">
        <f t="shared" si="51"/>
        <v/>
      </c>
      <c r="AB48" s="56" t="str">
        <f t="shared" si="51"/>
        <v/>
      </c>
      <c r="AC48" s="55" t="str">
        <f t="shared" si="51"/>
        <v/>
      </c>
      <c r="AD48" s="56" t="str">
        <f t="shared" si="51"/>
        <v/>
      </c>
      <c r="AE48" s="55" t="str">
        <f t="shared" si="51"/>
        <v/>
      </c>
      <c r="AF48" s="56" t="str">
        <f t="shared" si="51"/>
        <v/>
      </c>
      <c r="AG48" s="57" t="str">
        <f t="shared" si="51"/>
        <v/>
      </c>
      <c r="AH48" s="8"/>
    </row>
    <row r="49" spans="1:93" ht="22.5" customHeight="1">
      <c r="B49" s="495" t="s">
        <v>179</v>
      </c>
      <c r="C49" s="496"/>
      <c r="D49" s="496"/>
      <c r="E49" s="496"/>
      <c r="F49" s="496"/>
      <c r="G49" s="496"/>
      <c r="H49" s="497"/>
      <c r="I49" s="58" t="str">
        <f>IF(COUNTIF(AJ16:AJ44,"○")&gt;=2,"○","×")</f>
        <v>×</v>
      </c>
      <c r="J49" s="59" t="str">
        <f t="shared" ref="J49:AG49" si="52">IF(COUNTIF(AK16:AK44,"○")&gt;=2,"○","×")</f>
        <v>×</v>
      </c>
      <c r="K49" s="58" t="str">
        <f t="shared" si="52"/>
        <v>×</v>
      </c>
      <c r="L49" s="59" t="str">
        <f t="shared" si="52"/>
        <v>×</v>
      </c>
      <c r="M49" s="58" t="str">
        <f t="shared" si="52"/>
        <v>×</v>
      </c>
      <c r="N49" s="59" t="str">
        <f t="shared" si="52"/>
        <v>×</v>
      </c>
      <c r="O49" s="58" t="str">
        <f t="shared" si="52"/>
        <v>×</v>
      </c>
      <c r="P49" s="59" t="str">
        <f t="shared" si="52"/>
        <v>×</v>
      </c>
      <c r="Q49" s="58" t="str">
        <f t="shared" si="52"/>
        <v>×</v>
      </c>
      <c r="R49" s="59" t="str">
        <f t="shared" si="52"/>
        <v>×</v>
      </c>
      <c r="S49" s="58" t="str">
        <f t="shared" si="52"/>
        <v>×</v>
      </c>
      <c r="T49" s="59" t="str">
        <f t="shared" si="52"/>
        <v>×</v>
      </c>
      <c r="U49" s="58" t="str">
        <f t="shared" si="52"/>
        <v>×</v>
      </c>
      <c r="V49" s="59" t="str">
        <f t="shared" si="52"/>
        <v>×</v>
      </c>
      <c r="W49" s="58" t="str">
        <f t="shared" si="52"/>
        <v>×</v>
      </c>
      <c r="X49" s="59" t="str">
        <f t="shared" si="52"/>
        <v>×</v>
      </c>
      <c r="Y49" s="58" t="str">
        <f t="shared" si="52"/>
        <v>×</v>
      </c>
      <c r="Z49" s="59" t="str">
        <f t="shared" si="52"/>
        <v>×</v>
      </c>
      <c r="AA49" s="58" t="str">
        <f t="shared" si="52"/>
        <v>×</v>
      </c>
      <c r="AB49" s="59" t="str">
        <f t="shared" si="52"/>
        <v>×</v>
      </c>
      <c r="AC49" s="58" t="str">
        <f t="shared" si="52"/>
        <v>×</v>
      </c>
      <c r="AD49" s="59" t="str">
        <f t="shared" si="52"/>
        <v>×</v>
      </c>
      <c r="AE49" s="58" t="str">
        <f t="shared" si="52"/>
        <v>×</v>
      </c>
      <c r="AF49" s="59" t="str">
        <f t="shared" si="52"/>
        <v>×</v>
      </c>
      <c r="AG49" s="60" t="str">
        <f t="shared" si="52"/>
        <v>×</v>
      </c>
      <c r="AH49" s="8"/>
      <c r="AJ49" s="3"/>
      <c r="BO49" s="3"/>
      <c r="CO49" s="3"/>
    </row>
    <row r="50" spans="1:93" ht="22.5" customHeight="1">
      <c r="B50" s="498" t="s">
        <v>180</v>
      </c>
      <c r="C50" s="499"/>
      <c r="D50" s="499"/>
      <c r="E50" s="499"/>
      <c r="F50" s="499"/>
      <c r="G50" s="499"/>
      <c r="H50" s="500"/>
      <c r="I50" s="58" t="str">
        <f t="shared" ref="I50:AG50" si="53">IF(I35+I38+I45&gt;=I13,"○","×")</f>
        <v>○</v>
      </c>
      <c r="J50" s="59" t="str">
        <f t="shared" si="53"/>
        <v>○</v>
      </c>
      <c r="K50" s="58" t="str">
        <f t="shared" si="53"/>
        <v>○</v>
      </c>
      <c r="L50" s="59" t="str">
        <f t="shared" si="53"/>
        <v>○</v>
      </c>
      <c r="M50" s="58" t="str">
        <f t="shared" si="53"/>
        <v>○</v>
      </c>
      <c r="N50" s="59" t="str">
        <f t="shared" si="53"/>
        <v>○</v>
      </c>
      <c r="O50" s="58" t="str">
        <f t="shared" si="53"/>
        <v>○</v>
      </c>
      <c r="P50" s="59" t="str">
        <f t="shared" si="53"/>
        <v>○</v>
      </c>
      <c r="Q50" s="58" t="str">
        <f t="shared" si="53"/>
        <v>○</v>
      </c>
      <c r="R50" s="59" t="str">
        <f t="shared" si="53"/>
        <v>○</v>
      </c>
      <c r="S50" s="58" t="str">
        <f t="shared" si="53"/>
        <v>○</v>
      </c>
      <c r="T50" s="59" t="str">
        <f t="shared" si="53"/>
        <v>○</v>
      </c>
      <c r="U50" s="58" t="str">
        <f t="shared" si="53"/>
        <v>○</v>
      </c>
      <c r="V50" s="59" t="str">
        <f t="shared" si="53"/>
        <v>○</v>
      </c>
      <c r="W50" s="58" t="str">
        <f t="shared" si="53"/>
        <v>○</v>
      </c>
      <c r="X50" s="59" t="str">
        <f t="shared" si="53"/>
        <v>○</v>
      </c>
      <c r="Y50" s="58" t="str">
        <f t="shared" si="53"/>
        <v>○</v>
      </c>
      <c r="Z50" s="59" t="str">
        <f t="shared" si="53"/>
        <v>○</v>
      </c>
      <c r="AA50" s="58" t="str">
        <f t="shared" si="53"/>
        <v>○</v>
      </c>
      <c r="AB50" s="59" t="str">
        <f t="shared" si="53"/>
        <v>○</v>
      </c>
      <c r="AC50" s="58" t="str">
        <f t="shared" si="53"/>
        <v>○</v>
      </c>
      <c r="AD50" s="59" t="str">
        <f t="shared" si="53"/>
        <v>○</v>
      </c>
      <c r="AE50" s="58" t="str">
        <f t="shared" si="53"/>
        <v>○</v>
      </c>
      <c r="AF50" s="59" t="str">
        <f t="shared" si="53"/>
        <v>○</v>
      </c>
      <c r="AG50" s="60" t="str">
        <f t="shared" si="53"/>
        <v>○</v>
      </c>
      <c r="AH50" s="8"/>
      <c r="AJ50" s="3"/>
      <c r="BO50" s="3"/>
      <c r="CO50" s="3"/>
    </row>
    <row r="51" spans="1:93" ht="22.5" customHeight="1">
      <c r="A51" s="5"/>
      <c r="B51" s="61"/>
      <c r="C51" s="501" t="s">
        <v>181</v>
      </c>
      <c r="D51" s="502"/>
      <c r="E51" s="502"/>
      <c r="F51" s="502"/>
      <c r="G51" s="502"/>
      <c r="H51" s="503"/>
      <c r="I51" s="62">
        <f t="shared" ref="I51:AG51" si="54">I13-(I35+I38+I45)</f>
        <v>0</v>
      </c>
      <c r="J51" s="63">
        <f t="shared" si="54"/>
        <v>0</v>
      </c>
      <c r="K51" s="62">
        <f t="shared" si="54"/>
        <v>0</v>
      </c>
      <c r="L51" s="63">
        <f t="shared" si="54"/>
        <v>0</v>
      </c>
      <c r="M51" s="62">
        <f t="shared" si="54"/>
        <v>0</v>
      </c>
      <c r="N51" s="63">
        <f t="shared" si="54"/>
        <v>0</v>
      </c>
      <c r="O51" s="62">
        <f t="shared" si="54"/>
        <v>0</v>
      </c>
      <c r="P51" s="63">
        <f t="shared" si="54"/>
        <v>0</v>
      </c>
      <c r="Q51" s="62">
        <f t="shared" si="54"/>
        <v>0</v>
      </c>
      <c r="R51" s="63">
        <f t="shared" si="54"/>
        <v>0</v>
      </c>
      <c r="S51" s="62">
        <f t="shared" si="54"/>
        <v>0</v>
      </c>
      <c r="T51" s="63">
        <f t="shared" si="54"/>
        <v>0</v>
      </c>
      <c r="U51" s="62">
        <f t="shared" si="54"/>
        <v>0</v>
      </c>
      <c r="V51" s="63">
        <f t="shared" si="54"/>
        <v>0</v>
      </c>
      <c r="W51" s="62">
        <f t="shared" si="54"/>
        <v>0</v>
      </c>
      <c r="X51" s="63">
        <f t="shared" si="54"/>
        <v>0</v>
      </c>
      <c r="Y51" s="62">
        <f t="shared" si="54"/>
        <v>0</v>
      </c>
      <c r="Z51" s="63">
        <f t="shared" si="54"/>
        <v>0</v>
      </c>
      <c r="AA51" s="62">
        <f t="shared" si="54"/>
        <v>0</v>
      </c>
      <c r="AB51" s="63">
        <f t="shared" si="54"/>
        <v>0</v>
      </c>
      <c r="AC51" s="62">
        <f t="shared" si="54"/>
        <v>0</v>
      </c>
      <c r="AD51" s="63">
        <f t="shared" si="54"/>
        <v>0</v>
      </c>
      <c r="AE51" s="62">
        <f t="shared" si="54"/>
        <v>0</v>
      </c>
      <c r="AF51" s="63">
        <f t="shared" si="54"/>
        <v>0</v>
      </c>
      <c r="AG51" s="64">
        <f t="shared" si="54"/>
        <v>0</v>
      </c>
      <c r="AH51" s="8"/>
      <c r="AJ51" s="3"/>
      <c r="BO51" s="3"/>
      <c r="CO51" s="3"/>
    </row>
    <row r="52" spans="1:93" ht="17.25" customHeight="1">
      <c r="E52" s="1"/>
      <c r="F52" s="1"/>
      <c r="G52" s="1"/>
      <c r="H52" s="1"/>
      <c r="AH52" s="1"/>
    </row>
    <row r="53" spans="1:93" ht="17.25" customHeight="1">
      <c r="B53" s="504" t="s">
        <v>182</v>
      </c>
      <c r="C53" s="505"/>
      <c r="D53" s="506"/>
      <c r="E53" s="510">
        <f>G45+G38+G35</f>
        <v>0</v>
      </c>
      <c r="F53" s="1"/>
      <c r="G53" s="1"/>
      <c r="H53" s="1"/>
      <c r="AH53" s="1"/>
    </row>
    <row r="54" spans="1:93" ht="17.25" customHeight="1">
      <c r="B54" s="507"/>
      <c r="C54" s="508"/>
      <c r="D54" s="509"/>
      <c r="E54" s="511"/>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84" t="s">
        <v>183</v>
      </c>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6"/>
    </row>
    <row r="58" spans="1:93" ht="24" customHeight="1">
      <c r="B58" s="487"/>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9"/>
    </row>
    <row r="59" spans="1:93" ht="24" customHeight="1">
      <c r="B59" s="487"/>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9"/>
    </row>
    <row r="60" spans="1:93" ht="24" customHeight="1" thickBot="1">
      <c r="B60" s="490"/>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2"/>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6"/>
  <conditionalFormatting sqref="I16:J34 M16:N34 I37:J37 M37:N37 I40:J44 M40:N44">
    <cfRule type="cellIs" dxfId="35" priority="7" operator="equal">
      <formula>"""○"""</formula>
    </cfRule>
  </conditionalFormatting>
  <conditionalFormatting sqref="I8:AG8">
    <cfRule type="cellIs" dxfId="34" priority="3" operator="between">
      <formula>$C$8</formula>
      <formula>$D$8</formula>
    </cfRule>
    <cfRule type="cellIs" dxfId="33" priority="4" operator="between">
      <formula>$D$8</formula>
      <formula>$E$8-0.00001</formula>
    </cfRule>
    <cfRule type="cellIs" dxfId="32" priority="5" operator="between">
      <formula>$E$8-0.00001</formula>
      <formula>$G$8-0.00001</formula>
    </cfRule>
  </conditionalFormatting>
  <conditionalFormatting sqref="I16:AG34 I37:AG37 I40:AG44">
    <cfRule type="cellIs" dxfId="31" priority="6" operator="equal">
      <formula>"○"</formula>
    </cfRule>
  </conditionalFormatting>
  <conditionalFormatting sqref="I37:AG37 I40:AG44">
    <cfRule type="expression" dxfId="30" priority="8">
      <formula>"AJ27=""○"""</formula>
    </cfRule>
  </conditionalFormatting>
  <conditionalFormatting sqref="I51:AG51">
    <cfRule type="cellIs" dxfId="29" priority="9" operator="greaterThan">
      <formula>0</formula>
    </cfRule>
  </conditionalFormatting>
  <conditionalFormatting sqref="AJ45:BH45">
    <cfRule type="cellIs" dxfId="28" priority="1" stopIfTrue="1" operator="between">
      <formula>$G45</formula>
      <formula>$F45</formula>
    </cfRule>
    <cfRule type="cellIs" dxfId="27" priority="2" stopIfTrue="1" operator="between">
      <formula>#REF!</formula>
      <formula>#REF!</formula>
    </cfRule>
  </conditionalFormatting>
  <dataValidations count="1">
    <dataValidation type="list" allowBlank="1" showInputMessage="1" showErrorMessage="1" sqref="B40:B44" xr:uid="{00000000-0002-0000-05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pageSetUpPr fitToPage="1"/>
  </sheetPr>
  <dimension ref="A2:DM60"/>
  <sheetViews>
    <sheetView showGridLines="0" view="pageBreakPreview" topLeftCell="A37" zoomScale="70" zoomScaleNormal="55" zoomScaleSheetLayoutView="70" workbookViewId="0">
      <selection activeCell="L17" sqref="L17"/>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184</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465" t="s">
        <v>152</v>
      </c>
      <c r="E7" s="465"/>
      <c r="F7" s="465"/>
      <c r="G7" s="465" t="s">
        <v>153</v>
      </c>
      <c r="H7" s="465"/>
      <c r="I7" s="466">
        <v>0.29166666666666669</v>
      </c>
      <c r="J7" s="467"/>
      <c r="K7" s="464">
        <v>0.33333333333333298</v>
      </c>
      <c r="L7" s="464"/>
      <c r="M7" s="464">
        <v>0.375</v>
      </c>
      <c r="N7" s="464"/>
      <c r="O7" s="464">
        <v>0.41666666666666702</v>
      </c>
      <c r="P7" s="464"/>
      <c r="Q7" s="464">
        <v>0.45833333333333298</v>
      </c>
      <c r="R7" s="464"/>
      <c r="S7" s="464">
        <v>0.5</v>
      </c>
      <c r="T7" s="464"/>
      <c r="U7" s="464">
        <v>0.54166666666666696</v>
      </c>
      <c r="V7" s="464"/>
      <c r="W7" s="464">
        <v>0.58333333333333304</v>
      </c>
      <c r="X7" s="464"/>
      <c r="Y7" s="464">
        <v>0.625</v>
      </c>
      <c r="Z7" s="464"/>
      <c r="AA7" s="464">
        <v>0.66666666666666696</v>
      </c>
      <c r="AB7" s="464"/>
      <c r="AC7" s="464">
        <v>0.70833333333333304</v>
      </c>
      <c r="AD7" s="464"/>
      <c r="AE7" s="67">
        <v>0.75</v>
      </c>
      <c r="AF7" s="68"/>
      <c r="AG7" s="7">
        <v>0.79166666666666663</v>
      </c>
      <c r="AH7" s="8"/>
      <c r="AI7" s="3"/>
      <c r="AJ7" s="3"/>
      <c r="BO7" s="3"/>
      <c r="CO7" s="3"/>
    </row>
    <row r="8" spans="1:117" ht="31.5" customHeight="1">
      <c r="C8" s="11">
        <v>0.3125</v>
      </c>
      <c r="D8" s="12">
        <v>0.3125</v>
      </c>
      <c r="E8" s="468">
        <v>0.77083333333333337</v>
      </c>
      <c r="F8" s="469"/>
      <c r="G8" s="470">
        <v>0.79166666666666663</v>
      </c>
      <c r="H8" s="47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71" t="s">
        <v>154</v>
      </c>
      <c r="H9" s="472"/>
      <c r="I9" s="18">
        <v>0</v>
      </c>
      <c r="J9" s="19">
        <v>1</v>
      </c>
      <c r="K9" s="18">
        <v>3</v>
      </c>
      <c r="L9" s="19">
        <v>3</v>
      </c>
      <c r="M9" s="18">
        <v>5</v>
      </c>
      <c r="N9" s="19">
        <v>5</v>
      </c>
      <c r="O9" s="18">
        <v>7</v>
      </c>
      <c r="P9" s="19">
        <v>7</v>
      </c>
      <c r="Q9" s="18">
        <v>7</v>
      </c>
      <c r="R9" s="19">
        <v>7</v>
      </c>
      <c r="S9" s="18">
        <v>7</v>
      </c>
      <c r="T9" s="19">
        <v>7</v>
      </c>
      <c r="U9" s="18">
        <v>7</v>
      </c>
      <c r="V9" s="19">
        <v>7</v>
      </c>
      <c r="W9" s="18">
        <v>7</v>
      </c>
      <c r="X9" s="19">
        <v>7</v>
      </c>
      <c r="Y9" s="18">
        <v>4</v>
      </c>
      <c r="Z9" s="19">
        <v>4</v>
      </c>
      <c r="AA9" s="18">
        <v>2</v>
      </c>
      <c r="AB9" s="19">
        <v>0</v>
      </c>
      <c r="AC9" s="18">
        <v>0</v>
      </c>
      <c r="AD9" s="19">
        <v>0</v>
      </c>
      <c r="AE9" s="18">
        <v>0</v>
      </c>
      <c r="AF9" s="19">
        <v>0</v>
      </c>
      <c r="AG9" s="20">
        <v>0</v>
      </c>
      <c r="AH9" s="1"/>
      <c r="AJ9" s="3"/>
      <c r="BO9" s="3"/>
      <c r="CO9" s="3"/>
    </row>
    <row r="10" spans="1:117" ht="17.25" customHeight="1">
      <c r="A10" s="65" t="s">
        <v>155</v>
      </c>
      <c r="E10" s="1"/>
      <c r="F10" s="6"/>
      <c r="G10" s="462" t="s">
        <v>156</v>
      </c>
      <c r="H10" s="463"/>
      <c r="I10" s="21">
        <v>0</v>
      </c>
      <c r="J10" s="22">
        <v>6</v>
      </c>
      <c r="K10" s="21">
        <v>10</v>
      </c>
      <c r="L10" s="22">
        <v>25</v>
      </c>
      <c r="M10" s="21">
        <v>29</v>
      </c>
      <c r="N10" s="22">
        <v>29</v>
      </c>
      <c r="O10" s="21">
        <v>30</v>
      </c>
      <c r="P10" s="22">
        <v>30</v>
      </c>
      <c r="Q10" s="21">
        <v>30</v>
      </c>
      <c r="R10" s="22">
        <v>30</v>
      </c>
      <c r="S10" s="21">
        <v>30</v>
      </c>
      <c r="T10" s="22">
        <v>30</v>
      </c>
      <c r="U10" s="21">
        <v>30</v>
      </c>
      <c r="V10" s="22">
        <v>30</v>
      </c>
      <c r="W10" s="21">
        <v>29</v>
      </c>
      <c r="X10" s="22">
        <v>25</v>
      </c>
      <c r="Y10" s="21">
        <v>20</v>
      </c>
      <c r="Z10" s="22">
        <v>17</v>
      </c>
      <c r="AA10" s="21">
        <v>15</v>
      </c>
      <c r="AB10" s="22">
        <v>10</v>
      </c>
      <c r="AC10" s="21">
        <v>5</v>
      </c>
      <c r="AD10" s="22">
        <v>2</v>
      </c>
      <c r="AE10" s="21">
        <v>1</v>
      </c>
      <c r="AF10" s="22">
        <v>0</v>
      </c>
      <c r="AG10" s="23">
        <v>0</v>
      </c>
      <c r="AH10" s="1"/>
      <c r="AJ10" s="3"/>
      <c r="BO10" s="3"/>
      <c r="CO10" s="3"/>
    </row>
    <row r="11" spans="1:117" ht="17.25" customHeight="1">
      <c r="A11" s="65" t="s">
        <v>157</v>
      </c>
      <c r="E11" s="1"/>
      <c r="F11" s="6"/>
      <c r="G11" s="462" t="s">
        <v>158</v>
      </c>
      <c r="H11" s="463"/>
      <c r="I11" s="21">
        <v>0</v>
      </c>
      <c r="J11" s="22">
        <v>3</v>
      </c>
      <c r="K11" s="21">
        <v>15</v>
      </c>
      <c r="L11" s="22">
        <v>27</v>
      </c>
      <c r="M11" s="21">
        <v>30</v>
      </c>
      <c r="N11" s="22">
        <v>32</v>
      </c>
      <c r="O11" s="21">
        <v>33</v>
      </c>
      <c r="P11" s="22">
        <v>33</v>
      </c>
      <c r="Q11" s="21">
        <v>33</v>
      </c>
      <c r="R11" s="22">
        <v>33</v>
      </c>
      <c r="S11" s="21">
        <v>33</v>
      </c>
      <c r="T11" s="22">
        <v>33</v>
      </c>
      <c r="U11" s="21">
        <v>33</v>
      </c>
      <c r="V11" s="22">
        <v>33</v>
      </c>
      <c r="W11" s="21">
        <v>30</v>
      </c>
      <c r="X11" s="22">
        <v>25</v>
      </c>
      <c r="Y11" s="21">
        <v>20</v>
      </c>
      <c r="Z11" s="22">
        <v>20</v>
      </c>
      <c r="AA11" s="21">
        <v>20</v>
      </c>
      <c r="AB11" s="22">
        <v>20</v>
      </c>
      <c r="AC11" s="21">
        <v>15</v>
      </c>
      <c r="AD11" s="22">
        <v>15</v>
      </c>
      <c r="AE11" s="21">
        <v>5</v>
      </c>
      <c r="AF11" s="22">
        <v>3</v>
      </c>
      <c r="AG11" s="23">
        <v>0</v>
      </c>
      <c r="AH11" s="1"/>
      <c r="AJ11" s="3"/>
      <c r="BO11" s="3"/>
      <c r="CO11" s="3"/>
    </row>
    <row r="12" spans="1:117" ht="17.25" customHeight="1">
      <c r="F12" s="6"/>
      <c r="G12" s="473" t="s">
        <v>159</v>
      </c>
      <c r="H12" s="474"/>
      <c r="I12" s="24">
        <v>0</v>
      </c>
      <c r="J12" s="25">
        <v>2</v>
      </c>
      <c r="K12" s="24">
        <v>20</v>
      </c>
      <c r="L12" s="25">
        <v>30</v>
      </c>
      <c r="M12" s="24">
        <v>35</v>
      </c>
      <c r="N12" s="25">
        <v>38</v>
      </c>
      <c r="O12" s="24">
        <v>40</v>
      </c>
      <c r="P12" s="25">
        <v>42</v>
      </c>
      <c r="Q12" s="24">
        <v>42</v>
      </c>
      <c r="R12" s="25">
        <v>42</v>
      </c>
      <c r="S12" s="24">
        <v>42</v>
      </c>
      <c r="T12" s="25">
        <v>42</v>
      </c>
      <c r="U12" s="24">
        <v>42</v>
      </c>
      <c r="V12" s="25">
        <v>42</v>
      </c>
      <c r="W12" s="24">
        <v>40</v>
      </c>
      <c r="X12" s="25">
        <v>35</v>
      </c>
      <c r="Y12" s="24">
        <v>30</v>
      </c>
      <c r="Z12" s="25">
        <v>25</v>
      </c>
      <c r="AA12" s="24">
        <v>25</v>
      </c>
      <c r="AB12" s="25">
        <v>23</v>
      </c>
      <c r="AC12" s="24">
        <v>20</v>
      </c>
      <c r="AD12" s="25">
        <v>15</v>
      </c>
      <c r="AE12" s="24">
        <v>8</v>
      </c>
      <c r="AF12" s="25">
        <v>4</v>
      </c>
      <c r="AG12" s="26">
        <v>0</v>
      </c>
      <c r="AH12" s="1"/>
      <c r="AJ12" s="3"/>
      <c r="BO12" s="3"/>
      <c r="CO12" s="3"/>
    </row>
    <row r="13" spans="1:117" ht="22.5" customHeight="1">
      <c r="F13" s="6"/>
      <c r="G13" s="475" t="s">
        <v>160</v>
      </c>
      <c r="H13" s="476"/>
      <c r="I13" s="41">
        <f t="shared" ref="I13:L13" si="0">IF(AND(0&lt;I9+I10+I11+I12,ROUNDDOWN(I9/3,1)+ROUNDDOWN(I10/6,1)+ROUNDDOWN(I11/15,1)+ROUNDDOWN(I12/25,1)&lt;1),1,ROUND(ROUNDDOWN(I9/3,1)+ROUNDDOWN(I10/6,1)+ROUNDDOWN(I11/15,1)+ROUNDDOWN(I12/25,1),0))</f>
        <v>0</v>
      </c>
      <c r="J13" s="306">
        <f t="shared" si="0"/>
        <v>2</v>
      </c>
      <c r="K13" s="41">
        <f t="shared" si="0"/>
        <v>4</v>
      </c>
      <c r="L13" s="306">
        <f t="shared" si="0"/>
        <v>8</v>
      </c>
      <c r="M13" s="41">
        <f>IF(AND(0&lt;M9+M10+M11+M12,ROUNDDOWN(M9/3,1)+ROUNDDOWN(M10/6,1)+ROUNDDOWN(M11/15,1)+ROUNDDOWN(M12/25,1)&lt;1),1,ROUND(ROUNDDOWN(M9/3,1)+ROUNDDOWN(M10/6,1)+ROUNDDOWN(M11/15,1)+ROUNDDOWN(M12/25,1),0))</f>
        <v>10</v>
      </c>
      <c r="N13" s="306">
        <f>IF(AND(0&lt;N9+N10+N11+N12,ROUNDDOWN(N9/3,1)+ROUNDDOWN(N10/6,1)+ROUNDDOWN(N11/15,1)+ROUNDDOWN(N12/25,1)&lt;1),1,ROUND(ROUNDDOWN(N9/3,1)+ROUNDDOWN(N10/6,1)+ROUNDDOWN(N11/15,1)+ROUNDDOWN(N12/25,1),0))</f>
        <v>10</v>
      </c>
      <c r="O13" s="41">
        <f t="shared" ref="O13:AG13" si="1">IF(AND(0&lt;O9+O10+O11+O12,ROUNDDOWN(O9/3,1)+ROUNDDOWN(O10/6,1)+ROUNDDOWN(O11/15,1)+ROUNDDOWN(O12/25,1)&lt;1),1,ROUND(ROUNDDOWN(O9/3,1)+ROUNDDOWN(O10/6,1)+ROUNDDOWN(O11/15,1)+ROUNDDOWN(O12/25,1),0))</f>
        <v>11</v>
      </c>
      <c r="P13" s="306">
        <f t="shared" si="1"/>
        <v>11</v>
      </c>
      <c r="Q13" s="41">
        <f t="shared" si="1"/>
        <v>11</v>
      </c>
      <c r="R13" s="306">
        <f t="shared" si="1"/>
        <v>11</v>
      </c>
      <c r="S13" s="41">
        <f t="shared" si="1"/>
        <v>11</v>
      </c>
      <c r="T13" s="306">
        <f t="shared" si="1"/>
        <v>11</v>
      </c>
      <c r="U13" s="41">
        <f t="shared" si="1"/>
        <v>11</v>
      </c>
      <c r="V13" s="306">
        <f t="shared" si="1"/>
        <v>11</v>
      </c>
      <c r="W13" s="41">
        <f t="shared" si="1"/>
        <v>11</v>
      </c>
      <c r="X13" s="306">
        <f t="shared" si="1"/>
        <v>9</v>
      </c>
      <c r="Y13" s="41">
        <f t="shared" si="1"/>
        <v>7</v>
      </c>
      <c r="Z13" s="306">
        <f t="shared" si="1"/>
        <v>6</v>
      </c>
      <c r="AA13" s="41">
        <f t="shared" si="1"/>
        <v>5</v>
      </c>
      <c r="AB13" s="306">
        <f t="shared" si="1"/>
        <v>4</v>
      </c>
      <c r="AC13" s="41">
        <f t="shared" si="1"/>
        <v>3</v>
      </c>
      <c r="AD13" s="306">
        <f t="shared" si="1"/>
        <v>2</v>
      </c>
      <c r="AE13" s="41">
        <f t="shared" si="1"/>
        <v>1</v>
      </c>
      <c r="AF13" s="306">
        <f t="shared" si="1"/>
        <v>1</v>
      </c>
      <c r="AG13" s="306">
        <f t="shared" si="1"/>
        <v>0</v>
      </c>
      <c r="AH13" s="1"/>
      <c r="AJ13" s="3"/>
      <c r="BO13" s="3"/>
      <c r="CO13" s="3"/>
    </row>
    <row r="14" spans="1:117" ht="22.5" customHeight="1">
      <c r="A14" s="65" t="s">
        <v>161</v>
      </c>
      <c r="F14" s="1"/>
      <c r="G14" s="475" t="s">
        <v>162</v>
      </c>
      <c r="H14" s="476"/>
      <c r="I14" s="41">
        <f>ROUNDDOWN(I13/3,0)</f>
        <v>0</v>
      </c>
      <c r="J14" s="42">
        <f t="shared" ref="J14:AG14" si="2">ROUNDDOWN(J13/3,0)</f>
        <v>0</v>
      </c>
      <c r="K14" s="41">
        <f t="shared" si="2"/>
        <v>1</v>
      </c>
      <c r="L14" s="42">
        <f t="shared" si="2"/>
        <v>2</v>
      </c>
      <c r="M14" s="41">
        <f t="shared" si="2"/>
        <v>3</v>
      </c>
      <c r="N14" s="42">
        <f t="shared" si="2"/>
        <v>3</v>
      </c>
      <c r="O14" s="41">
        <f t="shared" si="2"/>
        <v>3</v>
      </c>
      <c r="P14" s="42">
        <f t="shared" si="2"/>
        <v>3</v>
      </c>
      <c r="Q14" s="41">
        <f t="shared" si="2"/>
        <v>3</v>
      </c>
      <c r="R14" s="42">
        <f t="shared" si="2"/>
        <v>3</v>
      </c>
      <c r="S14" s="41">
        <f t="shared" si="2"/>
        <v>3</v>
      </c>
      <c r="T14" s="42">
        <f t="shared" si="2"/>
        <v>3</v>
      </c>
      <c r="U14" s="41">
        <f t="shared" si="2"/>
        <v>3</v>
      </c>
      <c r="V14" s="42">
        <f t="shared" si="2"/>
        <v>3</v>
      </c>
      <c r="W14" s="41">
        <f t="shared" si="2"/>
        <v>3</v>
      </c>
      <c r="X14" s="42">
        <f t="shared" si="2"/>
        <v>3</v>
      </c>
      <c r="Y14" s="41">
        <f t="shared" si="2"/>
        <v>2</v>
      </c>
      <c r="Z14" s="42">
        <f t="shared" si="2"/>
        <v>2</v>
      </c>
      <c r="AA14" s="41">
        <f t="shared" si="2"/>
        <v>1</v>
      </c>
      <c r="AB14" s="42">
        <f t="shared" si="2"/>
        <v>1</v>
      </c>
      <c r="AC14" s="41">
        <f t="shared" si="2"/>
        <v>1</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77" t="s">
        <v>167</v>
      </c>
      <c r="H15" s="478"/>
      <c r="I15" s="466">
        <v>0.29166666666666669</v>
      </c>
      <c r="J15" s="479"/>
      <c r="K15" s="466">
        <v>0.33333333333333298</v>
      </c>
      <c r="L15" s="479"/>
      <c r="M15" s="466">
        <v>0.375</v>
      </c>
      <c r="N15" s="479"/>
      <c r="O15" s="466">
        <v>0.41666666666666702</v>
      </c>
      <c r="P15" s="479"/>
      <c r="Q15" s="466">
        <v>0.45833333333333298</v>
      </c>
      <c r="R15" s="479"/>
      <c r="S15" s="466">
        <v>0.5</v>
      </c>
      <c r="T15" s="479"/>
      <c r="U15" s="466">
        <v>0.54166666666666696</v>
      </c>
      <c r="V15" s="479"/>
      <c r="W15" s="466">
        <v>0.58333333333333304</v>
      </c>
      <c r="X15" s="479"/>
      <c r="Y15" s="466">
        <v>0.625</v>
      </c>
      <c r="Z15" s="479"/>
      <c r="AA15" s="466">
        <v>0.66666666666666696</v>
      </c>
      <c r="AB15" s="479"/>
      <c r="AC15" s="466">
        <v>0.70833333333333304</v>
      </c>
      <c r="AD15" s="479"/>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80" t="s">
        <v>171</v>
      </c>
      <c r="BM15" s="480"/>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t="s">
        <v>185</v>
      </c>
      <c r="D16" s="32" t="s">
        <v>186</v>
      </c>
      <c r="E16" s="12">
        <v>0.3125</v>
      </c>
      <c r="F16" s="33">
        <v>0.6875</v>
      </c>
      <c r="G16" s="12"/>
      <c r="H16" s="33"/>
      <c r="I16" s="34" t="str">
        <f t="shared" ref="I16:I35" si="3">AJ16</f>
        <v>-</v>
      </c>
      <c r="J16" s="14" t="str">
        <f t="shared" ref="J16" si="4">AK16</f>
        <v>○</v>
      </c>
      <c r="K16" s="34" t="str">
        <f t="shared" ref="K16:K34" si="5">AL16</f>
        <v>○</v>
      </c>
      <c r="L16" s="14" t="str">
        <f t="shared" ref="L16" si="6">AM16</f>
        <v>○</v>
      </c>
      <c r="M16" s="34" t="str">
        <f t="shared" ref="M16:M34" si="7">AN16</f>
        <v>○</v>
      </c>
      <c r="N16" s="14" t="str">
        <f t="shared" ref="N16" si="8">AO16</f>
        <v>○</v>
      </c>
      <c r="O16" s="34" t="str">
        <f t="shared" ref="O16:O34" si="9">AP16</f>
        <v>○</v>
      </c>
      <c r="P16" s="14" t="str">
        <f t="shared" ref="P16" si="10">AQ16</f>
        <v>○</v>
      </c>
      <c r="Q16" s="34" t="str">
        <f t="shared" ref="Q16:Q34" si="11">AR16</f>
        <v>○</v>
      </c>
      <c r="R16" s="14" t="str">
        <f t="shared" ref="R16" si="12">AS16</f>
        <v>○</v>
      </c>
      <c r="S16" s="34" t="str">
        <f t="shared" ref="S16:S35" si="13">AT16</f>
        <v>○</v>
      </c>
      <c r="T16" s="14" t="str">
        <f t="shared" ref="T16" si="14">AU16</f>
        <v>○</v>
      </c>
      <c r="U16" s="34" t="str">
        <f t="shared" ref="U16:U34" si="15">AV16</f>
        <v>○</v>
      </c>
      <c r="V16" s="14" t="str">
        <f t="shared" ref="V16" si="16">AW16</f>
        <v>○</v>
      </c>
      <c r="W16" s="34" t="str">
        <f t="shared" ref="W16:W34" si="17">AX16</f>
        <v>○</v>
      </c>
      <c r="X16" s="14" t="str">
        <f t="shared" ref="X16" si="18">AY16</f>
        <v>○</v>
      </c>
      <c r="Y16" s="34" t="str">
        <f t="shared" ref="Y16:Y34" si="19">AZ16</f>
        <v>○</v>
      </c>
      <c r="Z16" s="14" t="str">
        <f t="shared" ref="Z16" si="20">BA16</f>
        <v>○</v>
      </c>
      <c r="AA16" s="34" t="str">
        <f t="shared" ref="AA16:AA34" si="21">BB16</f>
        <v>○</v>
      </c>
      <c r="AB16" s="14" t="str">
        <f t="shared" ref="AB16" si="22">BC16</f>
        <v>-</v>
      </c>
      <c r="AC16" s="34" t="str">
        <f t="shared" ref="AC16:AC34" si="23">BD16</f>
        <v>-</v>
      </c>
      <c r="AD16" s="14" t="str">
        <f t="shared" ref="AD16" si="24">BE16</f>
        <v>-</v>
      </c>
      <c r="AE16" s="34" t="str">
        <f t="shared" ref="AE16:AE34" si="25">BF16</f>
        <v>-</v>
      </c>
      <c r="AF16" s="14" t="str">
        <f t="shared" ref="AF16" si="26">BG16</f>
        <v>-</v>
      </c>
      <c r="AG16" s="16" t="str">
        <f t="shared" ref="AG16" si="27">BH16</f>
        <v>-</v>
      </c>
      <c r="AH16" s="35">
        <f t="shared" ref="AH16:AH34" si="28">BK16-BJ16-(BM16-BL16)</f>
        <v>0.375</v>
      </c>
      <c r="AJ16" s="10" t="str">
        <f>IF(AND(AND($BJ16&lt;=BO16,BO16&lt;$BK16),OR(BO16&lt;$BL16,$BM16&lt;=BO16)),"○","-")</f>
        <v>-</v>
      </c>
      <c r="AK16" s="10" t="str">
        <f t="shared" ref="AK16:BH16" si="29">IF(AND(AND($BJ16&lt;=BP16,BP16&lt;$BK16),OR(BP16&lt;$BL16,$BM16&lt;=BP16)),"○","-")</f>
        <v>○</v>
      </c>
      <c r="AL16" s="10" t="str">
        <f t="shared" si="29"/>
        <v>○</v>
      </c>
      <c r="AM16" s="10" t="str">
        <f t="shared" si="29"/>
        <v>○</v>
      </c>
      <c r="AN16" s="10" t="str">
        <f t="shared" si="29"/>
        <v>○</v>
      </c>
      <c r="AO16" s="10" t="str">
        <f t="shared" si="29"/>
        <v>○</v>
      </c>
      <c r="AP16" s="10" t="str">
        <f t="shared" si="29"/>
        <v>○</v>
      </c>
      <c r="AQ16" s="10" t="str">
        <f t="shared" si="29"/>
        <v>○</v>
      </c>
      <c r="AR16" s="10" t="str">
        <f>IF(AND(AND($BJ16&lt;=BW16,BW16&lt;$BK16),OR(BW16&lt;$BL16,$BM16&lt;=BW16)),"○","-")</f>
        <v>○</v>
      </c>
      <c r="AS16" s="10" t="str">
        <f t="shared" si="29"/>
        <v>○</v>
      </c>
      <c r="AT16" s="10" t="str">
        <f t="shared" si="29"/>
        <v>○</v>
      </c>
      <c r="AU16" s="10" t="str">
        <f t="shared" si="29"/>
        <v>○</v>
      </c>
      <c r="AV16" s="10" t="str">
        <f t="shared" si="29"/>
        <v>○</v>
      </c>
      <c r="AW16" s="10" t="str">
        <f t="shared" si="29"/>
        <v>○</v>
      </c>
      <c r="AX16" s="10" t="str">
        <f t="shared" si="29"/>
        <v>○</v>
      </c>
      <c r="AY16" s="10" t="str">
        <f t="shared" si="29"/>
        <v>○</v>
      </c>
      <c r="AZ16" s="10" t="str">
        <f t="shared" si="29"/>
        <v>○</v>
      </c>
      <c r="BA16" s="10" t="str">
        <f t="shared" si="29"/>
        <v>○</v>
      </c>
      <c r="BB16" s="10" t="str">
        <f t="shared" si="29"/>
        <v>○</v>
      </c>
      <c r="BC16" s="10" t="str">
        <f t="shared" si="29"/>
        <v>-</v>
      </c>
      <c r="BD16" s="10" t="str">
        <f t="shared" si="29"/>
        <v>-</v>
      </c>
      <c r="BE16" s="10" t="str">
        <f t="shared" si="29"/>
        <v>-</v>
      </c>
      <c r="BF16" s="10" t="str">
        <f t="shared" si="29"/>
        <v>-</v>
      </c>
      <c r="BG16" s="10" t="str">
        <f t="shared" si="29"/>
        <v>-</v>
      </c>
      <c r="BH16" s="10" t="str">
        <f t="shared" si="29"/>
        <v>-</v>
      </c>
      <c r="BI16" s="8"/>
      <c r="BJ16" s="36">
        <f>E16</f>
        <v>0.3125</v>
      </c>
      <c r="BK16" s="36">
        <f t="shared" ref="BK16:BM34" si="30">F16</f>
        <v>0.6875</v>
      </c>
      <c r="BL16" s="36">
        <f t="shared" si="30"/>
        <v>0</v>
      </c>
      <c r="BM16" s="36">
        <f t="shared" si="30"/>
        <v>0</v>
      </c>
      <c r="BN16" s="36"/>
      <c r="BO16" s="36">
        <f t="shared" ref="BO16:CM16" si="31">CO16</f>
        <v>0.29166666666666669</v>
      </c>
      <c r="BP16" s="36">
        <f t="shared" si="31"/>
        <v>0.3125</v>
      </c>
      <c r="BQ16" s="36">
        <f t="shared" si="31"/>
        <v>0.33333333333333298</v>
      </c>
      <c r="BR16" s="36">
        <f t="shared" si="31"/>
        <v>0.35416666666666702</v>
      </c>
      <c r="BS16" s="36">
        <f t="shared" si="31"/>
        <v>0.375</v>
      </c>
      <c r="BT16" s="36">
        <f t="shared" si="31"/>
        <v>0.39583333333333398</v>
      </c>
      <c r="BU16" s="36">
        <f t="shared" si="31"/>
        <v>0.41666666666666702</v>
      </c>
      <c r="BV16" s="36">
        <f t="shared" si="31"/>
        <v>0.4375</v>
      </c>
      <c r="BW16" s="36">
        <f t="shared" si="31"/>
        <v>0.45833333333333398</v>
      </c>
      <c r="BX16" s="36">
        <f t="shared" si="31"/>
        <v>0.47916666666666702</v>
      </c>
      <c r="BY16" s="36">
        <f t="shared" si="31"/>
        <v>0.5</v>
      </c>
      <c r="BZ16" s="36">
        <f t="shared" si="31"/>
        <v>0.52083333333333304</v>
      </c>
      <c r="CA16" s="36">
        <f t="shared" si="31"/>
        <v>0.54166666666666696</v>
      </c>
      <c r="CB16" s="36">
        <f t="shared" si="31"/>
        <v>0.5625</v>
      </c>
      <c r="CC16" s="36">
        <f t="shared" si="31"/>
        <v>0.58333333333333304</v>
      </c>
      <c r="CD16" s="36">
        <f t="shared" si="31"/>
        <v>0.60416666666666696</v>
      </c>
      <c r="CE16" s="36">
        <f t="shared" si="31"/>
        <v>0.625</v>
      </c>
      <c r="CF16" s="36">
        <f t="shared" si="31"/>
        <v>0.64583333333333304</v>
      </c>
      <c r="CG16" s="36">
        <f t="shared" si="31"/>
        <v>0.66666666666666696</v>
      </c>
      <c r="CH16" s="36">
        <f t="shared" si="31"/>
        <v>0.6875</v>
      </c>
      <c r="CI16" s="36">
        <f t="shared" si="31"/>
        <v>0.70833333333333304</v>
      </c>
      <c r="CJ16" s="36">
        <f t="shared" si="31"/>
        <v>0.72916666666666696</v>
      </c>
      <c r="CK16" s="36">
        <f t="shared" si="31"/>
        <v>0.75</v>
      </c>
      <c r="CL16" s="36">
        <f t="shared" si="31"/>
        <v>0.77083333333333304</v>
      </c>
      <c r="CM16" s="36">
        <f t="shared" si="31"/>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t="s">
        <v>185</v>
      </c>
      <c r="D17" s="32" t="s">
        <v>187</v>
      </c>
      <c r="E17" s="39">
        <v>0.33333333333333331</v>
      </c>
      <c r="F17" s="33">
        <v>0.69791666666666663</v>
      </c>
      <c r="G17" s="12"/>
      <c r="H17" s="33"/>
      <c r="I17" s="34" t="str">
        <f t="shared" si="3"/>
        <v>-</v>
      </c>
      <c r="J17" s="14" t="str">
        <f t="shared" ref="J17" si="32">AK17</f>
        <v>-</v>
      </c>
      <c r="K17" s="34" t="str">
        <f t="shared" si="5"/>
        <v>○</v>
      </c>
      <c r="L17" s="14" t="str">
        <f t="shared" ref="L17" si="33">AM17</f>
        <v>○</v>
      </c>
      <c r="M17" s="34" t="str">
        <f t="shared" si="7"/>
        <v>○</v>
      </c>
      <c r="N17" s="14" t="str">
        <f t="shared" ref="N17" si="34">AO17</f>
        <v>○</v>
      </c>
      <c r="O17" s="34" t="str">
        <f t="shared" si="9"/>
        <v>○</v>
      </c>
      <c r="P17" s="14" t="str">
        <f t="shared" ref="P17" si="35">AQ17</f>
        <v>○</v>
      </c>
      <c r="Q17" s="34" t="str">
        <f t="shared" si="11"/>
        <v>○</v>
      </c>
      <c r="R17" s="14" t="str">
        <f t="shared" ref="R17" si="36">AS17</f>
        <v>○</v>
      </c>
      <c r="S17" s="34" t="str">
        <f t="shared" si="13"/>
        <v>○</v>
      </c>
      <c r="T17" s="14" t="str">
        <f t="shared" ref="T17" si="37">AU17</f>
        <v>○</v>
      </c>
      <c r="U17" s="34" t="str">
        <f t="shared" si="15"/>
        <v>○</v>
      </c>
      <c r="V17" s="14" t="str">
        <f t="shared" ref="V17" si="38">AW17</f>
        <v>○</v>
      </c>
      <c r="W17" s="34" t="str">
        <f t="shared" si="17"/>
        <v>○</v>
      </c>
      <c r="X17" s="14" t="str">
        <f t="shared" ref="X17" si="39">AY17</f>
        <v>○</v>
      </c>
      <c r="Y17" s="34" t="str">
        <f t="shared" si="19"/>
        <v>○</v>
      </c>
      <c r="Z17" s="14" t="str">
        <f t="shared" ref="Z17" si="40">BA17</f>
        <v>○</v>
      </c>
      <c r="AA17" s="34" t="str">
        <f t="shared" si="21"/>
        <v>○</v>
      </c>
      <c r="AB17" s="14" t="str">
        <f t="shared" ref="AB17" si="41">BC17</f>
        <v>○</v>
      </c>
      <c r="AC17" s="34" t="str">
        <f t="shared" si="23"/>
        <v>-</v>
      </c>
      <c r="AD17" s="14" t="str">
        <f t="shared" ref="AD17" si="42">BE17</f>
        <v>-</v>
      </c>
      <c r="AE17" s="34" t="str">
        <f t="shared" si="25"/>
        <v>-</v>
      </c>
      <c r="AF17" s="14" t="str">
        <f t="shared" ref="AF17" si="43">BG17</f>
        <v>-</v>
      </c>
      <c r="AG17" s="16" t="str">
        <f t="shared" ref="AG17" si="44">BH17</f>
        <v>-</v>
      </c>
      <c r="AH17" s="35">
        <f t="shared" si="28"/>
        <v>0.36458333333333331</v>
      </c>
      <c r="AJ17" s="10" t="str">
        <f t="shared" ref="AJ17:AJ34" si="45">IF(AND(AND($BJ17&lt;=BO17,BO17&lt;$BK17),OR(BO17&lt;$BL17,$BM17&lt;=BO17)),"○","-")</f>
        <v>-</v>
      </c>
      <c r="AK17" s="10" t="str">
        <f t="shared" ref="AK17:AK34" si="46">IF(AND(AND($BJ17&lt;=BP17,BP17&lt;$BK17),OR(BP17&lt;$BL17,$BM17&lt;=BP17)),"○","-")</f>
        <v>-</v>
      </c>
      <c r="AL17" s="10" t="str">
        <f t="shared" ref="AL17:AL34" si="47">IF(AND(AND($BJ17&lt;=BQ17,BQ17&lt;$BK17),OR(BQ17&lt;$BL17,$BM17&lt;=BQ17)),"○","-")</f>
        <v>○</v>
      </c>
      <c r="AM17" s="10" t="str">
        <f t="shared" ref="AM17:AM34" si="48">IF(AND(AND($BJ17&lt;=BR17,BR17&lt;$BK17),OR(BR17&lt;$BL17,$BM17&lt;=BR17)),"○","-")</f>
        <v>○</v>
      </c>
      <c r="AN17" s="10" t="str">
        <f t="shared" ref="AN17:AN34" si="49">IF(AND(AND($BJ17&lt;=BS17,BS17&lt;$BK17),OR(BS17&lt;$BL17,$BM17&lt;=BS17)),"○","-")</f>
        <v>○</v>
      </c>
      <c r="AO17" s="10" t="str">
        <f t="shared" ref="AO17:AO34" si="50">IF(AND(AND($BJ17&lt;=BT17,BT17&lt;$BK17),OR(BT17&lt;$BL17,$BM17&lt;=BT17)),"○","-")</f>
        <v>○</v>
      </c>
      <c r="AP17" s="10" t="str">
        <f t="shared" ref="AP17:AP34" si="51">IF(AND(AND($BJ17&lt;=BU17,BU17&lt;$BK17),OR(BU17&lt;$BL17,$BM17&lt;=BU17)),"○","-")</f>
        <v>○</v>
      </c>
      <c r="AQ17" s="10" t="str">
        <f t="shared" ref="AQ17:AQ34" si="52">IF(AND(AND($BJ17&lt;=BV17,BV17&lt;$BK17),OR(BV17&lt;$BL17,$BM17&lt;=BV17)),"○","-")</f>
        <v>○</v>
      </c>
      <c r="AR17" s="10" t="str">
        <f t="shared" ref="AR17:AR34" si="53">IF(AND(AND($BJ17&lt;=BW17,BW17&lt;$BK17),OR(BW17&lt;$BL17,$BM17&lt;=BW17)),"○","-")</f>
        <v>○</v>
      </c>
      <c r="AS17" s="10" t="str">
        <f t="shared" ref="AS17:AS34" si="54">IF(AND(AND($BJ17&lt;=BX17,BX17&lt;$BK17),OR(BX17&lt;$BL17,$BM17&lt;=BX17)),"○","-")</f>
        <v>○</v>
      </c>
      <c r="AT17" s="10" t="str">
        <f t="shared" ref="AT17:AT34" si="55">IF(AND(AND($BJ17&lt;=BY17,BY17&lt;$BK17),OR(BY17&lt;$BL17,$BM17&lt;=BY17)),"○","-")</f>
        <v>○</v>
      </c>
      <c r="AU17" s="10" t="str">
        <f t="shared" ref="AU17:AU34" si="56">IF(AND(AND($BJ17&lt;=BZ17,BZ17&lt;$BK17),OR(BZ17&lt;$BL17,$BM17&lt;=BZ17)),"○","-")</f>
        <v>○</v>
      </c>
      <c r="AV17" s="10" t="str">
        <f t="shared" ref="AV17:AV34" si="57">IF(AND(AND($BJ17&lt;=CA17,CA17&lt;$BK17),OR(CA17&lt;$BL17,$BM17&lt;=CA17)),"○","-")</f>
        <v>○</v>
      </c>
      <c r="AW17" s="10" t="str">
        <f t="shared" ref="AW17:AW34" si="58">IF(AND(AND($BJ17&lt;=CB17,CB17&lt;$BK17),OR(CB17&lt;$BL17,$BM17&lt;=CB17)),"○","-")</f>
        <v>○</v>
      </c>
      <c r="AX17" s="10" t="str">
        <f t="shared" ref="AX17:AX34" si="59">IF(AND(AND($BJ17&lt;=CC17,CC17&lt;$BK17),OR(CC17&lt;$BL17,$BM17&lt;=CC17)),"○","-")</f>
        <v>○</v>
      </c>
      <c r="AY17" s="10" t="str">
        <f t="shared" ref="AY17:AY34" si="60">IF(AND(AND($BJ17&lt;=CD17,CD17&lt;$BK17),OR(CD17&lt;$BL17,$BM17&lt;=CD17)),"○","-")</f>
        <v>○</v>
      </c>
      <c r="AZ17" s="10" t="str">
        <f t="shared" ref="AZ17:AZ34" si="61">IF(AND(AND($BJ17&lt;=CE17,CE17&lt;$BK17),OR(CE17&lt;$BL17,$BM17&lt;=CE17)),"○","-")</f>
        <v>○</v>
      </c>
      <c r="BA17" s="10" t="str">
        <f t="shared" ref="BA17:BA34" si="62">IF(AND(AND($BJ17&lt;=CF17,CF17&lt;$BK17),OR(CF17&lt;$BL17,$BM17&lt;=CF17)),"○","-")</f>
        <v>○</v>
      </c>
      <c r="BB17" s="10" t="str">
        <f t="shared" ref="BB17:BB34" si="63">IF(AND(AND($BJ17&lt;=CG17,CG17&lt;$BK17),OR(CG17&lt;$BL17,$BM17&lt;=CG17)),"○","-")</f>
        <v>○</v>
      </c>
      <c r="BC17" s="10" t="str">
        <f t="shared" ref="BC17:BC34" si="64">IF(AND(AND($BJ17&lt;=CH17,CH17&lt;$BK17),OR(CH17&lt;$BL17,$BM17&lt;=CH17)),"○","-")</f>
        <v>○</v>
      </c>
      <c r="BD17" s="10" t="str">
        <f t="shared" ref="BD17:BD34" si="65">IF(AND(AND($BJ17&lt;=CI17,CI17&lt;$BK17),OR(CI17&lt;$BL17,$BM17&lt;=CI17)),"○","-")</f>
        <v>-</v>
      </c>
      <c r="BE17" s="10" t="str">
        <f t="shared" ref="BE17:BE34" si="66">IF(AND(AND($BJ17&lt;=CJ17,CJ17&lt;$BK17),OR(CJ17&lt;$BL17,$BM17&lt;=CJ17)),"○","-")</f>
        <v>-</v>
      </c>
      <c r="BF17" s="10" t="str">
        <f t="shared" ref="BF17:BF34" si="67">IF(AND(AND($BJ17&lt;=CK17,CK17&lt;$BK17),OR(CK17&lt;$BL17,$BM17&lt;=CK17)),"○","-")</f>
        <v>-</v>
      </c>
      <c r="BG17" s="10" t="str">
        <f t="shared" ref="BG17:BG34" si="68">IF(AND(AND($BJ17&lt;=CL17,CL17&lt;$BK17),OR(CL17&lt;$BL17,$BM17&lt;=CL17)),"○","-")</f>
        <v>-</v>
      </c>
      <c r="BH17" s="10" t="str">
        <f t="shared" ref="BH17:BH34" si="69">IF(AND(AND($BJ17&lt;=CM17,CM17&lt;$BK17),OR(CM17&lt;$BL17,$BM17&lt;=CM17)),"○","-")</f>
        <v>-</v>
      </c>
      <c r="BI17" s="8"/>
      <c r="BJ17" s="36">
        <f t="shared" ref="BJ17:BJ33" si="70">E17</f>
        <v>0.33333333333333331</v>
      </c>
      <c r="BK17" s="36">
        <f t="shared" si="30"/>
        <v>0.69791666666666663</v>
      </c>
      <c r="BL17" s="36">
        <f t="shared" si="30"/>
        <v>0</v>
      </c>
      <c r="BM17" s="36">
        <f t="shared" si="30"/>
        <v>0</v>
      </c>
      <c r="BN17" s="36"/>
      <c r="BO17" s="36">
        <f t="shared" ref="BO17:BO34" si="71">CO17</f>
        <v>0.29166666666666669</v>
      </c>
      <c r="BP17" s="36">
        <f t="shared" ref="BP17:BY20" si="72">CP17</f>
        <v>0.3125</v>
      </c>
      <c r="BQ17" s="36">
        <f t="shared" si="72"/>
        <v>0.33333333333333298</v>
      </c>
      <c r="BR17" s="36">
        <f t="shared" si="72"/>
        <v>0.35416666666666702</v>
      </c>
      <c r="BS17" s="36">
        <f t="shared" si="72"/>
        <v>0.375</v>
      </c>
      <c r="BT17" s="36">
        <f t="shared" si="72"/>
        <v>0.39583333333333398</v>
      </c>
      <c r="BU17" s="36">
        <f t="shared" si="72"/>
        <v>0.41666666666666702</v>
      </c>
      <c r="BV17" s="36">
        <f t="shared" si="72"/>
        <v>0.4375</v>
      </c>
      <c r="BW17" s="36">
        <f t="shared" si="72"/>
        <v>0.45833333333333398</v>
      </c>
      <c r="BX17" s="36">
        <f t="shared" si="72"/>
        <v>0.47916666666666702</v>
      </c>
      <c r="BY17" s="36">
        <f t="shared" si="72"/>
        <v>0.5</v>
      </c>
      <c r="BZ17" s="36">
        <f t="shared" ref="BZ17:CI20" si="73">CZ17</f>
        <v>0.52083333333333304</v>
      </c>
      <c r="CA17" s="36">
        <f t="shared" si="73"/>
        <v>0.54166666666666696</v>
      </c>
      <c r="CB17" s="36">
        <f t="shared" si="73"/>
        <v>0.5625</v>
      </c>
      <c r="CC17" s="36">
        <f t="shared" si="73"/>
        <v>0.58333333333333304</v>
      </c>
      <c r="CD17" s="36">
        <f t="shared" si="73"/>
        <v>0.60416666666666696</v>
      </c>
      <c r="CE17" s="36">
        <f t="shared" si="73"/>
        <v>0.625</v>
      </c>
      <c r="CF17" s="36">
        <f t="shared" si="73"/>
        <v>0.64583333333333304</v>
      </c>
      <c r="CG17" s="36">
        <f t="shared" si="73"/>
        <v>0.66666666666666696</v>
      </c>
      <c r="CH17" s="36">
        <f t="shared" si="73"/>
        <v>0.6875</v>
      </c>
      <c r="CI17" s="36">
        <f t="shared" si="73"/>
        <v>0.70833333333333304</v>
      </c>
      <c r="CJ17" s="36">
        <f t="shared" ref="CJ17:CM20" si="74">DJ17</f>
        <v>0.72916666666666696</v>
      </c>
      <c r="CK17" s="36">
        <f t="shared" si="74"/>
        <v>0.75</v>
      </c>
      <c r="CL17" s="36">
        <f t="shared" si="74"/>
        <v>0.77083333333333304</v>
      </c>
      <c r="CM17" s="36">
        <f t="shared" si="74"/>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t="s">
        <v>185</v>
      </c>
      <c r="D18" s="32" t="s">
        <v>188</v>
      </c>
      <c r="E18" s="39">
        <v>0.33333333333333331</v>
      </c>
      <c r="F18" s="33">
        <v>0.70833333333333337</v>
      </c>
      <c r="G18" s="12"/>
      <c r="H18" s="33"/>
      <c r="I18" s="34" t="str">
        <f t="shared" si="3"/>
        <v>-</v>
      </c>
      <c r="J18" s="14" t="str">
        <f t="shared" ref="J18:J34" si="75">AK18</f>
        <v>-</v>
      </c>
      <c r="K18" s="34" t="str">
        <f t="shared" si="5"/>
        <v>○</v>
      </c>
      <c r="L18" s="14" t="str">
        <f t="shared" ref="L18:L34" si="76">AM18</f>
        <v>○</v>
      </c>
      <c r="M18" s="34" t="str">
        <f t="shared" si="7"/>
        <v>○</v>
      </c>
      <c r="N18" s="14" t="str">
        <f t="shared" ref="N18:N34" si="77">AO18</f>
        <v>○</v>
      </c>
      <c r="O18" s="34" t="str">
        <f t="shared" si="9"/>
        <v>○</v>
      </c>
      <c r="P18" s="14" t="str">
        <f t="shared" ref="P18:P34" si="78">AQ18</f>
        <v>○</v>
      </c>
      <c r="Q18" s="34" t="str">
        <f t="shared" si="11"/>
        <v>○</v>
      </c>
      <c r="R18" s="14" t="str">
        <f t="shared" ref="R18:R34" si="79">AS18</f>
        <v>○</v>
      </c>
      <c r="S18" s="34" t="str">
        <f t="shared" si="13"/>
        <v>○</v>
      </c>
      <c r="T18" s="14" t="str">
        <f t="shared" ref="T18:T34" si="80">AU18</f>
        <v>○</v>
      </c>
      <c r="U18" s="34" t="str">
        <f t="shared" si="15"/>
        <v>○</v>
      </c>
      <c r="V18" s="14" t="str">
        <f t="shared" ref="V18:V34" si="81">AW18</f>
        <v>○</v>
      </c>
      <c r="W18" s="34" t="str">
        <f t="shared" si="17"/>
        <v>○</v>
      </c>
      <c r="X18" s="14" t="str">
        <f t="shared" ref="X18:X34" si="82">AY18</f>
        <v>○</v>
      </c>
      <c r="Y18" s="34" t="str">
        <f t="shared" si="19"/>
        <v>○</v>
      </c>
      <c r="Z18" s="14" t="str">
        <f t="shared" ref="Z18:Z34" si="83">BA18</f>
        <v>○</v>
      </c>
      <c r="AA18" s="34" t="str">
        <f t="shared" si="21"/>
        <v>○</v>
      </c>
      <c r="AB18" s="14" t="str">
        <f t="shared" ref="AB18:AB34" si="84">BC18</f>
        <v>○</v>
      </c>
      <c r="AC18" s="34" t="str">
        <f t="shared" si="23"/>
        <v>-</v>
      </c>
      <c r="AD18" s="14" t="str">
        <f t="shared" ref="AD18:AD34" si="85">BE18</f>
        <v>-</v>
      </c>
      <c r="AE18" s="34" t="str">
        <f t="shared" si="25"/>
        <v>-</v>
      </c>
      <c r="AF18" s="14" t="str">
        <f t="shared" ref="AF18:AF34" si="86">BG18</f>
        <v>-</v>
      </c>
      <c r="AG18" s="16" t="str">
        <f t="shared" ref="AG18:AG34" si="87">BH18</f>
        <v>-</v>
      </c>
      <c r="AH18" s="35">
        <f t="shared" si="28"/>
        <v>0.37500000000000006</v>
      </c>
      <c r="AJ18" s="10" t="str">
        <f t="shared" si="45"/>
        <v>-</v>
      </c>
      <c r="AK18" s="10" t="str">
        <f t="shared" si="46"/>
        <v>-</v>
      </c>
      <c r="AL18" s="10" t="str">
        <f t="shared" si="47"/>
        <v>○</v>
      </c>
      <c r="AM18" s="10" t="str">
        <f t="shared" si="48"/>
        <v>○</v>
      </c>
      <c r="AN18" s="10" t="str">
        <f t="shared" si="49"/>
        <v>○</v>
      </c>
      <c r="AO18" s="10" t="str">
        <f t="shared" si="50"/>
        <v>○</v>
      </c>
      <c r="AP18" s="10" t="str">
        <f t="shared" si="51"/>
        <v>○</v>
      </c>
      <c r="AQ18" s="10" t="str">
        <f t="shared" si="52"/>
        <v>○</v>
      </c>
      <c r="AR18" s="10" t="str">
        <f t="shared" si="53"/>
        <v>○</v>
      </c>
      <c r="AS18" s="10" t="str">
        <f t="shared" si="54"/>
        <v>○</v>
      </c>
      <c r="AT18" s="10" t="str">
        <f t="shared" si="55"/>
        <v>○</v>
      </c>
      <c r="AU18" s="10" t="str">
        <f t="shared" si="56"/>
        <v>○</v>
      </c>
      <c r="AV18" s="10" t="str">
        <f t="shared" si="57"/>
        <v>○</v>
      </c>
      <c r="AW18" s="10" t="str">
        <f t="shared" si="58"/>
        <v>○</v>
      </c>
      <c r="AX18" s="10" t="str">
        <f t="shared" si="59"/>
        <v>○</v>
      </c>
      <c r="AY18" s="10" t="str">
        <f t="shared" si="60"/>
        <v>○</v>
      </c>
      <c r="AZ18" s="10" t="str">
        <f t="shared" si="61"/>
        <v>○</v>
      </c>
      <c r="BA18" s="10" t="str">
        <f t="shared" si="62"/>
        <v>○</v>
      </c>
      <c r="BB18" s="10" t="str">
        <f t="shared" si="63"/>
        <v>○</v>
      </c>
      <c r="BC18" s="10" t="str">
        <f t="shared" si="64"/>
        <v>○</v>
      </c>
      <c r="BD18" s="10" t="str">
        <f t="shared" si="65"/>
        <v>-</v>
      </c>
      <c r="BE18" s="10" t="str">
        <f t="shared" si="66"/>
        <v>-</v>
      </c>
      <c r="BF18" s="10" t="str">
        <f t="shared" si="67"/>
        <v>-</v>
      </c>
      <c r="BG18" s="10" t="str">
        <f t="shared" si="68"/>
        <v>-</v>
      </c>
      <c r="BH18" s="10" t="str">
        <f t="shared" si="69"/>
        <v>-</v>
      </c>
      <c r="BI18" s="8"/>
      <c r="BJ18" s="36">
        <f t="shared" si="70"/>
        <v>0.33333333333333331</v>
      </c>
      <c r="BK18" s="36">
        <f t="shared" si="30"/>
        <v>0.70833333333333337</v>
      </c>
      <c r="BL18" s="36">
        <f t="shared" si="30"/>
        <v>0</v>
      </c>
      <c r="BM18" s="36">
        <f t="shared" si="30"/>
        <v>0</v>
      </c>
      <c r="BN18" s="36"/>
      <c r="BO18" s="36">
        <f t="shared" si="71"/>
        <v>0.29166666666666669</v>
      </c>
      <c r="BP18" s="36">
        <f t="shared" si="72"/>
        <v>0.3125</v>
      </c>
      <c r="BQ18" s="36">
        <f t="shared" si="72"/>
        <v>0.33333333333333298</v>
      </c>
      <c r="BR18" s="36">
        <f t="shared" si="72"/>
        <v>0.35416666666666702</v>
      </c>
      <c r="BS18" s="36">
        <f t="shared" si="72"/>
        <v>0.375</v>
      </c>
      <c r="BT18" s="36">
        <f t="shared" si="72"/>
        <v>0.39583333333333398</v>
      </c>
      <c r="BU18" s="36">
        <f t="shared" si="72"/>
        <v>0.41666666666666702</v>
      </c>
      <c r="BV18" s="36">
        <f t="shared" si="72"/>
        <v>0.4375</v>
      </c>
      <c r="BW18" s="36">
        <f t="shared" si="72"/>
        <v>0.45833333333333398</v>
      </c>
      <c r="BX18" s="36">
        <f t="shared" si="72"/>
        <v>0.47916666666666702</v>
      </c>
      <c r="BY18" s="36">
        <f t="shared" si="72"/>
        <v>0.5</v>
      </c>
      <c r="BZ18" s="36">
        <f t="shared" si="73"/>
        <v>0.52083333333333304</v>
      </c>
      <c r="CA18" s="36">
        <f t="shared" si="73"/>
        <v>0.54166666666666696</v>
      </c>
      <c r="CB18" s="36">
        <f t="shared" si="73"/>
        <v>0.5625</v>
      </c>
      <c r="CC18" s="36">
        <f t="shared" si="73"/>
        <v>0.58333333333333304</v>
      </c>
      <c r="CD18" s="36">
        <f t="shared" si="73"/>
        <v>0.60416666666666696</v>
      </c>
      <c r="CE18" s="36">
        <f t="shared" si="73"/>
        <v>0.625</v>
      </c>
      <c r="CF18" s="36">
        <f t="shared" si="73"/>
        <v>0.64583333333333304</v>
      </c>
      <c r="CG18" s="36">
        <f t="shared" si="73"/>
        <v>0.66666666666666696</v>
      </c>
      <c r="CH18" s="36">
        <f t="shared" si="73"/>
        <v>0.6875</v>
      </c>
      <c r="CI18" s="36">
        <f t="shared" si="73"/>
        <v>0.70833333333333304</v>
      </c>
      <c r="CJ18" s="36">
        <f t="shared" si="74"/>
        <v>0.72916666666666696</v>
      </c>
      <c r="CK18" s="36">
        <f t="shared" si="74"/>
        <v>0.75</v>
      </c>
      <c r="CL18" s="36">
        <f t="shared" si="74"/>
        <v>0.77083333333333304</v>
      </c>
      <c r="CM18" s="36">
        <f t="shared" si="74"/>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t="s">
        <v>185</v>
      </c>
      <c r="D19" s="40" t="s">
        <v>189</v>
      </c>
      <c r="E19" s="12">
        <v>0.35416666666666669</v>
      </c>
      <c r="F19" s="33">
        <v>0.70833333333333337</v>
      </c>
      <c r="G19" s="12"/>
      <c r="H19" s="33"/>
      <c r="I19" s="34" t="str">
        <f t="shared" si="3"/>
        <v>-</v>
      </c>
      <c r="J19" s="14" t="str">
        <f t="shared" si="75"/>
        <v>-</v>
      </c>
      <c r="K19" s="34" t="str">
        <f t="shared" si="5"/>
        <v>-</v>
      </c>
      <c r="L19" s="14" t="str">
        <f t="shared" si="76"/>
        <v>○</v>
      </c>
      <c r="M19" s="34" t="str">
        <f t="shared" si="7"/>
        <v>○</v>
      </c>
      <c r="N19" s="14" t="str">
        <f t="shared" si="77"/>
        <v>○</v>
      </c>
      <c r="O19" s="34" t="str">
        <f t="shared" si="9"/>
        <v>○</v>
      </c>
      <c r="P19" s="14" t="str">
        <f t="shared" si="78"/>
        <v>○</v>
      </c>
      <c r="Q19" s="34" t="str">
        <f t="shared" si="11"/>
        <v>○</v>
      </c>
      <c r="R19" s="14" t="str">
        <f t="shared" si="79"/>
        <v>○</v>
      </c>
      <c r="S19" s="34" t="str">
        <f t="shared" si="13"/>
        <v>○</v>
      </c>
      <c r="T19" s="14" t="str">
        <f t="shared" si="80"/>
        <v>○</v>
      </c>
      <c r="U19" s="34" t="str">
        <f t="shared" si="15"/>
        <v>○</v>
      </c>
      <c r="V19" s="14" t="str">
        <f t="shared" si="81"/>
        <v>○</v>
      </c>
      <c r="W19" s="34" t="str">
        <f t="shared" si="17"/>
        <v>○</v>
      </c>
      <c r="X19" s="14" t="str">
        <f t="shared" si="82"/>
        <v>○</v>
      </c>
      <c r="Y19" s="34" t="str">
        <f t="shared" si="19"/>
        <v>○</v>
      </c>
      <c r="Z19" s="14" t="str">
        <f t="shared" si="83"/>
        <v>○</v>
      </c>
      <c r="AA19" s="34" t="str">
        <f t="shared" si="21"/>
        <v>○</v>
      </c>
      <c r="AB19" s="14" t="str">
        <f t="shared" si="84"/>
        <v>○</v>
      </c>
      <c r="AC19" s="34" t="str">
        <f t="shared" si="23"/>
        <v>-</v>
      </c>
      <c r="AD19" s="14" t="str">
        <f t="shared" si="85"/>
        <v>-</v>
      </c>
      <c r="AE19" s="34" t="str">
        <f t="shared" si="25"/>
        <v>-</v>
      </c>
      <c r="AF19" s="14" t="str">
        <f t="shared" si="86"/>
        <v>-</v>
      </c>
      <c r="AG19" s="16" t="str">
        <f t="shared" si="87"/>
        <v>-</v>
      </c>
      <c r="AH19" s="35">
        <f t="shared" si="28"/>
        <v>0.35416666666666669</v>
      </c>
      <c r="AJ19" s="10" t="str">
        <f t="shared" si="45"/>
        <v>-</v>
      </c>
      <c r="AK19" s="10" t="str">
        <f t="shared" si="46"/>
        <v>-</v>
      </c>
      <c r="AL19" s="10" t="str">
        <f t="shared" si="47"/>
        <v>-</v>
      </c>
      <c r="AM19" s="10" t="str">
        <f t="shared" si="48"/>
        <v>○</v>
      </c>
      <c r="AN19" s="10" t="str">
        <f t="shared" si="49"/>
        <v>○</v>
      </c>
      <c r="AO19" s="10" t="str">
        <f t="shared" si="50"/>
        <v>○</v>
      </c>
      <c r="AP19" s="10" t="str">
        <f t="shared" si="51"/>
        <v>○</v>
      </c>
      <c r="AQ19" s="10" t="str">
        <f t="shared" si="52"/>
        <v>○</v>
      </c>
      <c r="AR19" s="10" t="str">
        <f t="shared" si="53"/>
        <v>○</v>
      </c>
      <c r="AS19" s="10" t="str">
        <f t="shared" si="54"/>
        <v>○</v>
      </c>
      <c r="AT19" s="10" t="str">
        <f t="shared" si="55"/>
        <v>○</v>
      </c>
      <c r="AU19" s="10" t="str">
        <f t="shared" si="56"/>
        <v>○</v>
      </c>
      <c r="AV19" s="10" t="str">
        <f t="shared" si="57"/>
        <v>○</v>
      </c>
      <c r="AW19" s="10" t="str">
        <f t="shared" si="58"/>
        <v>○</v>
      </c>
      <c r="AX19" s="10" t="str">
        <f t="shared" si="59"/>
        <v>○</v>
      </c>
      <c r="AY19" s="10" t="str">
        <f t="shared" si="60"/>
        <v>○</v>
      </c>
      <c r="AZ19" s="10" t="str">
        <f t="shared" si="61"/>
        <v>○</v>
      </c>
      <c r="BA19" s="10" t="str">
        <f t="shared" si="62"/>
        <v>○</v>
      </c>
      <c r="BB19" s="10" t="str">
        <f t="shared" si="63"/>
        <v>○</v>
      </c>
      <c r="BC19" s="10" t="str">
        <f t="shared" si="64"/>
        <v>○</v>
      </c>
      <c r="BD19" s="10" t="str">
        <f t="shared" si="65"/>
        <v>-</v>
      </c>
      <c r="BE19" s="10" t="str">
        <f t="shared" si="66"/>
        <v>-</v>
      </c>
      <c r="BF19" s="10" t="str">
        <f t="shared" si="67"/>
        <v>-</v>
      </c>
      <c r="BG19" s="10" t="str">
        <f t="shared" si="68"/>
        <v>-</v>
      </c>
      <c r="BH19" s="10" t="str">
        <f t="shared" si="69"/>
        <v>-</v>
      </c>
      <c r="BI19" s="8"/>
      <c r="BJ19" s="36">
        <f t="shared" si="70"/>
        <v>0.35416666666666669</v>
      </c>
      <c r="BK19" s="36">
        <f t="shared" si="30"/>
        <v>0.70833333333333337</v>
      </c>
      <c r="BL19" s="36">
        <f t="shared" si="30"/>
        <v>0</v>
      </c>
      <c r="BM19" s="36">
        <f t="shared" si="30"/>
        <v>0</v>
      </c>
      <c r="BN19" s="36"/>
      <c r="BO19" s="36">
        <f t="shared" si="71"/>
        <v>0.29166666666666669</v>
      </c>
      <c r="BP19" s="36">
        <f t="shared" si="72"/>
        <v>0.3125</v>
      </c>
      <c r="BQ19" s="36">
        <f t="shared" si="72"/>
        <v>0.33333333333333298</v>
      </c>
      <c r="BR19" s="36">
        <f t="shared" si="72"/>
        <v>0.35416666666666702</v>
      </c>
      <c r="BS19" s="36">
        <f t="shared" si="72"/>
        <v>0.375</v>
      </c>
      <c r="BT19" s="36">
        <f t="shared" si="72"/>
        <v>0.39583333333333398</v>
      </c>
      <c r="BU19" s="36">
        <f t="shared" si="72"/>
        <v>0.41666666666666702</v>
      </c>
      <c r="BV19" s="36">
        <f t="shared" si="72"/>
        <v>0.4375</v>
      </c>
      <c r="BW19" s="36">
        <f t="shared" si="72"/>
        <v>0.45833333333333398</v>
      </c>
      <c r="BX19" s="36">
        <f t="shared" si="72"/>
        <v>0.47916666666666702</v>
      </c>
      <c r="BY19" s="36">
        <f t="shared" si="72"/>
        <v>0.5</v>
      </c>
      <c r="BZ19" s="36">
        <f t="shared" si="73"/>
        <v>0.52083333333333304</v>
      </c>
      <c r="CA19" s="36">
        <f t="shared" si="73"/>
        <v>0.54166666666666696</v>
      </c>
      <c r="CB19" s="36">
        <f t="shared" si="73"/>
        <v>0.5625</v>
      </c>
      <c r="CC19" s="36">
        <f t="shared" si="73"/>
        <v>0.58333333333333304</v>
      </c>
      <c r="CD19" s="36">
        <f t="shared" si="73"/>
        <v>0.60416666666666696</v>
      </c>
      <c r="CE19" s="36">
        <f t="shared" si="73"/>
        <v>0.625</v>
      </c>
      <c r="CF19" s="36">
        <f t="shared" si="73"/>
        <v>0.64583333333333304</v>
      </c>
      <c r="CG19" s="36">
        <f t="shared" si="73"/>
        <v>0.66666666666666696</v>
      </c>
      <c r="CH19" s="36">
        <f t="shared" si="73"/>
        <v>0.6875</v>
      </c>
      <c r="CI19" s="36">
        <f t="shared" si="73"/>
        <v>0.70833333333333304</v>
      </c>
      <c r="CJ19" s="36">
        <f t="shared" si="74"/>
        <v>0.72916666666666696</v>
      </c>
      <c r="CK19" s="36">
        <f t="shared" si="74"/>
        <v>0.75</v>
      </c>
      <c r="CL19" s="36">
        <f t="shared" si="74"/>
        <v>0.77083333333333304</v>
      </c>
      <c r="CM19" s="36">
        <f t="shared" si="74"/>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t="s">
        <v>185</v>
      </c>
      <c r="D20" s="32" t="s">
        <v>190</v>
      </c>
      <c r="E20" s="39">
        <v>0.375</v>
      </c>
      <c r="F20" s="33">
        <v>0.72916666666666663</v>
      </c>
      <c r="G20" s="12"/>
      <c r="H20" s="33"/>
      <c r="I20" s="34" t="str">
        <f t="shared" si="3"/>
        <v>-</v>
      </c>
      <c r="J20" s="14" t="str">
        <f t="shared" si="75"/>
        <v>-</v>
      </c>
      <c r="K20" s="34" t="str">
        <f t="shared" si="5"/>
        <v>-</v>
      </c>
      <c r="L20" s="14" t="str">
        <f t="shared" si="76"/>
        <v>-</v>
      </c>
      <c r="M20" s="34" t="str">
        <f t="shared" si="7"/>
        <v>○</v>
      </c>
      <c r="N20" s="14" t="str">
        <f t="shared" si="77"/>
        <v>○</v>
      </c>
      <c r="O20" s="34" t="str">
        <f t="shared" si="9"/>
        <v>○</v>
      </c>
      <c r="P20" s="14" t="str">
        <f t="shared" si="78"/>
        <v>○</v>
      </c>
      <c r="Q20" s="34" t="str">
        <f t="shared" si="11"/>
        <v>○</v>
      </c>
      <c r="R20" s="14" t="str">
        <f t="shared" si="79"/>
        <v>○</v>
      </c>
      <c r="S20" s="34" t="str">
        <f t="shared" si="13"/>
        <v>○</v>
      </c>
      <c r="T20" s="14" t="str">
        <f t="shared" si="80"/>
        <v>○</v>
      </c>
      <c r="U20" s="34" t="str">
        <f t="shared" si="15"/>
        <v>○</v>
      </c>
      <c r="V20" s="14" t="str">
        <f t="shared" si="81"/>
        <v>○</v>
      </c>
      <c r="W20" s="34" t="str">
        <f t="shared" si="17"/>
        <v>○</v>
      </c>
      <c r="X20" s="14" t="str">
        <f t="shared" si="82"/>
        <v>○</v>
      </c>
      <c r="Y20" s="34" t="str">
        <f t="shared" si="19"/>
        <v>○</v>
      </c>
      <c r="Z20" s="14" t="str">
        <f t="shared" si="83"/>
        <v>○</v>
      </c>
      <c r="AA20" s="34" t="str">
        <f t="shared" si="21"/>
        <v>○</v>
      </c>
      <c r="AB20" s="14" t="str">
        <f t="shared" si="84"/>
        <v>○</v>
      </c>
      <c r="AC20" s="34" t="str">
        <f t="shared" si="23"/>
        <v>○</v>
      </c>
      <c r="AD20" s="14" t="str">
        <f t="shared" si="85"/>
        <v>-</v>
      </c>
      <c r="AE20" s="34" t="str">
        <f t="shared" si="25"/>
        <v>-</v>
      </c>
      <c r="AF20" s="14" t="str">
        <f t="shared" si="86"/>
        <v>-</v>
      </c>
      <c r="AG20" s="16" t="str">
        <f t="shared" si="87"/>
        <v>-</v>
      </c>
      <c r="AH20" s="35">
        <f t="shared" si="28"/>
        <v>0.35416666666666663</v>
      </c>
      <c r="AJ20" s="10" t="str">
        <f t="shared" si="45"/>
        <v>-</v>
      </c>
      <c r="AK20" s="10" t="str">
        <f t="shared" si="46"/>
        <v>-</v>
      </c>
      <c r="AL20" s="10" t="str">
        <f t="shared" si="47"/>
        <v>-</v>
      </c>
      <c r="AM20" s="10" t="str">
        <f t="shared" si="48"/>
        <v>-</v>
      </c>
      <c r="AN20" s="10" t="str">
        <f t="shared" si="49"/>
        <v>○</v>
      </c>
      <c r="AO20" s="10" t="str">
        <f t="shared" si="50"/>
        <v>○</v>
      </c>
      <c r="AP20" s="10" t="str">
        <f t="shared" si="51"/>
        <v>○</v>
      </c>
      <c r="AQ20" s="10" t="str">
        <f t="shared" si="52"/>
        <v>○</v>
      </c>
      <c r="AR20" s="10" t="str">
        <f t="shared" si="53"/>
        <v>○</v>
      </c>
      <c r="AS20" s="10" t="str">
        <f t="shared" si="54"/>
        <v>○</v>
      </c>
      <c r="AT20" s="10" t="str">
        <f t="shared" si="55"/>
        <v>○</v>
      </c>
      <c r="AU20" s="10" t="str">
        <f t="shared" si="56"/>
        <v>○</v>
      </c>
      <c r="AV20" s="10" t="str">
        <f t="shared" si="57"/>
        <v>○</v>
      </c>
      <c r="AW20" s="10" t="str">
        <f t="shared" si="58"/>
        <v>○</v>
      </c>
      <c r="AX20" s="10" t="str">
        <f t="shared" si="59"/>
        <v>○</v>
      </c>
      <c r="AY20" s="10" t="str">
        <f t="shared" si="60"/>
        <v>○</v>
      </c>
      <c r="AZ20" s="10" t="str">
        <f t="shared" si="61"/>
        <v>○</v>
      </c>
      <c r="BA20" s="10" t="str">
        <f t="shared" si="62"/>
        <v>○</v>
      </c>
      <c r="BB20" s="10" t="str">
        <f t="shared" si="63"/>
        <v>○</v>
      </c>
      <c r="BC20" s="10" t="str">
        <f t="shared" si="64"/>
        <v>○</v>
      </c>
      <c r="BD20" s="10" t="str">
        <f t="shared" si="65"/>
        <v>○</v>
      </c>
      <c r="BE20" s="10" t="str">
        <f t="shared" si="66"/>
        <v>-</v>
      </c>
      <c r="BF20" s="10" t="str">
        <f t="shared" si="67"/>
        <v>-</v>
      </c>
      <c r="BG20" s="10" t="str">
        <f t="shared" si="68"/>
        <v>-</v>
      </c>
      <c r="BH20" s="10" t="str">
        <f t="shared" si="69"/>
        <v>-</v>
      </c>
      <c r="BI20" s="8"/>
      <c r="BJ20" s="36">
        <f t="shared" si="70"/>
        <v>0.375</v>
      </c>
      <c r="BK20" s="36">
        <f t="shared" si="30"/>
        <v>0.72916666666666663</v>
      </c>
      <c r="BL20" s="36">
        <f t="shared" si="30"/>
        <v>0</v>
      </c>
      <c r="BM20" s="36">
        <f t="shared" si="30"/>
        <v>0</v>
      </c>
      <c r="BN20" s="36"/>
      <c r="BO20" s="36">
        <f t="shared" si="71"/>
        <v>0.29166666666666669</v>
      </c>
      <c r="BP20" s="36">
        <f t="shared" si="72"/>
        <v>0.3125</v>
      </c>
      <c r="BQ20" s="36">
        <f t="shared" si="72"/>
        <v>0.33333333333333298</v>
      </c>
      <c r="BR20" s="36">
        <f t="shared" si="72"/>
        <v>0.35416666666666702</v>
      </c>
      <c r="BS20" s="36">
        <f t="shared" si="72"/>
        <v>0.375</v>
      </c>
      <c r="BT20" s="36">
        <f t="shared" si="72"/>
        <v>0.39583333333333398</v>
      </c>
      <c r="BU20" s="36">
        <f t="shared" si="72"/>
        <v>0.41666666666666702</v>
      </c>
      <c r="BV20" s="36">
        <f t="shared" si="72"/>
        <v>0.4375</v>
      </c>
      <c r="BW20" s="36">
        <f t="shared" si="72"/>
        <v>0.45833333333333398</v>
      </c>
      <c r="BX20" s="36">
        <f t="shared" si="72"/>
        <v>0.47916666666666702</v>
      </c>
      <c r="BY20" s="36">
        <f t="shared" si="72"/>
        <v>0.5</v>
      </c>
      <c r="BZ20" s="36">
        <f t="shared" si="73"/>
        <v>0.52083333333333304</v>
      </c>
      <c r="CA20" s="36">
        <f t="shared" si="73"/>
        <v>0.54166666666666696</v>
      </c>
      <c r="CB20" s="36">
        <f t="shared" si="73"/>
        <v>0.5625</v>
      </c>
      <c r="CC20" s="36">
        <f t="shared" si="73"/>
        <v>0.58333333333333304</v>
      </c>
      <c r="CD20" s="36">
        <f t="shared" si="73"/>
        <v>0.60416666666666696</v>
      </c>
      <c r="CE20" s="36">
        <f t="shared" si="73"/>
        <v>0.625</v>
      </c>
      <c r="CF20" s="36">
        <f t="shared" si="73"/>
        <v>0.64583333333333304</v>
      </c>
      <c r="CG20" s="36">
        <f t="shared" si="73"/>
        <v>0.66666666666666696</v>
      </c>
      <c r="CH20" s="36">
        <f t="shared" si="73"/>
        <v>0.6875</v>
      </c>
      <c r="CI20" s="36">
        <f t="shared" si="73"/>
        <v>0.70833333333333304</v>
      </c>
      <c r="CJ20" s="36">
        <f t="shared" si="74"/>
        <v>0.72916666666666696</v>
      </c>
      <c r="CK20" s="36">
        <f t="shared" si="74"/>
        <v>0.75</v>
      </c>
      <c r="CL20" s="36">
        <f t="shared" si="74"/>
        <v>0.77083333333333304</v>
      </c>
      <c r="CM20" s="36">
        <f t="shared" si="74"/>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t="s">
        <v>185</v>
      </c>
      <c r="D21" s="32" t="s">
        <v>191</v>
      </c>
      <c r="E21" s="39">
        <v>0.39583333333333331</v>
      </c>
      <c r="F21" s="33">
        <v>0.75</v>
      </c>
      <c r="G21" s="12"/>
      <c r="H21" s="33"/>
      <c r="I21" s="34" t="str">
        <f t="shared" si="3"/>
        <v>-</v>
      </c>
      <c r="J21" s="14" t="str">
        <f t="shared" si="75"/>
        <v>-</v>
      </c>
      <c r="K21" s="34" t="str">
        <f t="shared" si="5"/>
        <v>-</v>
      </c>
      <c r="L21" s="14" t="str">
        <f t="shared" si="76"/>
        <v>-</v>
      </c>
      <c r="M21" s="34" t="str">
        <f t="shared" si="7"/>
        <v>-</v>
      </c>
      <c r="N21" s="14" t="str">
        <f t="shared" si="77"/>
        <v>○</v>
      </c>
      <c r="O21" s="34" t="str">
        <f t="shared" si="9"/>
        <v>○</v>
      </c>
      <c r="P21" s="14" t="str">
        <f t="shared" si="78"/>
        <v>○</v>
      </c>
      <c r="Q21" s="34" t="str">
        <f t="shared" si="11"/>
        <v>○</v>
      </c>
      <c r="R21" s="14" t="str">
        <f t="shared" si="79"/>
        <v>○</v>
      </c>
      <c r="S21" s="34" t="str">
        <f t="shared" si="13"/>
        <v>○</v>
      </c>
      <c r="T21" s="14" t="str">
        <f t="shared" si="80"/>
        <v>○</v>
      </c>
      <c r="U21" s="34" t="str">
        <f t="shared" si="15"/>
        <v>○</v>
      </c>
      <c r="V21" s="14" t="str">
        <f t="shared" si="81"/>
        <v>○</v>
      </c>
      <c r="W21" s="34" t="str">
        <f t="shared" si="17"/>
        <v>○</v>
      </c>
      <c r="X21" s="14" t="str">
        <f t="shared" si="82"/>
        <v>○</v>
      </c>
      <c r="Y21" s="34" t="str">
        <f t="shared" si="19"/>
        <v>○</v>
      </c>
      <c r="Z21" s="14" t="str">
        <f t="shared" si="83"/>
        <v>○</v>
      </c>
      <c r="AA21" s="34" t="str">
        <f t="shared" si="21"/>
        <v>○</v>
      </c>
      <c r="AB21" s="14" t="str">
        <f t="shared" si="84"/>
        <v>○</v>
      </c>
      <c r="AC21" s="34" t="str">
        <f t="shared" si="23"/>
        <v>○</v>
      </c>
      <c r="AD21" s="14" t="str">
        <f t="shared" si="85"/>
        <v>○</v>
      </c>
      <c r="AE21" s="34" t="str">
        <f t="shared" si="25"/>
        <v>-</v>
      </c>
      <c r="AF21" s="14" t="str">
        <f t="shared" si="86"/>
        <v>-</v>
      </c>
      <c r="AG21" s="16" t="str">
        <f t="shared" si="87"/>
        <v>-</v>
      </c>
      <c r="AH21" s="35">
        <f t="shared" si="28"/>
        <v>0.35416666666666669</v>
      </c>
      <c r="AJ21" s="10" t="str">
        <f t="shared" si="45"/>
        <v>-</v>
      </c>
      <c r="AK21" s="10" t="str">
        <f t="shared" si="46"/>
        <v>-</v>
      </c>
      <c r="AL21" s="10" t="str">
        <f t="shared" si="47"/>
        <v>-</v>
      </c>
      <c r="AM21" s="10" t="str">
        <f t="shared" si="48"/>
        <v>-</v>
      </c>
      <c r="AN21" s="10" t="str">
        <f t="shared" si="49"/>
        <v>-</v>
      </c>
      <c r="AO21" s="10" t="str">
        <f t="shared" si="50"/>
        <v>○</v>
      </c>
      <c r="AP21" s="10" t="str">
        <f t="shared" si="51"/>
        <v>○</v>
      </c>
      <c r="AQ21" s="10" t="str">
        <f t="shared" si="52"/>
        <v>○</v>
      </c>
      <c r="AR21" s="10" t="str">
        <f t="shared" si="53"/>
        <v>○</v>
      </c>
      <c r="AS21" s="10" t="str">
        <f t="shared" si="54"/>
        <v>○</v>
      </c>
      <c r="AT21" s="10" t="str">
        <f t="shared" si="55"/>
        <v>○</v>
      </c>
      <c r="AU21" s="10" t="str">
        <f t="shared" si="56"/>
        <v>○</v>
      </c>
      <c r="AV21" s="10" t="str">
        <f t="shared" si="57"/>
        <v>○</v>
      </c>
      <c r="AW21" s="10" t="str">
        <f t="shared" si="58"/>
        <v>○</v>
      </c>
      <c r="AX21" s="10" t="str">
        <f t="shared" si="59"/>
        <v>○</v>
      </c>
      <c r="AY21" s="10" t="str">
        <f t="shared" si="60"/>
        <v>○</v>
      </c>
      <c r="AZ21" s="10" t="str">
        <f t="shared" si="61"/>
        <v>○</v>
      </c>
      <c r="BA21" s="10" t="str">
        <f t="shared" si="62"/>
        <v>○</v>
      </c>
      <c r="BB21" s="10" t="str">
        <f t="shared" si="63"/>
        <v>○</v>
      </c>
      <c r="BC21" s="10" t="str">
        <f t="shared" si="64"/>
        <v>○</v>
      </c>
      <c r="BD21" s="10" t="str">
        <f t="shared" si="65"/>
        <v>○</v>
      </c>
      <c r="BE21" s="10" t="str">
        <f t="shared" si="66"/>
        <v>○</v>
      </c>
      <c r="BF21" s="10" t="str">
        <f t="shared" si="67"/>
        <v>-</v>
      </c>
      <c r="BG21" s="10" t="str">
        <f t="shared" si="68"/>
        <v>-</v>
      </c>
      <c r="BH21" s="10" t="str">
        <f t="shared" si="69"/>
        <v>-</v>
      </c>
      <c r="BI21" s="8"/>
      <c r="BJ21" s="36">
        <f t="shared" si="70"/>
        <v>0.39583333333333331</v>
      </c>
      <c r="BK21" s="36">
        <f t="shared" si="30"/>
        <v>0.75</v>
      </c>
      <c r="BL21" s="36">
        <f t="shared" si="30"/>
        <v>0</v>
      </c>
      <c r="BM21" s="36">
        <f t="shared" si="30"/>
        <v>0</v>
      </c>
      <c r="BN21" s="36"/>
      <c r="BO21" s="36">
        <f t="shared" si="71"/>
        <v>0.29166666666666669</v>
      </c>
      <c r="BP21" s="36">
        <f t="shared" ref="BP21:BV21" si="88">CP21</f>
        <v>0.3125</v>
      </c>
      <c r="BQ21" s="36">
        <f t="shared" si="88"/>
        <v>0.33333333333333298</v>
      </c>
      <c r="BR21" s="36">
        <f t="shared" si="88"/>
        <v>0.35416666666666702</v>
      </c>
      <c r="BS21" s="36">
        <f t="shared" si="88"/>
        <v>0.375</v>
      </c>
      <c r="BT21" s="36">
        <f t="shared" si="88"/>
        <v>0.39583333333333398</v>
      </c>
      <c r="BU21" s="36">
        <f t="shared" si="88"/>
        <v>0.41666666666666702</v>
      </c>
      <c r="BV21" s="36">
        <f t="shared" si="88"/>
        <v>0.4375</v>
      </c>
      <c r="BW21" s="36">
        <f t="shared" ref="BW21:BW34" si="89">CW21</f>
        <v>0.45833333333333398</v>
      </c>
      <c r="BX21" s="36">
        <f t="shared" ref="BX21:BX34" si="90">CX21</f>
        <v>0.47916666666666702</v>
      </c>
      <c r="BY21" s="36">
        <f t="shared" ref="BY21:BY34" si="91">CY21</f>
        <v>0.5</v>
      </c>
      <c r="BZ21" s="36">
        <f t="shared" ref="BZ21:BZ34" si="92">CZ21</f>
        <v>0.52083333333333304</v>
      </c>
      <c r="CA21" s="36">
        <f t="shared" ref="CA21:CA34" si="93">DA21</f>
        <v>0.54166666666666696</v>
      </c>
      <c r="CB21" s="36">
        <f t="shared" ref="CB21:CB34" si="94">DB21</f>
        <v>0.5625</v>
      </c>
      <c r="CC21" s="36">
        <f t="shared" ref="CC21:CC34" si="95">DC21</f>
        <v>0.58333333333333304</v>
      </c>
      <c r="CD21" s="36">
        <f t="shared" ref="CD21:CD34" si="96">DD21</f>
        <v>0.60416666666666696</v>
      </c>
      <c r="CE21" s="36">
        <f t="shared" ref="CE21:CE34" si="97">DE21</f>
        <v>0.625</v>
      </c>
      <c r="CF21" s="36">
        <f t="shared" ref="CF21:CF34" si="98">DF21</f>
        <v>0.64583333333333304</v>
      </c>
      <c r="CG21" s="36">
        <f t="shared" ref="CG21:CG34" si="99">DG21</f>
        <v>0.66666666666666696</v>
      </c>
      <c r="CH21" s="36">
        <f t="shared" ref="CH21:CH34" si="100">DH21</f>
        <v>0.6875</v>
      </c>
      <c r="CI21" s="36">
        <f t="shared" ref="CI21:CI34" si="101">DI21</f>
        <v>0.70833333333333304</v>
      </c>
      <c r="CJ21" s="36">
        <f t="shared" ref="CJ21:CJ34" si="102">DJ21</f>
        <v>0.72916666666666696</v>
      </c>
      <c r="CK21" s="36">
        <f t="shared" ref="CK21:CK34" si="103">DK21</f>
        <v>0.75</v>
      </c>
      <c r="CL21" s="36">
        <f t="shared" ref="CL21:CL34" si="104">DL21</f>
        <v>0.77083333333333304</v>
      </c>
      <c r="CM21" s="36">
        <f t="shared" ref="CM21:CM34" si="105">DM21</f>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t="s">
        <v>185</v>
      </c>
      <c r="D22" s="32" t="s">
        <v>192</v>
      </c>
      <c r="E22" s="39">
        <v>0.39583333333333331</v>
      </c>
      <c r="F22" s="33">
        <v>0.70833333333333337</v>
      </c>
      <c r="G22" s="12"/>
      <c r="H22" s="33"/>
      <c r="I22" s="34" t="str">
        <f t="shared" si="3"/>
        <v>-</v>
      </c>
      <c r="J22" s="14" t="str">
        <f t="shared" si="75"/>
        <v>-</v>
      </c>
      <c r="K22" s="34" t="str">
        <f t="shared" si="5"/>
        <v>-</v>
      </c>
      <c r="L22" s="14" t="str">
        <f t="shared" si="76"/>
        <v>-</v>
      </c>
      <c r="M22" s="34" t="str">
        <f t="shared" si="7"/>
        <v>-</v>
      </c>
      <c r="N22" s="14" t="str">
        <f t="shared" si="77"/>
        <v>○</v>
      </c>
      <c r="O22" s="34" t="str">
        <f t="shared" si="9"/>
        <v>○</v>
      </c>
      <c r="P22" s="14" t="str">
        <f t="shared" si="78"/>
        <v>○</v>
      </c>
      <c r="Q22" s="34" t="str">
        <f t="shared" si="11"/>
        <v>○</v>
      </c>
      <c r="R22" s="14" t="str">
        <f t="shared" si="79"/>
        <v>○</v>
      </c>
      <c r="S22" s="34" t="str">
        <f t="shared" si="13"/>
        <v>○</v>
      </c>
      <c r="T22" s="14" t="str">
        <f t="shared" si="80"/>
        <v>○</v>
      </c>
      <c r="U22" s="34" t="str">
        <f t="shared" si="15"/>
        <v>○</v>
      </c>
      <c r="V22" s="14" t="str">
        <f t="shared" si="81"/>
        <v>○</v>
      </c>
      <c r="W22" s="34" t="str">
        <f t="shared" si="17"/>
        <v>○</v>
      </c>
      <c r="X22" s="14" t="str">
        <f t="shared" si="82"/>
        <v>○</v>
      </c>
      <c r="Y22" s="34" t="str">
        <f t="shared" si="19"/>
        <v>○</v>
      </c>
      <c r="Z22" s="14" t="str">
        <f t="shared" si="83"/>
        <v>○</v>
      </c>
      <c r="AA22" s="34" t="str">
        <f t="shared" si="21"/>
        <v>○</v>
      </c>
      <c r="AB22" s="14" t="str">
        <f t="shared" si="84"/>
        <v>○</v>
      </c>
      <c r="AC22" s="34" t="str">
        <f t="shared" si="23"/>
        <v>-</v>
      </c>
      <c r="AD22" s="14" t="str">
        <f t="shared" si="85"/>
        <v>-</v>
      </c>
      <c r="AE22" s="34" t="str">
        <f t="shared" si="25"/>
        <v>-</v>
      </c>
      <c r="AF22" s="14" t="str">
        <f t="shared" si="86"/>
        <v>-</v>
      </c>
      <c r="AG22" s="16" t="str">
        <f t="shared" si="87"/>
        <v>-</v>
      </c>
      <c r="AH22" s="35">
        <f t="shared" si="28"/>
        <v>0.31250000000000006</v>
      </c>
      <c r="AJ22" s="10" t="str">
        <f t="shared" si="45"/>
        <v>-</v>
      </c>
      <c r="AK22" s="10" t="str">
        <f t="shared" si="46"/>
        <v>-</v>
      </c>
      <c r="AL22" s="10" t="str">
        <f t="shared" si="47"/>
        <v>-</v>
      </c>
      <c r="AM22" s="10" t="str">
        <f t="shared" si="48"/>
        <v>-</v>
      </c>
      <c r="AN22" s="10" t="str">
        <f t="shared" si="49"/>
        <v>-</v>
      </c>
      <c r="AO22" s="10" t="str">
        <f t="shared" si="50"/>
        <v>○</v>
      </c>
      <c r="AP22" s="10" t="str">
        <f t="shared" si="51"/>
        <v>○</v>
      </c>
      <c r="AQ22" s="10" t="str">
        <f t="shared" si="52"/>
        <v>○</v>
      </c>
      <c r="AR22" s="10" t="str">
        <f t="shared" si="53"/>
        <v>○</v>
      </c>
      <c r="AS22" s="10" t="str">
        <f t="shared" si="54"/>
        <v>○</v>
      </c>
      <c r="AT22" s="10" t="str">
        <f t="shared" si="55"/>
        <v>○</v>
      </c>
      <c r="AU22" s="10" t="str">
        <f t="shared" si="56"/>
        <v>○</v>
      </c>
      <c r="AV22" s="10" t="str">
        <f t="shared" si="57"/>
        <v>○</v>
      </c>
      <c r="AW22" s="10" t="str">
        <f t="shared" si="58"/>
        <v>○</v>
      </c>
      <c r="AX22" s="10" t="str">
        <f t="shared" si="59"/>
        <v>○</v>
      </c>
      <c r="AY22" s="10" t="str">
        <f t="shared" si="60"/>
        <v>○</v>
      </c>
      <c r="AZ22" s="10" t="str">
        <f t="shared" si="61"/>
        <v>○</v>
      </c>
      <c r="BA22" s="10" t="str">
        <f t="shared" si="62"/>
        <v>○</v>
      </c>
      <c r="BB22" s="10" t="str">
        <f t="shared" si="63"/>
        <v>○</v>
      </c>
      <c r="BC22" s="10" t="str">
        <f t="shared" si="64"/>
        <v>○</v>
      </c>
      <c r="BD22" s="10" t="str">
        <f t="shared" si="65"/>
        <v>-</v>
      </c>
      <c r="BE22" s="10" t="str">
        <f t="shared" si="66"/>
        <v>-</v>
      </c>
      <c r="BF22" s="10" t="str">
        <f t="shared" si="67"/>
        <v>-</v>
      </c>
      <c r="BG22" s="10" t="str">
        <f t="shared" si="68"/>
        <v>-</v>
      </c>
      <c r="BH22" s="10" t="str">
        <f t="shared" si="69"/>
        <v>-</v>
      </c>
      <c r="BI22" s="8"/>
      <c r="BJ22" s="36">
        <f t="shared" si="70"/>
        <v>0.39583333333333331</v>
      </c>
      <c r="BK22" s="36">
        <f t="shared" si="30"/>
        <v>0.70833333333333337</v>
      </c>
      <c r="BL22" s="36">
        <f t="shared" si="30"/>
        <v>0</v>
      </c>
      <c r="BM22" s="36">
        <f t="shared" si="30"/>
        <v>0</v>
      </c>
      <c r="BN22" s="36"/>
      <c r="BO22" s="36">
        <f t="shared" si="71"/>
        <v>0.29166666666666669</v>
      </c>
      <c r="BP22" s="36">
        <f t="shared" ref="BP22:BP34" si="106">CP22</f>
        <v>0.3125</v>
      </c>
      <c r="BQ22" s="36">
        <f t="shared" ref="BQ22:BQ34" si="107">CQ22</f>
        <v>0.33333333333333298</v>
      </c>
      <c r="BR22" s="36">
        <f t="shared" ref="BR22:BR34" si="108">CR22</f>
        <v>0.35416666666666702</v>
      </c>
      <c r="BS22" s="36">
        <f t="shared" ref="BS22:BS34" si="109">CS22</f>
        <v>0.375</v>
      </c>
      <c r="BT22" s="36">
        <f t="shared" ref="BT22:BT34" si="110">CT22</f>
        <v>0.39583333333333398</v>
      </c>
      <c r="BU22" s="36">
        <f t="shared" ref="BU22:BU34" si="111">CU22</f>
        <v>0.41666666666666702</v>
      </c>
      <c r="BV22" s="36">
        <f t="shared" ref="BV22:BV34" si="112">CV22</f>
        <v>0.4375</v>
      </c>
      <c r="BW22" s="36">
        <f t="shared" si="89"/>
        <v>0.45833333333333398</v>
      </c>
      <c r="BX22" s="36">
        <f t="shared" si="90"/>
        <v>0.47916666666666702</v>
      </c>
      <c r="BY22" s="36">
        <f t="shared" si="91"/>
        <v>0.5</v>
      </c>
      <c r="BZ22" s="36">
        <f t="shared" si="92"/>
        <v>0.52083333333333304</v>
      </c>
      <c r="CA22" s="36">
        <f t="shared" si="93"/>
        <v>0.54166666666666696</v>
      </c>
      <c r="CB22" s="36">
        <f t="shared" si="94"/>
        <v>0.5625</v>
      </c>
      <c r="CC22" s="36">
        <f t="shared" si="95"/>
        <v>0.58333333333333304</v>
      </c>
      <c r="CD22" s="36">
        <f t="shared" si="96"/>
        <v>0.60416666666666696</v>
      </c>
      <c r="CE22" s="36">
        <f t="shared" si="97"/>
        <v>0.625</v>
      </c>
      <c r="CF22" s="36">
        <f t="shared" si="98"/>
        <v>0.64583333333333304</v>
      </c>
      <c r="CG22" s="36">
        <f t="shared" si="99"/>
        <v>0.66666666666666696</v>
      </c>
      <c r="CH22" s="36">
        <f t="shared" si="100"/>
        <v>0.6875</v>
      </c>
      <c r="CI22" s="36">
        <f t="shared" si="101"/>
        <v>0.70833333333333304</v>
      </c>
      <c r="CJ22" s="36">
        <f t="shared" si="102"/>
        <v>0.72916666666666696</v>
      </c>
      <c r="CK22" s="36">
        <f t="shared" si="103"/>
        <v>0.75</v>
      </c>
      <c r="CL22" s="36">
        <f t="shared" si="104"/>
        <v>0.77083333333333304</v>
      </c>
      <c r="CM22" s="36">
        <f t="shared" si="105"/>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t="s">
        <v>185</v>
      </c>
      <c r="D23" s="32" t="s">
        <v>193</v>
      </c>
      <c r="E23" s="39">
        <v>0.52083333333333337</v>
      </c>
      <c r="F23" s="33">
        <v>0.79166666666666663</v>
      </c>
      <c r="G23" s="12"/>
      <c r="H23" s="33"/>
      <c r="I23" s="34" t="str">
        <f t="shared" si="3"/>
        <v>-</v>
      </c>
      <c r="J23" s="14" t="str">
        <f t="shared" si="75"/>
        <v>-</v>
      </c>
      <c r="K23" s="34" t="str">
        <f t="shared" si="5"/>
        <v>-</v>
      </c>
      <c r="L23" s="14" t="str">
        <f t="shared" si="76"/>
        <v>-</v>
      </c>
      <c r="M23" s="34" t="str">
        <f t="shared" si="7"/>
        <v>-</v>
      </c>
      <c r="N23" s="14" t="str">
        <f t="shared" si="77"/>
        <v>-</v>
      </c>
      <c r="O23" s="34" t="str">
        <f t="shared" si="9"/>
        <v>-</v>
      </c>
      <c r="P23" s="14" t="str">
        <f t="shared" si="78"/>
        <v>-</v>
      </c>
      <c r="Q23" s="34" t="str">
        <f t="shared" si="11"/>
        <v>-</v>
      </c>
      <c r="R23" s="14" t="str">
        <f t="shared" si="79"/>
        <v>-</v>
      </c>
      <c r="S23" s="34" t="str">
        <f t="shared" si="13"/>
        <v>-</v>
      </c>
      <c r="T23" s="14" t="str">
        <f t="shared" si="80"/>
        <v>○</v>
      </c>
      <c r="U23" s="34" t="str">
        <f t="shared" si="15"/>
        <v>○</v>
      </c>
      <c r="V23" s="14" t="str">
        <f t="shared" si="81"/>
        <v>○</v>
      </c>
      <c r="W23" s="34" t="str">
        <f t="shared" si="17"/>
        <v>○</v>
      </c>
      <c r="X23" s="14" t="str">
        <f t="shared" si="82"/>
        <v>○</v>
      </c>
      <c r="Y23" s="34" t="str">
        <f t="shared" si="19"/>
        <v>○</v>
      </c>
      <c r="Z23" s="14" t="str">
        <f t="shared" si="83"/>
        <v>○</v>
      </c>
      <c r="AA23" s="34" t="str">
        <f t="shared" si="21"/>
        <v>○</v>
      </c>
      <c r="AB23" s="14" t="str">
        <f t="shared" si="84"/>
        <v>○</v>
      </c>
      <c r="AC23" s="34" t="str">
        <f t="shared" si="23"/>
        <v>○</v>
      </c>
      <c r="AD23" s="14" t="str">
        <f t="shared" si="85"/>
        <v>○</v>
      </c>
      <c r="AE23" s="34" t="str">
        <f t="shared" si="25"/>
        <v>○</v>
      </c>
      <c r="AF23" s="14" t="str">
        <f t="shared" si="86"/>
        <v>○</v>
      </c>
      <c r="AG23" s="16" t="str">
        <f t="shared" si="87"/>
        <v>-</v>
      </c>
      <c r="AH23" s="35">
        <f t="shared" si="28"/>
        <v>0.27083333333333326</v>
      </c>
      <c r="AJ23" s="10" t="str">
        <f t="shared" si="45"/>
        <v>-</v>
      </c>
      <c r="AK23" s="10" t="str">
        <f t="shared" si="46"/>
        <v>-</v>
      </c>
      <c r="AL23" s="10" t="str">
        <f t="shared" si="47"/>
        <v>-</v>
      </c>
      <c r="AM23" s="10" t="str">
        <f t="shared" si="48"/>
        <v>-</v>
      </c>
      <c r="AN23" s="10" t="str">
        <f t="shared" si="49"/>
        <v>-</v>
      </c>
      <c r="AO23" s="10" t="str">
        <f t="shared" si="50"/>
        <v>-</v>
      </c>
      <c r="AP23" s="10" t="str">
        <f t="shared" si="51"/>
        <v>-</v>
      </c>
      <c r="AQ23" s="10" t="str">
        <f t="shared" si="52"/>
        <v>-</v>
      </c>
      <c r="AR23" s="10" t="str">
        <f t="shared" si="53"/>
        <v>-</v>
      </c>
      <c r="AS23" s="10" t="str">
        <f t="shared" si="54"/>
        <v>-</v>
      </c>
      <c r="AT23" s="10" t="str">
        <f t="shared" si="55"/>
        <v>-</v>
      </c>
      <c r="AU23" s="10" t="str">
        <f t="shared" si="56"/>
        <v>○</v>
      </c>
      <c r="AV23" s="10" t="str">
        <f t="shared" si="57"/>
        <v>○</v>
      </c>
      <c r="AW23" s="10" t="str">
        <f t="shared" si="58"/>
        <v>○</v>
      </c>
      <c r="AX23" s="10" t="str">
        <f t="shared" si="59"/>
        <v>○</v>
      </c>
      <c r="AY23" s="10" t="str">
        <f t="shared" si="60"/>
        <v>○</v>
      </c>
      <c r="AZ23" s="10" t="str">
        <f t="shared" si="61"/>
        <v>○</v>
      </c>
      <c r="BA23" s="10" t="str">
        <f t="shared" si="62"/>
        <v>○</v>
      </c>
      <c r="BB23" s="10" t="str">
        <f t="shared" si="63"/>
        <v>○</v>
      </c>
      <c r="BC23" s="10" t="str">
        <f t="shared" si="64"/>
        <v>○</v>
      </c>
      <c r="BD23" s="10" t="str">
        <f t="shared" si="65"/>
        <v>○</v>
      </c>
      <c r="BE23" s="10" t="str">
        <f t="shared" si="66"/>
        <v>○</v>
      </c>
      <c r="BF23" s="10" t="str">
        <f t="shared" si="67"/>
        <v>○</v>
      </c>
      <c r="BG23" s="10" t="str">
        <f t="shared" si="68"/>
        <v>○</v>
      </c>
      <c r="BH23" s="10" t="str">
        <f t="shared" si="69"/>
        <v>-</v>
      </c>
      <c r="BI23" s="8"/>
      <c r="BJ23" s="36">
        <f t="shared" si="70"/>
        <v>0.52083333333333337</v>
      </c>
      <c r="BK23" s="36">
        <f t="shared" si="30"/>
        <v>0.79166666666666663</v>
      </c>
      <c r="BL23" s="36">
        <f t="shared" si="30"/>
        <v>0</v>
      </c>
      <c r="BM23" s="36">
        <f t="shared" si="30"/>
        <v>0</v>
      </c>
      <c r="BN23" s="36"/>
      <c r="BO23" s="36">
        <f t="shared" si="71"/>
        <v>0.29166666666666669</v>
      </c>
      <c r="BP23" s="36">
        <f t="shared" si="106"/>
        <v>0.3125</v>
      </c>
      <c r="BQ23" s="36">
        <f t="shared" si="107"/>
        <v>0.33333333333333298</v>
      </c>
      <c r="BR23" s="36">
        <f t="shared" si="108"/>
        <v>0.35416666666666702</v>
      </c>
      <c r="BS23" s="36">
        <f t="shared" si="109"/>
        <v>0.375</v>
      </c>
      <c r="BT23" s="36">
        <f t="shared" si="110"/>
        <v>0.39583333333333398</v>
      </c>
      <c r="BU23" s="36">
        <f t="shared" si="111"/>
        <v>0.41666666666666702</v>
      </c>
      <c r="BV23" s="36">
        <f t="shared" si="112"/>
        <v>0.4375</v>
      </c>
      <c r="BW23" s="36">
        <f t="shared" si="89"/>
        <v>0.45833333333333398</v>
      </c>
      <c r="BX23" s="36">
        <f t="shared" si="90"/>
        <v>0.47916666666666702</v>
      </c>
      <c r="BY23" s="36">
        <f t="shared" si="91"/>
        <v>0.5</v>
      </c>
      <c r="BZ23" s="36">
        <f t="shared" si="92"/>
        <v>0.52083333333333304</v>
      </c>
      <c r="CA23" s="36">
        <f t="shared" si="93"/>
        <v>0.54166666666666696</v>
      </c>
      <c r="CB23" s="36">
        <f t="shared" si="94"/>
        <v>0.5625</v>
      </c>
      <c r="CC23" s="36">
        <f t="shared" si="95"/>
        <v>0.58333333333333304</v>
      </c>
      <c r="CD23" s="36">
        <f t="shared" si="96"/>
        <v>0.60416666666666696</v>
      </c>
      <c r="CE23" s="36">
        <f t="shared" si="97"/>
        <v>0.625</v>
      </c>
      <c r="CF23" s="36">
        <f t="shared" si="98"/>
        <v>0.64583333333333304</v>
      </c>
      <c r="CG23" s="36">
        <f t="shared" si="99"/>
        <v>0.66666666666666696</v>
      </c>
      <c r="CH23" s="36">
        <f t="shared" si="100"/>
        <v>0.6875</v>
      </c>
      <c r="CI23" s="36">
        <f t="shared" si="101"/>
        <v>0.70833333333333304</v>
      </c>
      <c r="CJ23" s="36">
        <f t="shared" si="102"/>
        <v>0.72916666666666696</v>
      </c>
      <c r="CK23" s="36">
        <f t="shared" si="103"/>
        <v>0.75</v>
      </c>
      <c r="CL23" s="36">
        <f t="shared" si="104"/>
        <v>0.77083333333333304</v>
      </c>
      <c r="CM23" s="36">
        <f t="shared" si="105"/>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t="s">
        <v>185</v>
      </c>
      <c r="D24" s="32" t="s">
        <v>194</v>
      </c>
      <c r="E24" s="12">
        <v>0.33333333333333331</v>
      </c>
      <c r="F24" s="33">
        <v>0.70833333333333337</v>
      </c>
      <c r="G24" s="12"/>
      <c r="H24" s="33"/>
      <c r="I24" s="34" t="str">
        <f t="shared" si="3"/>
        <v>-</v>
      </c>
      <c r="J24" s="14" t="str">
        <f t="shared" si="75"/>
        <v>-</v>
      </c>
      <c r="K24" s="34" t="str">
        <f t="shared" si="5"/>
        <v>○</v>
      </c>
      <c r="L24" s="14" t="str">
        <f t="shared" si="76"/>
        <v>○</v>
      </c>
      <c r="M24" s="34" t="str">
        <f t="shared" si="7"/>
        <v>○</v>
      </c>
      <c r="N24" s="14" t="str">
        <f t="shared" si="77"/>
        <v>○</v>
      </c>
      <c r="O24" s="34" t="str">
        <f t="shared" si="9"/>
        <v>○</v>
      </c>
      <c r="P24" s="14" t="str">
        <f t="shared" si="78"/>
        <v>○</v>
      </c>
      <c r="Q24" s="34" t="str">
        <f t="shared" si="11"/>
        <v>○</v>
      </c>
      <c r="R24" s="14" t="str">
        <f t="shared" si="79"/>
        <v>○</v>
      </c>
      <c r="S24" s="34" t="str">
        <f t="shared" si="13"/>
        <v>○</v>
      </c>
      <c r="T24" s="14" t="str">
        <f t="shared" si="80"/>
        <v>○</v>
      </c>
      <c r="U24" s="34" t="str">
        <f t="shared" si="15"/>
        <v>○</v>
      </c>
      <c r="V24" s="14" t="str">
        <f t="shared" si="81"/>
        <v>○</v>
      </c>
      <c r="W24" s="34" t="str">
        <f t="shared" si="17"/>
        <v>○</v>
      </c>
      <c r="X24" s="14" t="str">
        <f t="shared" si="82"/>
        <v>○</v>
      </c>
      <c r="Y24" s="34" t="str">
        <f t="shared" si="19"/>
        <v>○</v>
      </c>
      <c r="Z24" s="14" t="str">
        <f t="shared" si="83"/>
        <v>○</v>
      </c>
      <c r="AA24" s="34" t="str">
        <f t="shared" si="21"/>
        <v>○</v>
      </c>
      <c r="AB24" s="14" t="str">
        <f t="shared" si="84"/>
        <v>○</v>
      </c>
      <c r="AC24" s="34" t="str">
        <f t="shared" si="23"/>
        <v>-</v>
      </c>
      <c r="AD24" s="14" t="str">
        <f t="shared" si="85"/>
        <v>-</v>
      </c>
      <c r="AE24" s="34" t="str">
        <f t="shared" si="25"/>
        <v>-</v>
      </c>
      <c r="AF24" s="14" t="str">
        <f t="shared" si="86"/>
        <v>-</v>
      </c>
      <c r="AG24" s="16" t="str">
        <f t="shared" si="87"/>
        <v>-</v>
      </c>
      <c r="AH24" s="35">
        <f t="shared" si="28"/>
        <v>0.37500000000000006</v>
      </c>
      <c r="AJ24" s="10" t="str">
        <f t="shared" si="45"/>
        <v>-</v>
      </c>
      <c r="AK24" s="10" t="str">
        <f t="shared" si="46"/>
        <v>-</v>
      </c>
      <c r="AL24" s="10" t="str">
        <f t="shared" si="47"/>
        <v>○</v>
      </c>
      <c r="AM24" s="10" t="str">
        <f t="shared" si="48"/>
        <v>○</v>
      </c>
      <c r="AN24" s="10" t="str">
        <f t="shared" si="49"/>
        <v>○</v>
      </c>
      <c r="AO24" s="10" t="str">
        <f t="shared" si="50"/>
        <v>○</v>
      </c>
      <c r="AP24" s="10" t="str">
        <f t="shared" si="51"/>
        <v>○</v>
      </c>
      <c r="AQ24" s="10" t="str">
        <f t="shared" si="52"/>
        <v>○</v>
      </c>
      <c r="AR24" s="10" t="str">
        <f t="shared" si="53"/>
        <v>○</v>
      </c>
      <c r="AS24" s="10" t="str">
        <f t="shared" si="54"/>
        <v>○</v>
      </c>
      <c r="AT24" s="10" t="str">
        <f t="shared" si="55"/>
        <v>○</v>
      </c>
      <c r="AU24" s="10" t="str">
        <f t="shared" si="56"/>
        <v>○</v>
      </c>
      <c r="AV24" s="10" t="str">
        <f t="shared" si="57"/>
        <v>○</v>
      </c>
      <c r="AW24" s="10" t="str">
        <f t="shared" si="58"/>
        <v>○</v>
      </c>
      <c r="AX24" s="10" t="str">
        <f t="shared" si="59"/>
        <v>○</v>
      </c>
      <c r="AY24" s="10" t="str">
        <f t="shared" si="60"/>
        <v>○</v>
      </c>
      <c r="AZ24" s="10" t="str">
        <f t="shared" si="61"/>
        <v>○</v>
      </c>
      <c r="BA24" s="10" t="str">
        <f t="shared" si="62"/>
        <v>○</v>
      </c>
      <c r="BB24" s="10" t="str">
        <f t="shared" si="63"/>
        <v>○</v>
      </c>
      <c r="BC24" s="10" t="str">
        <f t="shared" si="64"/>
        <v>○</v>
      </c>
      <c r="BD24" s="10" t="str">
        <f t="shared" si="65"/>
        <v>-</v>
      </c>
      <c r="BE24" s="10" t="str">
        <f t="shared" si="66"/>
        <v>-</v>
      </c>
      <c r="BF24" s="10" t="str">
        <f t="shared" si="67"/>
        <v>-</v>
      </c>
      <c r="BG24" s="10" t="str">
        <f t="shared" si="68"/>
        <v>-</v>
      </c>
      <c r="BH24" s="10" t="str">
        <f t="shared" si="69"/>
        <v>-</v>
      </c>
      <c r="BI24" s="8"/>
      <c r="BJ24" s="36">
        <f t="shared" si="70"/>
        <v>0.33333333333333331</v>
      </c>
      <c r="BK24" s="36">
        <f t="shared" si="30"/>
        <v>0.70833333333333337</v>
      </c>
      <c r="BL24" s="36">
        <f t="shared" si="30"/>
        <v>0</v>
      </c>
      <c r="BM24" s="36">
        <f t="shared" si="30"/>
        <v>0</v>
      </c>
      <c r="BN24" s="36"/>
      <c r="BO24" s="36">
        <f t="shared" si="71"/>
        <v>0.29166666666666669</v>
      </c>
      <c r="BP24" s="36">
        <f t="shared" si="106"/>
        <v>0.3125</v>
      </c>
      <c r="BQ24" s="36">
        <f t="shared" si="107"/>
        <v>0.33333333333333298</v>
      </c>
      <c r="BR24" s="36">
        <f t="shared" si="108"/>
        <v>0.35416666666666702</v>
      </c>
      <c r="BS24" s="36">
        <f t="shared" si="109"/>
        <v>0.375</v>
      </c>
      <c r="BT24" s="36">
        <f t="shared" si="110"/>
        <v>0.39583333333333398</v>
      </c>
      <c r="BU24" s="36">
        <f t="shared" si="111"/>
        <v>0.41666666666666702</v>
      </c>
      <c r="BV24" s="36">
        <f t="shared" si="112"/>
        <v>0.4375</v>
      </c>
      <c r="BW24" s="36">
        <f t="shared" si="89"/>
        <v>0.45833333333333398</v>
      </c>
      <c r="BX24" s="36">
        <f t="shared" si="90"/>
        <v>0.47916666666666702</v>
      </c>
      <c r="BY24" s="36">
        <f t="shared" si="91"/>
        <v>0.5</v>
      </c>
      <c r="BZ24" s="36">
        <f t="shared" si="92"/>
        <v>0.52083333333333304</v>
      </c>
      <c r="CA24" s="36">
        <f t="shared" si="93"/>
        <v>0.54166666666666696</v>
      </c>
      <c r="CB24" s="36">
        <f t="shared" si="94"/>
        <v>0.5625</v>
      </c>
      <c r="CC24" s="36">
        <f t="shared" si="95"/>
        <v>0.58333333333333304</v>
      </c>
      <c r="CD24" s="36">
        <f t="shared" si="96"/>
        <v>0.60416666666666696</v>
      </c>
      <c r="CE24" s="36">
        <f t="shared" si="97"/>
        <v>0.625</v>
      </c>
      <c r="CF24" s="36">
        <f t="shared" si="98"/>
        <v>0.64583333333333304</v>
      </c>
      <c r="CG24" s="36">
        <f t="shared" si="99"/>
        <v>0.66666666666666696</v>
      </c>
      <c r="CH24" s="36">
        <f t="shared" si="100"/>
        <v>0.6875</v>
      </c>
      <c r="CI24" s="36">
        <f t="shared" si="101"/>
        <v>0.70833333333333304</v>
      </c>
      <c r="CJ24" s="36">
        <f t="shared" si="102"/>
        <v>0.72916666666666696</v>
      </c>
      <c r="CK24" s="36">
        <f t="shared" si="103"/>
        <v>0.75</v>
      </c>
      <c r="CL24" s="36">
        <f t="shared" si="104"/>
        <v>0.77083333333333304</v>
      </c>
      <c r="CM24" s="36">
        <f t="shared" si="105"/>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t="s">
        <v>195</v>
      </c>
      <c r="D25" s="32" t="s">
        <v>196</v>
      </c>
      <c r="E25" s="12">
        <v>0.33333333333333331</v>
      </c>
      <c r="F25" s="33">
        <v>0.70833333333333337</v>
      </c>
      <c r="G25" s="12"/>
      <c r="H25" s="33"/>
      <c r="I25" s="34" t="str">
        <f t="shared" si="3"/>
        <v>-</v>
      </c>
      <c r="J25" s="14" t="str">
        <f t="shared" si="75"/>
        <v>-</v>
      </c>
      <c r="K25" s="34" t="str">
        <f t="shared" si="5"/>
        <v>○</v>
      </c>
      <c r="L25" s="14" t="str">
        <f t="shared" si="76"/>
        <v>○</v>
      </c>
      <c r="M25" s="34" t="str">
        <f t="shared" si="7"/>
        <v>○</v>
      </c>
      <c r="N25" s="14" t="str">
        <f t="shared" si="77"/>
        <v>○</v>
      </c>
      <c r="O25" s="34" t="str">
        <f t="shared" si="9"/>
        <v>○</v>
      </c>
      <c r="P25" s="14" t="str">
        <f t="shared" si="78"/>
        <v>○</v>
      </c>
      <c r="Q25" s="34" t="str">
        <f t="shared" si="11"/>
        <v>○</v>
      </c>
      <c r="R25" s="14" t="str">
        <f t="shared" si="79"/>
        <v>○</v>
      </c>
      <c r="S25" s="34" t="str">
        <f t="shared" si="13"/>
        <v>○</v>
      </c>
      <c r="T25" s="14" t="str">
        <f t="shared" si="80"/>
        <v>○</v>
      </c>
      <c r="U25" s="34" t="str">
        <f t="shared" si="15"/>
        <v>○</v>
      </c>
      <c r="V25" s="14" t="str">
        <f t="shared" si="81"/>
        <v>○</v>
      </c>
      <c r="W25" s="34" t="str">
        <f t="shared" si="17"/>
        <v>○</v>
      </c>
      <c r="X25" s="14" t="str">
        <f t="shared" si="82"/>
        <v>○</v>
      </c>
      <c r="Y25" s="34" t="str">
        <f t="shared" si="19"/>
        <v>○</v>
      </c>
      <c r="Z25" s="14" t="str">
        <f t="shared" si="83"/>
        <v>○</v>
      </c>
      <c r="AA25" s="34" t="str">
        <f t="shared" si="21"/>
        <v>○</v>
      </c>
      <c r="AB25" s="14" t="str">
        <f t="shared" si="84"/>
        <v>○</v>
      </c>
      <c r="AC25" s="34" t="str">
        <f t="shared" si="23"/>
        <v>-</v>
      </c>
      <c r="AD25" s="14" t="str">
        <f t="shared" si="85"/>
        <v>-</v>
      </c>
      <c r="AE25" s="34" t="str">
        <f t="shared" si="25"/>
        <v>-</v>
      </c>
      <c r="AF25" s="14" t="str">
        <f t="shared" si="86"/>
        <v>-</v>
      </c>
      <c r="AG25" s="16" t="str">
        <f t="shared" si="87"/>
        <v>-</v>
      </c>
      <c r="AH25" s="35">
        <f t="shared" si="28"/>
        <v>0.37500000000000006</v>
      </c>
      <c r="AJ25" s="10" t="str">
        <f t="shared" si="45"/>
        <v>-</v>
      </c>
      <c r="AK25" s="10" t="str">
        <f t="shared" si="46"/>
        <v>-</v>
      </c>
      <c r="AL25" s="10" t="str">
        <f t="shared" si="47"/>
        <v>○</v>
      </c>
      <c r="AM25" s="10" t="str">
        <f t="shared" si="48"/>
        <v>○</v>
      </c>
      <c r="AN25" s="10" t="str">
        <f t="shared" si="49"/>
        <v>○</v>
      </c>
      <c r="AO25" s="10" t="str">
        <f t="shared" si="50"/>
        <v>○</v>
      </c>
      <c r="AP25" s="10" t="str">
        <f t="shared" si="51"/>
        <v>○</v>
      </c>
      <c r="AQ25" s="10" t="str">
        <f t="shared" si="52"/>
        <v>○</v>
      </c>
      <c r="AR25" s="10" t="str">
        <f t="shared" si="53"/>
        <v>○</v>
      </c>
      <c r="AS25" s="10" t="str">
        <f t="shared" si="54"/>
        <v>○</v>
      </c>
      <c r="AT25" s="10" t="str">
        <f t="shared" si="55"/>
        <v>○</v>
      </c>
      <c r="AU25" s="10" t="str">
        <f t="shared" si="56"/>
        <v>○</v>
      </c>
      <c r="AV25" s="10" t="str">
        <f t="shared" si="57"/>
        <v>○</v>
      </c>
      <c r="AW25" s="10" t="str">
        <f t="shared" si="58"/>
        <v>○</v>
      </c>
      <c r="AX25" s="10" t="str">
        <f t="shared" si="59"/>
        <v>○</v>
      </c>
      <c r="AY25" s="10" t="str">
        <f t="shared" si="60"/>
        <v>○</v>
      </c>
      <c r="AZ25" s="10" t="str">
        <f t="shared" si="61"/>
        <v>○</v>
      </c>
      <c r="BA25" s="10" t="str">
        <f t="shared" si="62"/>
        <v>○</v>
      </c>
      <c r="BB25" s="10" t="str">
        <f t="shared" si="63"/>
        <v>○</v>
      </c>
      <c r="BC25" s="10" t="str">
        <f t="shared" si="64"/>
        <v>○</v>
      </c>
      <c r="BD25" s="10" t="str">
        <f t="shared" si="65"/>
        <v>-</v>
      </c>
      <c r="BE25" s="10" t="str">
        <f t="shared" si="66"/>
        <v>-</v>
      </c>
      <c r="BF25" s="10" t="str">
        <f t="shared" si="67"/>
        <v>-</v>
      </c>
      <c r="BG25" s="10" t="str">
        <f t="shared" si="68"/>
        <v>-</v>
      </c>
      <c r="BH25" s="10" t="str">
        <f t="shared" si="69"/>
        <v>-</v>
      </c>
      <c r="BI25" s="8"/>
      <c r="BJ25" s="36">
        <f t="shared" si="70"/>
        <v>0.33333333333333331</v>
      </c>
      <c r="BK25" s="36">
        <f t="shared" si="30"/>
        <v>0.70833333333333337</v>
      </c>
      <c r="BL25" s="36">
        <f t="shared" si="30"/>
        <v>0</v>
      </c>
      <c r="BM25" s="36">
        <f t="shared" si="30"/>
        <v>0</v>
      </c>
      <c r="BN25" s="36"/>
      <c r="BO25" s="36">
        <f t="shared" si="71"/>
        <v>0.29166666666666669</v>
      </c>
      <c r="BP25" s="36">
        <f t="shared" si="106"/>
        <v>0.3125</v>
      </c>
      <c r="BQ25" s="36">
        <f t="shared" si="107"/>
        <v>0.33333333333333298</v>
      </c>
      <c r="BR25" s="36">
        <f t="shared" si="108"/>
        <v>0.35416666666666702</v>
      </c>
      <c r="BS25" s="36">
        <f t="shared" si="109"/>
        <v>0.375</v>
      </c>
      <c r="BT25" s="36">
        <f t="shared" si="110"/>
        <v>0.39583333333333398</v>
      </c>
      <c r="BU25" s="36">
        <f t="shared" si="111"/>
        <v>0.41666666666666702</v>
      </c>
      <c r="BV25" s="36">
        <f t="shared" si="112"/>
        <v>0.4375</v>
      </c>
      <c r="BW25" s="36">
        <f t="shared" si="89"/>
        <v>0.45833333333333398</v>
      </c>
      <c r="BX25" s="36">
        <f t="shared" si="90"/>
        <v>0.47916666666666702</v>
      </c>
      <c r="BY25" s="36">
        <f t="shared" si="91"/>
        <v>0.5</v>
      </c>
      <c r="BZ25" s="36">
        <f t="shared" si="92"/>
        <v>0.52083333333333304</v>
      </c>
      <c r="CA25" s="36">
        <f t="shared" si="93"/>
        <v>0.54166666666666696</v>
      </c>
      <c r="CB25" s="36">
        <f t="shared" si="94"/>
        <v>0.5625</v>
      </c>
      <c r="CC25" s="36">
        <f t="shared" si="95"/>
        <v>0.58333333333333304</v>
      </c>
      <c r="CD25" s="36">
        <f t="shared" si="96"/>
        <v>0.60416666666666696</v>
      </c>
      <c r="CE25" s="36">
        <f t="shared" si="97"/>
        <v>0.625</v>
      </c>
      <c r="CF25" s="36">
        <f t="shared" si="98"/>
        <v>0.64583333333333304</v>
      </c>
      <c r="CG25" s="36">
        <f t="shared" si="99"/>
        <v>0.66666666666666696</v>
      </c>
      <c r="CH25" s="36">
        <f t="shared" si="100"/>
        <v>0.6875</v>
      </c>
      <c r="CI25" s="36">
        <f t="shared" si="101"/>
        <v>0.70833333333333304</v>
      </c>
      <c r="CJ25" s="36">
        <f t="shared" si="102"/>
        <v>0.72916666666666696</v>
      </c>
      <c r="CK25" s="36">
        <f t="shared" si="103"/>
        <v>0.75</v>
      </c>
      <c r="CL25" s="36">
        <f t="shared" si="104"/>
        <v>0.77083333333333304</v>
      </c>
      <c r="CM25" s="36">
        <f t="shared" si="105"/>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t="s">
        <v>195</v>
      </c>
      <c r="D26" s="32" t="s">
        <v>197</v>
      </c>
      <c r="E26" s="12">
        <v>0.41666666666666669</v>
      </c>
      <c r="F26" s="33">
        <v>0.60416666666666663</v>
      </c>
      <c r="G26" s="12"/>
      <c r="H26" s="33"/>
      <c r="I26" s="34" t="str">
        <f t="shared" si="3"/>
        <v>-</v>
      </c>
      <c r="J26" s="14" t="str">
        <f t="shared" si="75"/>
        <v>-</v>
      </c>
      <c r="K26" s="34" t="str">
        <f t="shared" si="5"/>
        <v>-</v>
      </c>
      <c r="L26" s="14" t="str">
        <f t="shared" si="76"/>
        <v>-</v>
      </c>
      <c r="M26" s="34" t="str">
        <f t="shared" si="7"/>
        <v>-</v>
      </c>
      <c r="N26" s="14" t="str">
        <f t="shared" si="77"/>
        <v>-</v>
      </c>
      <c r="O26" s="34" t="str">
        <f t="shared" si="9"/>
        <v>○</v>
      </c>
      <c r="P26" s="14" t="str">
        <f t="shared" si="78"/>
        <v>○</v>
      </c>
      <c r="Q26" s="34" t="str">
        <f t="shared" si="11"/>
        <v>○</v>
      </c>
      <c r="R26" s="14" t="str">
        <f t="shared" si="79"/>
        <v>○</v>
      </c>
      <c r="S26" s="34" t="str">
        <f t="shared" si="13"/>
        <v>○</v>
      </c>
      <c r="T26" s="14" t="str">
        <f t="shared" si="80"/>
        <v>○</v>
      </c>
      <c r="U26" s="34" t="str">
        <f t="shared" si="15"/>
        <v>○</v>
      </c>
      <c r="V26" s="14" t="str">
        <f t="shared" si="81"/>
        <v>○</v>
      </c>
      <c r="W26" s="34" t="str">
        <f t="shared" si="17"/>
        <v>○</v>
      </c>
      <c r="X26" s="14" t="str">
        <f t="shared" si="82"/>
        <v>-</v>
      </c>
      <c r="Y26" s="34" t="str">
        <f t="shared" si="19"/>
        <v>-</v>
      </c>
      <c r="Z26" s="14" t="str">
        <f t="shared" si="83"/>
        <v>-</v>
      </c>
      <c r="AA26" s="34" t="str">
        <f t="shared" si="21"/>
        <v>-</v>
      </c>
      <c r="AB26" s="14" t="str">
        <f t="shared" si="84"/>
        <v>-</v>
      </c>
      <c r="AC26" s="34" t="str">
        <f t="shared" si="23"/>
        <v>-</v>
      </c>
      <c r="AD26" s="14" t="str">
        <f t="shared" si="85"/>
        <v>-</v>
      </c>
      <c r="AE26" s="34" t="str">
        <f t="shared" si="25"/>
        <v>-</v>
      </c>
      <c r="AF26" s="14" t="str">
        <f t="shared" si="86"/>
        <v>-</v>
      </c>
      <c r="AG26" s="16" t="str">
        <f t="shared" si="87"/>
        <v>-</v>
      </c>
      <c r="AH26" s="35">
        <f t="shared" si="28"/>
        <v>0.18749999999999994</v>
      </c>
      <c r="AJ26" s="10" t="str">
        <f t="shared" si="45"/>
        <v>-</v>
      </c>
      <c r="AK26" s="10" t="str">
        <f t="shared" si="46"/>
        <v>-</v>
      </c>
      <c r="AL26" s="10" t="str">
        <f t="shared" si="47"/>
        <v>-</v>
      </c>
      <c r="AM26" s="10" t="str">
        <f t="shared" si="48"/>
        <v>-</v>
      </c>
      <c r="AN26" s="10" t="str">
        <f t="shared" si="49"/>
        <v>-</v>
      </c>
      <c r="AO26" s="10" t="str">
        <f t="shared" si="50"/>
        <v>-</v>
      </c>
      <c r="AP26" s="10" t="str">
        <f t="shared" si="51"/>
        <v>○</v>
      </c>
      <c r="AQ26" s="10" t="str">
        <f t="shared" si="52"/>
        <v>○</v>
      </c>
      <c r="AR26" s="10" t="str">
        <f t="shared" si="53"/>
        <v>○</v>
      </c>
      <c r="AS26" s="10" t="str">
        <f t="shared" si="54"/>
        <v>○</v>
      </c>
      <c r="AT26" s="10" t="str">
        <f t="shared" si="55"/>
        <v>○</v>
      </c>
      <c r="AU26" s="10" t="str">
        <f t="shared" si="56"/>
        <v>○</v>
      </c>
      <c r="AV26" s="10" t="str">
        <f t="shared" si="57"/>
        <v>○</v>
      </c>
      <c r="AW26" s="10" t="str">
        <f t="shared" si="58"/>
        <v>○</v>
      </c>
      <c r="AX26" s="10" t="str">
        <f t="shared" si="59"/>
        <v>○</v>
      </c>
      <c r="AY26" s="10" t="str">
        <f t="shared" si="60"/>
        <v>-</v>
      </c>
      <c r="AZ26" s="10" t="str">
        <f t="shared" si="61"/>
        <v>-</v>
      </c>
      <c r="BA26" s="10" t="str">
        <f t="shared" si="62"/>
        <v>-</v>
      </c>
      <c r="BB26" s="10" t="str">
        <f t="shared" si="63"/>
        <v>-</v>
      </c>
      <c r="BC26" s="10" t="str">
        <f t="shared" si="64"/>
        <v>-</v>
      </c>
      <c r="BD26" s="10" t="str">
        <f t="shared" si="65"/>
        <v>-</v>
      </c>
      <c r="BE26" s="10" t="str">
        <f t="shared" si="66"/>
        <v>-</v>
      </c>
      <c r="BF26" s="10" t="str">
        <f t="shared" si="67"/>
        <v>-</v>
      </c>
      <c r="BG26" s="10" t="str">
        <f t="shared" si="68"/>
        <v>-</v>
      </c>
      <c r="BH26" s="10" t="str">
        <f t="shared" si="69"/>
        <v>-</v>
      </c>
      <c r="BI26" s="8"/>
      <c r="BJ26" s="36">
        <f t="shared" si="70"/>
        <v>0.41666666666666669</v>
      </c>
      <c r="BK26" s="36">
        <f t="shared" si="30"/>
        <v>0.60416666666666663</v>
      </c>
      <c r="BL26" s="36">
        <f t="shared" si="30"/>
        <v>0</v>
      </c>
      <c r="BM26" s="36">
        <f t="shared" si="30"/>
        <v>0</v>
      </c>
      <c r="BN26" s="36"/>
      <c r="BO26" s="36">
        <f t="shared" si="71"/>
        <v>0.29166666666666669</v>
      </c>
      <c r="BP26" s="36">
        <f t="shared" si="106"/>
        <v>0.3125</v>
      </c>
      <c r="BQ26" s="36">
        <f t="shared" si="107"/>
        <v>0.33333333333333298</v>
      </c>
      <c r="BR26" s="36">
        <f t="shared" si="108"/>
        <v>0.35416666666666702</v>
      </c>
      <c r="BS26" s="36">
        <f t="shared" si="109"/>
        <v>0.375</v>
      </c>
      <c r="BT26" s="36">
        <f t="shared" si="110"/>
        <v>0.39583333333333398</v>
      </c>
      <c r="BU26" s="36">
        <f t="shared" si="111"/>
        <v>0.41666666666666702</v>
      </c>
      <c r="BV26" s="36">
        <f t="shared" si="112"/>
        <v>0.4375</v>
      </c>
      <c r="BW26" s="36">
        <f t="shared" si="89"/>
        <v>0.45833333333333398</v>
      </c>
      <c r="BX26" s="36">
        <f t="shared" si="90"/>
        <v>0.47916666666666702</v>
      </c>
      <c r="BY26" s="36">
        <f t="shared" si="91"/>
        <v>0.5</v>
      </c>
      <c r="BZ26" s="36">
        <f t="shared" si="92"/>
        <v>0.52083333333333304</v>
      </c>
      <c r="CA26" s="36">
        <f t="shared" si="93"/>
        <v>0.54166666666666696</v>
      </c>
      <c r="CB26" s="36">
        <f t="shared" si="94"/>
        <v>0.5625</v>
      </c>
      <c r="CC26" s="36">
        <f t="shared" si="95"/>
        <v>0.58333333333333304</v>
      </c>
      <c r="CD26" s="36">
        <f t="shared" si="96"/>
        <v>0.60416666666666696</v>
      </c>
      <c r="CE26" s="36">
        <f t="shared" si="97"/>
        <v>0.625</v>
      </c>
      <c r="CF26" s="36">
        <f t="shared" si="98"/>
        <v>0.64583333333333304</v>
      </c>
      <c r="CG26" s="36">
        <f t="shared" si="99"/>
        <v>0.66666666666666696</v>
      </c>
      <c r="CH26" s="36">
        <f t="shared" si="100"/>
        <v>0.6875</v>
      </c>
      <c r="CI26" s="36">
        <f t="shared" si="101"/>
        <v>0.70833333333333304</v>
      </c>
      <c r="CJ26" s="36">
        <f t="shared" si="102"/>
        <v>0.72916666666666696</v>
      </c>
      <c r="CK26" s="36">
        <f t="shared" si="103"/>
        <v>0.75</v>
      </c>
      <c r="CL26" s="36">
        <f t="shared" si="104"/>
        <v>0.77083333333333304</v>
      </c>
      <c r="CM26" s="36">
        <f t="shared" si="105"/>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75"/>
        <v>-</v>
      </c>
      <c r="K27" s="34" t="str">
        <f t="shared" si="5"/>
        <v>-</v>
      </c>
      <c r="L27" s="14" t="str">
        <f t="shared" si="76"/>
        <v>-</v>
      </c>
      <c r="M27" s="34" t="str">
        <f t="shared" si="7"/>
        <v>-</v>
      </c>
      <c r="N27" s="14" t="str">
        <f t="shared" si="77"/>
        <v>-</v>
      </c>
      <c r="O27" s="34" t="str">
        <f t="shared" si="9"/>
        <v>-</v>
      </c>
      <c r="P27" s="14" t="str">
        <f t="shared" si="78"/>
        <v>-</v>
      </c>
      <c r="Q27" s="34" t="str">
        <f t="shared" si="11"/>
        <v>-</v>
      </c>
      <c r="R27" s="14" t="str">
        <f t="shared" si="79"/>
        <v>-</v>
      </c>
      <c r="S27" s="34" t="str">
        <f t="shared" si="13"/>
        <v>-</v>
      </c>
      <c r="T27" s="14" t="str">
        <f t="shared" si="80"/>
        <v>-</v>
      </c>
      <c r="U27" s="34" t="str">
        <f t="shared" si="15"/>
        <v>-</v>
      </c>
      <c r="V27" s="14" t="str">
        <f t="shared" si="81"/>
        <v>-</v>
      </c>
      <c r="W27" s="34" t="str">
        <f t="shared" si="17"/>
        <v>-</v>
      </c>
      <c r="X27" s="14" t="str">
        <f t="shared" si="82"/>
        <v>-</v>
      </c>
      <c r="Y27" s="34" t="str">
        <f t="shared" si="19"/>
        <v>-</v>
      </c>
      <c r="Z27" s="14" t="str">
        <f t="shared" si="83"/>
        <v>-</v>
      </c>
      <c r="AA27" s="34" t="str">
        <f t="shared" si="21"/>
        <v>-</v>
      </c>
      <c r="AB27" s="14" t="str">
        <f t="shared" si="84"/>
        <v>-</v>
      </c>
      <c r="AC27" s="34" t="str">
        <f t="shared" si="23"/>
        <v>-</v>
      </c>
      <c r="AD27" s="14" t="str">
        <f t="shared" si="85"/>
        <v>-</v>
      </c>
      <c r="AE27" s="34" t="str">
        <f t="shared" si="25"/>
        <v>-</v>
      </c>
      <c r="AF27" s="14" t="str">
        <f t="shared" si="86"/>
        <v>-</v>
      </c>
      <c r="AG27" s="16" t="str">
        <f t="shared" si="87"/>
        <v>-</v>
      </c>
      <c r="AH27" s="35">
        <f t="shared" si="28"/>
        <v>0</v>
      </c>
      <c r="AJ27" s="10" t="str">
        <f t="shared" si="45"/>
        <v>-</v>
      </c>
      <c r="AK27" s="10" t="str">
        <f t="shared" si="46"/>
        <v>-</v>
      </c>
      <c r="AL27" s="10" t="str">
        <f t="shared" si="47"/>
        <v>-</v>
      </c>
      <c r="AM27" s="10" t="str">
        <f t="shared" si="48"/>
        <v>-</v>
      </c>
      <c r="AN27" s="10" t="str">
        <f t="shared" si="49"/>
        <v>-</v>
      </c>
      <c r="AO27" s="10" t="str">
        <f t="shared" si="50"/>
        <v>-</v>
      </c>
      <c r="AP27" s="10" t="str">
        <f t="shared" si="51"/>
        <v>-</v>
      </c>
      <c r="AQ27" s="10" t="str">
        <f t="shared" si="52"/>
        <v>-</v>
      </c>
      <c r="AR27" s="10" t="str">
        <f t="shared" si="53"/>
        <v>-</v>
      </c>
      <c r="AS27" s="10" t="str">
        <f t="shared" si="54"/>
        <v>-</v>
      </c>
      <c r="AT27" s="10" t="str">
        <f t="shared" si="55"/>
        <v>-</v>
      </c>
      <c r="AU27" s="10" t="str">
        <f t="shared" si="56"/>
        <v>-</v>
      </c>
      <c r="AV27" s="10" t="str">
        <f t="shared" si="57"/>
        <v>-</v>
      </c>
      <c r="AW27" s="10" t="str">
        <f t="shared" si="58"/>
        <v>-</v>
      </c>
      <c r="AX27" s="10" t="str">
        <f t="shared" si="59"/>
        <v>-</v>
      </c>
      <c r="AY27" s="10" t="str">
        <f t="shared" si="60"/>
        <v>-</v>
      </c>
      <c r="AZ27" s="10" t="str">
        <f t="shared" si="61"/>
        <v>-</v>
      </c>
      <c r="BA27" s="10" t="str">
        <f t="shared" si="62"/>
        <v>-</v>
      </c>
      <c r="BB27" s="10" t="str">
        <f t="shared" si="63"/>
        <v>-</v>
      </c>
      <c r="BC27" s="10" t="str">
        <f t="shared" si="64"/>
        <v>-</v>
      </c>
      <c r="BD27" s="10" t="str">
        <f t="shared" si="65"/>
        <v>-</v>
      </c>
      <c r="BE27" s="10" t="str">
        <f t="shared" si="66"/>
        <v>-</v>
      </c>
      <c r="BF27" s="10" t="str">
        <f t="shared" si="67"/>
        <v>-</v>
      </c>
      <c r="BG27" s="10" t="str">
        <f t="shared" si="68"/>
        <v>-</v>
      </c>
      <c r="BH27" s="10" t="str">
        <f t="shared" si="69"/>
        <v>-</v>
      </c>
      <c r="BI27" s="8"/>
      <c r="BJ27" s="36">
        <f t="shared" si="70"/>
        <v>0</v>
      </c>
      <c r="BK27" s="36">
        <f t="shared" si="30"/>
        <v>0</v>
      </c>
      <c r="BL27" s="36">
        <f t="shared" si="30"/>
        <v>0</v>
      </c>
      <c r="BM27" s="36">
        <f t="shared" si="30"/>
        <v>0</v>
      </c>
      <c r="BN27" s="36"/>
      <c r="BO27" s="36">
        <f t="shared" si="71"/>
        <v>0.29166666666666669</v>
      </c>
      <c r="BP27" s="36">
        <f t="shared" si="106"/>
        <v>0.3125</v>
      </c>
      <c r="BQ27" s="36">
        <f t="shared" si="107"/>
        <v>0.33333333333333298</v>
      </c>
      <c r="BR27" s="36">
        <f t="shared" si="108"/>
        <v>0.35416666666666702</v>
      </c>
      <c r="BS27" s="36">
        <f t="shared" si="109"/>
        <v>0.375</v>
      </c>
      <c r="BT27" s="36">
        <f t="shared" si="110"/>
        <v>0.39583333333333398</v>
      </c>
      <c r="BU27" s="36">
        <f t="shared" si="111"/>
        <v>0.41666666666666702</v>
      </c>
      <c r="BV27" s="36">
        <f t="shared" si="112"/>
        <v>0.4375</v>
      </c>
      <c r="BW27" s="36">
        <f t="shared" si="89"/>
        <v>0.45833333333333398</v>
      </c>
      <c r="BX27" s="36">
        <f t="shared" si="90"/>
        <v>0.47916666666666702</v>
      </c>
      <c r="BY27" s="36">
        <f t="shared" si="91"/>
        <v>0.5</v>
      </c>
      <c r="BZ27" s="36">
        <f t="shared" si="92"/>
        <v>0.52083333333333304</v>
      </c>
      <c r="CA27" s="36">
        <f t="shared" si="93"/>
        <v>0.54166666666666696</v>
      </c>
      <c r="CB27" s="36">
        <f t="shared" si="94"/>
        <v>0.5625</v>
      </c>
      <c r="CC27" s="36">
        <f t="shared" si="95"/>
        <v>0.58333333333333304</v>
      </c>
      <c r="CD27" s="36">
        <f t="shared" si="96"/>
        <v>0.60416666666666696</v>
      </c>
      <c r="CE27" s="36">
        <f t="shared" si="97"/>
        <v>0.625</v>
      </c>
      <c r="CF27" s="36">
        <f t="shared" si="98"/>
        <v>0.64583333333333304</v>
      </c>
      <c r="CG27" s="36">
        <f t="shared" si="99"/>
        <v>0.66666666666666696</v>
      </c>
      <c r="CH27" s="36">
        <f t="shared" si="100"/>
        <v>0.6875</v>
      </c>
      <c r="CI27" s="36">
        <f t="shared" si="101"/>
        <v>0.70833333333333304</v>
      </c>
      <c r="CJ27" s="36">
        <f t="shared" si="102"/>
        <v>0.72916666666666696</v>
      </c>
      <c r="CK27" s="36">
        <f t="shared" si="103"/>
        <v>0.75</v>
      </c>
      <c r="CL27" s="36">
        <f t="shared" si="104"/>
        <v>0.77083333333333304</v>
      </c>
      <c r="CM27" s="36">
        <f t="shared" si="105"/>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75"/>
        <v>-</v>
      </c>
      <c r="K28" s="34" t="str">
        <f t="shared" si="5"/>
        <v>-</v>
      </c>
      <c r="L28" s="14" t="str">
        <f t="shared" si="76"/>
        <v>-</v>
      </c>
      <c r="M28" s="34" t="str">
        <f t="shared" si="7"/>
        <v>-</v>
      </c>
      <c r="N28" s="14" t="str">
        <f t="shared" si="77"/>
        <v>-</v>
      </c>
      <c r="O28" s="34" t="str">
        <f t="shared" si="9"/>
        <v>-</v>
      </c>
      <c r="P28" s="14" t="str">
        <f t="shared" si="78"/>
        <v>-</v>
      </c>
      <c r="Q28" s="34" t="str">
        <f t="shared" si="11"/>
        <v>-</v>
      </c>
      <c r="R28" s="14" t="str">
        <f t="shared" si="79"/>
        <v>-</v>
      </c>
      <c r="S28" s="34" t="str">
        <f t="shared" si="13"/>
        <v>-</v>
      </c>
      <c r="T28" s="14" t="str">
        <f t="shared" si="80"/>
        <v>-</v>
      </c>
      <c r="U28" s="34" t="str">
        <f t="shared" si="15"/>
        <v>-</v>
      </c>
      <c r="V28" s="14" t="str">
        <f t="shared" si="81"/>
        <v>-</v>
      </c>
      <c r="W28" s="34" t="str">
        <f t="shared" si="17"/>
        <v>-</v>
      </c>
      <c r="X28" s="14" t="str">
        <f t="shared" si="82"/>
        <v>-</v>
      </c>
      <c r="Y28" s="34" t="str">
        <f t="shared" si="19"/>
        <v>-</v>
      </c>
      <c r="Z28" s="14" t="str">
        <f t="shared" si="83"/>
        <v>-</v>
      </c>
      <c r="AA28" s="34" t="str">
        <f t="shared" si="21"/>
        <v>-</v>
      </c>
      <c r="AB28" s="14" t="str">
        <f t="shared" si="84"/>
        <v>-</v>
      </c>
      <c r="AC28" s="34" t="str">
        <f t="shared" si="23"/>
        <v>-</v>
      </c>
      <c r="AD28" s="14" t="str">
        <f t="shared" si="85"/>
        <v>-</v>
      </c>
      <c r="AE28" s="34" t="str">
        <f t="shared" si="25"/>
        <v>-</v>
      </c>
      <c r="AF28" s="14" t="str">
        <f t="shared" si="86"/>
        <v>-</v>
      </c>
      <c r="AG28" s="16" t="str">
        <f t="shared" si="87"/>
        <v>-</v>
      </c>
      <c r="AH28" s="35">
        <f t="shared" si="28"/>
        <v>0</v>
      </c>
      <c r="AJ28" s="10" t="str">
        <f t="shared" si="45"/>
        <v>-</v>
      </c>
      <c r="AK28" s="10" t="str">
        <f t="shared" si="46"/>
        <v>-</v>
      </c>
      <c r="AL28" s="10" t="str">
        <f t="shared" si="47"/>
        <v>-</v>
      </c>
      <c r="AM28" s="10" t="str">
        <f t="shared" si="48"/>
        <v>-</v>
      </c>
      <c r="AN28" s="10" t="str">
        <f t="shared" si="49"/>
        <v>-</v>
      </c>
      <c r="AO28" s="10" t="str">
        <f t="shared" si="50"/>
        <v>-</v>
      </c>
      <c r="AP28" s="10" t="str">
        <f t="shared" si="51"/>
        <v>-</v>
      </c>
      <c r="AQ28" s="10" t="str">
        <f t="shared" si="52"/>
        <v>-</v>
      </c>
      <c r="AR28" s="10" t="str">
        <f t="shared" si="53"/>
        <v>-</v>
      </c>
      <c r="AS28" s="10" t="str">
        <f t="shared" si="54"/>
        <v>-</v>
      </c>
      <c r="AT28" s="10" t="str">
        <f t="shared" si="55"/>
        <v>-</v>
      </c>
      <c r="AU28" s="10" t="str">
        <f t="shared" si="56"/>
        <v>-</v>
      </c>
      <c r="AV28" s="10" t="str">
        <f t="shared" si="57"/>
        <v>-</v>
      </c>
      <c r="AW28" s="10" t="str">
        <f t="shared" si="58"/>
        <v>-</v>
      </c>
      <c r="AX28" s="10" t="str">
        <f t="shared" si="59"/>
        <v>-</v>
      </c>
      <c r="AY28" s="10" t="str">
        <f t="shared" si="60"/>
        <v>-</v>
      </c>
      <c r="AZ28" s="10" t="str">
        <f t="shared" si="61"/>
        <v>-</v>
      </c>
      <c r="BA28" s="10" t="str">
        <f t="shared" si="62"/>
        <v>-</v>
      </c>
      <c r="BB28" s="10" t="str">
        <f t="shared" si="63"/>
        <v>-</v>
      </c>
      <c r="BC28" s="10" t="str">
        <f t="shared" si="64"/>
        <v>-</v>
      </c>
      <c r="BD28" s="10" t="str">
        <f t="shared" si="65"/>
        <v>-</v>
      </c>
      <c r="BE28" s="10" t="str">
        <f t="shared" si="66"/>
        <v>-</v>
      </c>
      <c r="BF28" s="10" t="str">
        <f t="shared" si="67"/>
        <v>-</v>
      </c>
      <c r="BG28" s="10" t="str">
        <f t="shared" si="68"/>
        <v>-</v>
      </c>
      <c r="BH28" s="10" t="str">
        <f t="shared" si="69"/>
        <v>-</v>
      </c>
      <c r="BI28" s="8"/>
      <c r="BJ28" s="36">
        <f>E28</f>
        <v>0</v>
      </c>
      <c r="BK28" s="36">
        <f t="shared" si="30"/>
        <v>0</v>
      </c>
      <c r="BL28" s="36">
        <f t="shared" si="30"/>
        <v>0</v>
      </c>
      <c r="BM28" s="36">
        <f t="shared" si="30"/>
        <v>0</v>
      </c>
      <c r="BN28" s="36"/>
      <c r="BO28" s="36">
        <f t="shared" si="71"/>
        <v>0.29166666666666669</v>
      </c>
      <c r="BP28" s="36">
        <f t="shared" si="106"/>
        <v>0.3125</v>
      </c>
      <c r="BQ28" s="36">
        <f t="shared" si="107"/>
        <v>0.33333333333333298</v>
      </c>
      <c r="BR28" s="36">
        <f t="shared" si="108"/>
        <v>0.35416666666666702</v>
      </c>
      <c r="BS28" s="36">
        <f t="shared" si="109"/>
        <v>0.375</v>
      </c>
      <c r="BT28" s="36">
        <f t="shared" si="110"/>
        <v>0.39583333333333398</v>
      </c>
      <c r="BU28" s="36">
        <f t="shared" si="111"/>
        <v>0.41666666666666702</v>
      </c>
      <c r="BV28" s="36">
        <f t="shared" si="112"/>
        <v>0.4375</v>
      </c>
      <c r="BW28" s="36">
        <f t="shared" si="89"/>
        <v>0.45833333333333398</v>
      </c>
      <c r="BX28" s="36">
        <f t="shared" si="90"/>
        <v>0.47916666666666702</v>
      </c>
      <c r="BY28" s="36">
        <f t="shared" si="91"/>
        <v>0.5</v>
      </c>
      <c r="BZ28" s="36">
        <f t="shared" si="92"/>
        <v>0.52083333333333304</v>
      </c>
      <c r="CA28" s="36">
        <f t="shared" si="93"/>
        <v>0.54166666666666696</v>
      </c>
      <c r="CB28" s="36">
        <f t="shared" si="94"/>
        <v>0.5625</v>
      </c>
      <c r="CC28" s="36">
        <f t="shared" si="95"/>
        <v>0.58333333333333304</v>
      </c>
      <c r="CD28" s="36">
        <f t="shared" si="96"/>
        <v>0.60416666666666696</v>
      </c>
      <c r="CE28" s="36">
        <f t="shared" si="97"/>
        <v>0.625</v>
      </c>
      <c r="CF28" s="36">
        <f t="shared" si="98"/>
        <v>0.64583333333333304</v>
      </c>
      <c r="CG28" s="36">
        <f t="shared" si="99"/>
        <v>0.66666666666666696</v>
      </c>
      <c r="CH28" s="36">
        <f t="shared" si="100"/>
        <v>0.6875</v>
      </c>
      <c r="CI28" s="36">
        <f t="shared" si="101"/>
        <v>0.70833333333333304</v>
      </c>
      <c r="CJ28" s="36">
        <f t="shared" si="102"/>
        <v>0.72916666666666696</v>
      </c>
      <c r="CK28" s="36">
        <f t="shared" si="103"/>
        <v>0.75</v>
      </c>
      <c r="CL28" s="36">
        <f t="shared" si="104"/>
        <v>0.77083333333333304</v>
      </c>
      <c r="CM28" s="36">
        <f t="shared" si="105"/>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ref="I29:I30" si="113">AJ29</f>
        <v>-</v>
      </c>
      <c r="J29" s="14" t="str">
        <f t="shared" ref="J29:J30" si="114">AK29</f>
        <v>-</v>
      </c>
      <c r="K29" s="34" t="str">
        <f t="shared" ref="K29:K30" si="115">AL29</f>
        <v>-</v>
      </c>
      <c r="L29" s="14" t="str">
        <f t="shared" ref="L29:L30" si="116">AM29</f>
        <v>-</v>
      </c>
      <c r="M29" s="34" t="str">
        <f t="shared" ref="M29:M30" si="117">AN29</f>
        <v>-</v>
      </c>
      <c r="N29" s="14" t="str">
        <f t="shared" ref="N29:N30" si="118">AO29</f>
        <v>-</v>
      </c>
      <c r="O29" s="34" t="str">
        <f t="shared" ref="O29:O30" si="119">AP29</f>
        <v>-</v>
      </c>
      <c r="P29" s="14" t="str">
        <f t="shared" ref="P29:P30" si="120">AQ29</f>
        <v>-</v>
      </c>
      <c r="Q29" s="34" t="str">
        <f t="shared" ref="Q29:Q30" si="121">AR29</f>
        <v>-</v>
      </c>
      <c r="R29" s="14" t="str">
        <f t="shared" ref="R29:R30" si="122">AS29</f>
        <v>-</v>
      </c>
      <c r="S29" s="34" t="str">
        <f t="shared" ref="S29:S30" si="123">AT29</f>
        <v>-</v>
      </c>
      <c r="T29" s="14" t="str">
        <f t="shared" ref="T29:T30" si="124">AU29</f>
        <v>-</v>
      </c>
      <c r="U29" s="34" t="str">
        <f t="shared" ref="U29:U30" si="125">AV29</f>
        <v>-</v>
      </c>
      <c r="V29" s="14" t="str">
        <f t="shared" ref="V29:V30" si="126">AW29</f>
        <v>-</v>
      </c>
      <c r="W29" s="34" t="str">
        <f t="shared" ref="W29:W30" si="127">AX29</f>
        <v>-</v>
      </c>
      <c r="X29" s="14" t="str">
        <f t="shared" ref="X29:X30" si="128">AY29</f>
        <v>-</v>
      </c>
      <c r="Y29" s="34" t="str">
        <f t="shared" ref="Y29:Y30" si="129">AZ29</f>
        <v>-</v>
      </c>
      <c r="Z29" s="14" t="str">
        <f t="shared" ref="Z29:Z30" si="130">BA29</f>
        <v>-</v>
      </c>
      <c r="AA29" s="34" t="str">
        <f t="shared" ref="AA29:AA30" si="131">BB29</f>
        <v>-</v>
      </c>
      <c r="AB29" s="14" t="str">
        <f t="shared" ref="AB29:AB30" si="132">BC29</f>
        <v>-</v>
      </c>
      <c r="AC29" s="34" t="str">
        <f t="shared" ref="AC29:AC30" si="133">BD29</f>
        <v>-</v>
      </c>
      <c r="AD29" s="14" t="str">
        <f t="shared" ref="AD29:AD30" si="134">BE29</f>
        <v>-</v>
      </c>
      <c r="AE29" s="34" t="str">
        <f t="shared" ref="AE29:AE30" si="135">BF29</f>
        <v>-</v>
      </c>
      <c r="AF29" s="14" t="str">
        <f t="shared" ref="AF29:AF30" si="136">BG29</f>
        <v>-</v>
      </c>
      <c r="AG29" s="16" t="str">
        <f t="shared" ref="AG29:AG30" si="137">BH29</f>
        <v>-</v>
      </c>
      <c r="AH29" s="35">
        <f t="shared" si="28"/>
        <v>0</v>
      </c>
      <c r="AJ29" s="10" t="str">
        <f t="shared" ref="AJ29:AJ30" si="138">IF(AND(AND($BJ29&lt;=BO29,BO29&lt;$BK29),OR(BO29&lt;$BL29,$BM29&lt;=BO29)),"○","-")</f>
        <v>-</v>
      </c>
      <c r="AK29" s="10" t="str">
        <f t="shared" ref="AK29:AK30" si="139">IF(AND(AND($BJ29&lt;=BP29,BP29&lt;$BK29),OR(BP29&lt;$BL29,$BM29&lt;=BP29)),"○","-")</f>
        <v>-</v>
      </c>
      <c r="AL29" s="10" t="str">
        <f t="shared" ref="AL29:AL30" si="140">IF(AND(AND($BJ29&lt;=BQ29,BQ29&lt;$BK29),OR(BQ29&lt;$BL29,$BM29&lt;=BQ29)),"○","-")</f>
        <v>-</v>
      </c>
      <c r="AM29" s="10" t="str">
        <f t="shared" ref="AM29:AM30" si="141">IF(AND(AND($BJ29&lt;=BR29,BR29&lt;$BK29),OR(BR29&lt;$BL29,$BM29&lt;=BR29)),"○","-")</f>
        <v>-</v>
      </c>
      <c r="AN29" s="10" t="str">
        <f t="shared" ref="AN29:AN30" si="142">IF(AND(AND($BJ29&lt;=BS29,BS29&lt;$BK29),OR(BS29&lt;$BL29,$BM29&lt;=BS29)),"○","-")</f>
        <v>-</v>
      </c>
      <c r="AO29" s="10" t="str">
        <f t="shared" ref="AO29:AO30" si="143">IF(AND(AND($BJ29&lt;=BT29,BT29&lt;$BK29),OR(BT29&lt;$BL29,$BM29&lt;=BT29)),"○","-")</f>
        <v>-</v>
      </c>
      <c r="AP29" s="10" t="str">
        <f t="shared" ref="AP29:AP30" si="144">IF(AND(AND($BJ29&lt;=BU29,BU29&lt;$BK29),OR(BU29&lt;$BL29,$BM29&lt;=BU29)),"○","-")</f>
        <v>-</v>
      </c>
      <c r="AQ29" s="10" t="str">
        <f t="shared" ref="AQ29:AQ30" si="145">IF(AND(AND($BJ29&lt;=BV29,BV29&lt;$BK29),OR(BV29&lt;$BL29,$BM29&lt;=BV29)),"○","-")</f>
        <v>-</v>
      </c>
      <c r="AR29" s="10" t="str">
        <f t="shared" ref="AR29:AR30" si="146">IF(AND(AND($BJ29&lt;=BW29,BW29&lt;$BK29),OR(BW29&lt;$BL29,$BM29&lt;=BW29)),"○","-")</f>
        <v>-</v>
      </c>
      <c r="AS29" s="10" t="str">
        <f t="shared" ref="AS29:AS30" si="147">IF(AND(AND($BJ29&lt;=BX29,BX29&lt;$BK29),OR(BX29&lt;$BL29,$BM29&lt;=BX29)),"○","-")</f>
        <v>-</v>
      </c>
      <c r="AT29" s="10" t="str">
        <f t="shared" ref="AT29:AT30" si="148">IF(AND(AND($BJ29&lt;=BY29,BY29&lt;$BK29),OR(BY29&lt;$BL29,$BM29&lt;=BY29)),"○","-")</f>
        <v>-</v>
      </c>
      <c r="AU29" s="10" t="str">
        <f t="shared" ref="AU29:AU30" si="149">IF(AND(AND($BJ29&lt;=BZ29,BZ29&lt;$BK29),OR(BZ29&lt;$BL29,$BM29&lt;=BZ29)),"○","-")</f>
        <v>-</v>
      </c>
      <c r="AV29" s="10" t="str">
        <f t="shared" ref="AV29:AV30" si="150">IF(AND(AND($BJ29&lt;=CA29,CA29&lt;$BK29),OR(CA29&lt;$BL29,$BM29&lt;=CA29)),"○","-")</f>
        <v>-</v>
      </c>
      <c r="AW29" s="10" t="str">
        <f t="shared" ref="AW29:AW30" si="151">IF(AND(AND($BJ29&lt;=CB29,CB29&lt;$BK29),OR(CB29&lt;$BL29,$BM29&lt;=CB29)),"○","-")</f>
        <v>-</v>
      </c>
      <c r="AX29" s="10" t="str">
        <f t="shared" ref="AX29:AX30" si="152">IF(AND(AND($BJ29&lt;=CC29,CC29&lt;$BK29),OR(CC29&lt;$BL29,$BM29&lt;=CC29)),"○","-")</f>
        <v>-</v>
      </c>
      <c r="AY29" s="10" t="str">
        <f t="shared" ref="AY29:AY30" si="153">IF(AND(AND($BJ29&lt;=CD29,CD29&lt;$BK29),OR(CD29&lt;$BL29,$BM29&lt;=CD29)),"○","-")</f>
        <v>-</v>
      </c>
      <c r="AZ29" s="10" t="str">
        <f t="shared" ref="AZ29:AZ30" si="154">IF(AND(AND($BJ29&lt;=CE29,CE29&lt;$BK29),OR(CE29&lt;$BL29,$BM29&lt;=CE29)),"○","-")</f>
        <v>-</v>
      </c>
      <c r="BA29" s="10" t="str">
        <f t="shared" ref="BA29:BA30" si="155">IF(AND(AND($BJ29&lt;=CF29,CF29&lt;$BK29),OR(CF29&lt;$BL29,$BM29&lt;=CF29)),"○","-")</f>
        <v>-</v>
      </c>
      <c r="BB29" s="10" t="str">
        <f t="shared" ref="BB29:BB30" si="156">IF(AND(AND($BJ29&lt;=CG29,CG29&lt;$BK29),OR(CG29&lt;$BL29,$BM29&lt;=CG29)),"○","-")</f>
        <v>-</v>
      </c>
      <c r="BC29" s="10" t="str">
        <f t="shared" ref="BC29:BC30" si="157">IF(AND(AND($BJ29&lt;=CH29,CH29&lt;$BK29),OR(CH29&lt;$BL29,$BM29&lt;=CH29)),"○","-")</f>
        <v>-</v>
      </c>
      <c r="BD29" s="10" t="str">
        <f t="shared" ref="BD29:BD30" si="158">IF(AND(AND($BJ29&lt;=CI29,CI29&lt;$BK29),OR(CI29&lt;$BL29,$BM29&lt;=CI29)),"○","-")</f>
        <v>-</v>
      </c>
      <c r="BE29" s="10" t="str">
        <f t="shared" ref="BE29:BE30" si="159">IF(AND(AND($BJ29&lt;=CJ29,CJ29&lt;$BK29),OR(CJ29&lt;$BL29,$BM29&lt;=CJ29)),"○","-")</f>
        <v>-</v>
      </c>
      <c r="BF29" s="10" t="str">
        <f t="shared" ref="BF29:BF30" si="160">IF(AND(AND($BJ29&lt;=CK29,CK29&lt;$BK29),OR(CK29&lt;$BL29,$BM29&lt;=CK29)),"○","-")</f>
        <v>-</v>
      </c>
      <c r="BG29" s="10" t="str">
        <f t="shared" ref="BG29:BG30" si="161">IF(AND(AND($BJ29&lt;=CL29,CL29&lt;$BK29),OR(CL29&lt;$BL29,$BM29&lt;=CL29)),"○","-")</f>
        <v>-</v>
      </c>
      <c r="BH29" s="10" t="str">
        <f t="shared" ref="BH29:BH30" si="162">IF(AND(AND($BJ29&lt;=CM29,CM29&lt;$BK29),OR(CM29&lt;$BL29,$BM29&lt;=CM29)),"○","-")</f>
        <v>-</v>
      </c>
      <c r="BI29" s="8"/>
      <c r="BJ29" s="36">
        <f t="shared" ref="BJ29" si="163">E29</f>
        <v>0</v>
      </c>
      <c r="BK29" s="36">
        <f t="shared" ref="BK29:BK30" si="164">F29</f>
        <v>0</v>
      </c>
      <c r="BL29" s="36">
        <f t="shared" ref="BL29:BL30" si="165">G29</f>
        <v>0</v>
      </c>
      <c r="BM29" s="36">
        <f t="shared" ref="BM29:BM30" si="166">H29</f>
        <v>0</v>
      </c>
      <c r="BN29" s="36"/>
      <c r="BO29" s="36">
        <f t="shared" ref="BO29:BO30" si="167">CO29</f>
        <v>0.29166666666666669</v>
      </c>
      <c r="BP29" s="36">
        <f t="shared" ref="BP29:BP30" si="168">CP29</f>
        <v>0.3125</v>
      </c>
      <c r="BQ29" s="36">
        <f t="shared" ref="BQ29:BQ30" si="169">CQ29</f>
        <v>0.33333333333333298</v>
      </c>
      <c r="BR29" s="36">
        <f t="shared" ref="BR29:BR30" si="170">CR29</f>
        <v>0.35416666666666702</v>
      </c>
      <c r="BS29" s="36">
        <f t="shared" ref="BS29:BS30" si="171">CS29</f>
        <v>0.375</v>
      </c>
      <c r="BT29" s="36">
        <f t="shared" ref="BT29:BT30" si="172">CT29</f>
        <v>0.39583333333333398</v>
      </c>
      <c r="BU29" s="36">
        <f t="shared" ref="BU29:BU30" si="173">CU29</f>
        <v>0.41666666666666702</v>
      </c>
      <c r="BV29" s="36">
        <f t="shared" ref="BV29:BV30" si="174">CV29</f>
        <v>0.4375</v>
      </c>
      <c r="BW29" s="36">
        <f t="shared" ref="BW29:BW30" si="175">CW29</f>
        <v>0.45833333333333398</v>
      </c>
      <c r="BX29" s="36">
        <f t="shared" ref="BX29:BX30" si="176">CX29</f>
        <v>0.47916666666666702</v>
      </c>
      <c r="BY29" s="36">
        <f t="shared" ref="BY29:BY30" si="177">CY29</f>
        <v>0.5</v>
      </c>
      <c r="BZ29" s="36">
        <f t="shared" ref="BZ29:BZ30" si="178">CZ29</f>
        <v>0.52083333333333304</v>
      </c>
      <c r="CA29" s="36">
        <f t="shared" ref="CA29:CA30" si="179">DA29</f>
        <v>0.54166666666666696</v>
      </c>
      <c r="CB29" s="36">
        <f t="shared" ref="CB29:CB30" si="180">DB29</f>
        <v>0.5625</v>
      </c>
      <c r="CC29" s="36">
        <f t="shared" ref="CC29:CC30" si="181">DC29</f>
        <v>0.58333333333333304</v>
      </c>
      <c r="CD29" s="36">
        <f t="shared" ref="CD29:CD30" si="182">DD29</f>
        <v>0.60416666666666696</v>
      </c>
      <c r="CE29" s="36">
        <f t="shared" ref="CE29:CE30" si="183">DE29</f>
        <v>0.625</v>
      </c>
      <c r="CF29" s="36">
        <f t="shared" ref="CF29:CF30" si="184">DF29</f>
        <v>0.64583333333333304</v>
      </c>
      <c r="CG29" s="36">
        <f t="shared" ref="CG29:CG30" si="185">DG29</f>
        <v>0.66666666666666696</v>
      </c>
      <c r="CH29" s="36">
        <f t="shared" ref="CH29:CH30" si="186">DH29</f>
        <v>0.6875</v>
      </c>
      <c r="CI29" s="36">
        <f t="shared" ref="CI29:CI30" si="187">DI29</f>
        <v>0.70833333333333304</v>
      </c>
      <c r="CJ29" s="36">
        <f t="shared" ref="CJ29:CJ30" si="188">DJ29</f>
        <v>0.72916666666666696</v>
      </c>
      <c r="CK29" s="36">
        <f t="shared" ref="CK29:CK30" si="189">DK29</f>
        <v>0.75</v>
      </c>
      <c r="CL29" s="36">
        <f t="shared" ref="CL29:CL30" si="190">DL29</f>
        <v>0.77083333333333304</v>
      </c>
      <c r="CM29" s="36">
        <f t="shared" ref="CM29:CM30" si="191">DM29</f>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113"/>
        <v>-</v>
      </c>
      <c r="J30" s="14" t="str">
        <f t="shared" si="114"/>
        <v>-</v>
      </c>
      <c r="K30" s="34" t="str">
        <f t="shared" si="115"/>
        <v>-</v>
      </c>
      <c r="L30" s="14" t="str">
        <f t="shared" si="116"/>
        <v>-</v>
      </c>
      <c r="M30" s="34" t="str">
        <f t="shared" si="117"/>
        <v>-</v>
      </c>
      <c r="N30" s="14" t="str">
        <f t="shared" si="118"/>
        <v>-</v>
      </c>
      <c r="O30" s="34" t="str">
        <f t="shared" si="119"/>
        <v>-</v>
      </c>
      <c r="P30" s="14" t="str">
        <f t="shared" si="120"/>
        <v>-</v>
      </c>
      <c r="Q30" s="34" t="str">
        <f t="shared" si="121"/>
        <v>-</v>
      </c>
      <c r="R30" s="14" t="str">
        <f t="shared" si="122"/>
        <v>-</v>
      </c>
      <c r="S30" s="34" t="str">
        <f t="shared" si="123"/>
        <v>-</v>
      </c>
      <c r="T30" s="14" t="str">
        <f t="shared" si="124"/>
        <v>-</v>
      </c>
      <c r="U30" s="34" t="str">
        <f t="shared" si="125"/>
        <v>-</v>
      </c>
      <c r="V30" s="14" t="str">
        <f t="shared" si="126"/>
        <v>-</v>
      </c>
      <c r="W30" s="34" t="str">
        <f t="shared" si="127"/>
        <v>-</v>
      </c>
      <c r="X30" s="14" t="str">
        <f t="shared" si="128"/>
        <v>-</v>
      </c>
      <c r="Y30" s="34" t="str">
        <f t="shared" si="129"/>
        <v>-</v>
      </c>
      <c r="Z30" s="14" t="str">
        <f t="shared" si="130"/>
        <v>-</v>
      </c>
      <c r="AA30" s="34" t="str">
        <f t="shared" si="131"/>
        <v>-</v>
      </c>
      <c r="AB30" s="14" t="str">
        <f t="shared" si="132"/>
        <v>-</v>
      </c>
      <c r="AC30" s="34" t="str">
        <f t="shared" si="133"/>
        <v>-</v>
      </c>
      <c r="AD30" s="14" t="str">
        <f t="shared" si="134"/>
        <v>-</v>
      </c>
      <c r="AE30" s="34" t="str">
        <f t="shared" si="135"/>
        <v>-</v>
      </c>
      <c r="AF30" s="14" t="str">
        <f t="shared" si="136"/>
        <v>-</v>
      </c>
      <c r="AG30" s="16" t="str">
        <f t="shared" si="137"/>
        <v>-</v>
      </c>
      <c r="AH30" s="35">
        <f t="shared" si="28"/>
        <v>0</v>
      </c>
      <c r="AJ30" s="10" t="str">
        <f t="shared" si="138"/>
        <v>-</v>
      </c>
      <c r="AK30" s="10" t="str">
        <f t="shared" si="139"/>
        <v>-</v>
      </c>
      <c r="AL30" s="10" t="str">
        <f t="shared" si="140"/>
        <v>-</v>
      </c>
      <c r="AM30" s="10" t="str">
        <f t="shared" si="141"/>
        <v>-</v>
      </c>
      <c r="AN30" s="10" t="str">
        <f t="shared" si="142"/>
        <v>-</v>
      </c>
      <c r="AO30" s="10" t="str">
        <f t="shared" si="143"/>
        <v>-</v>
      </c>
      <c r="AP30" s="10" t="str">
        <f t="shared" si="144"/>
        <v>-</v>
      </c>
      <c r="AQ30" s="10" t="str">
        <f t="shared" si="145"/>
        <v>-</v>
      </c>
      <c r="AR30" s="10" t="str">
        <f t="shared" si="146"/>
        <v>-</v>
      </c>
      <c r="AS30" s="10" t="str">
        <f t="shared" si="147"/>
        <v>-</v>
      </c>
      <c r="AT30" s="10" t="str">
        <f t="shared" si="148"/>
        <v>-</v>
      </c>
      <c r="AU30" s="10" t="str">
        <f t="shared" si="149"/>
        <v>-</v>
      </c>
      <c r="AV30" s="10" t="str">
        <f t="shared" si="150"/>
        <v>-</v>
      </c>
      <c r="AW30" s="10" t="str">
        <f t="shared" si="151"/>
        <v>-</v>
      </c>
      <c r="AX30" s="10" t="str">
        <f t="shared" si="152"/>
        <v>-</v>
      </c>
      <c r="AY30" s="10" t="str">
        <f t="shared" si="153"/>
        <v>-</v>
      </c>
      <c r="AZ30" s="10" t="str">
        <f t="shared" si="154"/>
        <v>-</v>
      </c>
      <c r="BA30" s="10" t="str">
        <f t="shared" si="155"/>
        <v>-</v>
      </c>
      <c r="BB30" s="10" t="str">
        <f t="shared" si="156"/>
        <v>-</v>
      </c>
      <c r="BC30" s="10" t="str">
        <f t="shared" si="157"/>
        <v>-</v>
      </c>
      <c r="BD30" s="10" t="str">
        <f t="shared" si="158"/>
        <v>-</v>
      </c>
      <c r="BE30" s="10" t="str">
        <f t="shared" si="159"/>
        <v>-</v>
      </c>
      <c r="BF30" s="10" t="str">
        <f t="shared" si="160"/>
        <v>-</v>
      </c>
      <c r="BG30" s="10" t="str">
        <f t="shared" si="161"/>
        <v>-</v>
      </c>
      <c r="BH30" s="10" t="str">
        <f t="shared" si="162"/>
        <v>-</v>
      </c>
      <c r="BI30" s="8"/>
      <c r="BJ30" s="36">
        <f>E30</f>
        <v>0</v>
      </c>
      <c r="BK30" s="36">
        <f t="shared" si="164"/>
        <v>0</v>
      </c>
      <c r="BL30" s="36">
        <f t="shared" si="165"/>
        <v>0</v>
      </c>
      <c r="BM30" s="36">
        <f t="shared" si="166"/>
        <v>0</v>
      </c>
      <c r="BN30" s="36"/>
      <c r="BO30" s="36">
        <f t="shared" si="167"/>
        <v>0.29166666666666669</v>
      </c>
      <c r="BP30" s="36">
        <f t="shared" si="168"/>
        <v>0.3125</v>
      </c>
      <c r="BQ30" s="36">
        <f t="shared" si="169"/>
        <v>0.33333333333333298</v>
      </c>
      <c r="BR30" s="36">
        <f t="shared" si="170"/>
        <v>0.35416666666666702</v>
      </c>
      <c r="BS30" s="36">
        <f t="shared" si="171"/>
        <v>0.375</v>
      </c>
      <c r="BT30" s="36">
        <f t="shared" si="172"/>
        <v>0.39583333333333398</v>
      </c>
      <c r="BU30" s="36">
        <f t="shared" si="173"/>
        <v>0.41666666666666702</v>
      </c>
      <c r="BV30" s="36">
        <f t="shared" si="174"/>
        <v>0.4375</v>
      </c>
      <c r="BW30" s="36">
        <f t="shared" si="175"/>
        <v>0.45833333333333398</v>
      </c>
      <c r="BX30" s="36">
        <f t="shared" si="176"/>
        <v>0.47916666666666702</v>
      </c>
      <c r="BY30" s="36">
        <f t="shared" si="177"/>
        <v>0.5</v>
      </c>
      <c r="BZ30" s="36">
        <f t="shared" si="178"/>
        <v>0.52083333333333304</v>
      </c>
      <c r="CA30" s="36">
        <f t="shared" si="179"/>
        <v>0.54166666666666696</v>
      </c>
      <c r="CB30" s="36">
        <f t="shared" si="180"/>
        <v>0.5625</v>
      </c>
      <c r="CC30" s="36">
        <f t="shared" si="181"/>
        <v>0.58333333333333304</v>
      </c>
      <c r="CD30" s="36">
        <f t="shared" si="182"/>
        <v>0.60416666666666696</v>
      </c>
      <c r="CE30" s="36">
        <f t="shared" si="183"/>
        <v>0.625</v>
      </c>
      <c r="CF30" s="36">
        <f t="shared" si="184"/>
        <v>0.64583333333333304</v>
      </c>
      <c r="CG30" s="36">
        <f t="shared" si="185"/>
        <v>0.66666666666666696</v>
      </c>
      <c r="CH30" s="36">
        <f t="shared" si="186"/>
        <v>0.6875</v>
      </c>
      <c r="CI30" s="36">
        <f t="shared" si="187"/>
        <v>0.70833333333333304</v>
      </c>
      <c r="CJ30" s="36">
        <f t="shared" si="188"/>
        <v>0.72916666666666696</v>
      </c>
      <c r="CK30" s="36">
        <f t="shared" si="189"/>
        <v>0.75</v>
      </c>
      <c r="CL30" s="36">
        <f t="shared" si="190"/>
        <v>0.77083333333333304</v>
      </c>
      <c r="CM30" s="36">
        <f t="shared" si="191"/>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ref="I31:I32" si="192">AJ31</f>
        <v>-</v>
      </c>
      <c r="J31" s="14" t="str">
        <f t="shared" ref="J31:J32" si="193">AK31</f>
        <v>-</v>
      </c>
      <c r="K31" s="34" t="str">
        <f t="shared" ref="K31:K32" si="194">AL31</f>
        <v>-</v>
      </c>
      <c r="L31" s="14" t="str">
        <f t="shared" ref="L31:L32" si="195">AM31</f>
        <v>-</v>
      </c>
      <c r="M31" s="34" t="str">
        <f t="shared" ref="M31:M32" si="196">AN31</f>
        <v>-</v>
      </c>
      <c r="N31" s="14" t="str">
        <f t="shared" ref="N31:N32" si="197">AO31</f>
        <v>-</v>
      </c>
      <c r="O31" s="34" t="str">
        <f t="shared" ref="O31:O32" si="198">AP31</f>
        <v>-</v>
      </c>
      <c r="P31" s="14" t="str">
        <f t="shared" ref="P31:P32" si="199">AQ31</f>
        <v>-</v>
      </c>
      <c r="Q31" s="34" t="str">
        <f t="shared" ref="Q31:Q32" si="200">AR31</f>
        <v>-</v>
      </c>
      <c r="R31" s="14" t="str">
        <f t="shared" ref="R31:R32" si="201">AS31</f>
        <v>-</v>
      </c>
      <c r="S31" s="34" t="str">
        <f t="shared" ref="S31:S32" si="202">AT31</f>
        <v>-</v>
      </c>
      <c r="T31" s="14" t="str">
        <f t="shared" ref="T31:T32" si="203">AU31</f>
        <v>-</v>
      </c>
      <c r="U31" s="34" t="str">
        <f t="shared" ref="U31:U32" si="204">AV31</f>
        <v>-</v>
      </c>
      <c r="V31" s="14" t="str">
        <f t="shared" ref="V31:V32" si="205">AW31</f>
        <v>-</v>
      </c>
      <c r="W31" s="34" t="str">
        <f t="shared" ref="W31:W32" si="206">AX31</f>
        <v>-</v>
      </c>
      <c r="X31" s="14" t="str">
        <f t="shared" ref="X31:X32" si="207">AY31</f>
        <v>-</v>
      </c>
      <c r="Y31" s="34" t="str">
        <f t="shared" ref="Y31:Y32" si="208">AZ31</f>
        <v>-</v>
      </c>
      <c r="Z31" s="14" t="str">
        <f t="shared" ref="Z31:Z32" si="209">BA31</f>
        <v>-</v>
      </c>
      <c r="AA31" s="34" t="str">
        <f t="shared" ref="AA31:AA32" si="210">BB31</f>
        <v>-</v>
      </c>
      <c r="AB31" s="14" t="str">
        <f t="shared" ref="AB31:AB32" si="211">BC31</f>
        <v>-</v>
      </c>
      <c r="AC31" s="34" t="str">
        <f t="shared" ref="AC31:AC32" si="212">BD31</f>
        <v>-</v>
      </c>
      <c r="AD31" s="14" t="str">
        <f t="shared" ref="AD31:AD32" si="213">BE31</f>
        <v>-</v>
      </c>
      <c r="AE31" s="34" t="str">
        <f t="shared" ref="AE31:AE32" si="214">BF31</f>
        <v>-</v>
      </c>
      <c r="AF31" s="14" t="str">
        <f t="shared" ref="AF31:AF32" si="215">BG31</f>
        <v>-</v>
      </c>
      <c r="AG31" s="16" t="str">
        <f t="shared" ref="AG31:AG32" si="216">BH31</f>
        <v>-</v>
      </c>
      <c r="AH31" s="35">
        <f t="shared" si="28"/>
        <v>0</v>
      </c>
      <c r="AJ31" s="10" t="str">
        <f t="shared" ref="AJ31:AJ32" si="217">IF(AND(AND($BJ31&lt;=BO31,BO31&lt;$BK31),OR(BO31&lt;$BL31,$BM31&lt;=BO31)),"○","-")</f>
        <v>-</v>
      </c>
      <c r="AK31" s="10" t="str">
        <f t="shared" ref="AK31:AK32" si="218">IF(AND(AND($BJ31&lt;=BP31,BP31&lt;$BK31),OR(BP31&lt;$BL31,$BM31&lt;=BP31)),"○","-")</f>
        <v>-</v>
      </c>
      <c r="AL31" s="10" t="str">
        <f t="shared" ref="AL31:AL32" si="219">IF(AND(AND($BJ31&lt;=BQ31,BQ31&lt;$BK31),OR(BQ31&lt;$BL31,$BM31&lt;=BQ31)),"○","-")</f>
        <v>-</v>
      </c>
      <c r="AM31" s="10" t="str">
        <f t="shared" ref="AM31:AM32" si="220">IF(AND(AND($BJ31&lt;=BR31,BR31&lt;$BK31),OR(BR31&lt;$BL31,$BM31&lt;=BR31)),"○","-")</f>
        <v>-</v>
      </c>
      <c r="AN31" s="10" t="str">
        <f t="shared" ref="AN31:AN32" si="221">IF(AND(AND($BJ31&lt;=BS31,BS31&lt;$BK31),OR(BS31&lt;$BL31,$BM31&lt;=BS31)),"○","-")</f>
        <v>-</v>
      </c>
      <c r="AO31" s="10" t="str">
        <f t="shared" ref="AO31:AO32" si="222">IF(AND(AND($BJ31&lt;=BT31,BT31&lt;$BK31),OR(BT31&lt;$BL31,$BM31&lt;=BT31)),"○","-")</f>
        <v>-</v>
      </c>
      <c r="AP31" s="10" t="str">
        <f t="shared" ref="AP31:AP32" si="223">IF(AND(AND($BJ31&lt;=BU31,BU31&lt;$BK31),OR(BU31&lt;$BL31,$BM31&lt;=BU31)),"○","-")</f>
        <v>-</v>
      </c>
      <c r="AQ31" s="10" t="str">
        <f t="shared" ref="AQ31:AQ32" si="224">IF(AND(AND($BJ31&lt;=BV31,BV31&lt;$BK31),OR(BV31&lt;$BL31,$BM31&lt;=BV31)),"○","-")</f>
        <v>-</v>
      </c>
      <c r="AR31" s="10" t="str">
        <f t="shared" ref="AR31:AR32" si="225">IF(AND(AND($BJ31&lt;=BW31,BW31&lt;$BK31),OR(BW31&lt;$BL31,$BM31&lt;=BW31)),"○","-")</f>
        <v>-</v>
      </c>
      <c r="AS31" s="10" t="str">
        <f t="shared" ref="AS31:AS32" si="226">IF(AND(AND($BJ31&lt;=BX31,BX31&lt;$BK31),OR(BX31&lt;$BL31,$BM31&lt;=BX31)),"○","-")</f>
        <v>-</v>
      </c>
      <c r="AT31" s="10" t="str">
        <f t="shared" ref="AT31:AT32" si="227">IF(AND(AND($BJ31&lt;=BY31,BY31&lt;$BK31),OR(BY31&lt;$BL31,$BM31&lt;=BY31)),"○","-")</f>
        <v>-</v>
      </c>
      <c r="AU31" s="10" t="str">
        <f t="shared" ref="AU31:AU32" si="228">IF(AND(AND($BJ31&lt;=BZ31,BZ31&lt;$BK31),OR(BZ31&lt;$BL31,$BM31&lt;=BZ31)),"○","-")</f>
        <v>-</v>
      </c>
      <c r="AV31" s="10" t="str">
        <f t="shared" ref="AV31:AV32" si="229">IF(AND(AND($BJ31&lt;=CA31,CA31&lt;$BK31),OR(CA31&lt;$BL31,$BM31&lt;=CA31)),"○","-")</f>
        <v>-</v>
      </c>
      <c r="AW31" s="10" t="str">
        <f t="shared" ref="AW31:AW32" si="230">IF(AND(AND($BJ31&lt;=CB31,CB31&lt;$BK31),OR(CB31&lt;$BL31,$BM31&lt;=CB31)),"○","-")</f>
        <v>-</v>
      </c>
      <c r="AX31" s="10" t="str">
        <f t="shared" ref="AX31:AX32" si="231">IF(AND(AND($BJ31&lt;=CC31,CC31&lt;$BK31),OR(CC31&lt;$BL31,$BM31&lt;=CC31)),"○","-")</f>
        <v>-</v>
      </c>
      <c r="AY31" s="10" t="str">
        <f t="shared" ref="AY31:AY32" si="232">IF(AND(AND($BJ31&lt;=CD31,CD31&lt;$BK31),OR(CD31&lt;$BL31,$BM31&lt;=CD31)),"○","-")</f>
        <v>-</v>
      </c>
      <c r="AZ31" s="10" t="str">
        <f t="shared" ref="AZ31:AZ32" si="233">IF(AND(AND($BJ31&lt;=CE31,CE31&lt;$BK31),OR(CE31&lt;$BL31,$BM31&lt;=CE31)),"○","-")</f>
        <v>-</v>
      </c>
      <c r="BA31" s="10" t="str">
        <f t="shared" ref="BA31:BA32" si="234">IF(AND(AND($BJ31&lt;=CF31,CF31&lt;$BK31),OR(CF31&lt;$BL31,$BM31&lt;=CF31)),"○","-")</f>
        <v>-</v>
      </c>
      <c r="BB31" s="10" t="str">
        <f t="shared" ref="BB31:BB32" si="235">IF(AND(AND($BJ31&lt;=CG31,CG31&lt;$BK31),OR(CG31&lt;$BL31,$BM31&lt;=CG31)),"○","-")</f>
        <v>-</v>
      </c>
      <c r="BC31" s="10" t="str">
        <f t="shared" ref="BC31:BC32" si="236">IF(AND(AND($BJ31&lt;=CH31,CH31&lt;$BK31),OR(CH31&lt;$BL31,$BM31&lt;=CH31)),"○","-")</f>
        <v>-</v>
      </c>
      <c r="BD31" s="10" t="str">
        <f t="shared" ref="BD31:BD32" si="237">IF(AND(AND($BJ31&lt;=CI31,CI31&lt;$BK31),OR(CI31&lt;$BL31,$BM31&lt;=CI31)),"○","-")</f>
        <v>-</v>
      </c>
      <c r="BE31" s="10" t="str">
        <f t="shared" ref="BE31:BE32" si="238">IF(AND(AND($BJ31&lt;=CJ31,CJ31&lt;$BK31),OR(CJ31&lt;$BL31,$BM31&lt;=CJ31)),"○","-")</f>
        <v>-</v>
      </c>
      <c r="BF31" s="10" t="str">
        <f t="shared" ref="BF31:BF32" si="239">IF(AND(AND($BJ31&lt;=CK31,CK31&lt;$BK31),OR(CK31&lt;$BL31,$BM31&lt;=CK31)),"○","-")</f>
        <v>-</v>
      </c>
      <c r="BG31" s="10" t="str">
        <f t="shared" ref="BG31:BG32" si="240">IF(AND(AND($BJ31&lt;=CL31,CL31&lt;$BK31),OR(CL31&lt;$BL31,$BM31&lt;=CL31)),"○","-")</f>
        <v>-</v>
      </c>
      <c r="BH31" s="10" t="str">
        <f t="shared" ref="BH31:BH32" si="241">IF(AND(AND($BJ31&lt;=CM31,CM31&lt;$BK31),OR(CM31&lt;$BL31,$BM31&lt;=CM31)),"○","-")</f>
        <v>-</v>
      </c>
      <c r="BI31" s="8"/>
      <c r="BJ31" s="36">
        <f t="shared" ref="BJ31" si="242">E31</f>
        <v>0</v>
      </c>
      <c r="BK31" s="36">
        <f t="shared" ref="BK31:BK32" si="243">F31</f>
        <v>0</v>
      </c>
      <c r="BL31" s="36">
        <f t="shared" ref="BL31:BL32" si="244">G31</f>
        <v>0</v>
      </c>
      <c r="BM31" s="36">
        <f t="shared" ref="BM31:BM32" si="245">H31</f>
        <v>0</v>
      </c>
      <c r="BN31" s="36"/>
      <c r="BO31" s="36">
        <f t="shared" ref="BO31:BO32" si="246">CO31</f>
        <v>0.29166666666666669</v>
      </c>
      <c r="BP31" s="36">
        <f t="shared" ref="BP31:BP32" si="247">CP31</f>
        <v>0.3125</v>
      </c>
      <c r="BQ31" s="36">
        <f t="shared" ref="BQ31:BQ32" si="248">CQ31</f>
        <v>0.33333333333333298</v>
      </c>
      <c r="BR31" s="36">
        <f t="shared" ref="BR31:BR32" si="249">CR31</f>
        <v>0.35416666666666702</v>
      </c>
      <c r="BS31" s="36">
        <f t="shared" ref="BS31:BS32" si="250">CS31</f>
        <v>0.375</v>
      </c>
      <c r="BT31" s="36">
        <f t="shared" ref="BT31:BT32" si="251">CT31</f>
        <v>0.39583333333333398</v>
      </c>
      <c r="BU31" s="36">
        <f t="shared" ref="BU31:BU32" si="252">CU31</f>
        <v>0.41666666666666702</v>
      </c>
      <c r="BV31" s="36">
        <f t="shared" ref="BV31:BV32" si="253">CV31</f>
        <v>0.4375</v>
      </c>
      <c r="BW31" s="36">
        <f t="shared" ref="BW31:BW32" si="254">CW31</f>
        <v>0.45833333333333398</v>
      </c>
      <c r="BX31" s="36">
        <f t="shared" ref="BX31:BX32" si="255">CX31</f>
        <v>0.47916666666666702</v>
      </c>
      <c r="BY31" s="36">
        <f t="shared" ref="BY31:BY32" si="256">CY31</f>
        <v>0.5</v>
      </c>
      <c r="BZ31" s="36">
        <f t="shared" ref="BZ31:BZ32" si="257">CZ31</f>
        <v>0.52083333333333304</v>
      </c>
      <c r="CA31" s="36">
        <f t="shared" ref="CA31:CA32" si="258">DA31</f>
        <v>0.54166666666666696</v>
      </c>
      <c r="CB31" s="36">
        <f t="shared" ref="CB31:CB32" si="259">DB31</f>
        <v>0.5625</v>
      </c>
      <c r="CC31" s="36">
        <f t="shared" ref="CC31:CC32" si="260">DC31</f>
        <v>0.58333333333333304</v>
      </c>
      <c r="CD31" s="36">
        <f t="shared" ref="CD31:CD32" si="261">DD31</f>
        <v>0.60416666666666696</v>
      </c>
      <c r="CE31" s="36">
        <f t="shared" ref="CE31:CE32" si="262">DE31</f>
        <v>0.625</v>
      </c>
      <c r="CF31" s="36">
        <f t="shared" ref="CF31:CF32" si="263">DF31</f>
        <v>0.64583333333333304</v>
      </c>
      <c r="CG31" s="36">
        <f t="shared" ref="CG31:CG32" si="264">DG31</f>
        <v>0.66666666666666696</v>
      </c>
      <c r="CH31" s="36">
        <f t="shared" ref="CH31:CH32" si="265">DH31</f>
        <v>0.6875</v>
      </c>
      <c r="CI31" s="36">
        <f t="shared" ref="CI31:CI32" si="266">DI31</f>
        <v>0.70833333333333304</v>
      </c>
      <c r="CJ31" s="36">
        <f t="shared" ref="CJ31:CJ32" si="267">DJ31</f>
        <v>0.72916666666666696</v>
      </c>
      <c r="CK31" s="36">
        <f t="shared" ref="CK31:CK32" si="268">DK31</f>
        <v>0.75</v>
      </c>
      <c r="CL31" s="36">
        <f t="shared" ref="CL31:CL32" si="269">DL31</f>
        <v>0.77083333333333304</v>
      </c>
      <c r="CM31" s="36">
        <f t="shared" ref="CM31:CM32" si="270">DM31</f>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si="192"/>
        <v>-</v>
      </c>
      <c r="J32" s="14" t="str">
        <f t="shared" si="193"/>
        <v>-</v>
      </c>
      <c r="K32" s="34" t="str">
        <f t="shared" si="194"/>
        <v>-</v>
      </c>
      <c r="L32" s="14" t="str">
        <f t="shared" si="195"/>
        <v>-</v>
      </c>
      <c r="M32" s="34" t="str">
        <f t="shared" si="196"/>
        <v>-</v>
      </c>
      <c r="N32" s="14" t="str">
        <f t="shared" si="197"/>
        <v>-</v>
      </c>
      <c r="O32" s="34" t="str">
        <f t="shared" si="198"/>
        <v>-</v>
      </c>
      <c r="P32" s="14" t="str">
        <f t="shared" si="199"/>
        <v>-</v>
      </c>
      <c r="Q32" s="34" t="str">
        <f t="shared" si="200"/>
        <v>-</v>
      </c>
      <c r="R32" s="14" t="str">
        <f t="shared" si="201"/>
        <v>-</v>
      </c>
      <c r="S32" s="34" t="str">
        <f t="shared" si="202"/>
        <v>-</v>
      </c>
      <c r="T32" s="14" t="str">
        <f t="shared" si="203"/>
        <v>-</v>
      </c>
      <c r="U32" s="34" t="str">
        <f t="shared" si="204"/>
        <v>-</v>
      </c>
      <c r="V32" s="14" t="str">
        <f t="shared" si="205"/>
        <v>-</v>
      </c>
      <c r="W32" s="34" t="str">
        <f t="shared" si="206"/>
        <v>-</v>
      </c>
      <c r="X32" s="14" t="str">
        <f t="shared" si="207"/>
        <v>-</v>
      </c>
      <c r="Y32" s="34" t="str">
        <f t="shared" si="208"/>
        <v>-</v>
      </c>
      <c r="Z32" s="14" t="str">
        <f t="shared" si="209"/>
        <v>-</v>
      </c>
      <c r="AA32" s="34" t="str">
        <f t="shared" si="210"/>
        <v>-</v>
      </c>
      <c r="AB32" s="14" t="str">
        <f t="shared" si="211"/>
        <v>-</v>
      </c>
      <c r="AC32" s="34" t="str">
        <f t="shared" si="212"/>
        <v>-</v>
      </c>
      <c r="AD32" s="14" t="str">
        <f t="shared" si="213"/>
        <v>-</v>
      </c>
      <c r="AE32" s="34" t="str">
        <f t="shared" si="214"/>
        <v>-</v>
      </c>
      <c r="AF32" s="14" t="str">
        <f t="shared" si="215"/>
        <v>-</v>
      </c>
      <c r="AG32" s="16" t="str">
        <f t="shared" si="216"/>
        <v>-</v>
      </c>
      <c r="AH32" s="35">
        <f t="shared" si="28"/>
        <v>0</v>
      </c>
      <c r="AJ32" s="10" t="str">
        <f t="shared" si="217"/>
        <v>-</v>
      </c>
      <c r="AK32" s="10" t="str">
        <f t="shared" si="218"/>
        <v>-</v>
      </c>
      <c r="AL32" s="10" t="str">
        <f t="shared" si="219"/>
        <v>-</v>
      </c>
      <c r="AM32" s="10" t="str">
        <f t="shared" si="220"/>
        <v>-</v>
      </c>
      <c r="AN32" s="10" t="str">
        <f t="shared" si="221"/>
        <v>-</v>
      </c>
      <c r="AO32" s="10" t="str">
        <f t="shared" si="222"/>
        <v>-</v>
      </c>
      <c r="AP32" s="10" t="str">
        <f t="shared" si="223"/>
        <v>-</v>
      </c>
      <c r="AQ32" s="10" t="str">
        <f t="shared" si="224"/>
        <v>-</v>
      </c>
      <c r="AR32" s="10" t="str">
        <f t="shared" si="225"/>
        <v>-</v>
      </c>
      <c r="AS32" s="10" t="str">
        <f t="shared" si="226"/>
        <v>-</v>
      </c>
      <c r="AT32" s="10" t="str">
        <f t="shared" si="227"/>
        <v>-</v>
      </c>
      <c r="AU32" s="10" t="str">
        <f t="shared" si="228"/>
        <v>-</v>
      </c>
      <c r="AV32" s="10" t="str">
        <f t="shared" si="229"/>
        <v>-</v>
      </c>
      <c r="AW32" s="10" t="str">
        <f t="shared" si="230"/>
        <v>-</v>
      </c>
      <c r="AX32" s="10" t="str">
        <f t="shared" si="231"/>
        <v>-</v>
      </c>
      <c r="AY32" s="10" t="str">
        <f t="shared" si="232"/>
        <v>-</v>
      </c>
      <c r="AZ32" s="10" t="str">
        <f t="shared" si="233"/>
        <v>-</v>
      </c>
      <c r="BA32" s="10" t="str">
        <f t="shared" si="234"/>
        <v>-</v>
      </c>
      <c r="BB32" s="10" t="str">
        <f t="shared" si="235"/>
        <v>-</v>
      </c>
      <c r="BC32" s="10" t="str">
        <f t="shared" si="236"/>
        <v>-</v>
      </c>
      <c r="BD32" s="10" t="str">
        <f t="shared" si="237"/>
        <v>-</v>
      </c>
      <c r="BE32" s="10" t="str">
        <f t="shared" si="238"/>
        <v>-</v>
      </c>
      <c r="BF32" s="10" t="str">
        <f t="shared" si="239"/>
        <v>-</v>
      </c>
      <c r="BG32" s="10" t="str">
        <f t="shared" si="240"/>
        <v>-</v>
      </c>
      <c r="BH32" s="10" t="str">
        <f t="shared" si="241"/>
        <v>-</v>
      </c>
      <c r="BI32" s="8"/>
      <c r="BJ32" s="36">
        <f>E32</f>
        <v>0</v>
      </c>
      <c r="BK32" s="36">
        <f t="shared" si="243"/>
        <v>0</v>
      </c>
      <c r="BL32" s="36">
        <f t="shared" si="244"/>
        <v>0</v>
      </c>
      <c r="BM32" s="36">
        <f t="shared" si="245"/>
        <v>0</v>
      </c>
      <c r="BN32" s="36"/>
      <c r="BO32" s="36">
        <f t="shared" si="246"/>
        <v>0.29166666666666669</v>
      </c>
      <c r="BP32" s="36">
        <f t="shared" si="247"/>
        <v>0.3125</v>
      </c>
      <c r="BQ32" s="36">
        <f t="shared" si="248"/>
        <v>0.33333333333333298</v>
      </c>
      <c r="BR32" s="36">
        <f t="shared" si="249"/>
        <v>0.35416666666666702</v>
      </c>
      <c r="BS32" s="36">
        <f t="shared" si="250"/>
        <v>0.375</v>
      </c>
      <c r="BT32" s="36">
        <f t="shared" si="251"/>
        <v>0.39583333333333398</v>
      </c>
      <c r="BU32" s="36">
        <f t="shared" si="252"/>
        <v>0.41666666666666702</v>
      </c>
      <c r="BV32" s="36">
        <f t="shared" si="253"/>
        <v>0.4375</v>
      </c>
      <c r="BW32" s="36">
        <f t="shared" si="254"/>
        <v>0.45833333333333398</v>
      </c>
      <c r="BX32" s="36">
        <f t="shared" si="255"/>
        <v>0.47916666666666702</v>
      </c>
      <c r="BY32" s="36">
        <f t="shared" si="256"/>
        <v>0.5</v>
      </c>
      <c r="BZ32" s="36">
        <f t="shared" si="257"/>
        <v>0.52083333333333304</v>
      </c>
      <c r="CA32" s="36">
        <f t="shared" si="258"/>
        <v>0.54166666666666696</v>
      </c>
      <c r="CB32" s="36">
        <f t="shared" si="259"/>
        <v>0.5625</v>
      </c>
      <c r="CC32" s="36">
        <f t="shared" si="260"/>
        <v>0.58333333333333304</v>
      </c>
      <c r="CD32" s="36">
        <f t="shared" si="261"/>
        <v>0.60416666666666696</v>
      </c>
      <c r="CE32" s="36">
        <f t="shared" si="262"/>
        <v>0.625</v>
      </c>
      <c r="CF32" s="36">
        <f t="shared" si="263"/>
        <v>0.64583333333333304</v>
      </c>
      <c r="CG32" s="36">
        <f t="shared" si="264"/>
        <v>0.66666666666666696</v>
      </c>
      <c r="CH32" s="36">
        <f t="shared" si="265"/>
        <v>0.6875</v>
      </c>
      <c r="CI32" s="36">
        <f t="shared" si="266"/>
        <v>0.70833333333333304</v>
      </c>
      <c r="CJ32" s="36">
        <f t="shared" si="267"/>
        <v>0.72916666666666696</v>
      </c>
      <c r="CK32" s="36">
        <f t="shared" si="268"/>
        <v>0.75</v>
      </c>
      <c r="CL32" s="36">
        <f t="shared" si="269"/>
        <v>0.77083333333333304</v>
      </c>
      <c r="CM32" s="36">
        <f t="shared" si="27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3"/>
        <v>-</v>
      </c>
      <c r="J33" s="14" t="str">
        <f t="shared" si="75"/>
        <v>-</v>
      </c>
      <c r="K33" s="34" t="str">
        <f t="shared" si="5"/>
        <v>-</v>
      </c>
      <c r="L33" s="14" t="str">
        <f t="shared" si="76"/>
        <v>-</v>
      </c>
      <c r="M33" s="34" t="str">
        <f t="shared" si="7"/>
        <v>-</v>
      </c>
      <c r="N33" s="14" t="str">
        <f t="shared" si="77"/>
        <v>-</v>
      </c>
      <c r="O33" s="34" t="str">
        <f t="shared" si="9"/>
        <v>-</v>
      </c>
      <c r="P33" s="14" t="str">
        <f t="shared" si="78"/>
        <v>-</v>
      </c>
      <c r="Q33" s="34" t="str">
        <f t="shared" si="11"/>
        <v>-</v>
      </c>
      <c r="R33" s="14" t="str">
        <f t="shared" si="79"/>
        <v>-</v>
      </c>
      <c r="S33" s="34" t="str">
        <f t="shared" si="13"/>
        <v>-</v>
      </c>
      <c r="T33" s="14" t="str">
        <f t="shared" si="80"/>
        <v>-</v>
      </c>
      <c r="U33" s="34" t="str">
        <f t="shared" si="15"/>
        <v>-</v>
      </c>
      <c r="V33" s="14" t="str">
        <f t="shared" si="81"/>
        <v>-</v>
      </c>
      <c r="W33" s="34" t="str">
        <f t="shared" si="17"/>
        <v>-</v>
      </c>
      <c r="X33" s="14" t="str">
        <f t="shared" si="82"/>
        <v>-</v>
      </c>
      <c r="Y33" s="34" t="str">
        <f t="shared" si="19"/>
        <v>-</v>
      </c>
      <c r="Z33" s="14" t="str">
        <f t="shared" si="83"/>
        <v>-</v>
      </c>
      <c r="AA33" s="34" t="str">
        <f t="shared" si="21"/>
        <v>-</v>
      </c>
      <c r="AB33" s="14" t="str">
        <f t="shared" si="84"/>
        <v>-</v>
      </c>
      <c r="AC33" s="34" t="str">
        <f t="shared" si="23"/>
        <v>-</v>
      </c>
      <c r="AD33" s="14" t="str">
        <f t="shared" si="85"/>
        <v>-</v>
      </c>
      <c r="AE33" s="34" t="str">
        <f t="shared" si="25"/>
        <v>-</v>
      </c>
      <c r="AF33" s="14" t="str">
        <f t="shared" si="86"/>
        <v>-</v>
      </c>
      <c r="AG33" s="16" t="str">
        <f t="shared" si="87"/>
        <v>-</v>
      </c>
      <c r="AH33" s="35">
        <f t="shared" si="28"/>
        <v>0</v>
      </c>
      <c r="AJ33" s="10" t="str">
        <f t="shared" si="45"/>
        <v>-</v>
      </c>
      <c r="AK33" s="10" t="str">
        <f t="shared" si="46"/>
        <v>-</v>
      </c>
      <c r="AL33" s="10" t="str">
        <f t="shared" si="47"/>
        <v>-</v>
      </c>
      <c r="AM33" s="10" t="str">
        <f t="shared" si="48"/>
        <v>-</v>
      </c>
      <c r="AN33" s="10" t="str">
        <f t="shared" si="49"/>
        <v>-</v>
      </c>
      <c r="AO33" s="10" t="str">
        <f t="shared" si="50"/>
        <v>-</v>
      </c>
      <c r="AP33" s="10" t="str">
        <f t="shared" si="51"/>
        <v>-</v>
      </c>
      <c r="AQ33" s="10" t="str">
        <f t="shared" si="52"/>
        <v>-</v>
      </c>
      <c r="AR33" s="10" t="str">
        <f t="shared" si="53"/>
        <v>-</v>
      </c>
      <c r="AS33" s="10" t="str">
        <f t="shared" si="54"/>
        <v>-</v>
      </c>
      <c r="AT33" s="10" t="str">
        <f t="shared" si="55"/>
        <v>-</v>
      </c>
      <c r="AU33" s="10" t="str">
        <f t="shared" si="56"/>
        <v>-</v>
      </c>
      <c r="AV33" s="10" t="str">
        <f t="shared" si="57"/>
        <v>-</v>
      </c>
      <c r="AW33" s="10" t="str">
        <f t="shared" si="58"/>
        <v>-</v>
      </c>
      <c r="AX33" s="10" t="str">
        <f t="shared" si="59"/>
        <v>-</v>
      </c>
      <c r="AY33" s="10" t="str">
        <f t="shared" si="60"/>
        <v>-</v>
      </c>
      <c r="AZ33" s="10" t="str">
        <f t="shared" si="61"/>
        <v>-</v>
      </c>
      <c r="BA33" s="10" t="str">
        <f t="shared" si="62"/>
        <v>-</v>
      </c>
      <c r="BB33" s="10" t="str">
        <f t="shared" si="63"/>
        <v>-</v>
      </c>
      <c r="BC33" s="10" t="str">
        <f t="shared" si="64"/>
        <v>-</v>
      </c>
      <c r="BD33" s="10" t="str">
        <f t="shared" si="65"/>
        <v>-</v>
      </c>
      <c r="BE33" s="10" t="str">
        <f t="shared" si="66"/>
        <v>-</v>
      </c>
      <c r="BF33" s="10" t="str">
        <f t="shared" si="67"/>
        <v>-</v>
      </c>
      <c r="BG33" s="10" t="str">
        <f t="shared" si="68"/>
        <v>-</v>
      </c>
      <c r="BH33" s="10" t="str">
        <f t="shared" si="69"/>
        <v>-</v>
      </c>
      <c r="BI33" s="8"/>
      <c r="BJ33" s="36">
        <f t="shared" si="70"/>
        <v>0</v>
      </c>
      <c r="BK33" s="36">
        <f t="shared" si="30"/>
        <v>0</v>
      </c>
      <c r="BL33" s="36">
        <f t="shared" si="30"/>
        <v>0</v>
      </c>
      <c r="BM33" s="36">
        <f t="shared" si="30"/>
        <v>0</v>
      </c>
      <c r="BN33" s="36"/>
      <c r="BO33" s="36">
        <f t="shared" si="71"/>
        <v>0.29166666666666669</v>
      </c>
      <c r="BP33" s="36">
        <f t="shared" si="106"/>
        <v>0.3125</v>
      </c>
      <c r="BQ33" s="36">
        <f t="shared" si="107"/>
        <v>0.33333333333333298</v>
      </c>
      <c r="BR33" s="36">
        <f t="shared" si="108"/>
        <v>0.35416666666666702</v>
      </c>
      <c r="BS33" s="36">
        <f t="shared" si="109"/>
        <v>0.375</v>
      </c>
      <c r="BT33" s="36">
        <f t="shared" si="110"/>
        <v>0.39583333333333398</v>
      </c>
      <c r="BU33" s="36">
        <f t="shared" si="111"/>
        <v>0.41666666666666702</v>
      </c>
      <c r="BV33" s="36">
        <f t="shared" si="112"/>
        <v>0.4375</v>
      </c>
      <c r="BW33" s="36">
        <f t="shared" si="89"/>
        <v>0.45833333333333398</v>
      </c>
      <c r="BX33" s="36">
        <f t="shared" si="90"/>
        <v>0.47916666666666702</v>
      </c>
      <c r="BY33" s="36">
        <f t="shared" si="91"/>
        <v>0.5</v>
      </c>
      <c r="BZ33" s="36">
        <f t="shared" si="92"/>
        <v>0.52083333333333304</v>
      </c>
      <c r="CA33" s="36">
        <f t="shared" si="93"/>
        <v>0.54166666666666696</v>
      </c>
      <c r="CB33" s="36">
        <f t="shared" si="94"/>
        <v>0.5625</v>
      </c>
      <c r="CC33" s="36">
        <f t="shared" si="95"/>
        <v>0.58333333333333304</v>
      </c>
      <c r="CD33" s="36">
        <f t="shared" si="96"/>
        <v>0.60416666666666696</v>
      </c>
      <c r="CE33" s="36">
        <f t="shared" si="97"/>
        <v>0.625</v>
      </c>
      <c r="CF33" s="36">
        <f t="shared" si="98"/>
        <v>0.64583333333333304</v>
      </c>
      <c r="CG33" s="36">
        <f t="shared" si="99"/>
        <v>0.66666666666666696</v>
      </c>
      <c r="CH33" s="36">
        <f t="shared" si="100"/>
        <v>0.6875</v>
      </c>
      <c r="CI33" s="36">
        <f t="shared" si="101"/>
        <v>0.70833333333333304</v>
      </c>
      <c r="CJ33" s="36">
        <f t="shared" si="102"/>
        <v>0.72916666666666696</v>
      </c>
      <c r="CK33" s="36">
        <f t="shared" si="103"/>
        <v>0.75</v>
      </c>
      <c r="CL33" s="36">
        <f t="shared" si="104"/>
        <v>0.77083333333333304</v>
      </c>
      <c r="CM33" s="36">
        <f t="shared" si="105"/>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3"/>
        <v>-</v>
      </c>
      <c r="J34" s="14" t="str">
        <f t="shared" si="75"/>
        <v>-</v>
      </c>
      <c r="K34" s="34" t="str">
        <f t="shared" si="5"/>
        <v>-</v>
      </c>
      <c r="L34" s="14" t="str">
        <f t="shared" si="76"/>
        <v>-</v>
      </c>
      <c r="M34" s="34" t="str">
        <f t="shared" si="7"/>
        <v>-</v>
      </c>
      <c r="N34" s="14" t="str">
        <f t="shared" si="77"/>
        <v>-</v>
      </c>
      <c r="O34" s="34" t="str">
        <f t="shared" si="9"/>
        <v>-</v>
      </c>
      <c r="P34" s="14" t="str">
        <f t="shared" si="78"/>
        <v>-</v>
      </c>
      <c r="Q34" s="34" t="str">
        <f t="shared" si="11"/>
        <v>-</v>
      </c>
      <c r="R34" s="14" t="str">
        <f t="shared" si="79"/>
        <v>-</v>
      </c>
      <c r="S34" s="34" t="str">
        <f t="shared" si="13"/>
        <v>-</v>
      </c>
      <c r="T34" s="14" t="str">
        <f t="shared" si="80"/>
        <v>-</v>
      </c>
      <c r="U34" s="34" t="str">
        <f t="shared" si="15"/>
        <v>-</v>
      </c>
      <c r="V34" s="14" t="str">
        <f t="shared" si="81"/>
        <v>-</v>
      </c>
      <c r="W34" s="34" t="str">
        <f t="shared" si="17"/>
        <v>-</v>
      </c>
      <c r="X34" s="14" t="str">
        <f t="shared" si="82"/>
        <v>-</v>
      </c>
      <c r="Y34" s="34" t="str">
        <f t="shared" si="19"/>
        <v>-</v>
      </c>
      <c r="Z34" s="14" t="str">
        <f t="shared" si="83"/>
        <v>-</v>
      </c>
      <c r="AA34" s="34" t="str">
        <f t="shared" si="21"/>
        <v>-</v>
      </c>
      <c r="AB34" s="14" t="str">
        <f t="shared" si="84"/>
        <v>-</v>
      </c>
      <c r="AC34" s="34" t="str">
        <f t="shared" si="23"/>
        <v>-</v>
      </c>
      <c r="AD34" s="14" t="str">
        <f t="shared" si="85"/>
        <v>-</v>
      </c>
      <c r="AE34" s="34" t="str">
        <f t="shared" si="25"/>
        <v>-</v>
      </c>
      <c r="AF34" s="14" t="str">
        <f t="shared" si="86"/>
        <v>-</v>
      </c>
      <c r="AG34" s="16" t="str">
        <f t="shared" si="87"/>
        <v>-</v>
      </c>
      <c r="AH34" s="35">
        <f t="shared" si="28"/>
        <v>0</v>
      </c>
      <c r="AJ34" s="10" t="str">
        <f t="shared" si="45"/>
        <v>-</v>
      </c>
      <c r="AK34" s="10" t="str">
        <f t="shared" si="46"/>
        <v>-</v>
      </c>
      <c r="AL34" s="10" t="str">
        <f t="shared" si="47"/>
        <v>-</v>
      </c>
      <c r="AM34" s="10" t="str">
        <f t="shared" si="48"/>
        <v>-</v>
      </c>
      <c r="AN34" s="10" t="str">
        <f t="shared" si="49"/>
        <v>-</v>
      </c>
      <c r="AO34" s="10" t="str">
        <f t="shared" si="50"/>
        <v>-</v>
      </c>
      <c r="AP34" s="10" t="str">
        <f t="shared" si="51"/>
        <v>-</v>
      </c>
      <c r="AQ34" s="10" t="str">
        <f t="shared" si="52"/>
        <v>-</v>
      </c>
      <c r="AR34" s="10" t="str">
        <f t="shared" si="53"/>
        <v>-</v>
      </c>
      <c r="AS34" s="10" t="str">
        <f t="shared" si="54"/>
        <v>-</v>
      </c>
      <c r="AT34" s="10" t="str">
        <f t="shared" si="55"/>
        <v>-</v>
      </c>
      <c r="AU34" s="10" t="str">
        <f t="shared" si="56"/>
        <v>-</v>
      </c>
      <c r="AV34" s="10" t="str">
        <f t="shared" si="57"/>
        <v>-</v>
      </c>
      <c r="AW34" s="10" t="str">
        <f t="shared" si="58"/>
        <v>-</v>
      </c>
      <c r="AX34" s="10" t="str">
        <f t="shared" si="59"/>
        <v>-</v>
      </c>
      <c r="AY34" s="10" t="str">
        <f t="shared" si="60"/>
        <v>-</v>
      </c>
      <c r="AZ34" s="10" t="str">
        <f t="shared" si="61"/>
        <v>-</v>
      </c>
      <c r="BA34" s="10" t="str">
        <f t="shared" si="62"/>
        <v>-</v>
      </c>
      <c r="BB34" s="10" t="str">
        <f t="shared" si="63"/>
        <v>-</v>
      </c>
      <c r="BC34" s="10" t="str">
        <f t="shared" si="64"/>
        <v>-</v>
      </c>
      <c r="BD34" s="10" t="str">
        <f t="shared" si="65"/>
        <v>-</v>
      </c>
      <c r="BE34" s="10" t="str">
        <f t="shared" si="66"/>
        <v>-</v>
      </c>
      <c r="BF34" s="10" t="str">
        <f t="shared" si="67"/>
        <v>-</v>
      </c>
      <c r="BG34" s="10" t="str">
        <f t="shared" si="68"/>
        <v>-</v>
      </c>
      <c r="BH34" s="10" t="str">
        <f t="shared" si="69"/>
        <v>-</v>
      </c>
      <c r="BI34" s="8"/>
      <c r="BJ34" s="36">
        <f>E34</f>
        <v>0</v>
      </c>
      <c r="BK34" s="36">
        <f t="shared" si="30"/>
        <v>0</v>
      </c>
      <c r="BL34" s="36">
        <f t="shared" si="30"/>
        <v>0</v>
      </c>
      <c r="BM34" s="36">
        <f t="shared" si="30"/>
        <v>0</v>
      </c>
      <c r="BN34" s="36"/>
      <c r="BO34" s="36">
        <f t="shared" si="71"/>
        <v>0.29166666666666669</v>
      </c>
      <c r="BP34" s="36">
        <f t="shared" si="106"/>
        <v>0.3125</v>
      </c>
      <c r="BQ34" s="36">
        <f t="shared" si="107"/>
        <v>0.33333333333333298</v>
      </c>
      <c r="BR34" s="36">
        <f t="shared" si="108"/>
        <v>0.35416666666666702</v>
      </c>
      <c r="BS34" s="36">
        <f t="shared" si="109"/>
        <v>0.375</v>
      </c>
      <c r="BT34" s="36">
        <f t="shared" si="110"/>
        <v>0.39583333333333398</v>
      </c>
      <c r="BU34" s="36">
        <f t="shared" si="111"/>
        <v>0.41666666666666702</v>
      </c>
      <c r="BV34" s="36">
        <f t="shared" si="112"/>
        <v>0.4375</v>
      </c>
      <c r="BW34" s="36">
        <f t="shared" si="89"/>
        <v>0.45833333333333398</v>
      </c>
      <c r="BX34" s="36">
        <f t="shared" si="90"/>
        <v>0.47916666666666702</v>
      </c>
      <c r="BY34" s="36">
        <f t="shared" si="91"/>
        <v>0.5</v>
      </c>
      <c r="BZ34" s="36">
        <f t="shared" si="92"/>
        <v>0.52083333333333304</v>
      </c>
      <c r="CA34" s="36">
        <f t="shared" si="93"/>
        <v>0.54166666666666696</v>
      </c>
      <c r="CB34" s="36">
        <f t="shared" si="94"/>
        <v>0.5625</v>
      </c>
      <c r="CC34" s="36">
        <f t="shared" si="95"/>
        <v>0.58333333333333304</v>
      </c>
      <c r="CD34" s="36">
        <f t="shared" si="96"/>
        <v>0.60416666666666696</v>
      </c>
      <c r="CE34" s="36">
        <f t="shared" si="97"/>
        <v>0.625</v>
      </c>
      <c r="CF34" s="36">
        <f t="shared" si="98"/>
        <v>0.64583333333333304</v>
      </c>
      <c r="CG34" s="36">
        <f t="shared" si="99"/>
        <v>0.66666666666666696</v>
      </c>
      <c r="CH34" s="36">
        <f t="shared" si="100"/>
        <v>0.6875</v>
      </c>
      <c r="CI34" s="36">
        <f t="shared" si="101"/>
        <v>0.70833333333333304</v>
      </c>
      <c r="CJ34" s="36">
        <f t="shared" si="102"/>
        <v>0.72916666666666696</v>
      </c>
      <c r="CK34" s="36">
        <f t="shared" si="103"/>
        <v>0.75</v>
      </c>
      <c r="CL34" s="36">
        <f t="shared" si="104"/>
        <v>0.77083333333333304</v>
      </c>
      <c r="CM34" s="36">
        <f t="shared" si="105"/>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75" t="s">
        <v>172</v>
      </c>
      <c r="D35" s="481"/>
      <c r="E35" s="481"/>
      <c r="F35" s="476"/>
      <c r="G35" s="475">
        <f>COUNTA(D16:D34)</f>
        <v>11</v>
      </c>
      <c r="H35" s="476"/>
      <c r="I35" s="41">
        <f t="shared" si="3"/>
        <v>0</v>
      </c>
      <c r="J35" s="42">
        <f t="shared" ref="J35" si="271">AK35</f>
        <v>1</v>
      </c>
      <c r="K35" s="41">
        <f t="shared" ref="K35" si="272">AL35</f>
        <v>5</v>
      </c>
      <c r="L35" s="42">
        <f t="shared" ref="L35" si="273">AM35</f>
        <v>6</v>
      </c>
      <c r="M35" s="41">
        <f t="shared" ref="M35" si="274">AN35</f>
        <v>7</v>
      </c>
      <c r="N35" s="42">
        <f t="shared" ref="N35" si="275">AO35</f>
        <v>9</v>
      </c>
      <c r="O35" s="41">
        <f t="shared" ref="O35" si="276">AP35</f>
        <v>10</v>
      </c>
      <c r="P35" s="42">
        <f t="shared" ref="P35" si="277">AQ35</f>
        <v>10</v>
      </c>
      <c r="Q35" s="41">
        <f t="shared" ref="Q35" si="278">AR35</f>
        <v>10</v>
      </c>
      <c r="R35" s="42">
        <f t="shared" ref="R35" si="279">AS35</f>
        <v>10</v>
      </c>
      <c r="S35" s="41">
        <f t="shared" si="13"/>
        <v>10</v>
      </c>
      <c r="T35" s="42">
        <f>AU35</f>
        <v>11</v>
      </c>
      <c r="U35" s="41">
        <f t="shared" ref="U35" si="280">AV35</f>
        <v>11</v>
      </c>
      <c r="V35" s="42">
        <f t="shared" ref="V35" si="281">AW35</f>
        <v>11</v>
      </c>
      <c r="W35" s="41">
        <f t="shared" ref="W35" si="282">AX35</f>
        <v>11</v>
      </c>
      <c r="X35" s="42">
        <f t="shared" ref="X35" si="283">AY35</f>
        <v>10</v>
      </c>
      <c r="Y35" s="41">
        <f t="shared" ref="Y35" si="284">AZ35</f>
        <v>10</v>
      </c>
      <c r="Z35" s="42">
        <f t="shared" ref="Z35" si="285">BA35</f>
        <v>10</v>
      </c>
      <c r="AA35" s="41">
        <f t="shared" ref="AA35" si="286">BB35</f>
        <v>10</v>
      </c>
      <c r="AB35" s="42">
        <f t="shared" ref="AB35" si="287">BC35</f>
        <v>9</v>
      </c>
      <c r="AC35" s="41">
        <f t="shared" ref="AC35" si="288">BD35</f>
        <v>3</v>
      </c>
      <c r="AD35" s="42">
        <f t="shared" ref="AD35" si="289">BE35</f>
        <v>2</v>
      </c>
      <c r="AE35" s="41">
        <f t="shared" ref="AE35" si="290">BF35</f>
        <v>1</v>
      </c>
      <c r="AF35" s="42">
        <f t="shared" ref="AF35" si="291">BG35</f>
        <v>1</v>
      </c>
      <c r="AG35" s="43">
        <f t="shared" ref="AG35" si="292">BH35</f>
        <v>0</v>
      </c>
      <c r="AH35" s="44"/>
      <c r="AJ35" s="45">
        <f>COUNTIF(AJ16:AJ34,"○")</f>
        <v>0</v>
      </c>
      <c r="AK35" s="45">
        <f t="shared" ref="AK35:BH35" si="293">COUNTIF(AK16:AK34,"○")</f>
        <v>1</v>
      </c>
      <c r="AL35" s="45">
        <f t="shared" si="293"/>
        <v>5</v>
      </c>
      <c r="AM35" s="45">
        <f t="shared" si="293"/>
        <v>6</v>
      </c>
      <c r="AN35" s="45">
        <f t="shared" si="293"/>
        <v>7</v>
      </c>
      <c r="AO35" s="45">
        <f t="shared" si="293"/>
        <v>9</v>
      </c>
      <c r="AP35" s="45">
        <f t="shared" si="293"/>
        <v>10</v>
      </c>
      <c r="AQ35" s="45">
        <f t="shared" si="293"/>
        <v>10</v>
      </c>
      <c r="AR35" s="45">
        <f t="shared" si="293"/>
        <v>10</v>
      </c>
      <c r="AS35" s="45">
        <f t="shared" si="293"/>
        <v>10</v>
      </c>
      <c r="AT35" s="45">
        <f t="shared" si="293"/>
        <v>10</v>
      </c>
      <c r="AU35" s="45">
        <f t="shared" si="293"/>
        <v>11</v>
      </c>
      <c r="AV35" s="45">
        <f t="shared" si="293"/>
        <v>11</v>
      </c>
      <c r="AW35" s="45">
        <f t="shared" si="293"/>
        <v>11</v>
      </c>
      <c r="AX35" s="45">
        <f t="shared" si="293"/>
        <v>11</v>
      </c>
      <c r="AY35" s="45">
        <f t="shared" si="293"/>
        <v>10</v>
      </c>
      <c r="AZ35" s="45">
        <f t="shared" si="293"/>
        <v>10</v>
      </c>
      <c r="BA35" s="45">
        <f t="shared" si="293"/>
        <v>10</v>
      </c>
      <c r="BB35" s="45">
        <f t="shared" si="293"/>
        <v>10</v>
      </c>
      <c r="BC35" s="45">
        <f t="shared" si="293"/>
        <v>9</v>
      </c>
      <c r="BD35" s="45">
        <f t="shared" si="293"/>
        <v>3</v>
      </c>
      <c r="BE35" s="45">
        <f t="shared" si="293"/>
        <v>2</v>
      </c>
      <c r="BF35" s="45">
        <f t="shared" si="293"/>
        <v>1</v>
      </c>
      <c r="BG35" s="45">
        <f t="shared" si="293"/>
        <v>1</v>
      </c>
      <c r="BH35" s="45">
        <f t="shared" si="293"/>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77" t="s">
        <v>167</v>
      </c>
      <c r="H36" s="478"/>
      <c r="I36" s="466">
        <v>0.29166666666666669</v>
      </c>
      <c r="J36" s="479"/>
      <c r="K36" s="466">
        <v>0.33333333333333298</v>
      </c>
      <c r="L36" s="479"/>
      <c r="M36" s="466">
        <v>0.375</v>
      </c>
      <c r="N36" s="479"/>
      <c r="O36" s="466">
        <v>0.41666666666666702</v>
      </c>
      <c r="P36" s="479"/>
      <c r="Q36" s="466">
        <v>0.45833333333333298</v>
      </c>
      <c r="R36" s="479"/>
      <c r="S36" s="466">
        <v>0.5</v>
      </c>
      <c r="T36" s="479"/>
      <c r="U36" s="466">
        <v>0.54166666666666696</v>
      </c>
      <c r="V36" s="479"/>
      <c r="W36" s="466">
        <v>0.58333333333333304</v>
      </c>
      <c r="X36" s="479"/>
      <c r="Y36" s="466">
        <v>0.625</v>
      </c>
      <c r="Z36" s="479"/>
      <c r="AA36" s="466">
        <v>0.66666666666666696</v>
      </c>
      <c r="AB36" s="479"/>
      <c r="AC36" s="466">
        <v>0.70833333333333304</v>
      </c>
      <c r="AD36" s="479"/>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t="s">
        <v>198</v>
      </c>
      <c r="D37" s="32" t="s">
        <v>199</v>
      </c>
      <c r="E37" s="39">
        <v>0.375</v>
      </c>
      <c r="F37" s="33">
        <v>0.75</v>
      </c>
      <c r="G37" s="12"/>
      <c r="H37" s="33"/>
      <c r="I37" s="34" t="str">
        <f t="shared" ref="I37" si="294">AJ37</f>
        <v>-</v>
      </c>
      <c r="J37" s="14" t="str">
        <f t="shared" ref="J37" si="295">AK37</f>
        <v>-</v>
      </c>
      <c r="K37" s="34" t="str">
        <f t="shared" ref="K37" si="296">AL37</f>
        <v>-</v>
      </c>
      <c r="L37" s="14" t="str">
        <f t="shared" ref="L37" si="297">AM37</f>
        <v>-</v>
      </c>
      <c r="M37" s="34" t="str">
        <f t="shared" ref="M37" si="298">AN37</f>
        <v>○</v>
      </c>
      <c r="N37" s="14" t="str">
        <f t="shared" ref="N37" si="299">AO37</f>
        <v>○</v>
      </c>
      <c r="O37" s="34" t="str">
        <f t="shared" ref="O37" si="300">AP37</f>
        <v>○</v>
      </c>
      <c r="P37" s="14" t="str">
        <f t="shared" ref="P37" si="301">AQ37</f>
        <v>○</v>
      </c>
      <c r="Q37" s="34" t="str">
        <f t="shared" ref="Q37" si="302">AR37</f>
        <v>○</v>
      </c>
      <c r="R37" s="14" t="str">
        <f t="shared" ref="R37" si="303">AS37</f>
        <v>○</v>
      </c>
      <c r="S37" s="34" t="str">
        <f t="shared" ref="S37" si="304">AT37</f>
        <v>○</v>
      </c>
      <c r="T37" s="14" t="str">
        <f t="shared" ref="T37" si="305">AU37</f>
        <v>○</v>
      </c>
      <c r="U37" s="34" t="str">
        <f t="shared" ref="U37" si="306">AV37</f>
        <v>○</v>
      </c>
      <c r="V37" s="14" t="str">
        <f t="shared" ref="V37" si="307">AW37</f>
        <v>○</v>
      </c>
      <c r="W37" s="34" t="str">
        <f t="shared" ref="W37" si="308">AX37</f>
        <v>○</v>
      </c>
      <c r="X37" s="14" t="str">
        <f t="shared" ref="X37" si="309">AY37</f>
        <v>○</v>
      </c>
      <c r="Y37" s="34" t="str">
        <f t="shared" ref="Y37" si="310">AZ37</f>
        <v>○</v>
      </c>
      <c r="Z37" s="14" t="str">
        <f t="shared" ref="Z37" si="311">BA37</f>
        <v>○</v>
      </c>
      <c r="AA37" s="34" t="str">
        <f t="shared" ref="AA37" si="312">BB37</f>
        <v>○</v>
      </c>
      <c r="AB37" s="14" t="str">
        <f t="shared" ref="AB37" si="313">BC37</f>
        <v>○</v>
      </c>
      <c r="AC37" s="34" t="str">
        <f t="shared" ref="AC37" si="314">BD37</f>
        <v>○</v>
      </c>
      <c r="AD37" s="14" t="str">
        <f t="shared" ref="AD37" si="315">BE37</f>
        <v>○</v>
      </c>
      <c r="AE37" s="34" t="str">
        <f t="shared" ref="AE37" si="316">BF37</f>
        <v>-</v>
      </c>
      <c r="AF37" s="14" t="str">
        <f t="shared" ref="AF37" si="317">BG37</f>
        <v>-</v>
      </c>
      <c r="AG37" s="16" t="str">
        <f t="shared" ref="AG37" si="318">BH37</f>
        <v>-</v>
      </c>
      <c r="AH37" s="35">
        <f>BK37-BJ37-(BM37-BL37)</f>
        <v>0.375</v>
      </c>
      <c r="AJ37" s="10" t="str">
        <f>IF(AND(AND($BJ37&lt;=BO37,BO37&lt;$BK37),OR(BO37&lt;$BL37,$BM37&lt;=BO37)),"○","-")</f>
        <v>-</v>
      </c>
      <c r="AK37" s="10" t="str">
        <f t="shared" ref="AK37" si="319">IF(AND(AND($BJ37&lt;=BP37,BP37&lt;$BK37),OR(BP37&lt;$BL37,$BM37&lt;=BP37)),"○","-")</f>
        <v>-</v>
      </c>
      <c r="AL37" s="10" t="str">
        <f t="shared" ref="AL37" si="320">IF(AND(AND($BJ37&lt;=BQ37,BQ37&lt;$BK37),OR(BQ37&lt;$BL37,$BM37&lt;=BQ37)),"○","-")</f>
        <v>-</v>
      </c>
      <c r="AM37" s="10" t="str">
        <f t="shared" ref="AM37" si="321">IF(AND(AND($BJ37&lt;=BR37,BR37&lt;$BK37),OR(BR37&lt;$BL37,$BM37&lt;=BR37)),"○","-")</f>
        <v>-</v>
      </c>
      <c r="AN37" s="10" t="str">
        <f t="shared" ref="AN37" si="322">IF(AND(AND($BJ37&lt;=BS37,BS37&lt;$BK37),OR(BS37&lt;$BL37,$BM37&lt;=BS37)),"○","-")</f>
        <v>○</v>
      </c>
      <c r="AO37" s="10" t="str">
        <f t="shared" ref="AO37" si="323">IF(AND(AND($BJ37&lt;=BT37,BT37&lt;$BK37),OR(BT37&lt;$BL37,$BM37&lt;=BT37)),"○","-")</f>
        <v>○</v>
      </c>
      <c r="AP37" s="10" t="str">
        <f t="shared" ref="AP37" si="324">IF(AND(AND($BJ37&lt;=BU37,BU37&lt;$BK37),OR(BU37&lt;$BL37,$BM37&lt;=BU37)),"○","-")</f>
        <v>○</v>
      </c>
      <c r="AQ37" s="10" t="str">
        <f t="shared" ref="AQ37" si="325">IF(AND(AND($BJ37&lt;=BV37,BV37&lt;$BK37),OR(BV37&lt;$BL37,$BM37&lt;=BV37)),"○","-")</f>
        <v>○</v>
      </c>
      <c r="AR37" s="10" t="str">
        <f>IF(AND(AND($BJ37&lt;=BW37,BW37&lt;$BK37),OR(BW37&lt;$BL37,$BM37&lt;=BW37)),"○","-")</f>
        <v>○</v>
      </c>
      <c r="AS37" s="10" t="str">
        <f t="shared" ref="AS37" si="326">IF(AND(AND($BJ37&lt;=BX37,BX37&lt;$BK37),OR(BX37&lt;$BL37,$BM37&lt;=BX37)),"○","-")</f>
        <v>○</v>
      </c>
      <c r="AT37" s="10" t="str">
        <f t="shared" ref="AT37" si="327">IF(AND(AND($BJ37&lt;=BY37,BY37&lt;$BK37),OR(BY37&lt;$BL37,$BM37&lt;=BY37)),"○","-")</f>
        <v>○</v>
      </c>
      <c r="AU37" s="10" t="str">
        <f t="shared" ref="AU37" si="328">IF(AND(AND($BJ37&lt;=BZ37,BZ37&lt;$BK37),OR(BZ37&lt;$BL37,$BM37&lt;=BZ37)),"○","-")</f>
        <v>○</v>
      </c>
      <c r="AV37" s="10" t="str">
        <f t="shared" ref="AV37" si="329">IF(AND(AND($BJ37&lt;=CA37,CA37&lt;$BK37),OR(CA37&lt;$BL37,$BM37&lt;=CA37)),"○","-")</f>
        <v>○</v>
      </c>
      <c r="AW37" s="10" t="str">
        <f t="shared" ref="AW37" si="330">IF(AND(AND($BJ37&lt;=CB37,CB37&lt;$BK37),OR(CB37&lt;$BL37,$BM37&lt;=CB37)),"○","-")</f>
        <v>○</v>
      </c>
      <c r="AX37" s="10" t="str">
        <f t="shared" ref="AX37" si="331">IF(AND(AND($BJ37&lt;=CC37,CC37&lt;$BK37),OR(CC37&lt;$BL37,$BM37&lt;=CC37)),"○","-")</f>
        <v>○</v>
      </c>
      <c r="AY37" s="10" t="str">
        <f t="shared" ref="AY37" si="332">IF(AND(AND($BJ37&lt;=CD37,CD37&lt;$BK37),OR(CD37&lt;$BL37,$BM37&lt;=CD37)),"○","-")</f>
        <v>○</v>
      </c>
      <c r="AZ37" s="10" t="str">
        <f t="shared" ref="AZ37" si="333">IF(AND(AND($BJ37&lt;=CE37,CE37&lt;$BK37),OR(CE37&lt;$BL37,$BM37&lt;=CE37)),"○","-")</f>
        <v>○</v>
      </c>
      <c r="BA37" s="10" t="str">
        <f t="shared" ref="BA37" si="334">IF(AND(AND($BJ37&lt;=CF37,CF37&lt;$BK37),OR(CF37&lt;$BL37,$BM37&lt;=CF37)),"○","-")</f>
        <v>○</v>
      </c>
      <c r="BB37" s="10" t="str">
        <f t="shared" ref="BB37" si="335">IF(AND(AND($BJ37&lt;=CG37,CG37&lt;$BK37),OR(CG37&lt;$BL37,$BM37&lt;=CG37)),"○","-")</f>
        <v>○</v>
      </c>
      <c r="BC37" s="10" t="str">
        <f t="shared" ref="BC37" si="336">IF(AND(AND($BJ37&lt;=CH37,CH37&lt;$BK37),OR(CH37&lt;$BL37,$BM37&lt;=CH37)),"○","-")</f>
        <v>○</v>
      </c>
      <c r="BD37" s="10" t="str">
        <f t="shared" ref="BD37" si="337">IF(AND(AND($BJ37&lt;=CI37,CI37&lt;$BK37),OR(CI37&lt;$BL37,$BM37&lt;=CI37)),"○","-")</f>
        <v>○</v>
      </c>
      <c r="BE37" s="10" t="str">
        <f t="shared" ref="BE37" si="338">IF(AND(AND($BJ37&lt;=CJ37,CJ37&lt;$BK37),OR(CJ37&lt;$BL37,$BM37&lt;=CJ37)),"○","-")</f>
        <v>○</v>
      </c>
      <c r="BF37" s="10" t="str">
        <f t="shared" ref="BF37" si="339">IF(AND(AND($BJ37&lt;=CK37,CK37&lt;$BK37),OR(CK37&lt;$BL37,$BM37&lt;=CK37)),"○","-")</f>
        <v>-</v>
      </c>
      <c r="BG37" s="10" t="str">
        <f t="shared" ref="BG37" si="340">IF(AND(AND($BJ37&lt;=CL37,CL37&lt;$BK37),OR(CL37&lt;$BL37,$BM37&lt;=CL37)),"○","-")</f>
        <v>-</v>
      </c>
      <c r="BH37" s="10" t="str">
        <f t="shared" ref="BH37" si="341">IF(AND(AND($BJ37&lt;=CM37,CM37&lt;$BK37),OR(CM37&lt;$BL37,$BM37&lt;=CM37)),"○","-")</f>
        <v>-</v>
      </c>
      <c r="BI37" s="8"/>
      <c r="BJ37" s="36">
        <f>E37</f>
        <v>0.375</v>
      </c>
      <c r="BK37" s="36">
        <f t="shared" ref="BK37" si="342">F37</f>
        <v>0.75</v>
      </c>
      <c r="BL37" s="36">
        <f t="shared" ref="BL37" si="343">G37</f>
        <v>0</v>
      </c>
      <c r="BM37" s="36">
        <f t="shared" ref="BM37" si="344">H37</f>
        <v>0</v>
      </c>
      <c r="BN37" s="36"/>
      <c r="BO37" s="36">
        <f t="shared" ref="BO37" si="345">CO37</f>
        <v>0.29166666666666669</v>
      </c>
      <c r="BP37" s="36">
        <f t="shared" ref="BP37" si="346">CP37</f>
        <v>0.3125</v>
      </c>
      <c r="BQ37" s="36">
        <f t="shared" ref="BQ37" si="347">CQ37</f>
        <v>0.33333333333333298</v>
      </c>
      <c r="BR37" s="36">
        <f t="shared" ref="BR37" si="348">CR37</f>
        <v>0.35416666666666702</v>
      </c>
      <c r="BS37" s="36">
        <f t="shared" ref="BS37" si="349">CS37</f>
        <v>0.375</v>
      </c>
      <c r="BT37" s="36">
        <f t="shared" ref="BT37" si="350">CT37</f>
        <v>0.39583333333333398</v>
      </c>
      <c r="BU37" s="36">
        <f t="shared" ref="BU37" si="351">CU37</f>
        <v>0.41666666666666702</v>
      </c>
      <c r="BV37" s="36">
        <f t="shared" ref="BV37" si="352">CV37</f>
        <v>0.4375</v>
      </c>
      <c r="BW37" s="36">
        <f t="shared" ref="BW37" si="353">CW37</f>
        <v>0.45833333333333398</v>
      </c>
      <c r="BX37" s="36">
        <f t="shared" ref="BX37" si="354">CX37</f>
        <v>0.47916666666666702</v>
      </c>
      <c r="BY37" s="36">
        <f t="shared" ref="BY37" si="355">CY37</f>
        <v>0.5</v>
      </c>
      <c r="BZ37" s="36">
        <f t="shared" ref="BZ37" si="356">CZ37</f>
        <v>0.52083333333333304</v>
      </c>
      <c r="CA37" s="36">
        <f t="shared" ref="CA37" si="357">DA37</f>
        <v>0.54166666666666696</v>
      </c>
      <c r="CB37" s="36">
        <f t="shared" ref="CB37" si="358">DB37</f>
        <v>0.5625</v>
      </c>
      <c r="CC37" s="36">
        <f t="shared" ref="CC37" si="359">DC37</f>
        <v>0.58333333333333304</v>
      </c>
      <c r="CD37" s="36">
        <f t="shared" ref="CD37" si="360">DD37</f>
        <v>0.60416666666666696</v>
      </c>
      <c r="CE37" s="36">
        <f t="shared" ref="CE37" si="361">DE37</f>
        <v>0.625</v>
      </c>
      <c r="CF37" s="36">
        <f t="shared" ref="CF37" si="362">DF37</f>
        <v>0.64583333333333304</v>
      </c>
      <c r="CG37" s="36">
        <f t="shared" ref="CG37" si="363">DG37</f>
        <v>0.66666666666666696</v>
      </c>
      <c r="CH37" s="36">
        <f t="shared" ref="CH37" si="364">DH37</f>
        <v>0.6875</v>
      </c>
      <c r="CI37" s="36">
        <f t="shared" ref="CI37" si="365">DI37</f>
        <v>0.70833333333333304</v>
      </c>
      <c r="CJ37" s="36">
        <f t="shared" ref="CJ37" si="366">DJ37</f>
        <v>0.72916666666666696</v>
      </c>
      <c r="CK37" s="36">
        <f t="shared" ref="CK37" si="367">DK37</f>
        <v>0.75</v>
      </c>
      <c r="CL37" s="36">
        <f t="shared" ref="CL37" si="368">DL37</f>
        <v>0.77083333333333304</v>
      </c>
      <c r="CM37" s="36">
        <f t="shared" ref="CM37" si="369">DM37</f>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75" t="s">
        <v>172</v>
      </c>
      <c r="D38" s="481"/>
      <c r="E38" s="481"/>
      <c r="F38" s="476"/>
      <c r="G38" s="475">
        <f>COUNTA(D37:D37)</f>
        <v>1</v>
      </c>
      <c r="H38" s="476"/>
      <c r="I38" s="41">
        <f>AJ38</f>
        <v>0</v>
      </c>
      <c r="J38" s="42">
        <f t="shared" ref="J38" si="370">AK38</f>
        <v>0</v>
      </c>
      <c r="K38" s="41">
        <f t="shared" ref="K38" si="371">AL38</f>
        <v>0</v>
      </c>
      <c r="L38" s="42">
        <f t="shared" ref="L38" si="372">AM38</f>
        <v>0</v>
      </c>
      <c r="M38" s="41">
        <f t="shared" ref="M38" si="373">AN38</f>
        <v>1</v>
      </c>
      <c r="N38" s="42">
        <f t="shared" ref="N38" si="374">AO38</f>
        <v>1</v>
      </c>
      <c r="O38" s="41">
        <f t="shared" ref="O38" si="375">AP38</f>
        <v>1</v>
      </c>
      <c r="P38" s="42">
        <f t="shared" ref="P38" si="376">AQ38</f>
        <v>1</v>
      </c>
      <c r="Q38" s="41">
        <f t="shared" ref="Q38" si="377">AR38</f>
        <v>1</v>
      </c>
      <c r="R38" s="42">
        <f t="shared" ref="R38" si="378">AS38</f>
        <v>1</v>
      </c>
      <c r="S38" s="41">
        <f>AT38</f>
        <v>1</v>
      </c>
      <c r="T38" s="42">
        <f t="shared" ref="T38" si="379">AU38</f>
        <v>1</v>
      </c>
      <c r="U38" s="41">
        <f t="shared" ref="U38" si="380">AV38</f>
        <v>1</v>
      </c>
      <c r="V38" s="42">
        <f t="shared" ref="V38" si="381">AW38</f>
        <v>1</v>
      </c>
      <c r="W38" s="41">
        <f t="shared" ref="W38" si="382">AX38</f>
        <v>1</v>
      </c>
      <c r="X38" s="42">
        <f t="shared" ref="X38" si="383">AY38</f>
        <v>1</v>
      </c>
      <c r="Y38" s="41">
        <f t="shared" ref="Y38" si="384">AZ38</f>
        <v>1</v>
      </c>
      <c r="Z38" s="42">
        <f t="shared" ref="Z38" si="385">BA38</f>
        <v>1</v>
      </c>
      <c r="AA38" s="41">
        <f t="shared" ref="AA38" si="386">BB38</f>
        <v>1</v>
      </c>
      <c r="AB38" s="42">
        <f t="shared" ref="AB38" si="387">BC38</f>
        <v>1</v>
      </c>
      <c r="AC38" s="41">
        <f t="shared" ref="AC38" si="388">BD38</f>
        <v>1</v>
      </c>
      <c r="AD38" s="42">
        <f t="shared" ref="AD38" si="389">BE38</f>
        <v>1</v>
      </c>
      <c r="AE38" s="41">
        <f t="shared" ref="AE38" si="390">BF38</f>
        <v>0</v>
      </c>
      <c r="AF38" s="42">
        <f t="shared" ref="AF38" si="391">BG38</f>
        <v>0</v>
      </c>
      <c r="AG38" s="43">
        <f t="shared" ref="AG38" si="392">BH38</f>
        <v>0</v>
      </c>
      <c r="AH38" s="44"/>
      <c r="AJ38" s="45">
        <f t="shared" ref="AJ38:BH38" si="393">COUNTIF(AJ37:AJ37,"○")</f>
        <v>0</v>
      </c>
      <c r="AK38" s="45">
        <f t="shared" si="393"/>
        <v>0</v>
      </c>
      <c r="AL38" s="45">
        <f t="shared" si="393"/>
        <v>0</v>
      </c>
      <c r="AM38" s="45">
        <f t="shared" si="393"/>
        <v>0</v>
      </c>
      <c r="AN38" s="45">
        <f t="shared" si="393"/>
        <v>1</v>
      </c>
      <c r="AO38" s="45">
        <f t="shared" si="393"/>
        <v>1</v>
      </c>
      <c r="AP38" s="45">
        <f t="shared" si="393"/>
        <v>1</v>
      </c>
      <c r="AQ38" s="45">
        <f t="shared" si="393"/>
        <v>1</v>
      </c>
      <c r="AR38" s="45">
        <f t="shared" si="393"/>
        <v>1</v>
      </c>
      <c r="AS38" s="45">
        <f t="shared" si="393"/>
        <v>1</v>
      </c>
      <c r="AT38" s="45">
        <f t="shared" si="393"/>
        <v>1</v>
      </c>
      <c r="AU38" s="45">
        <f t="shared" si="393"/>
        <v>1</v>
      </c>
      <c r="AV38" s="45">
        <f t="shared" si="393"/>
        <v>1</v>
      </c>
      <c r="AW38" s="45">
        <f t="shared" si="393"/>
        <v>1</v>
      </c>
      <c r="AX38" s="45">
        <f t="shared" si="393"/>
        <v>1</v>
      </c>
      <c r="AY38" s="45">
        <f t="shared" si="393"/>
        <v>1</v>
      </c>
      <c r="AZ38" s="45">
        <f t="shared" si="393"/>
        <v>1</v>
      </c>
      <c r="BA38" s="45">
        <f t="shared" si="393"/>
        <v>1</v>
      </c>
      <c r="BB38" s="45">
        <f t="shared" si="393"/>
        <v>1</v>
      </c>
      <c r="BC38" s="45">
        <f t="shared" si="393"/>
        <v>1</v>
      </c>
      <c r="BD38" s="45">
        <f t="shared" si="393"/>
        <v>1</v>
      </c>
      <c r="BE38" s="45">
        <f t="shared" si="393"/>
        <v>1</v>
      </c>
      <c r="BF38" s="45">
        <f t="shared" si="393"/>
        <v>0</v>
      </c>
      <c r="BG38" s="45">
        <f t="shared" si="393"/>
        <v>0</v>
      </c>
      <c r="BH38" s="45">
        <f t="shared" si="393"/>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77" t="s">
        <v>167</v>
      </c>
      <c r="H39" s="478"/>
      <c r="I39" s="466">
        <v>0.29166666666666669</v>
      </c>
      <c r="J39" s="479"/>
      <c r="K39" s="466">
        <v>0.33333333333333298</v>
      </c>
      <c r="L39" s="479"/>
      <c r="M39" s="466">
        <v>0.375</v>
      </c>
      <c r="N39" s="479"/>
      <c r="O39" s="466">
        <v>0.41666666666666702</v>
      </c>
      <c r="P39" s="479"/>
      <c r="Q39" s="466">
        <v>0.45833333333333298</v>
      </c>
      <c r="R39" s="479"/>
      <c r="S39" s="466">
        <v>0.5</v>
      </c>
      <c r="T39" s="479"/>
      <c r="U39" s="466">
        <v>0.54166666666666696</v>
      </c>
      <c r="V39" s="479"/>
      <c r="W39" s="466">
        <v>0.58333333333333304</v>
      </c>
      <c r="X39" s="479"/>
      <c r="Y39" s="466">
        <v>0.625</v>
      </c>
      <c r="Z39" s="479"/>
      <c r="AA39" s="466">
        <v>0.66666666666666696</v>
      </c>
      <c r="AB39" s="479"/>
      <c r="AC39" s="466">
        <v>0.70833333333333304</v>
      </c>
      <c r="AD39" s="479"/>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t="s">
        <v>200</v>
      </c>
      <c r="C40" s="32" t="s">
        <v>201</v>
      </c>
      <c r="D40" s="32" t="s">
        <v>202</v>
      </c>
      <c r="E40" s="12">
        <v>0.3125</v>
      </c>
      <c r="F40" s="33">
        <v>0.39583333333333331</v>
      </c>
      <c r="G40" s="12"/>
      <c r="H40" s="33"/>
      <c r="I40" s="34" t="str">
        <f t="shared" ref="I40:I44" si="394">AJ40</f>
        <v>-</v>
      </c>
      <c r="J40" s="14" t="str">
        <f t="shared" ref="J40:J44" si="395">AK40</f>
        <v>○</v>
      </c>
      <c r="K40" s="34" t="str">
        <f t="shared" ref="K40:K44" si="396">AL40</f>
        <v>○</v>
      </c>
      <c r="L40" s="14" t="str">
        <f t="shared" ref="L40:L44" si="397">AM40</f>
        <v>○</v>
      </c>
      <c r="M40" s="34" t="str">
        <f t="shared" ref="M40:M44" si="398">AN40</f>
        <v>○</v>
      </c>
      <c r="N40" s="14" t="str">
        <f t="shared" ref="N40:N44" si="399">AO40</f>
        <v>-</v>
      </c>
      <c r="O40" s="34" t="str">
        <f t="shared" ref="O40:O44" si="400">AP40</f>
        <v>-</v>
      </c>
      <c r="P40" s="14" t="str">
        <f t="shared" ref="P40:P44" si="401">AQ40</f>
        <v>-</v>
      </c>
      <c r="Q40" s="34" t="str">
        <f t="shared" ref="Q40:Q44" si="402">AR40</f>
        <v>-</v>
      </c>
      <c r="R40" s="14" t="str">
        <f t="shared" ref="R40:R44" si="403">AS40</f>
        <v>-</v>
      </c>
      <c r="S40" s="34" t="str">
        <f t="shared" ref="S40:S44" si="404">AT40</f>
        <v>-</v>
      </c>
      <c r="T40" s="14" t="str">
        <f t="shared" ref="T40:T44" si="405">AU40</f>
        <v>-</v>
      </c>
      <c r="U40" s="34" t="str">
        <f t="shared" ref="U40:U44" si="406">AV40</f>
        <v>-</v>
      </c>
      <c r="V40" s="14" t="str">
        <f t="shared" ref="V40:V44" si="407">AW40</f>
        <v>-</v>
      </c>
      <c r="W40" s="34" t="str">
        <f t="shared" ref="W40:W44" si="408">AX40</f>
        <v>-</v>
      </c>
      <c r="X40" s="14" t="str">
        <f t="shared" ref="X40:X44" si="409">AY40</f>
        <v>-</v>
      </c>
      <c r="Y40" s="34" t="str">
        <f t="shared" ref="Y40:Y44" si="410">AZ40</f>
        <v>-</v>
      </c>
      <c r="Z40" s="14" t="str">
        <f t="shared" ref="Z40:Z44" si="411">BA40</f>
        <v>-</v>
      </c>
      <c r="AA40" s="34" t="str">
        <f t="shared" ref="AA40:AA44" si="412">BB40</f>
        <v>-</v>
      </c>
      <c r="AB40" s="14" t="str">
        <f t="shared" ref="AB40:AB44" si="413">BC40</f>
        <v>-</v>
      </c>
      <c r="AC40" s="34" t="str">
        <f t="shared" ref="AC40:AC44" si="414">BD40</f>
        <v>-</v>
      </c>
      <c r="AD40" s="14" t="str">
        <f t="shared" ref="AD40:AD44" si="415">BE40</f>
        <v>-</v>
      </c>
      <c r="AE40" s="34" t="str">
        <f t="shared" ref="AE40:AE44" si="416">BF40</f>
        <v>-</v>
      </c>
      <c r="AF40" s="14" t="str">
        <f t="shared" ref="AF40:AF44" si="417">BG40</f>
        <v>-</v>
      </c>
      <c r="AG40" s="16" t="str">
        <f t="shared" ref="AG40:AG44" si="418">BH40</f>
        <v>-</v>
      </c>
      <c r="AH40" s="35">
        <f>BK40-BJ40-(BM40-BL40)</f>
        <v>8.3333333333333315E-2</v>
      </c>
      <c r="AJ40" s="10" t="str">
        <f>IF(AND(AND($BJ40&lt;=BO40,BO40&lt;$BK40),OR(BO40&lt;$BL40,$BM40&lt;=BO40)),"○","-")</f>
        <v>-</v>
      </c>
      <c r="AK40" s="10" t="str">
        <f t="shared" ref="AK40:AK44" si="419">IF(AND(AND($BJ40&lt;=BP40,BP40&lt;$BK40),OR(BP40&lt;$BL40,$BM40&lt;=BP40)),"○","-")</f>
        <v>○</v>
      </c>
      <c r="AL40" s="10" t="str">
        <f t="shared" ref="AL40:AL44" si="420">IF(AND(AND($BJ40&lt;=BQ40,BQ40&lt;$BK40),OR(BQ40&lt;$BL40,$BM40&lt;=BQ40)),"○","-")</f>
        <v>○</v>
      </c>
      <c r="AM40" s="10" t="str">
        <f t="shared" ref="AM40:AM44" si="421">IF(AND(AND($BJ40&lt;=BR40,BR40&lt;$BK40),OR(BR40&lt;$BL40,$BM40&lt;=BR40)),"○","-")</f>
        <v>○</v>
      </c>
      <c r="AN40" s="10" t="str">
        <f t="shared" ref="AN40:AN44" si="422">IF(AND(AND($BJ40&lt;=BS40,BS40&lt;$BK40),OR(BS40&lt;$BL40,$BM40&lt;=BS40)),"○","-")</f>
        <v>○</v>
      </c>
      <c r="AO40" s="10" t="str">
        <f t="shared" ref="AO40:AO44" si="423">IF(AND(AND($BJ40&lt;=BT40,BT40&lt;$BK40),OR(BT40&lt;$BL40,$BM40&lt;=BT40)),"○","-")</f>
        <v>-</v>
      </c>
      <c r="AP40" s="10" t="str">
        <f t="shared" ref="AP40:AP44" si="424">IF(AND(AND($BJ40&lt;=BU40,BU40&lt;$BK40),OR(BU40&lt;$BL40,$BM40&lt;=BU40)),"○","-")</f>
        <v>-</v>
      </c>
      <c r="AQ40" s="10" t="str">
        <f t="shared" ref="AQ40:AQ44" si="425">IF(AND(AND($BJ40&lt;=BV40,BV40&lt;$BK40),OR(BV40&lt;$BL40,$BM40&lt;=BV40)),"○","-")</f>
        <v>-</v>
      </c>
      <c r="AR40" s="10" t="str">
        <f>IF(AND(AND($BJ40&lt;=BW40,BW40&lt;$BK40),OR(BW40&lt;$BL40,$BM40&lt;=BW40)),"○","-")</f>
        <v>-</v>
      </c>
      <c r="AS40" s="10" t="str">
        <f t="shared" ref="AS40:AS44" si="426">IF(AND(AND($BJ40&lt;=BX40,BX40&lt;$BK40),OR(BX40&lt;$BL40,$BM40&lt;=BX40)),"○","-")</f>
        <v>-</v>
      </c>
      <c r="AT40" s="10" t="str">
        <f t="shared" ref="AT40:AT44" si="427">IF(AND(AND($BJ40&lt;=BY40,BY40&lt;$BK40),OR(BY40&lt;$BL40,$BM40&lt;=BY40)),"○","-")</f>
        <v>-</v>
      </c>
      <c r="AU40" s="10" t="str">
        <f t="shared" ref="AU40:AU44" si="428">IF(AND(AND($BJ40&lt;=BZ40,BZ40&lt;$BK40),OR(BZ40&lt;$BL40,$BM40&lt;=BZ40)),"○","-")</f>
        <v>-</v>
      </c>
      <c r="AV40" s="10" t="str">
        <f t="shared" ref="AV40:AV44" si="429">IF(AND(AND($BJ40&lt;=CA40,CA40&lt;$BK40),OR(CA40&lt;$BL40,$BM40&lt;=CA40)),"○","-")</f>
        <v>-</v>
      </c>
      <c r="AW40" s="10" t="str">
        <f t="shared" ref="AW40:AW44" si="430">IF(AND(AND($BJ40&lt;=CB40,CB40&lt;$BK40),OR(CB40&lt;$BL40,$BM40&lt;=CB40)),"○","-")</f>
        <v>-</v>
      </c>
      <c r="AX40" s="10" t="str">
        <f t="shared" ref="AX40:AX44" si="431">IF(AND(AND($BJ40&lt;=CC40,CC40&lt;$BK40),OR(CC40&lt;$BL40,$BM40&lt;=CC40)),"○","-")</f>
        <v>-</v>
      </c>
      <c r="AY40" s="10" t="str">
        <f t="shared" ref="AY40:AY44" si="432">IF(AND(AND($BJ40&lt;=CD40,CD40&lt;$BK40),OR(CD40&lt;$BL40,$BM40&lt;=CD40)),"○","-")</f>
        <v>-</v>
      </c>
      <c r="AZ40" s="10" t="str">
        <f t="shared" ref="AZ40:AZ44" si="433">IF(AND(AND($BJ40&lt;=CE40,CE40&lt;$BK40),OR(CE40&lt;$BL40,$BM40&lt;=CE40)),"○","-")</f>
        <v>-</v>
      </c>
      <c r="BA40" s="10" t="str">
        <f t="shared" ref="BA40:BA44" si="434">IF(AND(AND($BJ40&lt;=CF40,CF40&lt;$BK40),OR(CF40&lt;$BL40,$BM40&lt;=CF40)),"○","-")</f>
        <v>-</v>
      </c>
      <c r="BB40" s="10" t="str">
        <f t="shared" ref="BB40:BB44" si="435">IF(AND(AND($BJ40&lt;=CG40,CG40&lt;$BK40),OR(CG40&lt;$BL40,$BM40&lt;=CG40)),"○","-")</f>
        <v>-</v>
      </c>
      <c r="BC40" s="10" t="str">
        <f t="shared" ref="BC40:BC44" si="436">IF(AND(AND($BJ40&lt;=CH40,CH40&lt;$BK40),OR(CH40&lt;$BL40,$BM40&lt;=CH40)),"○","-")</f>
        <v>-</v>
      </c>
      <c r="BD40" s="10" t="str">
        <f t="shared" ref="BD40:BD44" si="437">IF(AND(AND($BJ40&lt;=CI40,CI40&lt;$BK40),OR(CI40&lt;$BL40,$BM40&lt;=CI40)),"○","-")</f>
        <v>-</v>
      </c>
      <c r="BE40" s="10" t="str">
        <f t="shared" ref="BE40:BE44" si="438">IF(AND(AND($BJ40&lt;=CJ40,CJ40&lt;$BK40),OR(CJ40&lt;$BL40,$BM40&lt;=CJ40)),"○","-")</f>
        <v>-</v>
      </c>
      <c r="BF40" s="10" t="str">
        <f t="shared" ref="BF40:BF44" si="439">IF(AND(AND($BJ40&lt;=CK40,CK40&lt;$BK40),OR(CK40&lt;$BL40,$BM40&lt;=CK40)),"○","-")</f>
        <v>-</v>
      </c>
      <c r="BG40" s="10" t="str">
        <f t="shared" ref="BG40:BG44" si="440">IF(AND(AND($BJ40&lt;=CL40,CL40&lt;$BK40),OR(CL40&lt;$BL40,$BM40&lt;=CL40)),"○","-")</f>
        <v>-</v>
      </c>
      <c r="BH40" s="10" t="str">
        <f t="shared" ref="BH40:BH44" si="441">IF(AND(AND($BJ40&lt;=CM40,CM40&lt;$BK40),OR(CM40&lt;$BL40,$BM40&lt;=CM40)),"○","-")</f>
        <v>-</v>
      </c>
      <c r="BI40" s="8"/>
      <c r="BJ40" s="36">
        <f>E40</f>
        <v>0.3125</v>
      </c>
      <c r="BK40" s="36">
        <f t="shared" ref="BK40:BK44" si="442">F40</f>
        <v>0.39583333333333331</v>
      </c>
      <c r="BL40" s="36">
        <f t="shared" ref="BL40:BL44" si="443">G40</f>
        <v>0</v>
      </c>
      <c r="BM40" s="36">
        <f t="shared" ref="BM40:BM44" si="444">H40</f>
        <v>0</v>
      </c>
      <c r="BN40" s="36"/>
      <c r="BO40" s="36">
        <f t="shared" ref="BO40:BO44" si="445">CO40</f>
        <v>0.29166666666666669</v>
      </c>
      <c r="BP40" s="36">
        <f t="shared" ref="BP40:BP44" si="446">CP40</f>
        <v>0.3125</v>
      </c>
      <c r="BQ40" s="36">
        <f t="shared" ref="BQ40:BQ44" si="447">CQ40</f>
        <v>0.33333333333333298</v>
      </c>
      <c r="BR40" s="36">
        <f t="shared" ref="BR40:BR44" si="448">CR40</f>
        <v>0.35416666666666702</v>
      </c>
      <c r="BS40" s="36">
        <f t="shared" ref="BS40:BS44" si="449">CS40</f>
        <v>0.375</v>
      </c>
      <c r="BT40" s="36">
        <f t="shared" ref="BT40:BT44" si="450">CT40</f>
        <v>0.39583333333333398</v>
      </c>
      <c r="BU40" s="36">
        <f t="shared" ref="BU40:BU44" si="451">CU40</f>
        <v>0.41666666666666702</v>
      </c>
      <c r="BV40" s="36">
        <f t="shared" ref="BV40:BV44" si="452">CV40</f>
        <v>0.4375</v>
      </c>
      <c r="BW40" s="36">
        <f t="shared" ref="BW40:BW44" si="453">CW40</f>
        <v>0.45833333333333398</v>
      </c>
      <c r="BX40" s="36">
        <f t="shared" ref="BX40:BX44" si="454">CX40</f>
        <v>0.47916666666666702</v>
      </c>
      <c r="BY40" s="36">
        <f t="shared" ref="BY40:BY44" si="455">CY40</f>
        <v>0.5</v>
      </c>
      <c r="BZ40" s="36">
        <f t="shared" ref="BZ40:BZ44" si="456">CZ40</f>
        <v>0.52083333333333304</v>
      </c>
      <c r="CA40" s="36">
        <f t="shared" ref="CA40:CA44" si="457">DA40</f>
        <v>0.54166666666666696</v>
      </c>
      <c r="CB40" s="36">
        <f t="shared" ref="CB40:CB44" si="458">DB40</f>
        <v>0.5625</v>
      </c>
      <c r="CC40" s="36">
        <f t="shared" ref="CC40:CC44" si="459">DC40</f>
        <v>0.58333333333333304</v>
      </c>
      <c r="CD40" s="36">
        <f t="shared" ref="CD40:CD44" si="460">DD40</f>
        <v>0.60416666666666696</v>
      </c>
      <c r="CE40" s="36">
        <f t="shared" ref="CE40:CE44" si="461">DE40</f>
        <v>0.625</v>
      </c>
      <c r="CF40" s="36">
        <f t="shared" ref="CF40:CF44" si="462">DF40</f>
        <v>0.64583333333333304</v>
      </c>
      <c r="CG40" s="36">
        <f t="shared" ref="CG40:CG44" si="463">DG40</f>
        <v>0.66666666666666696</v>
      </c>
      <c r="CH40" s="36">
        <f t="shared" ref="CH40:CH44" si="464">DH40</f>
        <v>0.6875</v>
      </c>
      <c r="CI40" s="36">
        <f t="shared" ref="CI40:CI44" si="465">DI40</f>
        <v>0.70833333333333304</v>
      </c>
      <c r="CJ40" s="36">
        <f t="shared" ref="CJ40:CJ44" si="466">DJ40</f>
        <v>0.72916666666666696</v>
      </c>
      <c r="CK40" s="36">
        <f t="shared" ref="CK40:CK44" si="467">DK40</f>
        <v>0.75</v>
      </c>
      <c r="CL40" s="36">
        <f t="shared" ref="CL40:CL44" si="468">DL40</f>
        <v>0.77083333333333304</v>
      </c>
      <c r="CM40" s="36">
        <f t="shared" ref="CM40:CM44" si="469">DM40</f>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t="s">
        <v>200</v>
      </c>
      <c r="C41" s="32" t="s">
        <v>201</v>
      </c>
      <c r="D41" s="32" t="s">
        <v>203</v>
      </c>
      <c r="E41" s="12">
        <v>0.72916666666666663</v>
      </c>
      <c r="F41" s="33">
        <v>0.79166666666666663</v>
      </c>
      <c r="G41" s="12"/>
      <c r="H41" s="33"/>
      <c r="I41" s="34" t="str">
        <f t="shared" si="394"/>
        <v>-</v>
      </c>
      <c r="J41" s="14" t="str">
        <f t="shared" si="395"/>
        <v>-</v>
      </c>
      <c r="K41" s="34" t="str">
        <f t="shared" si="396"/>
        <v>-</v>
      </c>
      <c r="L41" s="14" t="str">
        <f t="shared" si="397"/>
        <v>-</v>
      </c>
      <c r="M41" s="34" t="str">
        <f t="shared" si="398"/>
        <v>-</v>
      </c>
      <c r="N41" s="14" t="str">
        <f t="shared" si="399"/>
        <v>-</v>
      </c>
      <c r="O41" s="34" t="str">
        <f t="shared" si="400"/>
        <v>-</v>
      </c>
      <c r="P41" s="14" t="str">
        <f t="shared" si="401"/>
        <v>-</v>
      </c>
      <c r="Q41" s="34" t="str">
        <f t="shared" si="402"/>
        <v>-</v>
      </c>
      <c r="R41" s="14" t="str">
        <f t="shared" si="403"/>
        <v>-</v>
      </c>
      <c r="S41" s="34" t="str">
        <f t="shared" si="404"/>
        <v>-</v>
      </c>
      <c r="T41" s="14" t="str">
        <f t="shared" si="405"/>
        <v>-</v>
      </c>
      <c r="U41" s="34" t="str">
        <f t="shared" si="406"/>
        <v>-</v>
      </c>
      <c r="V41" s="14" t="str">
        <f t="shared" si="407"/>
        <v>-</v>
      </c>
      <c r="W41" s="34" t="str">
        <f t="shared" si="408"/>
        <v>-</v>
      </c>
      <c r="X41" s="14" t="str">
        <f t="shared" si="409"/>
        <v>-</v>
      </c>
      <c r="Y41" s="34" t="str">
        <f t="shared" si="410"/>
        <v>-</v>
      </c>
      <c r="Z41" s="14" t="str">
        <f t="shared" si="411"/>
        <v>-</v>
      </c>
      <c r="AA41" s="34" t="str">
        <f t="shared" si="412"/>
        <v>-</v>
      </c>
      <c r="AB41" s="14" t="str">
        <f t="shared" si="413"/>
        <v>-</v>
      </c>
      <c r="AC41" s="34" t="str">
        <f t="shared" si="414"/>
        <v>-</v>
      </c>
      <c r="AD41" s="14" t="str">
        <f t="shared" si="415"/>
        <v>○</v>
      </c>
      <c r="AE41" s="34" t="str">
        <f t="shared" si="416"/>
        <v>○</v>
      </c>
      <c r="AF41" s="14" t="str">
        <f t="shared" si="417"/>
        <v>○</v>
      </c>
      <c r="AG41" s="16" t="str">
        <f t="shared" si="418"/>
        <v>-</v>
      </c>
      <c r="AH41" s="35">
        <f>BK41-BJ41-(BM41-BL41)</f>
        <v>6.25E-2</v>
      </c>
      <c r="AJ41" s="10" t="str">
        <f>IF(AND(AND($BJ41&lt;=BO41,BO41&lt;$BK41),OR(BO41&lt;$BL41,$BM41&lt;=BO41)),"○","-")</f>
        <v>-</v>
      </c>
      <c r="AK41" s="10" t="str">
        <f t="shared" si="419"/>
        <v>-</v>
      </c>
      <c r="AL41" s="10" t="str">
        <f t="shared" si="420"/>
        <v>-</v>
      </c>
      <c r="AM41" s="10" t="str">
        <f t="shared" si="421"/>
        <v>-</v>
      </c>
      <c r="AN41" s="10" t="str">
        <f t="shared" si="422"/>
        <v>-</v>
      </c>
      <c r="AO41" s="10" t="str">
        <f t="shared" si="423"/>
        <v>-</v>
      </c>
      <c r="AP41" s="10" t="str">
        <f t="shared" si="424"/>
        <v>-</v>
      </c>
      <c r="AQ41" s="10" t="str">
        <f t="shared" si="425"/>
        <v>-</v>
      </c>
      <c r="AR41" s="10" t="str">
        <f>IF(AND(AND($BJ41&lt;=BW41,BW41&lt;$BK41),OR(BW41&lt;$BL41,$BM41&lt;=BW41)),"○","-")</f>
        <v>-</v>
      </c>
      <c r="AS41" s="10" t="str">
        <f t="shared" si="426"/>
        <v>-</v>
      </c>
      <c r="AT41" s="10" t="str">
        <f t="shared" si="427"/>
        <v>-</v>
      </c>
      <c r="AU41" s="10" t="str">
        <f t="shared" si="428"/>
        <v>-</v>
      </c>
      <c r="AV41" s="10" t="str">
        <f t="shared" si="429"/>
        <v>-</v>
      </c>
      <c r="AW41" s="10" t="str">
        <f t="shared" si="430"/>
        <v>-</v>
      </c>
      <c r="AX41" s="10" t="str">
        <f t="shared" si="431"/>
        <v>-</v>
      </c>
      <c r="AY41" s="10" t="str">
        <f t="shared" si="432"/>
        <v>-</v>
      </c>
      <c r="AZ41" s="10" t="str">
        <f t="shared" si="433"/>
        <v>-</v>
      </c>
      <c r="BA41" s="10" t="str">
        <f t="shared" si="434"/>
        <v>-</v>
      </c>
      <c r="BB41" s="10" t="str">
        <f t="shared" si="435"/>
        <v>-</v>
      </c>
      <c r="BC41" s="10" t="str">
        <f t="shared" si="436"/>
        <v>-</v>
      </c>
      <c r="BD41" s="10" t="str">
        <f t="shared" si="437"/>
        <v>-</v>
      </c>
      <c r="BE41" s="10" t="str">
        <f t="shared" si="438"/>
        <v>○</v>
      </c>
      <c r="BF41" s="10" t="str">
        <f t="shared" si="439"/>
        <v>○</v>
      </c>
      <c r="BG41" s="10" t="str">
        <f t="shared" si="440"/>
        <v>○</v>
      </c>
      <c r="BH41" s="10" t="str">
        <f>IF(AND(AND($BJ41&lt;=CM41,CM41&lt;$BK41),OR(CM41&lt;$BL41,$BM41&lt;=CM41)),"○","-")</f>
        <v>-</v>
      </c>
      <c r="BI41" s="8"/>
      <c r="BJ41" s="36">
        <f>E41</f>
        <v>0.72916666666666663</v>
      </c>
      <c r="BK41" s="36">
        <f t="shared" si="442"/>
        <v>0.79166666666666663</v>
      </c>
      <c r="BL41" s="36">
        <f t="shared" si="443"/>
        <v>0</v>
      </c>
      <c r="BM41" s="36">
        <f t="shared" si="444"/>
        <v>0</v>
      </c>
      <c r="BN41" s="36"/>
      <c r="BO41" s="36">
        <f t="shared" si="445"/>
        <v>0.29166666666666669</v>
      </c>
      <c r="BP41" s="36">
        <f t="shared" si="446"/>
        <v>0.3125</v>
      </c>
      <c r="BQ41" s="36">
        <f t="shared" si="447"/>
        <v>0.33333333333333298</v>
      </c>
      <c r="BR41" s="36">
        <f t="shared" si="448"/>
        <v>0.35416666666666702</v>
      </c>
      <c r="BS41" s="36">
        <f t="shared" si="449"/>
        <v>0.375</v>
      </c>
      <c r="BT41" s="36">
        <f t="shared" si="450"/>
        <v>0.39583333333333398</v>
      </c>
      <c r="BU41" s="36">
        <f t="shared" si="451"/>
        <v>0.41666666666666702</v>
      </c>
      <c r="BV41" s="36">
        <f t="shared" si="452"/>
        <v>0.4375</v>
      </c>
      <c r="BW41" s="36">
        <f t="shared" si="453"/>
        <v>0.45833333333333398</v>
      </c>
      <c r="BX41" s="36">
        <f t="shared" si="454"/>
        <v>0.47916666666666702</v>
      </c>
      <c r="BY41" s="36">
        <f t="shared" si="455"/>
        <v>0.5</v>
      </c>
      <c r="BZ41" s="36">
        <f t="shared" si="456"/>
        <v>0.52083333333333304</v>
      </c>
      <c r="CA41" s="36">
        <f t="shared" si="457"/>
        <v>0.54166666666666696</v>
      </c>
      <c r="CB41" s="36">
        <f t="shared" si="458"/>
        <v>0.5625</v>
      </c>
      <c r="CC41" s="36">
        <f t="shared" si="459"/>
        <v>0.58333333333333304</v>
      </c>
      <c r="CD41" s="36">
        <f t="shared" si="460"/>
        <v>0.60416666666666696</v>
      </c>
      <c r="CE41" s="36">
        <f t="shared" si="461"/>
        <v>0.625</v>
      </c>
      <c r="CF41" s="36">
        <f t="shared" si="462"/>
        <v>0.64583333333333304</v>
      </c>
      <c r="CG41" s="36">
        <f t="shared" si="463"/>
        <v>0.66666666666666696</v>
      </c>
      <c r="CH41" s="36">
        <f t="shared" si="464"/>
        <v>0.6875</v>
      </c>
      <c r="CI41" s="36">
        <f t="shared" si="465"/>
        <v>0.70833333333333304</v>
      </c>
      <c r="CJ41" s="36">
        <f t="shared" si="466"/>
        <v>0.72916666666666696</v>
      </c>
      <c r="CK41" s="36">
        <f t="shared" si="467"/>
        <v>0.75</v>
      </c>
      <c r="CL41" s="36">
        <f t="shared" si="468"/>
        <v>0.77083333333333304</v>
      </c>
      <c r="CM41" s="36">
        <f t="shared" si="469"/>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t="s">
        <v>204</v>
      </c>
      <c r="C42" s="32" t="s">
        <v>205</v>
      </c>
      <c r="D42" s="32" t="s">
        <v>206</v>
      </c>
      <c r="E42" s="39">
        <v>0.375</v>
      </c>
      <c r="F42" s="33">
        <v>0.64583333333333337</v>
      </c>
      <c r="G42" s="12"/>
      <c r="H42" s="33"/>
      <c r="I42" s="34" t="str">
        <f t="shared" si="394"/>
        <v>-</v>
      </c>
      <c r="J42" s="14" t="str">
        <f t="shared" si="395"/>
        <v>-</v>
      </c>
      <c r="K42" s="34" t="str">
        <f t="shared" si="396"/>
        <v>-</v>
      </c>
      <c r="L42" s="14" t="str">
        <f t="shared" si="397"/>
        <v>-</v>
      </c>
      <c r="M42" s="34" t="str">
        <f t="shared" si="398"/>
        <v>○</v>
      </c>
      <c r="N42" s="14" t="str">
        <f t="shared" si="399"/>
        <v>○</v>
      </c>
      <c r="O42" s="34" t="str">
        <f t="shared" si="400"/>
        <v>○</v>
      </c>
      <c r="P42" s="14" t="str">
        <f t="shared" si="401"/>
        <v>○</v>
      </c>
      <c r="Q42" s="34" t="str">
        <f t="shared" si="402"/>
        <v>○</v>
      </c>
      <c r="R42" s="14" t="str">
        <f t="shared" si="403"/>
        <v>○</v>
      </c>
      <c r="S42" s="34" t="str">
        <f t="shared" si="404"/>
        <v>○</v>
      </c>
      <c r="T42" s="14" t="str">
        <f t="shared" si="405"/>
        <v>○</v>
      </c>
      <c r="U42" s="34" t="str">
        <f t="shared" si="406"/>
        <v>○</v>
      </c>
      <c r="V42" s="14" t="str">
        <f t="shared" si="407"/>
        <v>○</v>
      </c>
      <c r="W42" s="34" t="str">
        <f t="shared" si="408"/>
        <v>○</v>
      </c>
      <c r="X42" s="14" t="str">
        <f t="shared" si="409"/>
        <v>○</v>
      </c>
      <c r="Y42" s="34" t="str">
        <f t="shared" si="410"/>
        <v>○</v>
      </c>
      <c r="Z42" s="14" t="str">
        <f t="shared" si="411"/>
        <v>-</v>
      </c>
      <c r="AA42" s="34" t="str">
        <f t="shared" si="412"/>
        <v>-</v>
      </c>
      <c r="AB42" s="14" t="str">
        <f t="shared" si="413"/>
        <v>-</v>
      </c>
      <c r="AC42" s="34" t="str">
        <f t="shared" si="414"/>
        <v>-</v>
      </c>
      <c r="AD42" s="14" t="str">
        <f t="shared" si="415"/>
        <v>-</v>
      </c>
      <c r="AE42" s="34" t="str">
        <f t="shared" si="416"/>
        <v>-</v>
      </c>
      <c r="AF42" s="14" t="str">
        <f t="shared" si="417"/>
        <v>-</v>
      </c>
      <c r="AG42" s="16" t="str">
        <f t="shared" si="418"/>
        <v>-</v>
      </c>
      <c r="AH42" s="35">
        <f>BK42-BJ42-(BM42-BL42)</f>
        <v>0.27083333333333337</v>
      </c>
      <c r="AJ42" s="10" t="str">
        <f>IF(AND(AND($BJ42&lt;=BO42,BO42&lt;$BK42),OR(BO42&lt;$BL42,$BM42&lt;=BO42)),"○","-")</f>
        <v>-</v>
      </c>
      <c r="AK42" s="10" t="str">
        <f t="shared" si="419"/>
        <v>-</v>
      </c>
      <c r="AL42" s="10" t="str">
        <f t="shared" si="420"/>
        <v>-</v>
      </c>
      <c r="AM42" s="10" t="str">
        <f t="shared" si="421"/>
        <v>-</v>
      </c>
      <c r="AN42" s="10" t="str">
        <f t="shared" si="422"/>
        <v>○</v>
      </c>
      <c r="AO42" s="10" t="str">
        <f t="shared" si="423"/>
        <v>○</v>
      </c>
      <c r="AP42" s="10" t="str">
        <f t="shared" si="424"/>
        <v>○</v>
      </c>
      <c r="AQ42" s="10" t="str">
        <f t="shared" si="425"/>
        <v>○</v>
      </c>
      <c r="AR42" s="10" t="str">
        <f>IF(AND(AND($BJ42&lt;=BW42,BW42&lt;$BK42),OR(BW42&lt;$BL42,$BM42&lt;=BW42)),"○","-")</f>
        <v>○</v>
      </c>
      <c r="AS42" s="10" t="str">
        <f t="shared" si="426"/>
        <v>○</v>
      </c>
      <c r="AT42" s="10" t="str">
        <f t="shared" si="427"/>
        <v>○</v>
      </c>
      <c r="AU42" s="10" t="str">
        <f t="shared" si="428"/>
        <v>○</v>
      </c>
      <c r="AV42" s="10" t="str">
        <f t="shared" si="429"/>
        <v>○</v>
      </c>
      <c r="AW42" s="10" t="str">
        <f t="shared" si="430"/>
        <v>○</v>
      </c>
      <c r="AX42" s="10" t="str">
        <f t="shared" si="431"/>
        <v>○</v>
      </c>
      <c r="AY42" s="10" t="str">
        <f t="shared" si="432"/>
        <v>○</v>
      </c>
      <c r="AZ42" s="10" t="str">
        <f t="shared" si="433"/>
        <v>○</v>
      </c>
      <c r="BA42" s="10" t="str">
        <f t="shared" si="434"/>
        <v>-</v>
      </c>
      <c r="BB42" s="10" t="str">
        <f t="shared" si="435"/>
        <v>-</v>
      </c>
      <c r="BC42" s="10" t="str">
        <f t="shared" si="436"/>
        <v>-</v>
      </c>
      <c r="BD42" s="10" t="str">
        <f t="shared" si="437"/>
        <v>-</v>
      </c>
      <c r="BE42" s="10" t="str">
        <f t="shared" si="438"/>
        <v>-</v>
      </c>
      <c r="BF42" s="10" t="str">
        <f t="shared" si="439"/>
        <v>-</v>
      </c>
      <c r="BG42" s="10" t="str">
        <f t="shared" si="440"/>
        <v>-</v>
      </c>
      <c r="BH42" s="10" t="str">
        <f t="shared" si="441"/>
        <v>-</v>
      </c>
      <c r="BI42" s="8"/>
      <c r="BJ42" s="36">
        <f>E42</f>
        <v>0.375</v>
      </c>
      <c r="BK42" s="36">
        <f t="shared" si="442"/>
        <v>0.64583333333333337</v>
      </c>
      <c r="BL42" s="36">
        <f t="shared" si="443"/>
        <v>0</v>
      </c>
      <c r="BM42" s="36">
        <f t="shared" si="444"/>
        <v>0</v>
      </c>
      <c r="BN42" s="36"/>
      <c r="BO42" s="36">
        <f t="shared" si="445"/>
        <v>0.29166666666666669</v>
      </c>
      <c r="BP42" s="36">
        <f t="shared" si="446"/>
        <v>0.3125</v>
      </c>
      <c r="BQ42" s="36">
        <f t="shared" si="447"/>
        <v>0.33333333333333298</v>
      </c>
      <c r="BR42" s="36">
        <f t="shared" si="448"/>
        <v>0.35416666666666702</v>
      </c>
      <c r="BS42" s="36">
        <f t="shared" si="449"/>
        <v>0.375</v>
      </c>
      <c r="BT42" s="36">
        <f t="shared" si="450"/>
        <v>0.39583333333333398</v>
      </c>
      <c r="BU42" s="36">
        <f t="shared" si="451"/>
        <v>0.41666666666666702</v>
      </c>
      <c r="BV42" s="36">
        <f t="shared" si="452"/>
        <v>0.4375</v>
      </c>
      <c r="BW42" s="36">
        <f t="shared" si="453"/>
        <v>0.45833333333333398</v>
      </c>
      <c r="BX42" s="36">
        <f t="shared" si="454"/>
        <v>0.47916666666666702</v>
      </c>
      <c r="BY42" s="36">
        <f t="shared" si="455"/>
        <v>0.5</v>
      </c>
      <c r="BZ42" s="36">
        <f t="shared" si="456"/>
        <v>0.52083333333333304</v>
      </c>
      <c r="CA42" s="36">
        <f t="shared" si="457"/>
        <v>0.54166666666666696</v>
      </c>
      <c r="CB42" s="36">
        <f t="shared" si="458"/>
        <v>0.5625</v>
      </c>
      <c r="CC42" s="36">
        <f t="shared" si="459"/>
        <v>0.58333333333333304</v>
      </c>
      <c r="CD42" s="36">
        <f t="shared" si="460"/>
        <v>0.60416666666666696</v>
      </c>
      <c r="CE42" s="36">
        <f t="shared" si="461"/>
        <v>0.625</v>
      </c>
      <c r="CF42" s="36">
        <f t="shared" si="462"/>
        <v>0.64583333333333304</v>
      </c>
      <c r="CG42" s="36">
        <f t="shared" si="463"/>
        <v>0.66666666666666696</v>
      </c>
      <c r="CH42" s="36">
        <f t="shared" si="464"/>
        <v>0.6875</v>
      </c>
      <c r="CI42" s="36">
        <f t="shared" si="465"/>
        <v>0.70833333333333304</v>
      </c>
      <c r="CJ42" s="36">
        <f t="shared" si="466"/>
        <v>0.72916666666666696</v>
      </c>
      <c r="CK42" s="36">
        <f t="shared" si="467"/>
        <v>0.75</v>
      </c>
      <c r="CL42" s="36">
        <f t="shared" si="468"/>
        <v>0.77083333333333304</v>
      </c>
      <c r="CM42" s="36">
        <f t="shared" si="469"/>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t="s">
        <v>207</v>
      </c>
      <c r="C43" s="32" t="s">
        <v>208</v>
      </c>
      <c r="D43" s="32" t="s">
        <v>209</v>
      </c>
      <c r="E43" s="39">
        <v>0.33333333333333331</v>
      </c>
      <c r="F43" s="33">
        <v>0.5625</v>
      </c>
      <c r="G43" s="12"/>
      <c r="H43" s="33"/>
      <c r="I43" s="34" t="str">
        <f t="shared" si="394"/>
        <v>-</v>
      </c>
      <c r="J43" s="14" t="str">
        <f t="shared" si="395"/>
        <v>-</v>
      </c>
      <c r="K43" s="34" t="str">
        <f t="shared" si="396"/>
        <v>○</v>
      </c>
      <c r="L43" s="14" t="str">
        <f t="shared" si="397"/>
        <v>○</v>
      </c>
      <c r="M43" s="34" t="str">
        <f t="shared" si="398"/>
        <v>○</v>
      </c>
      <c r="N43" s="14" t="str">
        <f t="shared" si="399"/>
        <v>○</v>
      </c>
      <c r="O43" s="34" t="str">
        <f t="shared" si="400"/>
        <v>○</v>
      </c>
      <c r="P43" s="14" t="str">
        <f t="shared" si="401"/>
        <v>○</v>
      </c>
      <c r="Q43" s="34" t="str">
        <f t="shared" si="402"/>
        <v>○</v>
      </c>
      <c r="R43" s="14" t="str">
        <f t="shared" si="403"/>
        <v>○</v>
      </c>
      <c r="S43" s="34" t="str">
        <f t="shared" si="404"/>
        <v>○</v>
      </c>
      <c r="T43" s="14" t="str">
        <f t="shared" si="405"/>
        <v>○</v>
      </c>
      <c r="U43" s="34" t="str">
        <f t="shared" si="406"/>
        <v>○</v>
      </c>
      <c r="V43" s="14" t="str">
        <f t="shared" si="407"/>
        <v>-</v>
      </c>
      <c r="W43" s="34" t="str">
        <f t="shared" si="408"/>
        <v>-</v>
      </c>
      <c r="X43" s="14" t="str">
        <f t="shared" si="409"/>
        <v>-</v>
      </c>
      <c r="Y43" s="34" t="str">
        <f t="shared" si="410"/>
        <v>-</v>
      </c>
      <c r="Z43" s="14" t="str">
        <f t="shared" si="411"/>
        <v>-</v>
      </c>
      <c r="AA43" s="34" t="str">
        <f t="shared" si="412"/>
        <v>-</v>
      </c>
      <c r="AB43" s="14" t="str">
        <f t="shared" si="413"/>
        <v>-</v>
      </c>
      <c r="AC43" s="34" t="str">
        <f t="shared" si="414"/>
        <v>-</v>
      </c>
      <c r="AD43" s="14" t="str">
        <f t="shared" si="415"/>
        <v>-</v>
      </c>
      <c r="AE43" s="34" t="str">
        <f t="shared" si="416"/>
        <v>-</v>
      </c>
      <c r="AF43" s="14" t="str">
        <f t="shared" si="417"/>
        <v>-</v>
      </c>
      <c r="AG43" s="16" t="str">
        <f t="shared" si="418"/>
        <v>-</v>
      </c>
      <c r="AH43" s="35">
        <f>BK43-BJ43-(BM43-BL43)</f>
        <v>0.22916666666666669</v>
      </c>
      <c r="AJ43" s="10" t="str">
        <f>IF(AND(AND($BJ43&lt;=BO43,BO43&lt;$BK43),OR(BO43&lt;$BL43,$BM43&lt;=BO43)),"○","-")</f>
        <v>-</v>
      </c>
      <c r="AK43" s="10" t="str">
        <f t="shared" si="419"/>
        <v>-</v>
      </c>
      <c r="AL43" s="10" t="str">
        <f t="shared" si="420"/>
        <v>○</v>
      </c>
      <c r="AM43" s="10" t="str">
        <f t="shared" si="421"/>
        <v>○</v>
      </c>
      <c r="AN43" s="10" t="str">
        <f t="shared" si="422"/>
        <v>○</v>
      </c>
      <c r="AO43" s="10" t="str">
        <f t="shared" si="423"/>
        <v>○</v>
      </c>
      <c r="AP43" s="10" t="str">
        <f t="shared" si="424"/>
        <v>○</v>
      </c>
      <c r="AQ43" s="10" t="str">
        <f t="shared" si="425"/>
        <v>○</v>
      </c>
      <c r="AR43" s="10" t="str">
        <f>IF(AND(AND($BJ43&lt;=BW43,BW43&lt;$BK43),OR(BW43&lt;$BL43,$BM43&lt;=BW43)),"○","-")</f>
        <v>○</v>
      </c>
      <c r="AS43" s="10" t="str">
        <f t="shared" si="426"/>
        <v>○</v>
      </c>
      <c r="AT43" s="10" t="str">
        <f t="shared" si="427"/>
        <v>○</v>
      </c>
      <c r="AU43" s="10" t="str">
        <f t="shared" si="428"/>
        <v>○</v>
      </c>
      <c r="AV43" s="10" t="str">
        <f t="shared" si="429"/>
        <v>○</v>
      </c>
      <c r="AW43" s="10" t="str">
        <f t="shared" si="430"/>
        <v>-</v>
      </c>
      <c r="AX43" s="10" t="str">
        <f t="shared" si="431"/>
        <v>-</v>
      </c>
      <c r="AY43" s="10" t="str">
        <f t="shared" si="432"/>
        <v>-</v>
      </c>
      <c r="AZ43" s="10" t="str">
        <f t="shared" si="433"/>
        <v>-</v>
      </c>
      <c r="BA43" s="10" t="str">
        <f t="shared" si="434"/>
        <v>-</v>
      </c>
      <c r="BB43" s="10" t="str">
        <f t="shared" si="435"/>
        <v>-</v>
      </c>
      <c r="BC43" s="10" t="str">
        <f t="shared" si="436"/>
        <v>-</v>
      </c>
      <c r="BD43" s="10" t="str">
        <f t="shared" si="437"/>
        <v>-</v>
      </c>
      <c r="BE43" s="10" t="str">
        <f t="shared" si="438"/>
        <v>-</v>
      </c>
      <c r="BF43" s="10" t="str">
        <f t="shared" si="439"/>
        <v>-</v>
      </c>
      <c r="BG43" s="10" t="str">
        <f t="shared" si="440"/>
        <v>-</v>
      </c>
      <c r="BH43" s="10" t="str">
        <f t="shared" si="441"/>
        <v>-</v>
      </c>
      <c r="BI43" s="8"/>
      <c r="BJ43" s="36">
        <f>E43</f>
        <v>0.33333333333333331</v>
      </c>
      <c r="BK43" s="36">
        <f t="shared" si="442"/>
        <v>0.5625</v>
      </c>
      <c r="BL43" s="36">
        <f t="shared" si="443"/>
        <v>0</v>
      </c>
      <c r="BM43" s="36">
        <f t="shared" si="444"/>
        <v>0</v>
      </c>
      <c r="BN43" s="36"/>
      <c r="BO43" s="36">
        <f t="shared" si="445"/>
        <v>0.29166666666666669</v>
      </c>
      <c r="BP43" s="36">
        <f t="shared" si="446"/>
        <v>0.3125</v>
      </c>
      <c r="BQ43" s="36">
        <f t="shared" si="447"/>
        <v>0.33333333333333298</v>
      </c>
      <c r="BR43" s="36">
        <f t="shared" si="448"/>
        <v>0.35416666666666702</v>
      </c>
      <c r="BS43" s="36">
        <f t="shared" si="449"/>
        <v>0.375</v>
      </c>
      <c r="BT43" s="36">
        <f t="shared" si="450"/>
        <v>0.39583333333333398</v>
      </c>
      <c r="BU43" s="36">
        <f t="shared" si="451"/>
        <v>0.41666666666666702</v>
      </c>
      <c r="BV43" s="36">
        <f t="shared" si="452"/>
        <v>0.4375</v>
      </c>
      <c r="BW43" s="36">
        <f t="shared" si="453"/>
        <v>0.45833333333333398</v>
      </c>
      <c r="BX43" s="36">
        <f t="shared" si="454"/>
        <v>0.47916666666666702</v>
      </c>
      <c r="BY43" s="36">
        <f t="shared" si="455"/>
        <v>0.5</v>
      </c>
      <c r="BZ43" s="36">
        <f t="shared" si="456"/>
        <v>0.52083333333333304</v>
      </c>
      <c r="CA43" s="36">
        <f t="shared" si="457"/>
        <v>0.54166666666666696</v>
      </c>
      <c r="CB43" s="36">
        <f t="shared" si="458"/>
        <v>0.5625</v>
      </c>
      <c r="CC43" s="36">
        <f t="shared" si="459"/>
        <v>0.58333333333333304</v>
      </c>
      <c r="CD43" s="36">
        <f t="shared" si="460"/>
        <v>0.60416666666666696</v>
      </c>
      <c r="CE43" s="36">
        <f t="shared" si="461"/>
        <v>0.625</v>
      </c>
      <c r="CF43" s="36">
        <f t="shared" si="462"/>
        <v>0.64583333333333304</v>
      </c>
      <c r="CG43" s="36">
        <f t="shared" si="463"/>
        <v>0.66666666666666696</v>
      </c>
      <c r="CH43" s="36">
        <f t="shared" si="464"/>
        <v>0.6875</v>
      </c>
      <c r="CI43" s="36">
        <f t="shared" si="465"/>
        <v>0.70833333333333304</v>
      </c>
      <c r="CJ43" s="36">
        <f t="shared" si="466"/>
        <v>0.72916666666666696</v>
      </c>
      <c r="CK43" s="36">
        <f t="shared" si="467"/>
        <v>0.75</v>
      </c>
      <c r="CL43" s="36">
        <f t="shared" si="468"/>
        <v>0.77083333333333304</v>
      </c>
      <c r="CM43" s="36">
        <f t="shared" si="469"/>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394"/>
        <v>-</v>
      </c>
      <c r="J44" s="14" t="str">
        <f t="shared" si="395"/>
        <v>-</v>
      </c>
      <c r="K44" s="34" t="str">
        <f t="shared" si="396"/>
        <v>-</v>
      </c>
      <c r="L44" s="14" t="str">
        <f t="shared" si="397"/>
        <v>-</v>
      </c>
      <c r="M44" s="34" t="str">
        <f t="shared" si="398"/>
        <v>-</v>
      </c>
      <c r="N44" s="14" t="str">
        <f t="shared" si="399"/>
        <v>-</v>
      </c>
      <c r="O44" s="34" t="str">
        <f t="shared" si="400"/>
        <v>-</v>
      </c>
      <c r="P44" s="14" t="str">
        <f t="shared" si="401"/>
        <v>-</v>
      </c>
      <c r="Q44" s="34" t="str">
        <f t="shared" si="402"/>
        <v>-</v>
      </c>
      <c r="R44" s="14" t="str">
        <f t="shared" si="403"/>
        <v>-</v>
      </c>
      <c r="S44" s="34" t="str">
        <f t="shared" si="404"/>
        <v>-</v>
      </c>
      <c r="T44" s="14" t="str">
        <f t="shared" si="405"/>
        <v>-</v>
      </c>
      <c r="U44" s="34" t="str">
        <f t="shared" si="406"/>
        <v>-</v>
      </c>
      <c r="V44" s="14" t="str">
        <f t="shared" si="407"/>
        <v>-</v>
      </c>
      <c r="W44" s="34" t="str">
        <f t="shared" si="408"/>
        <v>-</v>
      </c>
      <c r="X44" s="14" t="str">
        <f t="shared" si="409"/>
        <v>-</v>
      </c>
      <c r="Y44" s="34" t="str">
        <f t="shared" si="410"/>
        <v>-</v>
      </c>
      <c r="Z44" s="14" t="str">
        <f t="shared" si="411"/>
        <v>-</v>
      </c>
      <c r="AA44" s="34" t="str">
        <f t="shared" si="412"/>
        <v>-</v>
      </c>
      <c r="AB44" s="14" t="str">
        <f t="shared" si="413"/>
        <v>-</v>
      </c>
      <c r="AC44" s="34" t="str">
        <f t="shared" si="414"/>
        <v>-</v>
      </c>
      <c r="AD44" s="14" t="str">
        <f t="shared" si="415"/>
        <v>-</v>
      </c>
      <c r="AE44" s="34" t="str">
        <f t="shared" si="416"/>
        <v>-</v>
      </c>
      <c r="AF44" s="14" t="str">
        <f t="shared" si="417"/>
        <v>-</v>
      </c>
      <c r="AG44" s="16" t="str">
        <f t="shared" si="418"/>
        <v>-</v>
      </c>
      <c r="AH44" s="35">
        <f>BK44-BJ44-(BM44-BL44)</f>
        <v>0</v>
      </c>
      <c r="AJ44" s="10" t="str">
        <f>IF(AND(AND($BJ44&lt;=BO44,BO44&lt;$BK44),OR(BO44&lt;$BL44,$BM44&lt;=BO44)),"○","-")</f>
        <v>-</v>
      </c>
      <c r="AK44" s="10" t="str">
        <f t="shared" si="419"/>
        <v>-</v>
      </c>
      <c r="AL44" s="10" t="str">
        <f t="shared" si="420"/>
        <v>-</v>
      </c>
      <c r="AM44" s="10" t="str">
        <f t="shared" si="421"/>
        <v>-</v>
      </c>
      <c r="AN44" s="10" t="str">
        <f t="shared" si="422"/>
        <v>-</v>
      </c>
      <c r="AO44" s="10" t="str">
        <f t="shared" si="423"/>
        <v>-</v>
      </c>
      <c r="AP44" s="10" t="str">
        <f t="shared" si="424"/>
        <v>-</v>
      </c>
      <c r="AQ44" s="10" t="str">
        <f t="shared" si="425"/>
        <v>-</v>
      </c>
      <c r="AR44" s="10" t="str">
        <f>IF(AND(AND($BJ44&lt;=BW44,BW44&lt;$BK44),OR(BW44&lt;$BL44,$BM44&lt;=BW44)),"○","-")</f>
        <v>-</v>
      </c>
      <c r="AS44" s="10" t="str">
        <f t="shared" si="426"/>
        <v>-</v>
      </c>
      <c r="AT44" s="10" t="str">
        <f t="shared" si="427"/>
        <v>-</v>
      </c>
      <c r="AU44" s="10" t="str">
        <f t="shared" si="428"/>
        <v>-</v>
      </c>
      <c r="AV44" s="10" t="str">
        <f t="shared" si="429"/>
        <v>-</v>
      </c>
      <c r="AW44" s="10" t="str">
        <f t="shared" si="430"/>
        <v>-</v>
      </c>
      <c r="AX44" s="10" t="str">
        <f t="shared" si="431"/>
        <v>-</v>
      </c>
      <c r="AY44" s="10" t="str">
        <f t="shared" si="432"/>
        <v>-</v>
      </c>
      <c r="AZ44" s="10" t="str">
        <f t="shared" si="433"/>
        <v>-</v>
      </c>
      <c r="BA44" s="10" t="str">
        <f t="shared" si="434"/>
        <v>-</v>
      </c>
      <c r="BB44" s="10" t="str">
        <f t="shared" si="435"/>
        <v>-</v>
      </c>
      <c r="BC44" s="10" t="str">
        <f t="shared" si="436"/>
        <v>-</v>
      </c>
      <c r="BD44" s="10" t="str">
        <f t="shared" si="437"/>
        <v>-</v>
      </c>
      <c r="BE44" s="10" t="str">
        <f t="shared" si="438"/>
        <v>-</v>
      </c>
      <c r="BF44" s="10" t="str">
        <f t="shared" si="439"/>
        <v>-</v>
      </c>
      <c r="BG44" s="10" t="str">
        <f t="shared" si="440"/>
        <v>-</v>
      </c>
      <c r="BH44" s="10" t="str">
        <f t="shared" si="441"/>
        <v>-</v>
      </c>
      <c r="BI44" s="8"/>
      <c r="BJ44" s="36">
        <f>E44</f>
        <v>0</v>
      </c>
      <c r="BK44" s="36">
        <f t="shared" si="442"/>
        <v>0</v>
      </c>
      <c r="BL44" s="36">
        <f t="shared" si="443"/>
        <v>0</v>
      </c>
      <c r="BM44" s="36">
        <f t="shared" si="444"/>
        <v>0</v>
      </c>
      <c r="BN44" s="36"/>
      <c r="BO44" s="36">
        <f t="shared" si="445"/>
        <v>0.29166666666666669</v>
      </c>
      <c r="BP44" s="36">
        <f t="shared" si="446"/>
        <v>0.3125</v>
      </c>
      <c r="BQ44" s="36">
        <f t="shared" si="447"/>
        <v>0.33333333333333298</v>
      </c>
      <c r="BR44" s="36">
        <f t="shared" si="448"/>
        <v>0.35416666666666702</v>
      </c>
      <c r="BS44" s="36">
        <f t="shared" si="449"/>
        <v>0.375</v>
      </c>
      <c r="BT44" s="36">
        <f t="shared" si="450"/>
        <v>0.39583333333333398</v>
      </c>
      <c r="BU44" s="36">
        <f t="shared" si="451"/>
        <v>0.41666666666666702</v>
      </c>
      <c r="BV44" s="36">
        <f t="shared" si="452"/>
        <v>0.4375</v>
      </c>
      <c r="BW44" s="36">
        <f t="shared" si="453"/>
        <v>0.45833333333333398</v>
      </c>
      <c r="BX44" s="36">
        <f t="shared" si="454"/>
        <v>0.47916666666666702</v>
      </c>
      <c r="BY44" s="36">
        <f t="shared" si="455"/>
        <v>0.5</v>
      </c>
      <c r="BZ44" s="36">
        <f t="shared" si="456"/>
        <v>0.52083333333333304</v>
      </c>
      <c r="CA44" s="36">
        <f t="shared" si="457"/>
        <v>0.54166666666666696</v>
      </c>
      <c r="CB44" s="36">
        <f t="shared" si="458"/>
        <v>0.5625</v>
      </c>
      <c r="CC44" s="36">
        <f t="shared" si="459"/>
        <v>0.58333333333333304</v>
      </c>
      <c r="CD44" s="36">
        <f t="shared" si="460"/>
        <v>0.60416666666666696</v>
      </c>
      <c r="CE44" s="36">
        <f t="shared" si="461"/>
        <v>0.625</v>
      </c>
      <c r="CF44" s="36">
        <f t="shared" si="462"/>
        <v>0.64583333333333304</v>
      </c>
      <c r="CG44" s="36">
        <f t="shared" si="463"/>
        <v>0.66666666666666696</v>
      </c>
      <c r="CH44" s="36">
        <f t="shared" si="464"/>
        <v>0.6875</v>
      </c>
      <c r="CI44" s="36">
        <f t="shared" si="465"/>
        <v>0.70833333333333304</v>
      </c>
      <c r="CJ44" s="36">
        <f t="shared" si="466"/>
        <v>0.72916666666666696</v>
      </c>
      <c r="CK44" s="36">
        <f t="shared" si="467"/>
        <v>0.75</v>
      </c>
      <c r="CL44" s="36">
        <f t="shared" si="468"/>
        <v>0.77083333333333304</v>
      </c>
      <c r="CM44" s="36">
        <f t="shared" si="469"/>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75" t="s">
        <v>172</v>
      </c>
      <c r="C45" s="481"/>
      <c r="D45" s="481"/>
      <c r="E45" s="481"/>
      <c r="F45" s="476"/>
      <c r="G45" s="475">
        <f>COUNTA(D40:D44)</f>
        <v>4</v>
      </c>
      <c r="H45" s="476"/>
      <c r="I45" s="41">
        <f>AJ45</f>
        <v>0</v>
      </c>
      <c r="J45" s="42">
        <f>AK45</f>
        <v>1</v>
      </c>
      <c r="K45" s="41">
        <f t="shared" ref="K45" si="470">AL45</f>
        <v>2</v>
      </c>
      <c r="L45" s="42">
        <f t="shared" ref="L45" si="471">AM45</f>
        <v>2</v>
      </c>
      <c r="M45" s="41">
        <f t="shared" ref="M45" si="472">AN45</f>
        <v>3</v>
      </c>
      <c r="N45" s="42">
        <f t="shared" ref="N45" si="473">AO45</f>
        <v>2</v>
      </c>
      <c r="O45" s="41">
        <f t="shared" ref="O45" si="474">AP45</f>
        <v>2</v>
      </c>
      <c r="P45" s="42">
        <f t="shared" ref="P45" si="475">AQ45</f>
        <v>2</v>
      </c>
      <c r="Q45" s="41">
        <f t="shared" ref="Q45" si="476">AR45</f>
        <v>2</v>
      </c>
      <c r="R45" s="42">
        <f t="shared" ref="R45" si="477">AS45</f>
        <v>2</v>
      </c>
      <c r="S45" s="41">
        <f>AT45</f>
        <v>2</v>
      </c>
      <c r="T45" s="42">
        <f t="shared" ref="T45" si="478">AU45</f>
        <v>2</v>
      </c>
      <c r="U45" s="41">
        <f t="shared" ref="U45" si="479">AV45</f>
        <v>2</v>
      </c>
      <c r="V45" s="42">
        <f t="shared" ref="V45" si="480">AW45</f>
        <v>1</v>
      </c>
      <c r="W45" s="41">
        <f t="shared" ref="W45" si="481">AX45</f>
        <v>1</v>
      </c>
      <c r="X45" s="42">
        <f t="shared" ref="X45" si="482">AY45</f>
        <v>1</v>
      </c>
      <c r="Y45" s="41">
        <f t="shared" ref="Y45" si="483">AZ45</f>
        <v>1</v>
      </c>
      <c r="Z45" s="42">
        <f t="shared" ref="Z45" si="484">BA45</f>
        <v>0</v>
      </c>
      <c r="AA45" s="41">
        <f t="shared" ref="AA45" si="485">BB45</f>
        <v>0</v>
      </c>
      <c r="AB45" s="42">
        <f t="shared" ref="AB45" si="486">BC45</f>
        <v>0</v>
      </c>
      <c r="AC45" s="41">
        <f t="shared" ref="AC45" si="487">BD45</f>
        <v>0</v>
      </c>
      <c r="AD45" s="42">
        <f t="shared" ref="AD45" si="488">BE45</f>
        <v>1</v>
      </c>
      <c r="AE45" s="41">
        <f t="shared" ref="AE45" si="489">BF45</f>
        <v>1</v>
      </c>
      <c r="AF45" s="42">
        <f t="shared" ref="AF45" si="490">BG45</f>
        <v>1</v>
      </c>
      <c r="AG45" s="43">
        <f t="shared" ref="AG45" si="491">BH45</f>
        <v>0</v>
      </c>
      <c r="AH45" s="50"/>
      <c r="AJ45" s="45">
        <f>COUNTIF(AJ40:AJ44,"○")</f>
        <v>0</v>
      </c>
      <c r="AK45" s="45">
        <f t="shared" ref="AK45:BH45" si="492">COUNTIF(AK40:AK44,"○")</f>
        <v>1</v>
      </c>
      <c r="AL45" s="45">
        <f t="shared" si="492"/>
        <v>2</v>
      </c>
      <c r="AM45" s="45">
        <f t="shared" si="492"/>
        <v>2</v>
      </c>
      <c r="AN45" s="45">
        <f t="shared" si="492"/>
        <v>3</v>
      </c>
      <c r="AO45" s="45">
        <f t="shared" si="492"/>
        <v>2</v>
      </c>
      <c r="AP45" s="45">
        <f t="shared" si="492"/>
        <v>2</v>
      </c>
      <c r="AQ45" s="45">
        <f t="shared" si="492"/>
        <v>2</v>
      </c>
      <c r="AR45" s="45">
        <f t="shared" si="492"/>
        <v>2</v>
      </c>
      <c r="AS45" s="45">
        <f t="shared" si="492"/>
        <v>2</v>
      </c>
      <c r="AT45" s="45">
        <f t="shared" si="492"/>
        <v>2</v>
      </c>
      <c r="AU45" s="45">
        <f t="shared" si="492"/>
        <v>2</v>
      </c>
      <c r="AV45" s="45">
        <f t="shared" si="492"/>
        <v>2</v>
      </c>
      <c r="AW45" s="45">
        <f t="shared" si="492"/>
        <v>1</v>
      </c>
      <c r="AX45" s="45">
        <f t="shared" si="492"/>
        <v>1</v>
      </c>
      <c r="AY45" s="45">
        <f t="shared" si="492"/>
        <v>1</v>
      </c>
      <c r="AZ45" s="45">
        <f t="shared" si="492"/>
        <v>1</v>
      </c>
      <c r="BA45" s="45">
        <f t="shared" si="492"/>
        <v>0</v>
      </c>
      <c r="BB45" s="45">
        <f t="shared" si="492"/>
        <v>0</v>
      </c>
      <c r="BC45" s="45">
        <f t="shared" si="492"/>
        <v>0</v>
      </c>
      <c r="BD45" s="45">
        <f t="shared" si="492"/>
        <v>0</v>
      </c>
      <c r="BE45" s="45">
        <f t="shared" si="492"/>
        <v>1</v>
      </c>
      <c r="BF45" s="45">
        <f t="shared" si="492"/>
        <v>1</v>
      </c>
      <c r="BG45" s="45">
        <f t="shared" si="492"/>
        <v>1</v>
      </c>
      <c r="BH45" s="45">
        <f t="shared" si="492"/>
        <v>0</v>
      </c>
    </row>
    <row r="46" spans="2:117" ht="22.5" customHeight="1">
      <c r="B46" s="482" t="s">
        <v>176</v>
      </c>
      <c r="C46" s="483"/>
      <c r="D46" s="483"/>
      <c r="E46" s="483"/>
      <c r="F46" s="483"/>
      <c r="G46" s="475">
        <f>COUNTIF(B40:B44,"②")+COUNTIF(B40:B44,"③")+G38</f>
        <v>3</v>
      </c>
      <c r="H46" s="476"/>
      <c r="I46" s="41">
        <f t="shared" ref="I46:AG46" si="493">COUNTIFS($B40:$B44,"②",AJ40:AJ44,"○")+COUNTIFS($B40:$B44,"③",AJ40:AJ44,"○")+IF(OR(COUNTIFS($B40:$B44,"②",AJ40:AJ44,"○")&gt;0,COUNTIFS($B40:$B44,"③",AJ40:AJ44,"○")&gt;0),I38,0)</f>
        <v>0</v>
      </c>
      <c r="J46" s="42">
        <f t="shared" si="493"/>
        <v>0</v>
      </c>
      <c r="K46" s="41">
        <f t="shared" si="493"/>
        <v>1</v>
      </c>
      <c r="L46" s="42">
        <f t="shared" si="493"/>
        <v>1</v>
      </c>
      <c r="M46" s="41">
        <f t="shared" si="493"/>
        <v>3</v>
      </c>
      <c r="N46" s="42">
        <f t="shared" si="493"/>
        <v>3</v>
      </c>
      <c r="O46" s="41">
        <f t="shared" si="493"/>
        <v>3</v>
      </c>
      <c r="P46" s="42">
        <f t="shared" si="493"/>
        <v>3</v>
      </c>
      <c r="Q46" s="41">
        <f t="shared" si="493"/>
        <v>3</v>
      </c>
      <c r="R46" s="42">
        <f t="shared" si="493"/>
        <v>3</v>
      </c>
      <c r="S46" s="41">
        <f t="shared" si="493"/>
        <v>3</v>
      </c>
      <c r="T46" s="42">
        <f t="shared" si="493"/>
        <v>3</v>
      </c>
      <c r="U46" s="41">
        <f t="shared" si="493"/>
        <v>3</v>
      </c>
      <c r="V46" s="42">
        <f t="shared" si="493"/>
        <v>2</v>
      </c>
      <c r="W46" s="41">
        <f t="shared" si="493"/>
        <v>2</v>
      </c>
      <c r="X46" s="42">
        <f t="shared" si="493"/>
        <v>2</v>
      </c>
      <c r="Y46" s="41">
        <f t="shared" si="493"/>
        <v>2</v>
      </c>
      <c r="Z46" s="42">
        <f t="shared" si="493"/>
        <v>0</v>
      </c>
      <c r="AA46" s="41">
        <f t="shared" si="493"/>
        <v>0</v>
      </c>
      <c r="AB46" s="42">
        <f t="shared" si="493"/>
        <v>0</v>
      </c>
      <c r="AC46" s="41">
        <f t="shared" si="493"/>
        <v>0</v>
      </c>
      <c r="AD46" s="42">
        <f t="shared" si="493"/>
        <v>0</v>
      </c>
      <c r="AE46" s="41">
        <f t="shared" si="493"/>
        <v>0</v>
      </c>
      <c r="AF46" s="42">
        <f t="shared" si="493"/>
        <v>0</v>
      </c>
      <c r="AG46" s="43">
        <f t="shared" si="493"/>
        <v>0</v>
      </c>
      <c r="AH46" s="8"/>
      <c r="AJ46" s="10" t="e">
        <f t="shared" ref="AJ46:BH46" si="494">IF(AND(AND($BJ46&lt;=BO46,BO46&lt;=$BK46),OR(BO46&lt;=$BL46,$BM46&lt;=BO46)),"○","-")</f>
        <v>#REF!</v>
      </c>
      <c r="AK46" s="10" t="e">
        <f t="shared" si="494"/>
        <v>#REF!</v>
      </c>
      <c r="AL46" s="10" t="e">
        <f t="shared" si="494"/>
        <v>#REF!</v>
      </c>
      <c r="AM46" s="10" t="e">
        <f t="shared" si="494"/>
        <v>#REF!</v>
      </c>
      <c r="AN46" s="10" t="e">
        <f t="shared" si="494"/>
        <v>#REF!</v>
      </c>
      <c r="AO46" s="10" t="e">
        <f t="shared" si="494"/>
        <v>#REF!</v>
      </c>
      <c r="AP46" s="10" t="e">
        <f t="shared" si="494"/>
        <v>#REF!</v>
      </c>
      <c r="AQ46" s="10" t="e">
        <f t="shared" si="494"/>
        <v>#REF!</v>
      </c>
      <c r="AR46" s="10" t="e">
        <f t="shared" si="494"/>
        <v>#REF!</v>
      </c>
      <c r="AS46" s="10" t="e">
        <f t="shared" si="494"/>
        <v>#REF!</v>
      </c>
      <c r="AT46" s="10" t="e">
        <f t="shared" si="494"/>
        <v>#REF!</v>
      </c>
      <c r="AU46" s="10" t="e">
        <f t="shared" si="494"/>
        <v>#REF!</v>
      </c>
      <c r="AV46" s="10" t="e">
        <f t="shared" si="494"/>
        <v>#REF!</v>
      </c>
      <c r="AW46" s="10" t="e">
        <f t="shared" si="494"/>
        <v>#REF!</v>
      </c>
      <c r="AX46" s="10" t="e">
        <f t="shared" si="494"/>
        <v>#REF!</v>
      </c>
      <c r="AY46" s="10" t="e">
        <f t="shared" si="494"/>
        <v>#REF!</v>
      </c>
      <c r="AZ46" s="10" t="e">
        <f t="shared" si="494"/>
        <v>#REF!</v>
      </c>
      <c r="BA46" s="10" t="e">
        <f t="shared" si="494"/>
        <v>#REF!</v>
      </c>
      <c r="BB46" s="10" t="e">
        <f t="shared" si="494"/>
        <v>#REF!</v>
      </c>
      <c r="BC46" s="10" t="e">
        <f t="shared" si="494"/>
        <v>#REF!</v>
      </c>
      <c r="BD46" s="10" t="e">
        <f t="shared" si="494"/>
        <v>#REF!</v>
      </c>
      <c r="BE46" s="10" t="e">
        <f t="shared" si="494"/>
        <v>#REF!</v>
      </c>
      <c r="BF46" s="10" t="e">
        <f t="shared" si="494"/>
        <v>#REF!</v>
      </c>
      <c r="BG46" s="10" t="e">
        <f t="shared" si="494"/>
        <v>#REF!</v>
      </c>
      <c r="BH46" s="10" t="e">
        <f t="shared" si="494"/>
        <v>#REF!</v>
      </c>
      <c r="BI46" s="8"/>
      <c r="BJ46" s="36" t="e">
        <f>#REF!</f>
        <v>#REF!</v>
      </c>
      <c r="BK46" s="36" t="e">
        <f>#REF!</f>
        <v>#REF!</v>
      </c>
      <c r="BL46" s="36" t="e">
        <f>#REF!</f>
        <v>#REF!</v>
      </c>
      <c r="BM46" s="36" t="e">
        <f>#REF!</f>
        <v>#REF!</v>
      </c>
      <c r="BN46" s="51"/>
      <c r="BO46" s="52">
        <f t="shared" ref="BO46" si="495">CO46</f>
        <v>0.29166666666666669</v>
      </c>
      <c r="BP46" s="52">
        <f>CP46</f>
        <v>0.3125</v>
      </c>
      <c r="BQ46" s="52">
        <f t="shared" ref="BQ46" si="496">CQ46</f>
        <v>0.33333333333333331</v>
      </c>
      <c r="BR46" s="52">
        <f>CR46</f>
        <v>0.35416666666666602</v>
      </c>
      <c r="BS46" s="52">
        <f t="shared" ref="BS46" si="497">CS46</f>
        <v>0.375</v>
      </c>
      <c r="BT46" s="52">
        <f>CT46</f>
        <v>0.39583333333333298</v>
      </c>
      <c r="BU46" s="52">
        <f t="shared" ref="BU46" si="498">CU46</f>
        <v>0.41666666666666702</v>
      </c>
      <c r="BV46" s="52">
        <f>CV46</f>
        <v>0.4375</v>
      </c>
      <c r="BW46" s="52">
        <f t="shared" ref="BW46" si="499">CW46</f>
        <v>0.45833333333333298</v>
      </c>
      <c r="BX46" s="52">
        <f>CX46</f>
        <v>0.47916666666666602</v>
      </c>
      <c r="BY46" s="52">
        <f t="shared" ref="BY46" si="500">CY46</f>
        <v>0.5</v>
      </c>
      <c r="BZ46" s="52">
        <f>CZ46</f>
        <v>0.52083333333333304</v>
      </c>
      <c r="CA46" s="52">
        <f t="shared" ref="CA46" si="501">DA46</f>
        <v>0.54166666666666596</v>
      </c>
      <c r="CB46" s="52">
        <f>DB46</f>
        <v>0.562499999999999</v>
      </c>
      <c r="CC46" s="52">
        <f t="shared" ref="CC46" si="502">DC46</f>
        <v>0.58333333333333304</v>
      </c>
      <c r="CD46" s="52">
        <f>DD46</f>
        <v>0.60416666666666596</v>
      </c>
      <c r="CE46" s="52">
        <f t="shared" ref="CE46" si="503">DE46</f>
        <v>0.624999999999999</v>
      </c>
      <c r="CF46" s="52">
        <f>DF46</f>
        <v>0.64583333333333204</v>
      </c>
      <c r="CG46" s="52">
        <f t="shared" ref="CG46" si="504">DG46</f>
        <v>0.66666666666666596</v>
      </c>
      <c r="CH46" s="52">
        <f>DH46</f>
        <v>0.687499999999999</v>
      </c>
      <c r="CI46" s="52">
        <f t="shared" ref="CI46" si="505">DI46</f>
        <v>0.70833333333333204</v>
      </c>
      <c r="CJ46" s="52">
        <f>DJ46</f>
        <v>0.72916666666666496</v>
      </c>
      <c r="CK46" s="52">
        <f t="shared" ref="CK46" si="506">DK46</f>
        <v>0.749999999999999</v>
      </c>
      <c r="CL46" s="52">
        <f>DL46</f>
        <v>0.77083333333333204</v>
      </c>
      <c r="CM46" s="52">
        <f t="shared" ref="CM46" si="507">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93" t="s">
        <v>177</v>
      </c>
      <c r="C47" s="493"/>
      <c r="D47" s="493"/>
      <c r="E47" s="493"/>
      <c r="F47" s="493"/>
      <c r="G47" s="493"/>
      <c r="H47" s="493"/>
      <c r="I47" s="53" t="str">
        <f>IF(I46&lt;=I14,"○","×")</f>
        <v>○</v>
      </c>
      <c r="J47" s="54" t="str">
        <f t="shared" ref="J47:AG47" si="508">IF(J46&lt;=J14,"○","×")</f>
        <v>○</v>
      </c>
      <c r="K47" s="53" t="str">
        <f t="shared" si="508"/>
        <v>○</v>
      </c>
      <c r="L47" s="54" t="str">
        <f t="shared" si="508"/>
        <v>○</v>
      </c>
      <c r="M47" s="53" t="str">
        <f t="shared" si="508"/>
        <v>○</v>
      </c>
      <c r="N47" s="54" t="str">
        <f t="shared" si="508"/>
        <v>○</v>
      </c>
      <c r="O47" s="53" t="str">
        <f t="shared" si="508"/>
        <v>○</v>
      </c>
      <c r="P47" s="54" t="str">
        <f t="shared" si="508"/>
        <v>○</v>
      </c>
      <c r="Q47" s="53" t="str">
        <f t="shared" si="508"/>
        <v>○</v>
      </c>
      <c r="R47" s="54" t="str">
        <f t="shared" si="508"/>
        <v>○</v>
      </c>
      <c r="S47" s="53" t="str">
        <f t="shared" si="508"/>
        <v>○</v>
      </c>
      <c r="T47" s="54" t="str">
        <f t="shared" si="508"/>
        <v>○</v>
      </c>
      <c r="U47" s="53" t="str">
        <f t="shared" si="508"/>
        <v>○</v>
      </c>
      <c r="V47" s="54" t="str">
        <f t="shared" si="508"/>
        <v>○</v>
      </c>
      <c r="W47" s="53" t="str">
        <f t="shared" si="508"/>
        <v>○</v>
      </c>
      <c r="X47" s="54" t="str">
        <f t="shared" si="508"/>
        <v>○</v>
      </c>
      <c r="Y47" s="53" t="str">
        <f t="shared" si="508"/>
        <v>○</v>
      </c>
      <c r="Z47" s="54" t="str">
        <f t="shared" si="508"/>
        <v>○</v>
      </c>
      <c r="AA47" s="53" t="str">
        <f t="shared" si="508"/>
        <v>○</v>
      </c>
      <c r="AB47" s="54" t="str">
        <f t="shared" si="508"/>
        <v>○</v>
      </c>
      <c r="AC47" s="53" t="str">
        <f t="shared" si="508"/>
        <v>○</v>
      </c>
      <c r="AD47" s="54" t="str">
        <f t="shared" si="508"/>
        <v>○</v>
      </c>
      <c r="AE47" s="53" t="str">
        <f t="shared" si="508"/>
        <v>○</v>
      </c>
      <c r="AF47" s="54" t="str">
        <f t="shared" si="508"/>
        <v>○</v>
      </c>
      <c r="AG47" s="10" t="str">
        <f t="shared" si="508"/>
        <v>○</v>
      </c>
      <c r="AH47" s="8"/>
    </row>
    <row r="48" spans="2:117" ht="22.5" customHeight="1">
      <c r="B48" s="494" t="s">
        <v>178</v>
      </c>
      <c r="C48" s="494"/>
      <c r="D48" s="494"/>
      <c r="E48" s="494"/>
      <c r="F48" s="494"/>
      <c r="G48" s="494"/>
      <c r="H48" s="494"/>
      <c r="I48" s="55" t="str">
        <f>IF(I13=0,"",I46/I13)</f>
        <v/>
      </c>
      <c r="J48" s="56">
        <f t="shared" ref="J48:AG48" si="509">IF(J13=0,"",J46/J13)</f>
        <v>0</v>
      </c>
      <c r="K48" s="55">
        <f t="shared" si="509"/>
        <v>0.25</v>
      </c>
      <c r="L48" s="56">
        <f t="shared" si="509"/>
        <v>0.125</v>
      </c>
      <c r="M48" s="55">
        <f t="shared" si="509"/>
        <v>0.3</v>
      </c>
      <c r="N48" s="56">
        <f t="shared" si="509"/>
        <v>0.3</v>
      </c>
      <c r="O48" s="55">
        <f t="shared" si="509"/>
        <v>0.27272727272727271</v>
      </c>
      <c r="P48" s="56">
        <f t="shared" si="509"/>
        <v>0.27272727272727271</v>
      </c>
      <c r="Q48" s="55">
        <f t="shared" si="509"/>
        <v>0.27272727272727271</v>
      </c>
      <c r="R48" s="56">
        <f t="shared" si="509"/>
        <v>0.27272727272727271</v>
      </c>
      <c r="S48" s="55">
        <f t="shared" si="509"/>
        <v>0.27272727272727271</v>
      </c>
      <c r="T48" s="56">
        <f t="shared" si="509"/>
        <v>0.27272727272727271</v>
      </c>
      <c r="U48" s="55">
        <f t="shared" si="509"/>
        <v>0.27272727272727271</v>
      </c>
      <c r="V48" s="56">
        <f t="shared" si="509"/>
        <v>0.18181818181818182</v>
      </c>
      <c r="W48" s="55">
        <f t="shared" si="509"/>
        <v>0.18181818181818182</v>
      </c>
      <c r="X48" s="56">
        <f t="shared" si="509"/>
        <v>0.22222222222222221</v>
      </c>
      <c r="Y48" s="55">
        <f t="shared" si="509"/>
        <v>0.2857142857142857</v>
      </c>
      <c r="Z48" s="56">
        <f t="shared" si="509"/>
        <v>0</v>
      </c>
      <c r="AA48" s="55">
        <f t="shared" si="509"/>
        <v>0</v>
      </c>
      <c r="AB48" s="56">
        <f t="shared" si="509"/>
        <v>0</v>
      </c>
      <c r="AC48" s="55">
        <f t="shared" si="509"/>
        <v>0</v>
      </c>
      <c r="AD48" s="56">
        <f t="shared" si="509"/>
        <v>0</v>
      </c>
      <c r="AE48" s="55">
        <f t="shared" si="509"/>
        <v>0</v>
      </c>
      <c r="AF48" s="56">
        <f t="shared" si="509"/>
        <v>0</v>
      </c>
      <c r="AG48" s="57" t="str">
        <f t="shared" si="509"/>
        <v/>
      </c>
      <c r="AH48" s="8"/>
    </row>
    <row r="49" spans="1:93" ht="22.5" customHeight="1">
      <c r="B49" s="495" t="s">
        <v>179</v>
      </c>
      <c r="C49" s="496"/>
      <c r="D49" s="496"/>
      <c r="E49" s="496"/>
      <c r="F49" s="496"/>
      <c r="G49" s="496"/>
      <c r="H49" s="497"/>
      <c r="I49" s="58" t="str">
        <f>IF(COUNTIF(AJ16:AJ44,"○")&gt;=2,"○","×")</f>
        <v>×</v>
      </c>
      <c r="J49" s="59" t="str">
        <f t="shared" ref="J49:AG49" si="510">IF(COUNTIF(AK16:AK44,"○")&gt;=2,"○","×")</f>
        <v>○</v>
      </c>
      <c r="K49" s="58" t="str">
        <f t="shared" si="510"/>
        <v>○</v>
      </c>
      <c r="L49" s="59" t="str">
        <f t="shared" si="510"/>
        <v>○</v>
      </c>
      <c r="M49" s="58" t="str">
        <f t="shared" si="510"/>
        <v>○</v>
      </c>
      <c r="N49" s="59" t="str">
        <f t="shared" si="510"/>
        <v>○</v>
      </c>
      <c r="O49" s="58" t="str">
        <f t="shared" si="510"/>
        <v>○</v>
      </c>
      <c r="P49" s="59" t="str">
        <f t="shared" si="510"/>
        <v>○</v>
      </c>
      <c r="Q49" s="58" t="str">
        <f t="shared" si="510"/>
        <v>○</v>
      </c>
      <c r="R49" s="59" t="str">
        <f t="shared" si="510"/>
        <v>○</v>
      </c>
      <c r="S49" s="58" t="str">
        <f t="shared" si="510"/>
        <v>○</v>
      </c>
      <c r="T49" s="59" t="str">
        <f t="shared" si="510"/>
        <v>○</v>
      </c>
      <c r="U49" s="58" t="str">
        <f t="shared" si="510"/>
        <v>○</v>
      </c>
      <c r="V49" s="59" t="str">
        <f t="shared" si="510"/>
        <v>○</v>
      </c>
      <c r="W49" s="58" t="str">
        <f t="shared" si="510"/>
        <v>○</v>
      </c>
      <c r="X49" s="59" t="str">
        <f t="shared" si="510"/>
        <v>○</v>
      </c>
      <c r="Y49" s="58" t="str">
        <f t="shared" si="510"/>
        <v>○</v>
      </c>
      <c r="Z49" s="59" t="str">
        <f t="shared" si="510"/>
        <v>○</v>
      </c>
      <c r="AA49" s="58" t="str">
        <f t="shared" si="510"/>
        <v>○</v>
      </c>
      <c r="AB49" s="59" t="str">
        <f t="shared" si="510"/>
        <v>○</v>
      </c>
      <c r="AC49" s="58" t="str">
        <f t="shared" si="510"/>
        <v>○</v>
      </c>
      <c r="AD49" s="59" t="str">
        <f t="shared" si="510"/>
        <v>○</v>
      </c>
      <c r="AE49" s="58" t="str">
        <f t="shared" si="510"/>
        <v>○</v>
      </c>
      <c r="AF49" s="59" t="str">
        <f t="shared" si="510"/>
        <v>○</v>
      </c>
      <c r="AG49" s="60" t="str">
        <f t="shared" si="510"/>
        <v>×</v>
      </c>
      <c r="AH49" s="8"/>
      <c r="AJ49" s="3"/>
      <c r="BO49" s="3"/>
      <c r="CO49" s="3"/>
    </row>
    <row r="50" spans="1:93" ht="22.5" customHeight="1">
      <c r="B50" s="498" t="s">
        <v>180</v>
      </c>
      <c r="C50" s="499"/>
      <c r="D50" s="499"/>
      <c r="E50" s="499"/>
      <c r="F50" s="499"/>
      <c r="G50" s="499"/>
      <c r="H50" s="500"/>
      <c r="I50" s="58" t="str">
        <f t="shared" ref="I50:AG50" si="511">IF(I35+I38+I45&gt;=I13,"○","×")</f>
        <v>○</v>
      </c>
      <c r="J50" s="59" t="str">
        <f t="shared" si="511"/>
        <v>○</v>
      </c>
      <c r="K50" s="58" t="str">
        <f t="shared" si="511"/>
        <v>○</v>
      </c>
      <c r="L50" s="59" t="str">
        <f t="shared" si="511"/>
        <v>○</v>
      </c>
      <c r="M50" s="58" t="str">
        <f t="shared" si="511"/>
        <v>○</v>
      </c>
      <c r="N50" s="59" t="str">
        <f t="shared" si="511"/>
        <v>○</v>
      </c>
      <c r="O50" s="58" t="str">
        <f t="shared" si="511"/>
        <v>○</v>
      </c>
      <c r="P50" s="59" t="str">
        <f t="shared" si="511"/>
        <v>○</v>
      </c>
      <c r="Q50" s="58" t="str">
        <f t="shared" si="511"/>
        <v>○</v>
      </c>
      <c r="R50" s="59" t="str">
        <f t="shared" si="511"/>
        <v>○</v>
      </c>
      <c r="S50" s="58" t="str">
        <f t="shared" si="511"/>
        <v>○</v>
      </c>
      <c r="T50" s="59" t="str">
        <f t="shared" si="511"/>
        <v>○</v>
      </c>
      <c r="U50" s="58" t="str">
        <f t="shared" si="511"/>
        <v>○</v>
      </c>
      <c r="V50" s="59" t="str">
        <f t="shared" si="511"/>
        <v>○</v>
      </c>
      <c r="W50" s="58" t="str">
        <f t="shared" si="511"/>
        <v>○</v>
      </c>
      <c r="X50" s="59" t="str">
        <f t="shared" si="511"/>
        <v>○</v>
      </c>
      <c r="Y50" s="58" t="str">
        <f t="shared" si="511"/>
        <v>○</v>
      </c>
      <c r="Z50" s="59" t="str">
        <f t="shared" si="511"/>
        <v>○</v>
      </c>
      <c r="AA50" s="58" t="str">
        <f t="shared" si="511"/>
        <v>○</v>
      </c>
      <c r="AB50" s="59" t="str">
        <f t="shared" si="511"/>
        <v>○</v>
      </c>
      <c r="AC50" s="58" t="str">
        <f t="shared" si="511"/>
        <v>○</v>
      </c>
      <c r="AD50" s="59" t="str">
        <f t="shared" si="511"/>
        <v>○</v>
      </c>
      <c r="AE50" s="58" t="str">
        <f t="shared" si="511"/>
        <v>○</v>
      </c>
      <c r="AF50" s="59" t="str">
        <f t="shared" si="511"/>
        <v>○</v>
      </c>
      <c r="AG50" s="60" t="str">
        <f t="shared" si="511"/>
        <v>○</v>
      </c>
      <c r="AH50" s="8"/>
      <c r="AJ50" s="3"/>
      <c r="BO50" s="3"/>
      <c r="CO50" s="3"/>
    </row>
    <row r="51" spans="1:93" ht="22.5" customHeight="1">
      <c r="A51" s="5"/>
      <c r="B51" s="61"/>
      <c r="C51" s="501" t="s">
        <v>181</v>
      </c>
      <c r="D51" s="502"/>
      <c r="E51" s="502"/>
      <c r="F51" s="502"/>
      <c r="G51" s="502"/>
      <c r="H51" s="503"/>
      <c r="I51" s="62">
        <f t="shared" ref="I51:AG51" si="512">I13-(I35+I38+I45)</f>
        <v>0</v>
      </c>
      <c r="J51" s="63">
        <f t="shared" si="512"/>
        <v>0</v>
      </c>
      <c r="K51" s="62">
        <f t="shared" si="512"/>
        <v>-3</v>
      </c>
      <c r="L51" s="63">
        <f t="shared" si="512"/>
        <v>0</v>
      </c>
      <c r="M51" s="62">
        <f t="shared" si="512"/>
        <v>-1</v>
      </c>
      <c r="N51" s="63">
        <f t="shared" si="512"/>
        <v>-2</v>
      </c>
      <c r="O51" s="62">
        <f t="shared" si="512"/>
        <v>-2</v>
      </c>
      <c r="P51" s="63">
        <f t="shared" si="512"/>
        <v>-2</v>
      </c>
      <c r="Q51" s="62">
        <f t="shared" si="512"/>
        <v>-2</v>
      </c>
      <c r="R51" s="63">
        <f t="shared" si="512"/>
        <v>-2</v>
      </c>
      <c r="S51" s="62">
        <f t="shared" si="512"/>
        <v>-2</v>
      </c>
      <c r="T51" s="63">
        <f t="shared" si="512"/>
        <v>-3</v>
      </c>
      <c r="U51" s="62">
        <f t="shared" si="512"/>
        <v>-3</v>
      </c>
      <c r="V51" s="63">
        <f t="shared" si="512"/>
        <v>-2</v>
      </c>
      <c r="W51" s="62">
        <f t="shared" si="512"/>
        <v>-2</v>
      </c>
      <c r="X51" s="63">
        <f t="shared" si="512"/>
        <v>-3</v>
      </c>
      <c r="Y51" s="62">
        <f t="shared" si="512"/>
        <v>-5</v>
      </c>
      <c r="Z51" s="63">
        <f t="shared" si="512"/>
        <v>-5</v>
      </c>
      <c r="AA51" s="62">
        <f t="shared" si="512"/>
        <v>-6</v>
      </c>
      <c r="AB51" s="63">
        <f t="shared" si="512"/>
        <v>-6</v>
      </c>
      <c r="AC51" s="62">
        <f t="shared" si="512"/>
        <v>-1</v>
      </c>
      <c r="AD51" s="63">
        <f t="shared" si="512"/>
        <v>-2</v>
      </c>
      <c r="AE51" s="62">
        <f t="shared" si="512"/>
        <v>-1</v>
      </c>
      <c r="AF51" s="63">
        <f t="shared" si="512"/>
        <v>-1</v>
      </c>
      <c r="AG51" s="64">
        <f t="shared" si="512"/>
        <v>0</v>
      </c>
      <c r="AH51" s="8"/>
      <c r="AJ51" s="3"/>
      <c r="BO51" s="3"/>
      <c r="CO51" s="3"/>
    </row>
    <row r="52" spans="1:93" ht="17.25" customHeight="1">
      <c r="E52" s="1"/>
      <c r="F52" s="1"/>
      <c r="G52" s="1"/>
      <c r="H52" s="1"/>
      <c r="AH52" s="1"/>
    </row>
    <row r="53" spans="1:93" ht="17.25" customHeight="1">
      <c r="B53" s="504" t="s">
        <v>182</v>
      </c>
      <c r="C53" s="505"/>
      <c r="D53" s="506"/>
      <c r="E53" s="510">
        <f>G45+G38+G35</f>
        <v>16</v>
      </c>
      <c r="F53" s="1"/>
      <c r="G53" s="1"/>
      <c r="H53" s="1"/>
      <c r="AH53" s="1"/>
    </row>
    <row r="54" spans="1:93" ht="17.25" customHeight="1">
      <c r="B54" s="507"/>
      <c r="C54" s="508"/>
      <c r="D54" s="509"/>
      <c r="E54" s="511"/>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84" t="s">
        <v>183</v>
      </c>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6"/>
    </row>
    <row r="58" spans="1:93" ht="24" customHeight="1">
      <c r="B58" s="487"/>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9"/>
    </row>
    <row r="59" spans="1:93" ht="24" customHeight="1">
      <c r="B59" s="487"/>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9"/>
    </row>
    <row r="60" spans="1:93" ht="24" customHeight="1" thickBot="1">
      <c r="B60" s="490"/>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2"/>
    </row>
  </sheetData>
  <mergeCells count="74">
    <mergeCell ref="BL15:BM15"/>
    <mergeCell ref="AC15:AD15"/>
    <mergeCell ref="AA36:AB36"/>
    <mergeCell ref="AC36:AD36"/>
    <mergeCell ref="I39:J39"/>
    <mergeCell ref="K39:L39"/>
    <mergeCell ref="M39:N39"/>
    <mergeCell ref="O39:P39"/>
    <mergeCell ref="Q39:R39"/>
    <mergeCell ref="S39:T39"/>
    <mergeCell ref="U39:V39"/>
    <mergeCell ref="W39:X39"/>
    <mergeCell ref="Y39:Z39"/>
    <mergeCell ref="AA39:AB39"/>
    <mergeCell ref="AC39:AD39"/>
    <mergeCell ref="Q36:R36"/>
    <mergeCell ref="Q15:R15"/>
    <mergeCell ref="W36:X36"/>
    <mergeCell ref="Y36:Z36"/>
    <mergeCell ref="AA7:AB7"/>
    <mergeCell ref="AC7:AD7"/>
    <mergeCell ref="S36:T36"/>
    <mergeCell ref="U36:V36"/>
    <mergeCell ref="S15:T15"/>
    <mergeCell ref="U15:V15"/>
    <mergeCell ref="W15:X15"/>
    <mergeCell ref="Y15:Z15"/>
    <mergeCell ref="AA15:AB15"/>
    <mergeCell ref="Q7:R7"/>
    <mergeCell ref="S7:T7"/>
    <mergeCell ref="U7:V7"/>
    <mergeCell ref="W7:X7"/>
    <mergeCell ref="Y7:Z7"/>
    <mergeCell ref="B50:H50"/>
    <mergeCell ref="C51:H51"/>
    <mergeCell ref="I7:J7"/>
    <mergeCell ref="K7:L7"/>
    <mergeCell ref="G15:H15"/>
    <mergeCell ref="G7:H7"/>
    <mergeCell ref="G11:H11"/>
    <mergeCell ref="G12:H12"/>
    <mergeCell ref="G13:H13"/>
    <mergeCell ref="G14:H14"/>
    <mergeCell ref="G8:H8"/>
    <mergeCell ref="I15:J15"/>
    <mergeCell ref="K15:L15"/>
    <mergeCell ref="I36:J36"/>
    <mergeCell ref="K36:L36"/>
    <mergeCell ref="B57:AI60"/>
    <mergeCell ref="G35:H35"/>
    <mergeCell ref="G38:H38"/>
    <mergeCell ref="G45:H45"/>
    <mergeCell ref="G46:H46"/>
    <mergeCell ref="B45:F45"/>
    <mergeCell ref="B46:F46"/>
    <mergeCell ref="C35:F35"/>
    <mergeCell ref="C38:F38"/>
    <mergeCell ref="G36:H36"/>
    <mergeCell ref="G39:H39"/>
    <mergeCell ref="B53:D54"/>
    <mergeCell ref="E53:E54"/>
    <mergeCell ref="B47:H47"/>
    <mergeCell ref="B48:H48"/>
    <mergeCell ref="B49:H49"/>
    <mergeCell ref="M36:N36"/>
    <mergeCell ref="O36:P36"/>
    <mergeCell ref="D7:F7"/>
    <mergeCell ref="E8:F8"/>
    <mergeCell ref="G9:H9"/>
    <mergeCell ref="G10:H10"/>
    <mergeCell ref="M7:N7"/>
    <mergeCell ref="O7:P7"/>
    <mergeCell ref="M15:N15"/>
    <mergeCell ref="O15:P15"/>
  </mergeCells>
  <phoneticPr fontId="6"/>
  <conditionalFormatting sqref="I16:J34 M16:N34 I37:J37 M37:N37 I40:J44 M40:N44">
    <cfRule type="cellIs" dxfId="26" priority="743" operator="equal">
      <formula>"""○"""</formula>
    </cfRule>
  </conditionalFormatting>
  <conditionalFormatting sqref="I8:AG8">
    <cfRule type="cellIs" dxfId="25" priority="1334" operator="between">
      <formula>$C$8</formula>
      <formula>$D$8</formula>
    </cfRule>
    <cfRule type="cellIs" dxfId="24" priority="1335" operator="between">
      <formula>$D$8</formula>
      <formula>$E$8-0.00001</formula>
    </cfRule>
    <cfRule type="cellIs" dxfId="23" priority="1336" operator="between">
      <formula>$E$8-0.00001</formula>
      <formula>$G$8-0.00001</formula>
    </cfRule>
  </conditionalFormatting>
  <conditionalFormatting sqref="I16:AG34 I37:AG37 I40:AG44">
    <cfRule type="cellIs" dxfId="22" priority="741" operator="equal">
      <formula>"○"</formula>
    </cfRule>
  </conditionalFormatting>
  <conditionalFormatting sqref="I37:AG37 I40:AG44">
    <cfRule type="expression" dxfId="21" priority="926">
      <formula>"AJ27=""○"""</formula>
    </cfRule>
  </conditionalFormatting>
  <conditionalFormatting sqref="I51:AG51">
    <cfRule type="cellIs" dxfId="20" priority="757" operator="greaterThan">
      <formula>0</formula>
    </cfRule>
  </conditionalFormatting>
  <conditionalFormatting sqref="AJ45:BH45">
    <cfRule type="cellIs" dxfId="19" priority="1362" stopIfTrue="1" operator="between">
      <formula>#REF!</formula>
      <formula>#REF!</formula>
    </cfRule>
    <cfRule type="cellIs" dxfId="18" priority="1366" stopIfTrue="1" operator="between">
      <formula>$G45</formula>
      <formula>$F45</formula>
    </cfRule>
  </conditionalFormatting>
  <dataValidations count="1">
    <dataValidation type="list" allowBlank="1" showInputMessage="1" showErrorMessage="1" sqref="B40:B44" xr:uid="{00000000-0002-0000-06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2:DM60"/>
  <sheetViews>
    <sheetView view="pageBreakPreview" zoomScale="70" zoomScaleNormal="55" zoomScaleSheetLayoutView="70" workbookViewId="0">
      <selection activeCell="M13" sqref="M13"/>
    </sheetView>
  </sheetViews>
  <sheetFormatPr defaultColWidth="9" defaultRowHeight="17.25" customHeight="1"/>
  <cols>
    <col min="1" max="1" width="12.875" style="1" customWidth="1"/>
    <col min="2" max="2" width="16.375" style="1" customWidth="1"/>
    <col min="3" max="4" width="17.375" style="1" customWidth="1"/>
    <col min="5" max="8" width="9.375" style="5" customWidth="1"/>
    <col min="9" max="33" width="7.625" style="1" customWidth="1"/>
    <col min="34" max="34" width="9.625" style="5" customWidth="1"/>
    <col min="35" max="35" width="4.125" style="1" customWidth="1"/>
    <col min="36" max="122" width="6.375" style="1" customWidth="1"/>
    <col min="123" max="16384" width="9" style="1"/>
  </cols>
  <sheetData>
    <row r="2" spans="1:117" ht="20.25" customHeight="1">
      <c r="A2" s="65" t="s">
        <v>210</v>
      </c>
    </row>
    <row r="3" spans="1:117" ht="29.25" customHeight="1">
      <c r="A3" s="1" t="s">
        <v>148</v>
      </c>
      <c r="E3" s="1"/>
      <c r="F3" s="1"/>
      <c r="G3" s="1"/>
      <c r="H3" s="1"/>
    </row>
    <row r="4" spans="1:117" ht="17.25" customHeight="1">
      <c r="E4" s="1"/>
      <c r="F4" s="1"/>
      <c r="G4" s="1"/>
      <c r="H4" s="1"/>
      <c r="K4" s="9"/>
      <c r="L4" s="9"/>
      <c r="M4" s="9"/>
      <c r="AH4" s="1"/>
    </row>
    <row r="5" spans="1:117" ht="17.25" customHeight="1">
      <c r="A5" s="65" t="s">
        <v>149</v>
      </c>
      <c r="C5" s="5"/>
      <c r="D5" s="5"/>
      <c r="E5" s="1"/>
      <c r="F5" s="1"/>
      <c r="G5" s="1"/>
      <c r="H5" s="1"/>
      <c r="I5" s="9"/>
      <c r="J5" s="9"/>
      <c r="K5" s="9"/>
      <c r="L5" s="9"/>
      <c r="M5" s="9"/>
      <c r="AH5" s="1"/>
    </row>
    <row r="6" spans="1:117" ht="20.25" customHeight="1">
      <c r="A6" s="65" t="s">
        <v>150</v>
      </c>
      <c r="E6" s="1"/>
      <c r="F6" s="1"/>
      <c r="G6" s="1"/>
      <c r="H6" s="1"/>
      <c r="I6" s="9"/>
      <c r="J6" s="9"/>
      <c r="K6" s="9"/>
      <c r="L6" s="9"/>
      <c r="M6" s="9"/>
      <c r="AH6" s="1"/>
    </row>
    <row r="7" spans="1:117" ht="34.5" customHeight="1">
      <c r="C7" s="10" t="s">
        <v>151</v>
      </c>
      <c r="D7" s="465" t="s">
        <v>152</v>
      </c>
      <c r="E7" s="465"/>
      <c r="F7" s="465"/>
      <c r="G7" s="465" t="s">
        <v>153</v>
      </c>
      <c r="H7" s="465"/>
      <c r="I7" s="466">
        <v>0.29166666666666669</v>
      </c>
      <c r="J7" s="467"/>
      <c r="K7" s="464">
        <v>0.33333333333333298</v>
      </c>
      <c r="L7" s="464"/>
      <c r="M7" s="464">
        <v>0.375</v>
      </c>
      <c r="N7" s="464"/>
      <c r="O7" s="464">
        <v>0.41666666666666702</v>
      </c>
      <c r="P7" s="464"/>
      <c r="Q7" s="464">
        <v>0.45833333333333298</v>
      </c>
      <c r="R7" s="464"/>
      <c r="S7" s="464">
        <v>0.5</v>
      </c>
      <c r="T7" s="464"/>
      <c r="U7" s="464">
        <v>0.54166666666666696</v>
      </c>
      <c r="V7" s="464"/>
      <c r="W7" s="464">
        <v>0.58333333333333304</v>
      </c>
      <c r="X7" s="464"/>
      <c r="Y7" s="464">
        <v>0.625</v>
      </c>
      <c r="Z7" s="464"/>
      <c r="AA7" s="464">
        <v>0.66666666666666696</v>
      </c>
      <c r="AB7" s="464"/>
      <c r="AC7" s="464">
        <v>0.70833333333333304</v>
      </c>
      <c r="AD7" s="464"/>
      <c r="AE7" s="67">
        <v>0.75</v>
      </c>
      <c r="AF7" s="68"/>
      <c r="AG7" s="7">
        <v>0.79166666666666663</v>
      </c>
      <c r="AH7" s="8"/>
      <c r="AI7" s="3"/>
      <c r="AJ7" s="3"/>
      <c r="BO7" s="3"/>
      <c r="CO7" s="3"/>
    </row>
    <row r="8" spans="1:117" ht="31.5" customHeight="1">
      <c r="C8" s="11"/>
      <c r="D8" s="12"/>
      <c r="E8" s="468"/>
      <c r="F8" s="469"/>
      <c r="G8" s="470"/>
      <c r="H8" s="470"/>
      <c r="I8" s="13">
        <v>0.29166666666666669</v>
      </c>
      <c r="J8" s="14">
        <v>0.3125</v>
      </c>
      <c r="K8" s="13">
        <v>0.33333333333333331</v>
      </c>
      <c r="L8" s="14">
        <v>0.35416666666666602</v>
      </c>
      <c r="M8" s="13">
        <v>0.375</v>
      </c>
      <c r="N8" s="14">
        <v>0.39583333333333298</v>
      </c>
      <c r="O8" s="13">
        <v>0.41666666666666702</v>
      </c>
      <c r="P8" s="14">
        <v>0.4375</v>
      </c>
      <c r="Q8" s="13">
        <v>0.45833333333333298</v>
      </c>
      <c r="R8" s="14">
        <v>0.47916666666666602</v>
      </c>
      <c r="S8" s="13">
        <v>0.5</v>
      </c>
      <c r="T8" s="14">
        <v>0.52083333333333304</v>
      </c>
      <c r="U8" s="13">
        <v>0.54166666666666596</v>
      </c>
      <c r="V8" s="14">
        <v>0.562499999999999</v>
      </c>
      <c r="W8" s="13">
        <v>0.58333333333333304</v>
      </c>
      <c r="X8" s="14">
        <v>0.60416666666666596</v>
      </c>
      <c r="Y8" s="13">
        <v>0.624999999999999</v>
      </c>
      <c r="Z8" s="14">
        <v>0.64583333333333204</v>
      </c>
      <c r="AA8" s="13">
        <v>0.66666666666666596</v>
      </c>
      <c r="AB8" s="14">
        <v>0.687499999999999</v>
      </c>
      <c r="AC8" s="13">
        <v>0.70833333333333204</v>
      </c>
      <c r="AD8" s="14">
        <v>0.72916666666666496</v>
      </c>
      <c r="AE8" s="13">
        <v>0.749999999999999</v>
      </c>
      <c r="AF8" s="15">
        <v>0.77083333333333204</v>
      </c>
      <c r="AG8" s="16">
        <v>0.79166666666666496</v>
      </c>
      <c r="AH8" s="8"/>
      <c r="AJ8" s="3"/>
      <c r="BO8" s="3"/>
      <c r="CO8" s="3"/>
    </row>
    <row r="9" spans="1:117" ht="17.25" customHeight="1">
      <c r="E9" s="1"/>
      <c r="F9" s="17"/>
      <c r="G9" s="471" t="s">
        <v>154</v>
      </c>
      <c r="H9" s="472"/>
      <c r="I9" s="18"/>
      <c r="J9" s="19"/>
      <c r="K9" s="18"/>
      <c r="L9" s="19"/>
      <c r="M9" s="18"/>
      <c r="N9" s="19"/>
      <c r="O9" s="18"/>
      <c r="P9" s="19"/>
      <c r="Q9" s="18"/>
      <c r="R9" s="19"/>
      <c r="S9" s="18"/>
      <c r="T9" s="19"/>
      <c r="U9" s="18"/>
      <c r="V9" s="19"/>
      <c r="W9" s="18"/>
      <c r="X9" s="19"/>
      <c r="Y9" s="18"/>
      <c r="Z9" s="19"/>
      <c r="AA9" s="18"/>
      <c r="AB9" s="19"/>
      <c r="AC9" s="18"/>
      <c r="AD9" s="19"/>
      <c r="AE9" s="18"/>
      <c r="AF9" s="19"/>
      <c r="AG9" s="20"/>
      <c r="AH9" s="1"/>
      <c r="AJ9" s="3"/>
      <c r="BO9" s="3"/>
      <c r="CO9" s="3"/>
    </row>
    <row r="10" spans="1:117" ht="17.25" customHeight="1">
      <c r="A10" s="65" t="s">
        <v>155</v>
      </c>
      <c r="E10" s="1"/>
      <c r="F10" s="6"/>
      <c r="G10" s="462" t="s">
        <v>156</v>
      </c>
      <c r="H10" s="463"/>
      <c r="I10" s="21"/>
      <c r="J10" s="22"/>
      <c r="K10" s="21"/>
      <c r="L10" s="22"/>
      <c r="M10" s="21"/>
      <c r="N10" s="22"/>
      <c r="O10" s="21"/>
      <c r="P10" s="22"/>
      <c r="Q10" s="21"/>
      <c r="R10" s="22"/>
      <c r="S10" s="21"/>
      <c r="T10" s="22"/>
      <c r="U10" s="21"/>
      <c r="V10" s="22"/>
      <c r="W10" s="21"/>
      <c r="X10" s="22"/>
      <c r="Y10" s="21"/>
      <c r="Z10" s="22"/>
      <c r="AA10" s="21"/>
      <c r="AB10" s="22"/>
      <c r="AC10" s="21"/>
      <c r="AD10" s="22"/>
      <c r="AE10" s="21"/>
      <c r="AF10" s="22"/>
      <c r="AG10" s="23"/>
      <c r="AH10" s="1"/>
      <c r="AJ10" s="3"/>
      <c r="BO10" s="3"/>
      <c r="CO10" s="3"/>
    </row>
    <row r="11" spans="1:117" ht="17.25" customHeight="1">
      <c r="A11" s="65" t="s">
        <v>157</v>
      </c>
      <c r="E11" s="1"/>
      <c r="F11" s="6"/>
      <c r="G11" s="462" t="s">
        <v>158</v>
      </c>
      <c r="H11" s="463"/>
      <c r="I11" s="21"/>
      <c r="J11" s="22"/>
      <c r="K11" s="21"/>
      <c r="L11" s="22"/>
      <c r="M11" s="21"/>
      <c r="N11" s="22"/>
      <c r="O11" s="21"/>
      <c r="P11" s="22"/>
      <c r="Q11" s="21"/>
      <c r="R11" s="22"/>
      <c r="S11" s="21"/>
      <c r="T11" s="22"/>
      <c r="U11" s="21"/>
      <c r="V11" s="22"/>
      <c r="W11" s="21"/>
      <c r="X11" s="22"/>
      <c r="Y11" s="21"/>
      <c r="Z11" s="22"/>
      <c r="AA11" s="21"/>
      <c r="AB11" s="22"/>
      <c r="AC11" s="21"/>
      <c r="AD11" s="22"/>
      <c r="AE11" s="21"/>
      <c r="AF11" s="22"/>
      <c r="AG11" s="23"/>
      <c r="AH11" s="1"/>
      <c r="AJ11" s="3"/>
      <c r="BO11" s="3"/>
      <c r="CO11" s="3"/>
    </row>
    <row r="12" spans="1:117" ht="17.25" customHeight="1">
      <c r="F12" s="6"/>
      <c r="G12" s="473" t="s">
        <v>159</v>
      </c>
      <c r="H12" s="474"/>
      <c r="I12" s="24"/>
      <c r="J12" s="25"/>
      <c r="K12" s="24"/>
      <c r="L12" s="25"/>
      <c r="M12" s="24"/>
      <c r="N12" s="25"/>
      <c r="O12" s="24"/>
      <c r="P12" s="25"/>
      <c r="Q12" s="24"/>
      <c r="R12" s="25"/>
      <c r="S12" s="24"/>
      <c r="T12" s="25"/>
      <c r="U12" s="24"/>
      <c r="V12" s="25"/>
      <c r="W12" s="24"/>
      <c r="X12" s="25"/>
      <c r="Y12" s="24"/>
      <c r="Z12" s="25"/>
      <c r="AA12" s="24"/>
      <c r="AB12" s="25"/>
      <c r="AC12" s="24"/>
      <c r="AD12" s="25"/>
      <c r="AE12" s="24"/>
      <c r="AF12" s="25"/>
      <c r="AG12" s="26"/>
      <c r="AH12" s="1"/>
      <c r="AJ12" s="3"/>
      <c r="BO12" s="3"/>
      <c r="CO12" s="3"/>
    </row>
    <row r="13" spans="1:117" ht="22.5" customHeight="1">
      <c r="F13" s="6"/>
      <c r="G13" s="475" t="s">
        <v>160</v>
      </c>
      <c r="H13" s="476"/>
      <c r="I13" s="41">
        <f t="shared" ref="I13:L13" si="0">IF(AND(0&lt;I9+I10+I11+I12,ROUNDDOWN(I9/3,1)+ROUNDDOWN(I10/6,1)+ROUNDDOWN(I11/15,1)+ROUNDDOWN(I12/25,1)&lt;1),1,ROUND(ROUNDDOWN(I9/3,1)+ROUNDDOWN(I10/6,1)+ROUNDDOWN(I11/15,1)+ROUNDDOWN(I12/25,1),0))</f>
        <v>0</v>
      </c>
      <c r="J13" s="306">
        <f t="shared" si="0"/>
        <v>0</v>
      </c>
      <c r="K13" s="41">
        <f t="shared" si="0"/>
        <v>0</v>
      </c>
      <c r="L13" s="306">
        <f t="shared" si="0"/>
        <v>0</v>
      </c>
      <c r="M13" s="41">
        <f>IF(AND(0&lt;M9+M10+M11+M12,ROUNDDOWN(M9/3,1)+ROUNDDOWN(M10/6,1)+ROUNDDOWN(M11/15,1)+ROUNDDOWN(M12/25,1)&lt;1),1,ROUND(ROUNDDOWN(M9/3,1)+ROUNDDOWN(M10/6,1)+ROUNDDOWN(M11/15,1)+ROUNDDOWN(M12/25,1),0))</f>
        <v>0</v>
      </c>
      <c r="N13" s="306">
        <f>IF(AND(0&lt;N9+N10+N11+N12,ROUNDDOWN(N9/3,1)+ROUNDDOWN(N10/6,1)+ROUNDDOWN(N11/15,1)+ROUNDDOWN(N12/25,1)&lt;1),1,ROUND(ROUNDDOWN(N9/3,1)+ROUNDDOWN(N10/6,1)+ROUNDDOWN(N11/15,1)+ROUNDDOWN(N12/25,1),0))</f>
        <v>0</v>
      </c>
      <c r="O13" s="41">
        <f t="shared" ref="O13:AG13" si="1">IF(AND(0&lt;O9+O10+O11+O12,ROUNDDOWN(O9/3,1)+ROUNDDOWN(O10/6,1)+ROUNDDOWN(O11/15,1)+ROUNDDOWN(O12/25,1)&lt;1),1,ROUND(ROUNDDOWN(O9/3,1)+ROUNDDOWN(O10/6,1)+ROUNDDOWN(O11/15,1)+ROUNDDOWN(O12/25,1),0))</f>
        <v>0</v>
      </c>
      <c r="P13" s="306">
        <f t="shared" si="1"/>
        <v>0</v>
      </c>
      <c r="Q13" s="41">
        <f t="shared" si="1"/>
        <v>0</v>
      </c>
      <c r="R13" s="306">
        <f t="shared" si="1"/>
        <v>0</v>
      </c>
      <c r="S13" s="41">
        <f t="shared" si="1"/>
        <v>0</v>
      </c>
      <c r="T13" s="306">
        <f t="shared" si="1"/>
        <v>0</v>
      </c>
      <c r="U13" s="41">
        <f t="shared" si="1"/>
        <v>0</v>
      </c>
      <c r="V13" s="306">
        <f t="shared" si="1"/>
        <v>0</v>
      </c>
      <c r="W13" s="41">
        <f t="shared" si="1"/>
        <v>0</v>
      </c>
      <c r="X13" s="306">
        <f t="shared" si="1"/>
        <v>0</v>
      </c>
      <c r="Y13" s="41">
        <f t="shared" si="1"/>
        <v>0</v>
      </c>
      <c r="Z13" s="306">
        <f t="shared" si="1"/>
        <v>0</v>
      </c>
      <c r="AA13" s="41">
        <f t="shared" si="1"/>
        <v>0</v>
      </c>
      <c r="AB13" s="306">
        <f t="shared" si="1"/>
        <v>0</v>
      </c>
      <c r="AC13" s="41">
        <f t="shared" si="1"/>
        <v>0</v>
      </c>
      <c r="AD13" s="306">
        <f t="shared" si="1"/>
        <v>0</v>
      </c>
      <c r="AE13" s="41">
        <f t="shared" si="1"/>
        <v>0</v>
      </c>
      <c r="AF13" s="306">
        <f t="shared" si="1"/>
        <v>0</v>
      </c>
      <c r="AG13" s="306">
        <f t="shared" si="1"/>
        <v>0</v>
      </c>
      <c r="AH13" s="1"/>
      <c r="AJ13" s="3"/>
      <c r="BO13" s="3"/>
      <c r="CO13" s="3"/>
    </row>
    <row r="14" spans="1:117" ht="22.5" customHeight="1">
      <c r="A14" s="65" t="s">
        <v>161</v>
      </c>
      <c r="F14" s="1"/>
      <c r="G14" s="475" t="s">
        <v>162</v>
      </c>
      <c r="H14" s="476"/>
      <c r="I14" s="41">
        <f>ROUNDDOWN(I13/3,0)</f>
        <v>0</v>
      </c>
      <c r="J14" s="42">
        <f t="shared" ref="J14:AG14" si="2">ROUNDDOWN(J13/3,0)</f>
        <v>0</v>
      </c>
      <c r="K14" s="41">
        <f t="shared" si="2"/>
        <v>0</v>
      </c>
      <c r="L14" s="42">
        <f t="shared" si="2"/>
        <v>0</v>
      </c>
      <c r="M14" s="41">
        <f t="shared" si="2"/>
        <v>0</v>
      </c>
      <c r="N14" s="42">
        <f t="shared" si="2"/>
        <v>0</v>
      </c>
      <c r="O14" s="41">
        <f t="shared" si="2"/>
        <v>0</v>
      </c>
      <c r="P14" s="42">
        <f t="shared" si="2"/>
        <v>0</v>
      </c>
      <c r="Q14" s="41">
        <f t="shared" si="2"/>
        <v>0</v>
      </c>
      <c r="R14" s="42">
        <f t="shared" si="2"/>
        <v>0</v>
      </c>
      <c r="S14" s="41">
        <f t="shared" si="2"/>
        <v>0</v>
      </c>
      <c r="T14" s="42">
        <f t="shared" si="2"/>
        <v>0</v>
      </c>
      <c r="U14" s="41">
        <f t="shared" si="2"/>
        <v>0</v>
      </c>
      <c r="V14" s="42">
        <f t="shared" si="2"/>
        <v>0</v>
      </c>
      <c r="W14" s="41">
        <f t="shared" si="2"/>
        <v>0</v>
      </c>
      <c r="X14" s="42">
        <f t="shared" si="2"/>
        <v>0</v>
      </c>
      <c r="Y14" s="41">
        <f t="shared" si="2"/>
        <v>0</v>
      </c>
      <c r="Z14" s="42">
        <f t="shared" si="2"/>
        <v>0</v>
      </c>
      <c r="AA14" s="41">
        <f t="shared" si="2"/>
        <v>0</v>
      </c>
      <c r="AB14" s="42">
        <f t="shared" si="2"/>
        <v>0</v>
      </c>
      <c r="AC14" s="41">
        <f t="shared" si="2"/>
        <v>0</v>
      </c>
      <c r="AD14" s="42">
        <f t="shared" si="2"/>
        <v>0</v>
      </c>
      <c r="AE14" s="41">
        <f t="shared" si="2"/>
        <v>0</v>
      </c>
      <c r="AF14" s="42">
        <f t="shared" si="2"/>
        <v>0</v>
      </c>
      <c r="AG14" s="43">
        <f t="shared" si="2"/>
        <v>0</v>
      </c>
      <c r="AH14" s="1"/>
      <c r="AJ14" s="3"/>
      <c r="BO14" s="3"/>
      <c r="CO14" s="3"/>
    </row>
    <row r="15" spans="1:117" s="27" customFormat="1" ht="41.25" customHeight="1">
      <c r="C15" s="28" t="s">
        <v>163</v>
      </c>
      <c r="D15" s="10" t="s">
        <v>164</v>
      </c>
      <c r="E15" s="29" t="s">
        <v>165</v>
      </c>
      <c r="F15" s="30" t="s">
        <v>166</v>
      </c>
      <c r="G15" s="477" t="s">
        <v>167</v>
      </c>
      <c r="H15" s="478"/>
      <c r="I15" s="466">
        <v>0.29166666666666669</v>
      </c>
      <c r="J15" s="479"/>
      <c r="K15" s="466">
        <v>0.33333333333333298</v>
      </c>
      <c r="L15" s="479"/>
      <c r="M15" s="466">
        <v>0.375</v>
      </c>
      <c r="N15" s="479"/>
      <c r="O15" s="466">
        <v>0.41666666666666702</v>
      </c>
      <c r="P15" s="479"/>
      <c r="Q15" s="466">
        <v>0.45833333333333298</v>
      </c>
      <c r="R15" s="479"/>
      <c r="S15" s="466">
        <v>0.5</v>
      </c>
      <c r="T15" s="479"/>
      <c r="U15" s="466">
        <v>0.54166666666666696</v>
      </c>
      <c r="V15" s="479"/>
      <c r="W15" s="466">
        <v>0.58333333333333304</v>
      </c>
      <c r="X15" s="479"/>
      <c r="Y15" s="466">
        <v>0.625</v>
      </c>
      <c r="Z15" s="479"/>
      <c r="AA15" s="466">
        <v>0.66666666666666696</v>
      </c>
      <c r="AB15" s="479"/>
      <c r="AC15" s="466">
        <v>0.70833333333333304</v>
      </c>
      <c r="AD15" s="479"/>
      <c r="AE15" s="4">
        <v>0.75</v>
      </c>
      <c r="AF15" s="2"/>
      <c r="AG15" s="7">
        <v>0.79166666666666663</v>
      </c>
      <c r="AH15" s="66" t="s">
        <v>168</v>
      </c>
      <c r="AI15" s="3"/>
      <c r="AJ15" s="31">
        <v>0.29166666666666669</v>
      </c>
      <c r="AL15" s="31">
        <v>0.33333333333333331</v>
      </c>
      <c r="AN15" s="31">
        <v>0.375</v>
      </c>
      <c r="AP15" s="31">
        <v>0.41666666666666669</v>
      </c>
      <c r="AR15" s="31">
        <v>0.45833333333333331</v>
      </c>
      <c r="AT15" s="31">
        <v>0.5</v>
      </c>
      <c r="AV15" s="31">
        <v>0.54166666666666663</v>
      </c>
      <c r="AX15" s="31">
        <v>0.58333333333333337</v>
      </c>
      <c r="AZ15" s="31">
        <v>0.625</v>
      </c>
      <c r="BB15" s="31">
        <v>0.66666666666666663</v>
      </c>
      <c r="BD15" s="31">
        <v>0.70833333333333337</v>
      </c>
      <c r="BF15" s="31">
        <v>0.75</v>
      </c>
      <c r="BH15" s="31">
        <v>0.79166666666666663</v>
      </c>
      <c r="BI15" s="31"/>
      <c r="BJ15" s="31" t="s">
        <v>169</v>
      </c>
      <c r="BK15" s="31" t="s">
        <v>170</v>
      </c>
      <c r="BL15" s="480" t="s">
        <v>171</v>
      </c>
      <c r="BM15" s="480"/>
      <c r="BN15" s="31"/>
      <c r="BO15" s="31">
        <v>0.29166666666666669</v>
      </c>
      <c r="BQ15" s="31">
        <v>0.33333333333333331</v>
      </c>
      <c r="BS15" s="31">
        <v>0.375</v>
      </c>
      <c r="BU15" s="31">
        <v>0.41666666666666669</v>
      </c>
      <c r="BW15" s="31">
        <v>0.45833333333333331</v>
      </c>
      <c r="BY15" s="31">
        <v>0.5</v>
      </c>
      <c r="CA15" s="31">
        <v>0.54166666666666663</v>
      </c>
      <c r="CC15" s="31">
        <v>0.58333333333333337</v>
      </c>
      <c r="CE15" s="31">
        <v>0.625</v>
      </c>
      <c r="CG15" s="31">
        <v>0.66666666666666663</v>
      </c>
      <c r="CI15" s="31">
        <v>0.70833333333333337</v>
      </c>
      <c r="CK15" s="31">
        <v>0.75</v>
      </c>
      <c r="CM15" s="31">
        <v>0.79166666666666663</v>
      </c>
      <c r="CN15" s="31"/>
      <c r="CO15" s="31">
        <v>0.29166666666666669</v>
      </c>
      <c r="CQ15" s="31">
        <v>0.33333333333333331</v>
      </c>
      <c r="CS15" s="31">
        <v>0.375</v>
      </c>
      <c r="CU15" s="31">
        <v>0.41666666666666669</v>
      </c>
      <c r="CW15" s="31">
        <v>0.45833333333333331</v>
      </c>
      <c r="CY15" s="31">
        <v>0.5</v>
      </c>
      <c r="DA15" s="31">
        <v>0.54166666666666663</v>
      </c>
      <c r="DC15" s="31">
        <v>0.58333333333333337</v>
      </c>
      <c r="DE15" s="31">
        <v>0.625</v>
      </c>
      <c r="DG15" s="31">
        <v>0.66666666666666663</v>
      </c>
      <c r="DI15" s="31">
        <v>0.70833333333333337</v>
      </c>
      <c r="DK15" s="31">
        <v>0.75</v>
      </c>
      <c r="DM15" s="31">
        <v>0.79166666666666663</v>
      </c>
    </row>
    <row r="16" spans="1:117" ht="20.25" customHeight="1">
      <c r="C16" s="32"/>
      <c r="D16" s="32"/>
      <c r="E16" s="12"/>
      <c r="F16" s="33"/>
      <c r="G16" s="12"/>
      <c r="H16" s="33"/>
      <c r="I16" s="34" t="str">
        <f t="shared" ref="I16:X31" si="3">AJ16</f>
        <v>-</v>
      </c>
      <c r="J16" s="14" t="str">
        <f t="shared" si="3"/>
        <v>-</v>
      </c>
      <c r="K16" s="34" t="str">
        <f t="shared" si="3"/>
        <v>-</v>
      </c>
      <c r="L16" s="14" t="str">
        <f t="shared" si="3"/>
        <v>-</v>
      </c>
      <c r="M16" s="34" t="str">
        <f t="shared" si="3"/>
        <v>-</v>
      </c>
      <c r="N16" s="14" t="str">
        <f t="shared" si="3"/>
        <v>-</v>
      </c>
      <c r="O16" s="34" t="str">
        <f t="shared" si="3"/>
        <v>-</v>
      </c>
      <c r="P16" s="14" t="str">
        <f t="shared" si="3"/>
        <v>-</v>
      </c>
      <c r="Q16" s="34" t="str">
        <f t="shared" si="3"/>
        <v>-</v>
      </c>
      <c r="R16" s="14" t="str">
        <f t="shared" si="3"/>
        <v>-</v>
      </c>
      <c r="S16" s="34" t="str">
        <f t="shared" si="3"/>
        <v>-</v>
      </c>
      <c r="T16" s="14" t="str">
        <f t="shared" si="3"/>
        <v>-</v>
      </c>
      <c r="U16" s="34" t="str">
        <f t="shared" si="3"/>
        <v>-</v>
      </c>
      <c r="V16" s="14" t="str">
        <f t="shared" si="3"/>
        <v>-</v>
      </c>
      <c r="W16" s="34" t="str">
        <f t="shared" si="3"/>
        <v>-</v>
      </c>
      <c r="X16" s="14" t="str">
        <f t="shared" si="3"/>
        <v>-</v>
      </c>
      <c r="Y16" s="34" t="str">
        <f t="shared" ref="Y16:AG34" si="4">AZ16</f>
        <v>-</v>
      </c>
      <c r="Z16" s="14" t="str">
        <f t="shared" si="4"/>
        <v>-</v>
      </c>
      <c r="AA16" s="34" t="str">
        <f t="shared" si="4"/>
        <v>-</v>
      </c>
      <c r="AB16" s="14" t="str">
        <f t="shared" si="4"/>
        <v>-</v>
      </c>
      <c r="AC16" s="34" t="str">
        <f t="shared" si="4"/>
        <v>-</v>
      </c>
      <c r="AD16" s="14" t="str">
        <f t="shared" si="4"/>
        <v>-</v>
      </c>
      <c r="AE16" s="34" t="str">
        <f t="shared" si="4"/>
        <v>-</v>
      </c>
      <c r="AF16" s="14" t="str">
        <f t="shared" si="4"/>
        <v>-</v>
      </c>
      <c r="AG16" s="16" t="str">
        <f t="shared" si="4"/>
        <v>-</v>
      </c>
      <c r="AH16" s="35">
        <f t="shared" ref="AH16:AH34" si="5">BK16-BJ16-(BM16-BL16)</f>
        <v>0</v>
      </c>
      <c r="AJ16" s="10" t="str">
        <f>IF(AND(AND($BJ16&lt;=BO16,BO16&lt;$BK16),OR(BO16&lt;$BL16,$BM16&lt;=BO16)),"○","-")</f>
        <v>-</v>
      </c>
      <c r="AK16" s="10" t="str">
        <f t="shared" ref="AK16:AZ31" si="6">IF(AND(AND($BJ16&lt;=BP16,BP16&lt;$BK16),OR(BP16&lt;$BL16,$BM16&lt;=BP16)),"○","-")</f>
        <v>-</v>
      </c>
      <c r="AL16" s="10" t="str">
        <f t="shared" si="6"/>
        <v>-</v>
      </c>
      <c r="AM16" s="10" t="str">
        <f t="shared" si="6"/>
        <v>-</v>
      </c>
      <c r="AN16" s="10" t="str">
        <f t="shared" si="6"/>
        <v>-</v>
      </c>
      <c r="AO16" s="10" t="str">
        <f t="shared" si="6"/>
        <v>-</v>
      </c>
      <c r="AP16" s="10" t="str">
        <f t="shared" si="6"/>
        <v>-</v>
      </c>
      <c r="AQ16" s="10" t="str">
        <f t="shared" si="6"/>
        <v>-</v>
      </c>
      <c r="AR16" s="10" t="str">
        <f>IF(AND(AND($BJ16&lt;=BW16,BW16&lt;$BK16),OR(BW16&lt;$BL16,$BM16&lt;=BW16)),"○","-")</f>
        <v>-</v>
      </c>
      <c r="AS16" s="10" t="str">
        <f t="shared" si="6"/>
        <v>-</v>
      </c>
      <c r="AT16" s="10" t="str">
        <f t="shared" si="6"/>
        <v>-</v>
      </c>
      <c r="AU16" s="10" t="str">
        <f t="shared" si="6"/>
        <v>-</v>
      </c>
      <c r="AV16" s="10" t="str">
        <f t="shared" si="6"/>
        <v>-</v>
      </c>
      <c r="AW16" s="10" t="str">
        <f t="shared" si="6"/>
        <v>-</v>
      </c>
      <c r="AX16" s="10" t="str">
        <f t="shared" si="6"/>
        <v>-</v>
      </c>
      <c r="AY16" s="10" t="str">
        <f t="shared" si="6"/>
        <v>-</v>
      </c>
      <c r="AZ16" s="10" t="str">
        <f t="shared" si="6"/>
        <v>-</v>
      </c>
      <c r="BA16" s="10" t="str">
        <f t="shared" ref="BA16:BH31" si="7">IF(AND(AND($BJ16&lt;=CF16,CF16&lt;$BK16),OR(CF16&lt;$BL16,$BM16&lt;=CF16)),"○","-")</f>
        <v>-</v>
      </c>
      <c r="BB16" s="10" t="str">
        <f t="shared" si="7"/>
        <v>-</v>
      </c>
      <c r="BC16" s="10" t="str">
        <f t="shared" si="7"/>
        <v>-</v>
      </c>
      <c r="BD16" s="10" t="str">
        <f t="shared" si="7"/>
        <v>-</v>
      </c>
      <c r="BE16" s="10" t="str">
        <f t="shared" si="7"/>
        <v>-</v>
      </c>
      <c r="BF16" s="10" t="str">
        <f t="shared" si="7"/>
        <v>-</v>
      </c>
      <c r="BG16" s="10" t="str">
        <f t="shared" si="7"/>
        <v>-</v>
      </c>
      <c r="BH16" s="10" t="str">
        <f t="shared" si="7"/>
        <v>-</v>
      </c>
      <c r="BI16" s="8"/>
      <c r="BJ16" s="36">
        <f>E16</f>
        <v>0</v>
      </c>
      <c r="BK16" s="36">
        <f t="shared" ref="BK16:BM34" si="8">F16</f>
        <v>0</v>
      </c>
      <c r="BL16" s="36">
        <f t="shared" si="8"/>
        <v>0</v>
      </c>
      <c r="BM16" s="36">
        <f t="shared" si="8"/>
        <v>0</v>
      </c>
      <c r="BN16" s="36"/>
      <c r="BO16" s="36">
        <f t="shared" ref="BO16:CD31" si="9">CO16</f>
        <v>0.29166666666666669</v>
      </c>
      <c r="BP16" s="36">
        <f t="shared" si="9"/>
        <v>0.3125</v>
      </c>
      <c r="BQ16" s="36">
        <f t="shared" si="9"/>
        <v>0.33333333333333298</v>
      </c>
      <c r="BR16" s="36">
        <f t="shared" si="9"/>
        <v>0.35416666666666702</v>
      </c>
      <c r="BS16" s="36">
        <f t="shared" si="9"/>
        <v>0.375</v>
      </c>
      <c r="BT16" s="36">
        <f t="shared" si="9"/>
        <v>0.39583333333333398</v>
      </c>
      <c r="BU16" s="36">
        <f t="shared" si="9"/>
        <v>0.41666666666666702</v>
      </c>
      <c r="BV16" s="36">
        <f t="shared" si="9"/>
        <v>0.4375</v>
      </c>
      <c r="BW16" s="36">
        <f t="shared" si="9"/>
        <v>0.45833333333333398</v>
      </c>
      <c r="BX16" s="36">
        <f t="shared" si="9"/>
        <v>0.47916666666666702</v>
      </c>
      <c r="BY16" s="36">
        <f t="shared" si="9"/>
        <v>0.5</v>
      </c>
      <c r="BZ16" s="36">
        <f t="shared" si="9"/>
        <v>0.52083333333333304</v>
      </c>
      <c r="CA16" s="36">
        <f t="shared" si="9"/>
        <v>0.54166666666666696</v>
      </c>
      <c r="CB16" s="36">
        <f t="shared" si="9"/>
        <v>0.5625</v>
      </c>
      <c r="CC16" s="36">
        <f t="shared" si="9"/>
        <v>0.58333333333333304</v>
      </c>
      <c r="CD16" s="36">
        <f t="shared" si="9"/>
        <v>0.60416666666666696</v>
      </c>
      <c r="CE16" s="36">
        <f t="shared" ref="CE16:CM31" si="10">DE16</f>
        <v>0.625</v>
      </c>
      <c r="CF16" s="36">
        <f t="shared" si="10"/>
        <v>0.64583333333333304</v>
      </c>
      <c r="CG16" s="36">
        <f t="shared" si="10"/>
        <v>0.66666666666666696</v>
      </c>
      <c r="CH16" s="36">
        <f t="shared" si="10"/>
        <v>0.6875</v>
      </c>
      <c r="CI16" s="36">
        <f t="shared" si="10"/>
        <v>0.70833333333333304</v>
      </c>
      <c r="CJ16" s="36">
        <f t="shared" si="10"/>
        <v>0.72916666666666696</v>
      </c>
      <c r="CK16" s="36">
        <f t="shared" si="10"/>
        <v>0.75</v>
      </c>
      <c r="CL16" s="36">
        <f t="shared" si="10"/>
        <v>0.77083333333333304</v>
      </c>
      <c r="CM16" s="36">
        <f t="shared" si="10"/>
        <v>0.79166666666666696</v>
      </c>
      <c r="CN16" s="37"/>
      <c r="CO16" s="38">
        <v>0.29166666666666669</v>
      </c>
      <c r="CP16" s="38">
        <v>0.3125</v>
      </c>
      <c r="CQ16" s="38">
        <v>0.33333333333333298</v>
      </c>
      <c r="CR16" s="38">
        <v>0.35416666666666702</v>
      </c>
      <c r="CS16" s="38">
        <v>0.375</v>
      </c>
      <c r="CT16" s="38">
        <v>0.39583333333333398</v>
      </c>
      <c r="CU16" s="38">
        <v>0.41666666666666702</v>
      </c>
      <c r="CV16" s="38">
        <v>0.4375</v>
      </c>
      <c r="CW16" s="38">
        <v>0.45833333333333398</v>
      </c>
      <c r="CX16" s="38">
        <v>0.47916666666666702</v>
      </c>
      <c r="CY16" s="38">
        <v>0.5</v>
      </c>
      <c r="CZ16" s="38">
        <v>0.52083333333333304</v>
      </c>
      <c r="DA16" s="38">
        <v>0.54166666666666696</v>
      </c>
      <c r="DB16" s="38">
        <v>0.5625</v>
      </c>
      <c r="DC16" s="38">
        <v>0.58333333333333304</v>
      </c>
      <c r="DD16" s="38">
        <v>0.60416666666666696</v>
      </c>
      <c r="DE16" s="38">
        <v>0.625</v>
      </c>
      <c r="DF16" s="38">
        <v>0.64583333333333304</v>
      </c>
      <c r="DG16" s="38">
        <v>0.66666666666666696</v>
      </c>
      <c r="DH16" s="38">
        <v>0.6875</v>
      </c>
      <c r="DI16" s="38">
        <v>0.70833333333333304</v>
      </c>
      <c r="DJ16" s="38">
        <v>0.72916666666666696</v>
      </c>
      <c r="DK16" s="38">
        <v>0.75</v>
      </c>
      <c r="DL16" s="38">
        <v>0.77083333333333304</v>
      </c>
      <c r="DM16" s="38">
        <v>0.79166666666666696</v>
      </c>
    </row>
    <row r="17" spans="3:117" ht="20.25" customHeight="1">
      <c r="C17" s="32"/>
      <c r="D17" s="32"/>
      <c r="E17" s="39"/>
      <c r="F17" s="33"/>
      <c r="G17" s="12"/>
      <c r="H17" s="33"/>
      <c r="I17" s="34" t="str">
        <f t="shared" si="3"/>
        <v>-</v>
      </c>
      <c r="J17" s="14" t="str">
        <f t="shared" si="3"/>
        <v>-</v>
      </c>
      <c r="K17" s="34" t="str">
        <f t="shared" si="3"/>
        <v>-</v>
      </c>
      <c r="L17" s="14" t="str">
        <f t="shared" si="3"/>
        <v>-</v>
      </c>
      <c r="M17" s="34" t="str">
        <f t="shared" si="3"/>
        <v>-</v>
      </c>
      <c r="N17" s="14" t="str">
        <f t="shared" si="3"/>
        <v>-</v>
      </c>
      <c r="O17" s="34" t="str">
        <f t="shared" si="3"/>
        <v>-</v>
      </c>
      <c r="P17" s="14" t="str">
        <f t="shared" si="3"/>
        <v>-</v>
      </c>
      <c r="Q17" s="34" t="str">
        <f t="shared" si="3"/>
        <v>-</v>
      </c>
      <c r="R17" s="14" t="str">
        <f t="shared" si="3"/>
        <v>-</v>
      </c>
      <c r="S17" s="34" t="str">
        <f t="shared" si="3"/>
        <v>-</v>
      </c>
      <c r="T17" s="14" t="str">
        <f t="shared" si="3"/>
        <v>-</v>
      </c>
      <c r="U17" s="34" t="str">
        <f t="shared" si="3"/>
        <v>-</v>
      </c>
      <c r="V17" s="14" t="str">
        <f t="shared" si="3"/>
        <v>-</v>
      </c>
      <c r="W17" s="34" t="str">
        <f t="shared" si="3"/>
        <v>-</v>
      </c>
      <c r="X17" s="14" t="str">
        <f t="shared" si="3"/>
        <v>-</v>
      </c>
      <c r="Y17" s="34" t="str">
        <f t="shared" si="4"/>
        <v>-</v>
      </c>
      <c r="Z17" s="14" t="str">
        <f t="shared" si="4"/>
        <v>-</v>
      </c>
      <c r="AA17" s="34" t="str">
        <f t="shared" si="4"/>
        <v>-</v>
      </c>
      <c r="AB17" s="14" t="str">
        <f t="shared" si="4"/>
        <v>-</v>
      </c>
      <c r="AC17" s="34" t="str">
        <f t="shared" si="4"/>
        <v>-</v>
      </c>
      <c r="AD17" s="14" t="str">
        <f t="shared" si="4"/>
        <v>-</v>
      </c>
      <c r="AE17" s="34" t="str">
        <f t="shared" si="4"/>
        <v>-</v>
      </c>
      <c r="AF17" s="14" t="str">
        <f t="shared" si="4"/>
        <v>-</v>
      </c>
      <c r="AG17" s="16" t="str">
        <f t="shared" si="4"/>
        <v>-</v>
      </c>
      <c r="AH17" s="35">
        <f t="shared" si="5"/>
        <v>0</v>
      </c>
      <c r="AJ17" s="10" t="str">
        <f t="shared" ref="AJ17:AY34" si="11">IF(AND(AND($BJ17&lt;=BO17,BO17&lt;$BK17),OR(BO17&lt;$BL17,$BM17&lt;=BO17)),"○","-")</f>
        <v>-</v>
      </c>
      <c r="AK17" s="10" t="str">
        <f t="shared" si="6"/>
        <v>-</v>
      </c>
      <c r="AL17" s="10" t="str">
        <f t="shared" si="6"/>
        <v>-</v>
      </c>
      <c r="AM17" s="10" t="str">
        <f t="shared" si="6"/>
        <v>-</v>
      </c>
      <c r="AN17" s="10" t="str">
        <f t="shared" si="6"/>
        <v>-</v>
      </c>
      <c r="AO17" s="10" t="str">
        <f t="shared" si="6"/>
        <v>-</v>
      </c>
      <c r="AP17" s="10" t="str">
        <f t="shared" si="6"/>
        <v>-</v>
      </c>
      <c r="AQ17" s="10" t="str">
        <f t="shared" si="6"/>
        <v>-</v>
      </c>
      <c r="AR17" s="10" t="str">
        <f t="shared" si="6"/>
        <v>-</v>
      </c>
      <c r="AS17" s="10" t="str">
        <f t="shared" si="6"/>
        <v>-</v>
      </c>
      <c r="AT17" s="10" t="str">
        <f t="shared" si="6"/>
        <v>-</v>
      </c>
      <c r="AU17" s="10" t="str">
        <f t="shared" si="6"/>
        <v>-</v>
      </c>
      <c r="AV17" s="10" t="str">
        <f t="shared" si="6"/>
        <v>-</v>
      </c>
      <c r="AW17" s="10" t="str">
        <f t="shared" si="6"/>
        <v>-</v>
      </c>
      <c r="AX17" s="10" t="str">
        <f t="shared" si="6"/>
        <v>-</v>
      </c>
      <c r="AY17" s="10" t="str">
        <f t="shared" si="6"/>
        <v>-</v>
      </c>
      <c r="AZ17" s="10" t="str">
        <f t="shared" si="6"/>
        <v>-</v>
      </c>
      <c r="BA17" s="10" t="str">
        <f t="shared" si="7"/>
        <v>-</v>
      </c>
      <c r="BB17" s="10" t="str">
        <f t="shared" si="7"/>
        <v>-</v>
      </c>
      <c r="BC17" s="10" t="str">
        <f t="shared" si="7"/>
        <v>-</v>
      </c>
      <c r="BD17" s="10" t="str">
        <f t="shared" si="7"/>
        <v>-</v>
      </c>
      <c r="BE17" s="10" t="str">
        <f t="shared" si="7"/>
        <v>-</v>
      </c>
      <c r="BF17" s="10" t="str">
        <f t="shared" si="7"/>
        <v>-</v>
      </c>
      <c r="BG17" s="10" t="str">
        <f t="shared" si="7"/>
        <v>-</v>
      </c>
      <c r="BH17" s="10" t="str">
        <f t="shared" si="7"/>
        <v>-</v>
      </c>
      <c r="BI17" s="8"/>
      <c r="BJ17" s="36">
        <f t="shared" ref="BJ17:BJ33" si="12">E17</f>
        <v>0</v>
      </c>
      <c r="BK17" s="36">
        <f t="shared" si="8"/>
        <v>0</v>
      </c>
      <c r="BL17" s="36">
        <f t="shared" si="8"/>
        <v>0</v>
      </c>
      <c r="BM17" s="36">
        <f t="shared" si="8"/>
        <v>0</v>
      </c>
      <c r="BN17" s="36"/>
      <c r="BO17" s="36">
        <f t="shared" si="9"/>
        <v>0.29166666666666669</v>
      </c>
      <c r="BP17" s="36">
        <f t="shared" si="9"/>
        <v>0.3125</v>
      </c>
      <c r="BQ17" s="36">
        <f t="shared" si="9"/>
        <v>0.33333333333333298</v>
      </c>
      <c r="BR17" s="36">
        <f t="shared" si="9"/>
        <v>0.35416666666666702</v>
      </c>
      <c r="BS17" s="36">
        <f t="shared" si="9"/>
        <v>0.375</v>
      </c>
      <c r="BT17" s="36">
        <f t="shared" si="9"/>
        <v>0.39583333333333398</v>
      </c>
      <c r="BU17" s="36">
        <f t="shared" si="9"/>
        <v>0.41666666666666702</v>
      </c>
      <c r="BV17" s="36">
        <f t="shared" si="9"/>
        <v>0.4375</v>
      </c>
      <c r="BW17" s="36">
        <f t="shared" si="9"/>
        <v>0.45833333333333398</v>
      </c>
      <c r="BX17" s="36">
        <f t="shared" si="9"/>
        <v>0.47916666666666702</v>
      </c>
      <c r="BY17" s="36">
        <f t="shared" si="9"/>
        <v>0.5</v>
      </c>
      <c r="BZ17" s="36">
        <f t="shared" si="9"/>
        <v>0.52083333333333304</v>
      </c>
      <c r="CA17" s="36">
        <f t="shared" si="9"/>
        <v>0.54166666666666696</v>
      </c>
      <c r="CB17" s="36">
        <f t="shared" si="9"/>
        <v>0.5625</v>
      </c>
      <c r="CC17" s="36">
        <f t="shared" si="9"/>
        <v>0.58333333333333304</v>
      </c>
      <c r="CD17" s="36">
        <f t="shared" si="9"/>
        <v>0.60416666666666696</v>
      </c>
      <c r="CE17" s="36">
        <f t="shared" si="10"/>
        <v>0.625</v>
      </c>
      <c r="CF17" s="36">
        <f t="shared" si="10"/>
        <v>0.64583333333333304</v>
      </c>
      <c r="CG17" s="36">
        <f t="shared" si="10"/>
        <v>0.66666666666666696</v>
      </c>
      <c r="CH17" s="36">
        <f t="shared" si="10"/>
        <v>0.6875</v>
      </c>
      <c r="CI17" s="36">
        <f t="shared" si="10"/>
        <v>0.70833333333333304</v>
      </c>
      <c r="CJ17" s="36">
        <f t="shared" si="10"/>
        <v>0.72916666666666696</v>
      </c>
      <c r="CK17" s="36">
        <f t="shared" si="10"/>
        <v>0.75</v>
      </c>
      <c r="CL17" s="36">
        <f t="shared" si="10"/>
        <v>0.77083333333333304</v>
      </c>
      <c r="CM17" s="36">
        <f t="shared" si="10"/>
        <v>0.79166666666666696</v>
      </c>
      <c r="CN17" s="37"/>
      <c r="CO17" s="38">
        <v>0.29166666666666669</v>
      </c>
      <c r="CP17" s="38">
        <v>0.3125</v>
      </c>
      <c r="CQ17" s="38">
        <v>0.33333333333333298</v>
      </c>
      <c r="CR17" s="38">
        <v>0.35416666666666702</v>
      </c>
      <c r="CS17" s="38">
        <v>0.375</v>
      </c>
      <c r="CT17" s="38">
        <v>0.39583333333333398</v>
      </c>
      <c r="CU17" s="38">
        <v>0.41666666666666702</v>
      </c>
      <c r="CV17" s="38">
        <v>0.4375</v>
      </c>
      <c r="CW17" s="38">
        <v>0.45833333333333398</v>
      </c>
      <c r="CX17" s="38">
        <v>0.47916666666666702</v>
      </c>
      <c r="CY17" s="38">
        <v>0.5</v>
      </c>
      <c r="CZ17" s="38">
        <v>0.52083333333333304</v>
      </c>
      <c r="DA17" s="38">
        <v>0.54166666666666696</v>
      </c>
      <c r="DB17" s="38">
        <v>0.5625</v>
      </c>
      <c r="DC17" s="38">
        <v>0.58333333333333304</v>
      </c>
      <c r="DD17" s="38">
        <v>0.60416666666666696</v>
      </c>
      <c r="DE17" s="38">
        <v>0.625</v>
      </c>
      <c r="DF17" s="38">
        <v>0.64583333333333304</v>
      </c>
      <c r="DG17" s="38">
        <v>0.66666666666666696</v>
      </c>
      <c r="DH17" s="38">
        <v>0.6875</v>
      </c>
      <c r="DI17" s="38">
        <v>0.70833333333333304</v>
      </c>
      <c r="DJ17" s="38">
        <v>0.72916666666666696</v>
      </c>
      <c r="DK17" s="38">
        <v>0.75</v>
      </c>
      <c r="DL17" s="38">
        <v>0.77083333333333304</v>
      </c>
      <c r="DM17" s="38">
        <v>0.79166666666666696</v>
      </c>
    </row>
    <row r="18" spans="3:117" ht="20.25" customHeight="1">
      <c r="C18" s="32"/>
      <c r="D18" s="32"/>
      <c r="E18" s="39"/>
      <c r="F18" s="33"/>
      <c r="G18" s="12"/>
      <c r="H18" s="33"/>
      <c r="I18" s="34" t="str">
        <f t="shared" si="3"/>
        <v>-</v>
      </c>
      <c r="J18" s="14" t="str">
        <f t="shared" si="3"/>
        <v>-</v>
      </c>
      <c r="K18" s="34" t="str">
        <f t="shared" si="3"/>
        <v>-</v>
      </c>
      <c r="L18" s="14" t="str">
        <f t="shared" si="3"/>
        <v>-</v>
      </c>
      <c r="M18" s="34" t="str">
        <f t="shared" si="3"/>
        <v>-</v>
      </c>
      <c r="N18" s="14" t="str">
        <f t="shared" si="3"/>
        <v>-</v>
      </c>
      <c r="O18" s="34" t="str">
        <f t="shared" si="3"/>
        <v>-</v>
      </c>
      <c r="P18" s="14" t="str">
        <f t="shared" si="3"/>
        <v>-</v>
      </c>
      <c r="Q18" s="34" t="str">
        <f t="shared" si="3"/>
        <v>-</v>
      </c>
      <c r="R18" s="14" t="str">
        <f t="shared" si="3"/>
        <v>-</v>
      </c>
      <c r="S18" s="34" t="str">
        <f t="shared" si="3"/>
        <v>-</v>
      </c>
      <c r="T18" s="14" t="str">
        <f t="shared" si="3"/>
        <v>-</v>
      </c>
      <c r="U18" s="34" t="str">
        <f t="shared" si="3"/>
        <v>-</v>
      </c>
      <c r="V18" s="14" t="str">
        <f t="shared" si="3"/>
        <v>-</v>
      </c>
      <c r="W18" s="34" t="str">
        <f t="shared" si="3"/>
        <v>-</v>
      </c>
      <c r="X18" s="14" t="str">
        <f t="shared" si="3"/>
        <v>-</v>
      </c>
      <c r="Y18" s="34" t="str">
        <f t="shared" si="4"/>
        <v>-</v>
      </c>
      <c r="Z18" s="14" t="str">
        <f t="shared" si="4"/>
        <v>-</v>
      </c>
      <c r="AA18" s="34" t="str">
        <f t="shared" si="4"/>
        <v>-</v>
      </c>
      <c r="AB18" s="14" t="str">
        <f t="shared" si="4"/>
        <v>-</v>
      </c>
      <c r="AC18" s="34" t="str">
        <f t="shared" si="4"/>
        <v>-</v>
      </c>
      <c r="AD18" s="14" t="str">
        <f t="shared" si="4"/>
        <v>-</v>
      </c>
      <c r="AE18" s="34" t="str">
        <f t="shared" si="4"/>
        <v>-</v>
      </c>
      <c r="AF18" s="14" t="str">
        <f t="shared" si="4"/>
        <v>-</v>
      </c>
      <c r="AG18" s="16" t="str">
        <f t="shared" si="4"/>
        <v>-</v>
      </c>
      <c r="AH18" s="35">
        <f t="shared" si="5"/>
        <v>0</v>
      </c>
      <c r="AJ18" s="10" t="str">
        <f t="shared" si="11"/>
        <v>-</v>
      </c>
      <c r="AK18" s="10" t="str">
        <f t="shared" si="6"/>
        <v>-</v>
      </c>
      <c r="AL18" s="10" t="str">
        <f t="shared" si="6"/>
        <v>-</v>
      </c>
      <c r="AM18" s="10" t="str">
        <f t="shared" si="6"/>
        <v>-</v>
      </c>
      <c r="AN18" s="10" t="str">
        <f t="shared" si="6"/>
        <v>-</v>
      </c>
      <c r="AO18" s="10" t="str">
        <f t="shared" si="6"/>
        <v>-</v>
      </c>
      <c r="AP18" s="10" t="str">
        <f t="shared" si="6"/>
        <v>-</v>
      </c>
      <c r="AQ18" s="10" t="str">
        <f t="shared" si="6"/>
        <v>-</v>
      </c>
      <c r="AR18" s="10" t="str">
        <f t="shared" si="6"/>
        <v>-</v>
      </c>
      <c r="AS18" s="10" t="str">
        <f t="shared" si="6"/>
        <v>-</v>
      </c>
      <c r="AT18" s="10" t="str">
        <f t="shared" si="6"/>
        <v>-</v>
      </c>
      <c r="AU18" s="10" t="str">
        <f t="shared" si="6"/>
        <v>-</v>
      </c>
      <c r="AV18" s="10" t="str">
        <f t="shared" si="6"/>
        <v>-</v>
      </c>
      <c r="AW18" s="10" t="str">
        <f t="shared" si="6"/>
        <v>-</v>
      </c>
      <c r="AX18" s="10" t="str">
        <f t="shared" si="6"/>
        <v>-</v>
      </c>
      <c r="AY18" s="10" t="str">
        <f t="shared" si="6"/>
        <v>-</v>
      </c>
      <c r="AZ18" s="10" t="str">
        <f t="shared" si="6"/>
        <v>-</v>
      </c>
      <c r="BA18" s="10" t="str">
        <f t="shared" si="7"/>
        <v>-</v>
      </c>
      <c r="BB18" s="10" t="str">
        <f t="shared" si="7"/>
        <v>-</v>
      </c>
      <c r="BC18" s="10" t="str">
        <f t="shared" si="7"/>
        <v>-</v>
      </c>
      <c r="BD18" s="10" t="str">
        <f t="shared" si="7"/>
        <v>-</v>
      </c>
      <c r="BE18" s="10" t="str">
        <f t="shared" si="7"/>
        <v>-</v>
      </c>
      <c r="BF18" s="10" t="str">
        <f t="shared" si="7"/>
        <v>-</v>
      </c>
      <c r="BG18" s="10" t="str">
        <f t="shared" si="7"/>
        <v>-</v>
      </c>
      <c r="BH18" s="10" t="str">
        <f t="shared" si="7"/>
        <v>-</v>
      </c>
      <c r="BI18" s="8"/>
      <c r="BJ18" s="36">
        <f t="shared" si="12"/>
        <v>0</v>
      </c>
      <c r="BK18" s="36">
        <f t="shared" si="8"/>
        <v>0</v>
      </c>
      <c r="BL18" s="36">
        <f t="shared" si="8"/>
        <v>0</v>
      </c>
      <c r="BM18" s="36">
        <f t="shared" si="8"/>
        <v>0</v>
      </c>
      <c r="BN18" s="36"/>
      <c r="BO18" s="36">
        <f t="shared" si="9"/>
        <v>0.29166666666666669</v>
      </c>
      <c r="BP18" s="36">
        <f t="shared" si="9"/>
        <v>0.3125</v>
      </c>
      <c r="BQ18" s="36">
        <f t="shared" si="9"/>
        <v>0.33333333333333298</v>
      </c>
      <c r="BR18" s="36">
        <f t="shared" si="9"/>
        <v>0.35416666666666702</v>
      </c>
      <c r="BS18" s="36">
        <f t="shared" si="9"/>
        <v>0.375</v>
      </c>
      <c r="BT18" s="36">
        <f t="shared" si="9"/>
        <v>0.39583333333333398</v>
      </c>
      <c r="BU18" s="36">
        <f t="shared" si="9"/>
        <v>0.41666666666666702</v>
      </c>
      <c r="BV18" s="36">
        <f t="shared" si="9"/>
        <v>0.4375</v>
      </c>
      <c r="BW18" s="36">
        <f t="shared" si="9"/>
        <v>0.45833333333333398</v>
      </c>
      <c r="BX18" s="36">
        <f t="shared" si="9"/>
        <v>0.47916666666666702</v>
      </c>
      <c r="BY18" s="36">
        <f t="shared" si="9"/>
        <v>0.5</v>
      </c>
      <c r="BZ18" s="36">
        <f t="shared" si="9"/>
        <v>0.52083333333333304</v>
      </c>
      <c r="CA18" s="36">
        <f t="shared" si="9"/>
        <v>0.54166666666666696</v>
      </c>
      <c r="CB18" s="36">
        <f t="shared" si="9"/>
        <v>0.5625</v>
      </c>
      <c r="CC18" s="36">
        <f t="shared" si="9"/>
        <v>0.58333333333333304</v>
      </c>
      <c r="CD18" s="36">
        <f t="shared" si="9"/>
        <v>0.60416666666666696</v>
      </c>
      <c r="CE18" s="36">
        <f t="shared" si="10"/>
        <v>0.625</v>
      </c>
      <c r="CF18" s="36">
        <f t="shared" si="10"/>
        <v>0.64583333333333304</v>
      </c>
      <c r="CG18" s="36">
        <f t="shared" si="10"/>
        <v>0.66666666666666696</v>
      </c>
      <c r="CH18" s="36">
        <f t="shared" si="10"/>
        <v>0.6875</v>
      </c>
      <c r="CI18" s="36">
        <f t="shared" si="10"/>
        <v>0.70833333333333304</v>
      </c>
      <c r="CJ18" s="36">
        <f t="shared" si="10"/>
        <v>0.72916666666666696</v>
      </c>
      <c r="CK18" s="36">
        <f t="shared" si="10"/>
        <v>0.75</v>
      </c>
      <c r="CL18" s="36">
        <f t="shared" si="10"/>
        <v>0.77083333333333304</v>
      </c>
      <c r="CM18" s="36">
        <f t="shared" si="10"/>
        <v>0.79166666666666696</v>
      </c>
      <c r="CN18" s="37"/>
      <c r="CO18" s="38">
        <v>0.29166666666666669</v>
      </c>
      <c r="CP18" s="38">
        <v>0.3125</v>
      </c>
      <c r="CQ18" s="38">
        <v>0.33333333333333298</v>
      </c>
      <c r="CR18" s="38">
        <v>0.35416666666666702</v>
      </c>
      <c r="CS18" s="38">
        <v>0.375</v>
      </c>
      <c r="CT18" s="38">
        <v>0.39583333333333398</v>
      </c>
      <c r="CU18" s="38">
        <v>0.41666666666666702</v>
      </c>
      <c r="CV18" s="38">
        <v>0.4375</v>
      </c>
      <c r="CW18" s="38">
        <v>0.45833333333333398</v>
      </c>
      <c r="CX18" s="38">
        <v>0.47916666666666702</v>
      </c>
      <c r="CY18" s="38">
        <v>0.5</v>
      </c>
      <c r="CZ18" s="38">
        <v>0.52083333333333304</v>
      </c>
      <c r="DA18" s="38">
        <v>0.54166666666666696</v>
      </c>
      <c r="DB18" s="38">
        <v>0.5625</v>
      </c>
      <c r="DC18" s="38">
        <v>0.58333333333333304</v>
      </c>
      <c r="DD18" s="38">
        <v>0.60416666666666696</v>
      </c>
      <c r="DE18" s="38">
        <v>0.625</v>
      </c>
      <c r="DF18" s="38">
        <v>0.64583333333333304</v>
      </c>
      <c r="DG18" s="38">
        <v>0.66666666666666696</v>
      </c>
      <c r="DH18" s="38">
        <v>0.6875</v>
      </c>
      <c r="DI18" s="38">
        <v>0.70833333333333304</v>
      </c>
      <c r="DJ18" s="38">
        <v>0.72916666666666696</v>
      </c>
      <c r="DK18" s="38">
        <v>0.75</v>
      </c>
      <c r="DL18" s="38">
        <v>0.77083333333333304</v>
      </c>
      <c r="DM18" s="38">
        <v>0.79166666666666696</v>
      </c>
    </row>
    <row r="19" spans="3:117" ht="20.25" customHeight="1">
      <c r="C19" s="32"/>
      <c r="D19" s="40"/>
      <c r="E19" s="12"/>
      <c r="F19" s="33"/>
      <c r="G19" s="12"/>
      <c r="H19" s="33"/>
      <c r="I19" s="34" t="str">
        <f t="shared" si="3"/>
        <v>-</v>
      </c>
      <c r="J19" s="14" t="str">
        <f t="shared" si="3"/>
        <v>-</v>
      </c>
      <c r="K19" s="34" t="str">
        <f t="shared" si="3"/>
        <v>-</v>
      </c>
      <c r="L19" s="14" t="str">
        <f t="shared" si="3"/>
        <v>-</v>
      </c>
      <c r="M19" s="34" t="str">
        <f t="shared" si="3"/>
        <v>-</v>
      </c>
      <c r="N19" s="14" t="str">
        <f t="shared" si="3"/>
        <v>-</v>
      </c>
      <c r="O19" s="34" t="str">
        <f t="shared" si="3"/>
        <v>-</v>
      </c>
      <c r="P19" s="14" t="str">
        <f t="shared" si="3"/>
        <v>-</v>
      </c>
      <c r="Q19" s="34" t="str">
        <f t="shared" si="3"/>
        <v>-</v>
      </c>
      <c r="R19" s="14" t="str">
        <f t="shared" si="3"/>
        <v>-</v>
      </c>
      <c r="S19" s="34" t="str">
        <f t="shared" si="3"/>
        <v>-</v>
      </c>
      <c r="T19" s="14" t="str">
        <f t="shared" si="3"/>
        <v>-</v>
      </c>
      <c r="U19" s="34" t="str">
        <f t="shared" si="3"/>
        <v>-</v>
      </c>
      <c r="V19" s="14" t="str">
        <f t="shared" si="3"/>
        <v>-</v>
      </c>
      <c r="W19" s="34" t="str">
        <f t="shared" si="3"/>
        <v>-</v>
      </c>
      <c r="X19" s="14" t="str">
        <f t="shared" si="3"/>
        <v>-</v>
      </c>
      <c r="Y19" s="34" t="str">
        <f t="shared" si="4"/>
        <v>-</v>
      </c>
      <c r="Z19" s="14" t="str">
        <f t="shared" si="4"/>
        <v>-</v>
      </c>
      <c r="AA19" s="34" t="str">
        <f t="shared" si="4"/>
        <v>-</v>
      </c>
      <c r="AB19" s="14" t="str">
        <f t="shared" si="4"/>
        <v>-</v>
      </c>
      <c r="AC19" s="34" t="str">
        <f t="shared" si="4"/>
        <v>-</v>
      </c>
      <c r="AD19" s="14" t="str">
        <f t="shared" si="4"/>
        <v>-</v>
      </c>
      <c r="AE19" s="34" t="str">
        <f t="shared" si="4"/>
        <v>-</v>
      </c>
      <c r="AF19" s="14" t="str">
        <f t="shared" si="4"/>
        <v>-</v>
      </c>
      <c r="AG19" s="16" t="str">
        <f t="shared" si="4"/>
        <v>-</v>
      </c>
      <c r="AH19" s="35">
        <f t="shared" si="5"/>
        <v>0</v>
      </c>
      <c r="AJ19" s="10" t="str">
        <f t="shared" si="11"/>
        <v>-</v>
      </c>
      <c r="AK19" s="10" t="str">
        <f t="shared" si="6"/>
        <v>-</v>
      </c>
      <c r="AL19" s="10" t="str">
        <f t="shared" si="6"/>
        <v>-</v>
      </c>
      <c r="AM19" s="10" t="str">
        <f t="shared" si="6"/>
        <v>-</v>
      </c>
      <c r="AN19" s="10" t="str">
        <f t="shared" si="6"/>
        <v>-</v>
      </c>
      <c r="AO19" s="10" t="str">
        <f t="shared" si="6"/>
        <v>-</v>
      </c>
      <c r="AP19" s="10" t="str">
        <f t="shared" si="6"/>
        <v>-</v>
      </c>
      <c r="AQ19" s="10" t="str">
        <f t="shared" si="6"/>
        <v>-</v>
      </c>
      <c r="AR19" s="10" t="str">
        <f t="shared" si="6"/>
        <v>-</v>
      </c>
      <c r="AS19" s="10" t="str">
        <f t="shared" si="6"/>
        <v>-</v>
      </c>
      <c r="AT19" s="10" t="str">
        <f t="shared" si="6"/>
        <v>-</v>
      </c>
      <c r="AU19" s="10" t="str">
        <f t="shared" si="6"/>
        <v>-</v>
      </c>
      <c r="AV19" s="10" t="str">
        <f t="shared" si="6"/>
        <v>-</v>
      </c>
      <c r="AW19" s="10" t="str">
        <f t="shared" si="6"/>
        <v>-</v>
      </c>
      <c r="AX19" s="10" t="str">
        <f t="shared" si="6"/>
        <v>-</v>
      </c>
      <c r="AY19" s="10" t="str">
        <f t="shared" si="6"/>
        <v>-</v>
      </c>
      <c r="AZ19" s="10" t="str">
        <f t="shared" si="6"/>
        <v>-</v>
      </c>
      <c r="BA19" s="10" t="str">
        <f t="shared" si="7"/>
        <v>-</v>
      </c>
      <c r="BB19" s="10" t="str">
        <f t="shared" si="7"/>
        <v>-</v>
      </c>
      <c r="BC19" s="10" t="str">
        <f t="shared" si="7"/>
        <v>-</v>
      </c>
      <c r="BD19" s="10" t="str">
        <f t="shared" si="7"/>
        <v>-</v>
      </c>
      <c r="BE19" s="10" t="str">
        <f t="shared" si="7"/>
        <v>-</v>
      </c>
      <c r="BF19" s="10" t="str">
        <f t="shared" si="7"/>
        <v>-</v>
      </c>
      <c r="BG19" s="10" t="str">
        <f t="shared" si="7"/>
        <v>-</v>
      </c>
      <c r="BH19" s="10" t="str">
        <f t="shared" si="7"/>
        <v>-</v>
      </c>
      <c r="BI19" s="8"/>
      <c r="BJ19" s="36">
        <f t="shared" si="12"/>
        <v>0</v>
      </c>
      <c r="BK19" s="36">
        <f t="shared" si="8"/>
        <v>0</v>
      </c>
      <c r="BL19" s="36">
        <f t="shared" si="8"/>
        <v>0</v>
      </c>
      <c r="BM19" s="36">
        <f t="shared" si="8"/>
        <v>0</v>
      </c>
      <c r="BN19" s="36"/>
      <c r="BO19" s="36">
        <f t="shared" si="9"/>
        <v>0.29166666666666669</v>
      </c>
      <c r="BP19" s="36">
        <f t="shared" si="9"/>
        <v>0.3125</v>
      </c>
      <c r="BQ19" s="36">
        <f t="shared" si="9"/>
        <v>0.33333333333333298</v>
      </c>
      <c r="BR19" s="36">
        <f t="shared" si="9"/>
        <v>0.35416666666666702</v>
      </c>
      <c r="BS19" s="36">
        <f t="shared" si="9"/>
        <v>0.375</v>
      </c>
      <c r="BT19" s="36">
        <f t="shared" si="9"/>
        <v>0.39583333333333398</v>
      </c>
      <c r="BU19" s="36">
        <f t="shared" si="9"/>
        <v>0.41666666666666702</v>
      </c>
      <c r="BV19" s="36">
        <f t="shared" si="9"/>
        <v>0.4375</v>
      </c>
      <c r="BW19" s="36">
        <f t="shared" si="9"/>
        <v>0.45833333333333398</v>
      </c>
      <c r="BX19" s="36">
        <f t="shared" si="9"/>
        <v>0.47916666666666702</v>
      </c>
      <c r="BY19" s="36">
        <f t="shared" si="9"/>
        <v>0.5</v>
      </c>
      <c r="BZ19" s="36">
        <f t="shared" si="9"/>
        <v>0.52083333333333304</v>
      </c>
      <c r="CA19" s="36">
        <f t="shared" si="9"/>
        <v>0.54166666666666696</v>
      </c>
      <c r="CB19" s="36">
        <f t="shared" si="9"/>
        <v>0.5625</v>
      </c>
      <c r="CC19" s="36">
        <f t="shared" si="9"/>
        <v>0.58333333333333304</v>
      </c>
      <c r="CD19" s="36">
        <f t="shared" si="9"/>
        <v>0.60416666666666696</v>
      </c>
      <c r="CE19" s="36">
        <f t="shared" si="10"/>
        <v>0.625</v>
      </c>
      <c r="CF19" s="36">
        <f t="shared" si="10"/>
        <v>0.64583333333333304</v>
      </c>
      <c r="CG19" s="36">
        <f t="shared" si="10"/>
        <v>0.66666666666666696</v>
      </c>
      <c r="CH19" s="36">
        <f t="shared" si="10"/>
        <v>0.6875</v>
      </c>
      <c r="CI19" s="36">
        <f t="shared" si="10"/>
        <v>0.70833333333333304</v>
      </c>
      <c r="CJ19" s="36">
        <f t="shared" si="10"/>
        <v>0.72916666666666696</v>
      </c>
      <c r="CK19" s="36">
        <f t="shared" si="10"/>
        <v>0.75</v>
      </c>
      <c r="CL19" s="36">
        <f t="shared" si="10"/>
        <v>0.77083333333333304</v>
      </c>
      <c r="CM19" s="36">
        <f t="shared" si="10"/>
        <v>0.79166666666666696</v>
      </c>
      <c r="CN19" s="37"/>
      <c r="CO19" s="38">
        <v>0.29166666666666669</v>
      </c>
      <c r="CP19" s="38">
        <v>0.3125</v>
      </c>
      <c r="CQ19" s="38">
        <v>0.33333333333333298</v>
      </c>
      <c r="CR19" s="38">
        <v>0.35416666666666702</v>
      </c>
      <c r="CS19" s="38">
        <v>0.375</v>
      </c>
      <c r="CT19" s="38">
        <v>0.39583333333333398</v>
      </c>
      <c r="CU19" s="38">
        <v>0.41666666666666702</v>
      </c>
      <c r="CV19" s="38">
        <v>0.4375</v>
      </c>
      <c r="CW19" s="38">
        <v>0.45833333333333398</v>
      </c>
      <c r="CX19" s="38">
        <v>0.47916666666666702</v>
      </c>
      <c r="CY19" s="38">
        <v>0.5</v>
      </c>
      <c r="CZ19" s="38">
        <v>0.52083333333333304</v>
      </c>
      <c r="DA19" s="38">
        <v>0.54166666666666696</v>
      </c>
      <c r="DB19" s="38">
        <v>0.5625</v>
      </c>
      <c r="DC19" s="38">
        <v>0.58333333333333304</v>
      </c>
      <c r="DD19" s="38">
        <v>0.60416666666666696</v>
      </c>
      <c r="DE19" s="38">
        <v>0.625</v>
      </c>
      <c r="DF19" s="38">
        <v>0.64583333333333304</v>
      </c>
      <c r="DG19" s="38">
        <v>0.66666666666666696</v>
      </c>
      <c r="DH19" s="38">
        <v>0.6875</v>
      </c>
      <c r="DI19" s="38">
        <v>0.70833333333333304</v>
      </c>
      <c r="DJ19" s="38">
        <v>0.72916666666666696</v>
      </c>
      <c r="DK19" s="38">
        <v>0.75</v>
      </c>
      <c r="DL19" s="38">
        <v>0.77083333333333304</v>
      </c>
      <c r="DM19" s="38">
        <v>0.79166666666666696</v>
      </c>
    </row>
    <row r="20" spans="3:117" ht="20.25" customHeight="1">
      <c r="C20" s="32"/>
      <c r="D20" s="32"/>
      <c r="E20" s="39"/>
      <c r="F20" s="33"/>
      <c r="G20" s="12"/>
      <c r="H20" s="33"/>
      <c r="I20" s="34" t="str">
        <f t="shared" si="3"/>
        <v>-</v>
      </c>
      <c r="J20" s="14" t="str">
        <f t="shared" si="3"/>
        <v>-</v>
      </c>
      <c r="K20" s="34" t="str">
        <f t="shared" si="3"/>
        <v>-</v>
      </c>
      <c r="L20" s="14" t="str">
        <f t="shared" si="3"/>
        <v>-</v>
      </c>
      <c r="M20" s="34" t="str">
        <f t="shared" si="3"/>
        <v>-</v>
      </c>
      <c r="N20" s="14" t="str">
        <f t="shared" si="3"/>
        <v>-</v>
      </c>
      <c r="O20" s="34" t="str">
        <f t="shared" si="3"/>
        <v>-</v>
      </c>
      <c r="P20" s="14" t="str">
        <f t="shared" si="3"/>
        <v>-</v>
      </c>
      <c r="Q20" s="34" t="str">
        <f t="shared" si="3"/>
        <v>-</v>
      </c>
      <c r="R20" s="14" t="str">
        <f t="shared" si="3"/>
        <v>-</v>
      </c>
      <c r="S20" s="34" t="str">
        <f t="shared" si="3"/>
        <v>-</v>
      </c>
      <c r="T20" s="14" t="str">
        <f t="shared" si="3"/>
        <v>-</v>
      </c>
      <c r="U20" s="34" t="str">
        <f t="shared" si="3"/>
        <v>-</v>
      </c>
      <c r="V20" s="14" t="str">
        <f t="shared" si="3"/>
        <v>-</v>
      </c>
      <c r="W20" s="34" t="str">
        <f t="shared" si="3"/>
        <v>-</v>
      </c>
      <c r="X20" s="14" t="str">
        <f t="shared" si="3"/>
        <v>-</v>
      </c>
      <c r="Y20" s="34" t="str">
        <f t="shared" si="4"/>
        <v>-</v>
      </c>
      <c r="Z20" s="14" t="str">
        <f t="shared" si="4"/>
        <v>-</v>
      </c>
      <c r="AA20" s="34" t="str">
        <f t="shared" si="4"/>
        <v>-</v>
      </c>
      <c r="AB20" s="14" t="str">
        <f t="shared" si="4"/>
        <v>-</v>
      </c>
      <c r="AC20" s="34" t="str">
        <f t="shared" si="4"/>
        <v>-</v>
      </c>
      <c r="AD20" s="14" t="str">
        <f t="shared" si="4"/>
        <v>-</v>
      </c>
      <c r="AE20" s="34" t="str">
        <f t="shared" si="4"/>
        <v>-</v>
      </c>
      <c r="AF20" s="14" t="str">
        <f t="shared" si="4"/>
        <v>-</v>
      </c>
      <c r="AG20" s="16" t="str">
        <f t="shared" si="4"/>
        <v>-</v>
      </c>
      <c r="AH20" s="35">
        <f t="shared" si="5"/>
        <v>0</v>
      </c>
      <c r="AJ20" s="10" t="str">
        <f t="shared" si="11"/>
        <v>-</v>
      </c>
      <c r="AK20" s="10" t="str">
        <f t="shared" si="6"/>
        <v>-</v>
      </c>
      <c r="AL20" s="10" t="str">
        <f t="shared" si="6"/>
        <v>-</v>
      </c>
      <c r="AM20" s="10" t="str">
        <f t="shared" si="6"/>
        <v>-</v>
      </c>
      <c r="AN20" s="10" t="str">
        <f t="shared" si="6"/>
        <v>-</v>
      </c>
      <c r="AO20" s="10" t="str">
        <f t="shared" si="6"/>
        <v>-</v>
      </c>
      <c r="AP20" s="10" t="str">
        <f t="shared" si="6"/>
        <v>-</v>
      </c>
      <c r="AQ20" s="10" t="str">
        <f t="shared" si="6"/>
        <v>-</v>
      </c>
      <c r="AR20" s="10" t="str">
        <f t="shared" si="6"/>
        <v>-</v>
      </c>
      <c r="AS20" s="10" t="str">
        <f t="shared" si="6"/>
        <v>-</v>
      </c>
      <c r="AT20" s="10" t="str">
        <f t="shared" si="6"/>
        <v>-</v>
      </c>
      <c r="AU20" s="10" t="str">
        <f t="shared" si="6"/>
        <v>-</v>
      </c>
      <c r="AV20" s="10" t="str">
        <f t="shared" si="6"/>
        <v>-</v>
      </c>
      <c r="AW20" s="10" t="str">
        <f t="shared" si="6"/>
        <v>-</v>
      </c>
      <c r="AX20" s="10" t="str">
        <f t="shared" si="6"/>
        <v>-</v>
      </c>
      <c r="AY20" s="10" t="str">
        <f t="shared" si="6"/>
        <v>-</v>
      </c>
      <c r="AZ20" s="10" t="str">
        <f t="shared" si="6"/>
        <v>-</v>
      </c>
      <c r="BA20" s="10" t="str">
        <f t="shared" si="7"/>
        <v>-</v>
      </c>
      <c r="BB20" s="10" t="str">
        <f t="shared" si="7"/>
        <v>-</v>
      </c>
      <c r="BC20" s="10" t="str">
        <f t="shared" si="7"/>
        <v>-</v>
      </c>
      <c r="BD20" s="10" t="str">
        <f t="shared" si="7"/>
        <v>-</v>
      </c>
      <c r="BE20" s="10" t="str">
        <f t="shared" si="7"/>
        <v>-</v>
      </c>
      <c r="BF20" s="10" t="str">
        <f t="shared" si="7"/>
        <v>-</v>
      </c>
      <c r="BG20" s="10" t="str">
        <f t="shared" si="7"/>
        <v>-</v>
      </c>
      <c r="BH20" s="10" t="str">
        <f t="shared" si="7"/>
        <v>-</v>
      </c>
      <c r="BI20" s="8"/>
      <c r="BJ20" s="36">
        <f t="shared" si="12"/>
        <v>0</v>
      </c>
      <c r="BK20" s="36">
        <f t="shared" si="8"/>
        <v>0</v>
      </c>
      <c r="BL20" s="36">
        <f t="shared" si="8"/>
        <v>0</v>
      </c>
      <c r="BM20" s="36">
        <f t="shared" si="8"/>
        <v>0</v>
      </c>
      <c r="BN20" s="36"/>
      <c r="BO20" s="36">
        <f t="shared" si="9"/>
        <v>0.29166666666666669</v>
      </c>
      <c r="BP20" s="36">
        <f t="shared" si="9"/>
        <v>0.3125</v>
      </c>
      <c r="BQ20" s="36">
        <f t="shared" si="9"/>
        <v>0.33333333333333298</v>
      </c>
      <c r="BR20" s="36">
        <f t="shared" si="9"/>
        <v>0.35416666666666702</v>
      </c>
      <c r="BS20" s="36">
        <f t="shared" si="9"/>
        <v>0.375</v>
      </c>
      <c r="BT20" s="36">
        <f t="shared" si="9"/>
        <v>0.39583333333333398</v>
      </c>
      <c r="BU20" s="36">
        <f t="shared" si="9"/>
        <v>0.41666666666666702</v>
      </c>
      <c r="BV20" s="36">
        <f t="shared" si="9"/>
        <v>0.4375</v>
      </c>
      <c r="BW20" s="36">
        <f t="shared" si="9"/>
        <v>0.45833333333333398</v>
      </c>
      <c r="BX20" s="36">
        <f t="shared" si="9"/>
        <v>0.47916666666666702</v>
      </c>
      <c r="BY20" s="36">
        <f t="shared" si="9"/>
        <v>0.5</v>
      </c>
      <c r="BZ20" s="36">
        <f t="shared" si="9"/>
        <v>0.52083333333333304</v>
      </c>
      <c r="CA20" s="36">
        <f t="shared" si="9"/>
        <v>0.54166666666666696</v>
      </c>
      <c r="CB20" s="36">
        <f t="shared" si="9"/>
        <v>0.5625</v>
      </c>
      <c r="CC20" s="36">
        <f t="shared" si="9"/>
        <v>0.58333333333333304</v>
      </c>
      <c r="CD20" s="36">
        <f t="shared" si="9"/>
        <v>0.60416666666666696</v>
      </c>
      <c r="CE20" s="36">
        <f t="shared" si="10"/>
        <v>0.625</v>
      </c>
      <c r="CF20" s="36">
        <f t="shared" si="10"/>
        <v>0.64583333333333304</v>
      </c>
      <c r="CG20" s="36">
        <f t="shared" si="10"/>
        <v>0.66666666666666696</v>
      </c>
      <c r="CH20" s="36">
        <f t="shared" si="10"/>
        <v>0.6875</v>
      </c>
      <c r="CI20" s="36">
        <f t="shared" si="10"/>
        <v>0.70833333333333304</v>
      </c>
      <c r="CJ20" s="36">
        <f t="shared" si="10"/>
        <v>0.72916666666666696</v>
      </c>
      <c r="CK20" s="36">
        <f t="shared" si="10"/>
        <v>0.75</v>
      </c>
      <c r="CL20" s="36">
        <f t="shared" si="10"/>
        <v>0.77083333333333304</v>
      </c>
      <c r="CM20" s="36">
        <f t="shared" si="10"/>
        <v>0.79166666666666696</v>
      </c>
      <c r="CN20" s="37"/>
      <c r="CO20" s="38">
        <v>0.29166666666666669</v>
      </c>
      <c r="CP20" s="38">
        <v>0.3125</v>
      </c>
      <c r="CQ20" s="38">
        <v>0.33333333333333298</v>
      </c>
      <c r="CR20" s="38">
        <v>0.35416666666666702</v>
      </c>
      <c r="CS20" s="38">
        <v>0.375</v>
      </c>
      <c r="CT20" s="38">
        <v>0.39583333333333398</v>
      </c>
      <c r="CU20" s="38">
        <v>0.41666666666666702</v>
      </c>
      <c r="CV20" s="38">
        <v>0.4375</v>
      </c>
      <c r="CW20" s="38">
        <v>0.45833333333333398</v>
      </c>
      <c r="CX20" s="38">
        <v>0.47916666666666702</v>
      </c>
      <c r="CY20" s="38">
        <v>0.5</v>
      </c>
      <c r="CZ20" s="38">
        <v>0.52083333333333304</v>
      </c>
      <c r="DA20" s="38">
        <v>0.54166666666666696</v>
      </c>
      <c r="DB20" s="38">
        <v>0.5625</v>
      </c>
      <c r="DC20" s="38">
        <v>0.58333333333333304</v>
      </c>
      <c r="DD20" s="38">
        <v>0.60416666666666696</v>
      </c>
      <c r="DE20" s="38">
        <v>0.625</v>
      </c>
      <c r="DF20" s="38">
        <v>0.64583333333333304</v>
      </c>
      <c r="DG20" s="38">
        <v>0.66666666666666696</v>
      </c>
      <c r="DH20" s="38">
        <v>0.6875</v>
      </c>
      <c r="DI20" s="38">
        <v>0.70833333333333304</v>
      </c>
      <c r="DJ20" s="38">
        <v>0.72916666666666696</v>
      </c>
      <c r="DK20" s="38">
        <v>0.75</v>
      </c>
      <c r="DL20" s="38">
        <v>0.77083333333333304</v>
      </c>
      <c r="DM20" s="38">
        <v>0.79166666666666696</v>
      </c>
    </row>
    <row r="21" spans="3:117" ht="20.25" customHeight="1">
      <c r="C21" s="32"/>
      <c r="D21" s="32"/>
      <c r="E21" s="39"/>
      <c r="F21" s="33"/>
      <c r="G21" s="12"/>
      <c r="H21" s="33"/>
      <c r="I21" s="34" t="str">
        <f t="shared" si="3"/>
        <v>-</v>
      </c>
      <c r="J21" s="14" t="str">
        <f t="shared" si="3"/>
        <v>-</v>
      </c>
      <c r="K21" s="34" t="str">
        <f t="shared" si="3"/>
        <v>-</v>
      </c>
      <c r="L21" s="14" t="str">
        <f t="shared" si="3"/>
        <v>-</v>
      </c>
      <c r="M21" s="34" t="str">
        <f t="shared" si="3"/>
        <v>-</v>
      </c>
      <c r="N21" s="14" t="str">
        <f t="shared" si="3"/>
        <v>-</v>
      </c>
      <c r="O21" s="34" t="str">
        <f t="shared" si="3"/>
        <v>-</v>
      </c>
      <c r="P21" s="14" t="str">
        <f t="shared" si="3"/>
        <v>-</v>
      </c>
      <c r="Q21" s="34" t="str">
        <f t="shared" si="3"/>
        <v>-</v>
      </c>
      <c r="R21" s="14" t="str">
        <f t="shared" si="3"/>
        <v>-</v>
      </c>
      <c r="S21" s="34" t="str">
        <f t="shared" si="3"/>
        <v>-</v>
      </c>
      <c r="T21" s="14" t="str">
        <f t="shared" si="3"/>
        <v>-</v>
      </c>
      <c r="U21" s="34" t="str">
        <f t="shared" si="3"/>
        <v>-</v>
      </c>
      <c r="V21" s="14" t="str">
        <f t="shared" si="3"/>
        <v>-</v>
      </c>
      <c r="W21" s="34" t="str">
        <f t="shared" si="3"/>
        <v>-</v>
      </c>
      <c r="X21" s="14" t="str">
        <f t="shared" si="3"/>
        <v>-</v>
      </c>
      <c r="Y21" s="34" t="str">
        <f t="shared" si="4"/>
        <v>-</v>
      </c>
      <c r="Z21" s="14" t="str">
        <f t="shared" si="4"/>
        <v>-</v>
      </c>
      <c r="AA21" s="34" t="str">
        <f t="shared" si="4"/>
        <v>-</v>
      </c>
      <c r="AB21" s="14" t="str">
        <f t="shared" si="4"/>
        <v>-</v>
      </c>
      <c r="AC21" s="34" t="str">
        <f t="shared" si="4"/>
        <v>-</v>
      </c>
      <c r="AD21" s="14" t="str">
        <f t="shared" si="4"/>
        <v>-</v>
      </c>
      <c r="AE21" s="34" t="str">
        <f t="shared" si="4"/>
        <v>-</v>
      </c>
      <c r="AF21" s="14" t="str">
        <f t="shared" si="4"/>
        <v>-</v>
      </c>
      <c r="AG21" s="16" t="str">
        <f t="shared" si="4"/>
        <v>-</v>
      </c>
      <c r="AH21" s="35">
        <f t="shared" si="5"/>
        <v>0</v>
      </c>
      <c r="AJ21" s="10" t="str">
        <f t="shared" si="11"/>
        <v>-</v>
      </c>
      <c r="AK21" s="10" t="str">
        <f t="shared" si="6"/>
        <v>-</v>
      </c>
      <c r="AL21" s="10" t="str">
        <f t="shared" si="6"/>
        <v>-</v>
      </c>
      <c r="AM21" s="10" t="str">
        <f t="shared" si="6"/>
        <v>-</v>
      </c>
      <c r="AN21" s="10" t="str">
        <f t="shared" si="6"/>
        <v>-</v>
      </c>
      <c r="AO21" s="10" t="str">
        <f t="shared" si="6"/>
        <v>-</v>
      </c>
      <c r="AP21" s="10" t="str">
        <f t="shared" si="6"/>
        <v>-</v>
      </c>
      <c r="AQ21" s="10" t="str">
        <f t="shared" si="6"/>
        <v>-</v>
      </c>
      <c r="AR21" s="10" t="str">
        <f t="shared" si="6"/>
        <v>-</v>
      </c>
      <c r="AS21" s="10" t="str">
        <f t="shared" si="6"/>
        <v>-</v>
      </c>
      <c r="AT21" s="10" t="str">
        <f t="shared" si="6"/>
        <v>-</v>
      </c>
      <c r="AU21" s="10" t="str">
        <f t="shared" si="6"/>
        <v>-</v>
      </c>
      <c r="AV21" s="10" t="str">
        <f t="shared" si="6"/>
        <v>-</v>
      </c>
      <c r="AW21" s="10" t="str">
        <f t="shared" si="6"/>
        <v>-</v>
      </c>
      <c r="AX21" s="10" t="str">
        <f t="shared" si="6"/>
        <v>-</v>
      </c>
      <c r="AY21" s="10" t="str">
        <f t="shared" si="6"/>
        <v>-</v>
      </c>
      <c r="AZ21" s="10" t="str">
        <f t="shared" si="6"/>
        <v>-</v>
      </c>
      <c r="BA21" s="10" t="str">
        <f t="shared" si="7"/>
        <v>-</v>
      </c>
      <c r="BB21" s="10" t="str">
        <f t="shared" si="7"/>
        <v>-</v>
      </c>
      <c r="BC21" s="10" t="str">
        <f t="shared" si="7"/>
        <v>-</v>
      </c>
      <c r="BD21" s="10" t="str">
        <f t="shared" si="7"/>
        <v>-</v>
      </c>
      <c r="BE21" s="10" t="str">
        <f t="shared" si="7"/>
        <v>-</v>
      </c>
      <c r="BF21" s="10" t="str">
        <f t="shared" si="7"/>
        <v>-</v>
      </c>
      <c r="BG21" s="10" t="str">
        <f t="shared" si="7"/>
        <v>-</v>
      </c>
      <c r="BH21" s="10" t="str">
        <f t="shared" si="7"/>
        <v>-</v>
      </c>
      <c r="BI21" s="8"/>
      <c r="BJ21" s="36">
        <f t="shared" si="12"/>
        <v>0</v>
      </c>
      <c r="BK21" s="36">
        <f t="shared" si="8"/>
        <v>0</v>
      </c>
      <c r="BL21" s="36">
        <f t="shared" si="8"/>
        <v>0</v>
      </c>
      <c r="BM21" s="36">
        <f t="shared" si="8"/>
        <v>0</v>
      </c>
      <c r="BN21" s="36"/>
      <c r="BO21" s="36">
        <f t="shared" si="9"/>
        <v>0.29166666666666669</v>
      </c>
      <c r="BP21" s="36">
        <f t="shared" si="9"/>
        <v>0.3125</v>
      </c>
      <c r="BQ21" s="36">
        <f t="shared" si="9"/>
        <v>0.33333333333333298</v>
      </c>
      <c r="BR21" s="36">
        <f t="shared" si="9"/>
        <v>0.35416666666666702</v>
      </c>
      <c r="BS21" s="36">
        <f t="shared" si="9"/>
        <v>0.375</v>
      </c>
      <c r="BT21" s="36">
        <f t="shared" si="9"/>
        <v>0.39583333333333398</v>
      </c>
      <c r="BU21" s="36">
        <f t="shared" si="9"/>
        <v>0.41666666666666702</v>
      </c>
      <c r="BV21" s="36">
        <f t="shared" si="9"/>
        <v>0.4375</v>
      </c>
      <c r="BW21" s="36">
        <f t="shared" si="9"/>
        <v>0.45833333333333398</v>
      </c>
      <c r="BX21" s="36">
        <f t="shared" si="9"/>
        <v>0.47916666666666702</v>
      </c>
      <c r="BY21" s="36">
        <f t="shared" si="9"/>
        <v>0.5</v>
      </c>
      <c r="BZ21" s="36">
        <f t="shared" si="9"/>
        <v>0.52083333333333304</v>
      </c>
      <c r="CA21" s="36">
        <f t="shared" si="9"/>
        <v>0.54166666666666696</v>
      </c>
      <c r="CB21" s="36">
        <f t="shared" si="9"/>
        <v>0.5625</v>
      </c>
      <c r="CC21" s="36">
        <f t="shared" si="9"/>
        <v>0.58333333333333304</v>
      </c>
      <c r="CD21" s="36">
        <f t="shared" si="9"/>
        <v>0.60416666666666696</v>
      </c>
      <c r="CE21" s="36">
        <f t="shared" si="10"/>
        <v>0.625</v>
      </c>
      <c r="CF21" s="36">
        <f t="shared" si="10"/>
        <v>0.64583333333333304</v>
      </c>
      <c r="CG21" s="36">
        <f t="shared" si="10"/>
        <v>0.66666666666666696</v>
      </c>
      <c r="CH21" s="36">
        <f t="shared" si="10"/>
        <v>0.6875</v>
      </c>
      <c r="CI21" s="36">
        <f t="shared" si="10"/>
        <v>0.70833333333333304</v>
      </c>
      <c r="CJ21" s="36">
        <f t="shared" si="10"/>
        <v>0.72916666666666696</v>
      </c>
      <c r="CK21" s="36">
        <f t="shared" si="10"/>
        <v>0.75</v>
      </c>
      <c r="CL21" s="36">
        <f t="shared" si="10"/>
        <v>0.77083333333333304</v>
      </c>
      <c r="CM21" s="36">
        <f t="shared" si="10"/>
        <v>0.79166666666666696</v>
      </c>
      <c r="CN21" s="37"/>
      <c r="CO21" s="38">
        <v>0.29166666666666669</v>
      </c>
      <c r="CP21" s="38">
        <v>0.3125</v>
      </c>
      <c r="CQ21" s="38">
        <v>0.33333333333333298</v>
      </c>
      <c r="CR21" s="38">
        <v>0.35416666666666702</v>
      </c>
      <c r="CS21" s="38">
        <v>0.375</v>
      </c>
      <c r="CT21" s="38">
        <v>0.39583333333333398</v>
      </c>
      <c r="CU21" s="38">
        <v>0.41666666666666702</v>
      </c>
      <c r="CV21" s="38">
        <v>0.4375</v>
      </c>
      <c r="CW21" s="38">
        <v>0.45833333333333398</v>
      </c>
      <c r="CX21" s="38">
        <v>0.47916666666666702</v>
      </c>
      <c r="CY21" s="38">
        <v>0.5</v>
      </c>
      <c r="CZ21" s="38">
        <v>0.52083333333333304</v>
      </c>
      <c r="DA21" s="38">
        <v>0.54166666666666696</v>
      </c>
      <c r="DB21" s="38">
        <v>0.5625</v>
      </c>
      <c r="DC21" s="38">
        <v>0.58333333333333304</v>
      </c>
      <c r="DD21" s="38">
        <v>0.60416666666666696</v>
      </c>
      <c r="DE21" s="38">
        <v>0.625</v>
      </c>
      <c r="DF21" s="38">
        <v>0.64583333333333304</v>
      </c>
      <c r="DG21" s="38">
        <v>0.66666666666666696</v>
      </c>
      <c r="DH21" s="38">
        <v>0.6875</v>
      </c>
      <c r="DI21" s="38">
        <v>0.70833333333333304</v>
      </c>
      <c r="DJ21" s="38">
        <v>0.72916666666666696</v>
      </c>
      <c r="DK21" s="38">
        <v>0.75</v>
      </c>
      <c r="DL21" s="38">
        <v>0.77083333333333304</v>
      </c>
      <c r="DM21" s="38">
        <v>0.79166666666666696</v>
      </c>
    </row>
    <row r="22" spans="3:117" ht="20.25" customHeight="1">
      <c r="C22" s="32"/>
      <c r="D22" s="32"/>
      <c r="E22" s="39"/>
      <c r="F22" s="33"/>
      <c r="G22" s="12"/>
      <c r="H22" s="33"/>
      <c r="I22" s="34" t="str">
        <f t="shared" si="3"/>
        <v>-</v>
      </c>
      <c r="J22" s="14" t="str">
        <f t="shared" si="3"/>
        <v>-</v>
      </c>
      <c r="K22" s="34" t="str">
        <f t="shared" si="3"/>
        <v>-</v>
      </c>
      <c r="L22" s="14" t="str">
        <f t="shared" si="3"/>
        <v>-</v>
      </c>
      <c r="M22" s="34" t="str">
        <f t="shared" si="3"/>
        <v>-</v>
      </c>
      <c r="N22" s="14" t="str">
        <f t="shared" si="3"/>
        <v>-</v>
      </c>
      <c r="O22" s="34" t="str">
        <f t="shared" si="3"/>
        <v>-</v>
      </c>
      <c r="P22" s="14" t="str">
        <f t="shared" si="3"/>
        <v>-</v>
      </c>
      <c r="Q22" s="34" t="str">
        <f t="shared" si="3"/>
        <v>-</v>
      </c>
      <c r="R22" s="14" t="str">
        <f t="shared" si="3"/>
        <v>-</v>
      </c>
      <c r="S22" s="34" t="str">
        <f t="shared" si="3"/>
        <v>-</v>
      </c>
      <c r="T22" s="14" t="str">
        <f t="shared" si="3"/>
        <v>-</v>
      </c>
      <c r="U22" s="34" t="str">
        <f t="shared" si="3"/>
        <v>-</v>
      </c>
      <c r="V22" s="14" t="str">
        <f t="shared" si="3"/>
        <v>-</v>
      </c>
      <c r="W22" s="34" t="str">
        <f t="shared" si="3"/>
        <v>-</v>
      </c>
      <c r="X22" s="14" t="str">
        <f t="shared" si="3"/>
        <v>-</v>
      </c>
      <c r="Y22" s="34" t="str">
        <f t="shared" si="4"/>
        <v>-</v>
      </c>
      <c r="Z22" s="14" t="str">
        <f t="shared" si="4"/>
        <v>-</v>
      </c>
      <c r="AA22" s="34" t="str">
        <f t="shared" si="4"/>
        <v>-</v>
      </c>
      <c r="AB22" s="14" t="str">
        <f t="shared" si="4"/>
        <v>-</v>
      </c>
      <c r="AC22" s="34" t="str">
        <f t="shared" si="4"/>
        <v>-</v>
      </c>
      <c r="AD22" s="14" t="str">
        <f t="shared" si="4"/>
        <v>-</v>
      </c>
      <c r="AE22" s="34" t="str">
        <f t="shared" si="4"/>
        <v>-</v>
      </c>
      <c r="AF22" s="14" t="str">
        <f t="shared" si="4"/>
        <v>-</v>
      </c>
      <c r="AG22" s="16" t="str">
        <f t="shared" si="4"/>
        <v>-</v>
      </c>
      <c r="AH22" s="35">
        <f t="shared" si="5"/>
        <v>0</v>
      </c>
      <c r="AJ22" s="10" t="str">
        <f t="shared" si="11"/>
        <v>-</v>
      </c>
      <c r="AK22" s="10" t="str">
        <f t="shared" si="6"/>
        <v>-</v>
      </c>
      <c r="AL22" s="10" t="str">
        <f t="shared" si="6"/>
        <v>-</v>
      </c>
      <c r="AM22" s="10" t="str">
        <f t="shared" si="6"/>
        <v>-</v>
      </c>
      <c r="AN22" s="10" t="str">
        <f t="shared" si="6"/>
        <v>-</v>
      </c>
      <c r="AO22" s="10" t="str">
        <f t="shared" si="6"/>
        <v>-</v>
      </c>
      <c r="AP22" s="10" t="str">
        <f t="shared" si="6"/>
        <v>-</v>
      </c>
      <c r="AQ22" s="10" t="str">
        <f t="shared" si="6"/>
        <v>-</v>
      </c>
      <c r="AR22" s="10" t="str">
        <f t="shared" si="6"/>
        <v>-</v>
      </c>
      <c r="AS22" s="10" t="str">
        <f t="shared" si="6"/>
        <v>-</v>
      </c>
      <c r="AT22" s="10" t="str">
        <f t="shared" si="6"/>
        <v>-</v>
      </c>
      <c r="AU22" s="10" t="str">
        <f t="shared" si="6"/>
        <v>-</v>
      </c>
      <c r="AV22" s="10" t="str">
        <f t="shared" si="6"/>
        <v>-</v>
      </c>
      <c r="AW22" s="10" t="str">
        <f t="shared" si="6"/>
        <v>-</v>
      </c>
      <c r="AX22" s="10" t="str">
        <f t="shared" si="6"/>
        <v>-</v>
      </c>
      <c r="AY22" s="10" t="str">
        <f t="shared" si="6"/>
        <v>-</v>
      </c>
      <c r="AZ22" s="10" t="str">
        <f t="shared" si="6"/>
        <v>-</v>
      </c>
      <c r="BA22" s="10" t="str">
        <f t="shared" si="7"/>
        <v>-</v>
      </c>
      <c r="BB22" s="10" t="str">
        <f t="shared" si="7"/>
        <v>-</v>
      </c>
      <c r="BC22" s="10" t="str">
        <f t="shared" si="7"/>
        <v>-</v>
      </c>
      <c r="BD22" s="10" t="str">
        <f t="shared" si="7"/>
        <v>-</v>
      </c>
      <c r="BE22" s="10" t="str">
        <f t="shared" si="7"/>
        <v>-</v>
      </c>
      <c r="BF22" s="10" t="str">
        <f t="shared" si="7"/>
        <v>-</v>
      </c>
      <c r="BG22" s="10" t="str">
        <f t="shared" si="7"/>
        <v>-</v>
      </c>
      <c r="BH22" s="10" t="str">
        <f t="shared" si="7"/>
        <v>-</v>
      </c>
      <c r="BI22" s="8"/>
      <c r="BJ22" s="36">
        <f t="shared" si="12"/>
        <v>0</v>
      </c>
      <c r="BK22" s="36">
        <f t="shared" si="8"/>
        <v>0</v>
      </c>
      <c r="BL22" s="36">
        <f t="shared" si="8"/>
        <v>0</v>
      </c>
      <c r="BM22" s="36">
        <f t="shared" si="8"/>
        <v>0</v>
      </c>
      <c r="BN22" s="36"/>
      <c r="BO22" s="36">
        <f t="shared" si="9"/>
        <v>0.29166666666666669</v>
      </c>
      <c r="BP22" s="36">
        <f t="shared" si="9"/>
        <v>0.3125</v>
      </c>
      <c r="BQ22" s="36">
        <f t="shared" si="9"/>
        <v>0.33333333333333298</v>
      </c>
      <c r="BR22" s="36">
        <f t="shared" si="9"/>
        <v>0.35416666666666702</v>
      </c>
      <c r="BS22" s="36">
        <f t="shared" si="9"/>
        <v>0.375</v>
      </c>
      <c r="BT22" s="36">
        <f t="shared" si="9"/>
        <v>0.39583333333333398</v>
      </c>
      <c r="BU22" s="36">
        <f t="shared" si="9"/>
        <v>0.41666666666666702</v>
      </c>
      <c r="BV22" s="36">
        <f t="shared" si="9"/>
        <v>0.4375</v>
      </c>
      <c r="BW22" s="36">
        <f t="shared" si="9"/>
        <v>0.45833333333333398</v>
      </c>
      <c r="BX22" s="36">
        <f t="shared" si="9"/>
        <v>0.47916666666666702</v>
      </c>
      <c r="BY22" s="36">
        <f t="shared" si="9"/>
        <v>0.5</v>
      </c>
      <c r="BZ22" s="36">
        <f t="shared" si="9"/>
        <v>0.52083333333333304</v>
      </c>
      <c r="CA22" s="36">
        <f t="shared" si="9"/>
        <v>0.54166666666666696</v>
      </c>
      <c r="CB22" s="36">
        <f t="shared" si="9"/>
        <v>0.5625</v>
      </c>
      <c r="CC22" s="36">
        <f t="shared" si="9"/>
        <v>0.58333333333333304</v>
      </c>
      <c r="CD22" s="36">
        <f t="shared" si="9"/>
        <v>0.60416666666666696</v>
      </c>
      <c r="CE22" s="36">
        <f t="shared" si="10"/>
        <v>0.625</v>
      </c>
      <c r="CF22" s="36">
        <f t="shared" si="10"/>
        <v>0.64583333333333304</v>
      </c>
      <c r="CG22" s="36">
        <f t="shared" si="10"/>
        <v>0.66666666666666696</v>
      </c>
      <c r="CH22" s="36">
        <f t="shared" si="10"/>
        <v>0.6875</v>
      </c>
      <c r="CI22" s="36">
        <f t="shared" si="10"/>
        <v>0.70833333333333304</v>
      </c>
      <c r="CJ22" s="36">
        <f t="shared" si="10"/>
        <v>0.72916666666666696</v>
      </c>
      <c r="CK22" s="36">
        <f t="shared" si="10"/>
        <v>0.75</v>
      </c>
      <c r="CL22" s="36">
        <f t="shared" si="10"/>
        <v>0.77083333333333304</v>
      </c>
      <c r="CM22" s="36">
        <f t="shared" si="10"/>
        <v>0.79166666666666696</v>
      </c>
      <c r="CN22" s="37"/>
      <c r="CO22" s="38">
        <v>0.29166666666666669</v>
      </c>
      <c r="CP22" s="38">
        <v>0.3125</v>
      </c>
      <c r="CQ22" s="38">
        <v>0.33333333333333298</v>
      </c>
      <c r="CR22" s="38">
        <v>0.35416666666666702</v>
      </c>
      <c r="CS22" s="38">
        <v>0.375</v>
      </c>
      <c r="CT22" s="38">
        <v>0.39583333333333398</v>
      </c>
      <c r="CU22" s="38">
        <v>0.41666666666666702</v>
      </c>
      <c r="CV22" s="38">
        <v>0.4375</v>
      </c>
      <c r="CW22" s="38">
        <v>0.45833333333333398</v>
      </c>
      <c r="CX22" s="38">
        <v>0.47916666666666702</v>
      </c>
      <c r="CY22" s="38">
        <v>0.5</v>
      </c>
      <c r="CZ22" s="38">
        <v>0.52083333333333304</v>
      </c>
      <c r="DA22" s="38">
        <v>0.54166666666666696</v>
      </c>
      <c r="DB22" s="38">
        <v>0.5625</v>
      </c>
      <c r="DC22" s="38">
        <v>0.58333333333333304</v>
      </c>
      <c r="DD22" s="38">
        <v>0.60416666666666696</v>
      </c>
      <c r="DE22" s="38">
        <v>0.625</v>
      </c>
      <c r="DF22" s="38">
        <v>0.64583333333333304</v>
      </c>
      <c r="DG22" s="38">
        <v>0.66666666666666696</v>
      </c>
      <c r="DH22" s="38">
        <v>0.6875</v>
      </c>
      <c r="DI22" s="38">
        <v>0.70833333333333304</v>
      </c>
      <c r="DJ22" s="38">
        <v>0.72916666666666696</v>
      </c>
      <c r="DK22" s="38">
        <v>0.75</v>
      </c>
      <c r="DL22" s="38">
        <v>0.77083333333333304</v>
      </c>
      <c r="DM22" s="38">
        <v>0.79166666666666696</v>
      </c>
    </row>
    <row r="23" spans="3:117" ht="20.25" customHeight="1">
      <c r="C23" s="32"/>
      <c r="D23" s="32"/>
      <c r="E23" s="39"/>
      <c r="F23" s="33"/>
      <c r="G23" s="12"/>
      <c r="H23" s="33"/>
      <c r="I23" s="34" t="str">
        <f t="shared" si="3"/>
        <v>-</v>
      </c>
      <c r="J23" s="14" t="str">
        <f t="shared" si="3"/>
        <v>-</v>
      </c>
      <c r="K23" s="34" t="str">
        <f t="shared" si="3"/>
        <v>-</v>
      </c>
      <c r="L23" s="14" t="str">
        <f t="shared" si="3"/>
        <v>-</v>
      </c>
      <c r="M23" s="34" t="str">
        <f t="shared" si="3"/>
        <v>-</v>
      </c>
      <c r="N23" s="14" t="str">
        <f t="shared" si="3"/>
        <v>-</v>
      </c>
      <c r="O23" s="34" t="str">
        <f t="shared" si="3"/>
        <v>-</v>
      </c>
      <c r="P23" s="14" t="str">
        <f t="shared" si="3"/>
        <v>-</v>
      </c>
      <c r="Q23" s="34" t="str">
        <f t="shared" si="3"/>
        <v>-</v>
      </c>
      <c r="R23" s="14" t="str">
        <f t="shared" si="3"/>
        <v>-</v>
      </c>
      <c r="S23" s="34" t="str">
        <f t="shared" si="3"/>
        <v>-</v>
      </c>
      <c r="T23" s="14" t="str">
        <f t="shared" si="3"/>
        <v>-</v>
      </c>
      <c r="U23" s="34" t="str">
        <f t="shared" si="3"/>
        <v>-</v>
      </c>
      <c r="V23" s="14" t="str">
        <f t="shared" si="3"/>
        <v>-</v>
      </c>
      <c r="W23" s="34" t="str">
        <f t="shared" si="3"/>
        <v>-</v>
      </c>
      <c r="X23" s="14" t="str">
        <f t="shared" si="3"/>
        <v>-</v>
      </c>
      <c r="Y23" s="34" t="str">
        <f t="shared" si="4"/>
        <v>-</v>
      </c>
      <c r="Z23" s="14" t="str">
        <f t="shared" si="4"/>
        <v>-</v>
      </c>
      <c r="AA23" s="34" t="str">
        <f t="shared" si="4"/>
        <v>-</v>
      </c>
      <c r="AB23" s="14" t="str">
        <f t="shared" si="4"/>
        <v>-</v>
      </c>
      <c r="AC23" s="34" t="str">
        <f t="shared" si="4"/>
        <v>-</v>
      </c>
      <c r="AD23" s="14" t="str">
        <f t="shared" si="4"/>
        <v>-</v>
      </c>
      <c r="AE23" s="34" t="str">
        <f t="shared" si="4"/>
        <v>-</v>
      </c>
      <c r="AF23" s="14" t="str">
        <f t="shared" si="4"/>
        <v>-</v>
      </c>
      <c r="AG23" s="16" t="str">
        <f t="shared" si="4"/>
        <v>-</v>
      </c>
      <c r="AH23" s="35">
        <f t="shared" si="5"/>
        <v>0</v>
      </c>
      <c r="AJ23" s="10" t="str">
        <f t="shared" si="11"/>
        <v>-</v>
      </c>
      <c r="AK23" s="10" t="str">
        <f t="shared" si="6"/>
        <v>-</v>
      </c>
      <c r="AL23" s="10" t="str">
        <f t="shared" si="6"/>
        <v>-</v>
      </c>
      <c r="AM23" s="10" t="str">
        <f t="shared" si="6"/>
        <v>-</v>
      </c>
      <c r="AN23" s="10" t="str">
        <f t="shared" si="6"/>
        <v>-</v>
      </c>
      <c r="AO23" s="10" t="str">
        <f t="shared" si="6"/>
        <v>-</v>
      </c>
      <c r="AP23" s="10" t="str">
        <f t="shared" si="6"/>
        <v>-</v>
      </c>
      <c r="AQ23" s="10" t="str">
        <f t="shared" si="6"/>
        <v>-</v>
      </c>
      <c r="AR23" s="10" t="str">
        <f t="shared" si="6"/>
        <v>-</v>
      </c>
      <c r="AS23" s="10" t="str">
        <f t="shared" si="6"/>
        <v>-</v>
      </c>
      <c r="AT23" s="10" t="str">
        <f t="shared" si="6"/>
        <v>-</v>
      </c>
      <c r="AU23" s="10" t="str">
        <f t="shared" si="6"/>
        <v>-</v>
      </c>
      <c r="AV23" s="10" t="str">
        <f t="shared" si="6"/>
        <v>-</v>
      </c>
      <c r="AW23" s="10" t="str">
        <f t="shared" si="6"/>
        <v>-</v>
      </c>
      <c r="AX23" s="10" t="str">
        <f t="shared" si="6"/>
        <v>-</v>
      </c>
      <c r="AY23" s="10" t="str">
        <f t="shared" si="6"/>
        <v>-</v>
      </c>
      <c r="AZ23" s="10" t="str">
        <f t="shared" si="6"/>
        <v>-</v>
      </c>
      <c r="BA23" s="10" t="str">
        <f t="shared" si="7"/>
        <v>-</v>
      </c>
      <c r="BB23" s="10" t="str">
        <f t="shared" si="7"/>
        <v>-</v>
      </c>
      <c r="BC23" s="10" t="str">
        <f t="shared" si="7"/>
        <v>-</v>
      </c>
      <c r="BD23" s="10" t="str">
        <f t="shared" si="7"/>
        <v>-</v>
      </c>
      <c r="BE23" s="10" t="str">
        <f t="shared" si="7"/>
        <v>-</v>
      </c>
      <c r="BF23" s="10" t="str">
        <f t="shared" si="7"/>
        <v>-</v>
      </c>
      <c r="BG23" s="10" t="str">
        <f t="shared" si="7"/>
        <v>-</v>
      </c>
      <c r="BH23" s="10" t="str">
        <f t="shared" si="7"/>
        <v>-</v>
      </c>
      <c r="BI23" s="8"/>
      <c r="BJ23" s="36">
        <f t="shared" si="12"/>
        <v>0</v>
      </c>
      <c r="BK23" s="36">
        <f t="shared" si="8"/>
        <v>0</v>
      </c>
      <c r="BL23" s="36">
        <f t="shared" si="8"/>
        <v>0</v>
      </c>
      <c r="BM23" s="36">
        <f t="shared" si="8"/>
        <v>0</v>
      </c>
      <c r="BN23" s="36"/>
      <c r="BO23" s="36">
        <f t="shared" si="9"/>
        <v>0.29166666666666669</v>
      </c>
      <c r="BP23" s="36">
        <f t="shared" si="9"/>
        <v>0.3125</v>
      </c>
      <c r="BQ23" s="36">
        <f t="shared" si="9"/>
        <v>0.33333333333333298</v>
      </c>
      <c r="BR23" s="36">
        <f t="shared" si="9"/>
        <v>0.35416666666666702</v>
      </c>
      <c r="BS23" s="36">
        <f t="shared" si="9"/>
        <v>0.375</v>
      </c>
      <c r="BT23" s="36">
        <f t="shared" si="9"/>
        <v>0.39583333333333398</v>
      </c>
      <c r="BU23" s="36">
        <f t="shared" si="9"/>
        <v>0.41666666666666702</v>
      </c>
      <c r="BV23" s="36">
        <f t="shared" si="9"/>
        <v>0.4375</v>
      </c>
      <c r="BW23" s="36">
        <f t="shared" si="9"/>
        <v>0.45833333333333398</v>
      </c>
      <c r="BX23" s="36">
        <f t="shared" si="9"/>
        <v>0.47916666666666702</v>
      </c>
      <c r="BY23" s="36">
        <f t="shared" si="9"/>
        <v>0.5</v>
      </c>
      <c r="BZ23" s="36">
        <f t="shared" si="9"/>
        <v>0.52083333333333304</v>
      </c>
      <c r="CA23" s="36">
        <f t="shared" si="9"/>
        <v>0.54166666666666696</v>
      </c>
      <c r="CB23" s="36">
        <f t="shared" si="9"/>
        <v>0.5625</v>
      </c>
      <c r="CC23" s="36">
        <f t="shared" si="9"/>
        <v>0.58333333333333304</v>
      </c>
      <c r="CD23" s="36">
        <f t="shared" si="9"/>
        <v>0.60416666666666696</v>
      </c>
      <c r="CE23" s="36">
        <f t="shared" si="10"/>
        <v>0.625</v>
      </c>
      <c r="CF23" s="36">
        <f t="shared" si="10"/>
        <v>0.64583333333333304</v>
      </c>
      <c r="CG23" s="36">
        <f t="shared" si="10"/>
        <v>0.66666666666666696</v>
      </c>
      <c r="CH23" s="36">
        <f t="shared" si="10"/>
        <v>0.6875</v>
      </c>
      <c r="CI23" s="36">
        <f t="shared" si="10"/>
        <v>0.70833333333333304</v>
      </c>
      <c r="CJ23" s="36">
        <f t="shared" si="10"/>
        <v>0.72916666666666696</v>
      </c>
      <c r="CK23" s="36">
        <f t="shared" si="10"/>
        <v>0.75</v>
      </c>
      <c r="CL23" s="36">
        <f t="shared" si="10"/>
        <v>0.77083333333333304</v>
      </c>
      <c r="CM23" s="36">
        <f t="shared" si="10"/>
        <v>0.79166666666666696</v>
      </c>
      <c r="CN23" s="37"/>
      <c r="CO23" s="38">
        <v>0.29166666666666669</v>
      </c>
      <c r="CP23" s="38">
        <v>0.3125</v>
      </c>
      <c r="CQ23" s="38">
        <v>0.33333333333333298</v>
      </c>
      <c r="CR23" s="38">
        <v>0.35416666666666702</v>
      </c>
      <c r="CS23" s="38">
        <v>0.375</v>
      </c>
      <c r="CT23" s="38">
        <v>0.39583333333333398</v>
      </c>
      <c r="CU23" s="38">
        <v>0.41666666666666702</v>
      </c>
      <c r="CV23" s="38">
        <v>0.4375</v>
      </c>
      <c r="CW23" s="38">
        <v>0.45833333333333398</v>
      </c>
      <c r="CX23" s="38">
        <v>0.47916666666666702</v>
      </c>
      <c r="CY23" s="38">
        <v>0.5</v>
      </c>
      <c r="CZ23" s="38">
        <v>0.52083333333333304</v>
      </c>
      <c r="DA23" s="38">
        <v>0.54166666666666696</v>
      </c>
      <c r="DB23" s="38">
        <v>0.5625</v>
      </c>
      <c r="DC23" s="38">
        <v>0.58333333333333304</v>
      </c>
      <c r="DD23" s="38">
        <v>0.60416666666666696</v>
      </c>
      <c r="DE23" s="38">
        <v>0.625</v>
      </c>
      <c r="DF23" s="38">
        <v>0.64583333333333304</v>
      </c>
      <c r="DG23" s="38">
        <v>0.66666666666666696</v>
      </c>
      <c r="DH23" s="38">
        <v>0.6875</v>
      </c>
      <c r="DI23" s="38">
        <v>0.70833333333333304</v>
      </c>
      <c r="DJ23" s="38">
        <v>0.72916666666666696</v>
      </c>
      <c r="DK23" s="38">
        <v>0.75</v>
      </c>
      <c r="DL23" s="38">
        <v>0.77083333333333304</v>
      </c>
      <c r="DM23" s="38">
        <v>0.79166666666666696</v>
      </c>
    </row>
    <row r="24" spans="3:117" ht="20.25" customHeight="1">
      <c r="C24" s="32"/>
      <c r="D24" s="32"/>
      <c r="E24" s="12"/>
      <c r="F24" s="33"/>
      <c r="G24" s="12"/>
      <c r="H24" s="33"/>
      <c r="I24" s="34" t="str">
        <f t="shared" si="3"/>
        <v>-</v>
      </c>
      <c r="J24" s="14" t="str">
        <f t="shared" si="3"/>
        <v>-</v>
      </c>
      <c r="K24" s="34" t="str">
        <f t="shared" si="3"/>
        <v>-</v>
      </c>
      <c r="L24" s="14" t="str">
        <f t="shared" si="3"/>
        <v>-</v>
      </c>
      <c r="M24" s="34" t="str">
        <f t="shared" si="3"/>
        <v>-</v>
      </c>
      <c r="N24" s="14" t="str">
        <f t="shared" si="3"/>
        <v>-</v>
      </c>
      <c r="O24" s="34" t="str">
        <f t="shared" si="3"/>
        <v>-</v>
      </c>
      <c r="P24" s="14" t="str">
        <f t="shared" si="3"/>
        <v>-</v>
      </c>
      <c r="Q24" s="34" t="str">
        <f t="shared" si="3"/>
        <v>-</v>
      </c>
      <c r="R24" s="14" t="str">
        <f t="shared" si="3"/>
        <v>-</v>
      </c>
      <c r="S24" s="34" t="str">
        <f t="shared" si="3"/>
        <v>-</v>
      </c>
      <c r="T24" s="14" t="str">
        <f t="shared" si="3"/>
        <v>-</v>
      </c>
      <c r="U24" s="34" t="str">
        <f t="shared" si="3"/>
        <v>-</v>
      </c>
      <c r="V24" s="14" t="str">
        <f t="shared" si="3"/>
        <v>-</v>
      </c>
      <c r="W24" s="34" t="str">
        <f t="shared" si="3"/>
        <v>-</v>
      </c>
      <c r="X24" s="14" t="str">
        <f t="shared" si="3"/>
        <v>-</v>
      </c>
      <c r="Y24" s="34" t="str">
        <f t="shared" si="4"/>
        <v>-</v>
      </c>
      <c r="Z24" s="14" t="str">
        <f t="shared" si="4"/>
        <v>-</v>
      </c>
      <c r="AA24" s="34" t="str">
        <f t="shared" si="4"/>
        <v>-</v>
      </c>
      <c r="AB24" s="14" t="str">
        <f t="shared" si="4"/>
        <v>-</v>
      </c>
      <c r="AC24" s="34" t="str">
        <f t="shared" si="4"/>
        <v>-</v>
      </c>
      <c r="AD24" s="14" t="str">
        <f t="shared" si="4"/>
        <v>-</v>
      </c>
      <c r="AE24" s="34" t="str">
        <f t="shared" si="4"/>
        <v>-</v>
      </c>
      <c r="AF24" s="14" t="str">
        <f t="shared" si="4"/>
        <v>-</v>
      </c>
      <c r="AG24" s="16" t="str">
        <f t="shared" si="4"/>
        <v>-</v>
      </c>
      <c r="AH24" s="35">
        <f t="shared" si="5"/>
        <v>0</v>
      </c>
      <c r="AJ24" s="10" t="str">
        <f t="shared" si="11"/>
        <v>-</v>
      </c>
      <c r="AK24" s="10" t="str">
        <f t="shared" si="6"/>
        <v>-</v>
      </c>
      <c r="AL24" s="10" t="str">
        <f t="shared" si="6"/>
        <v>-</v>
      </c>
      <c r="AM24" s="10" t="str">
        <f t="shared" si="6"/>
        <v>-</v>
      </c>
      <c r="AN24" s="10" t="str">
        <f t="shared" si="6"/>
        <v>-</v>
      </c>
      <c r="AO24" s="10" t="str">
        <f t="shared" si="6"/>
        <v>-</v>
      </c>
      <c r="AP24" s="10" t="str">
        <f t="shared" si="6"/>
        <v>-</v>
      </c>
      <c r="AQ24" s="10" t="str">
        <f t="shared" si="6"/>
        <v>-</v>
      </c>
      <c r="AR24" s="10" t="str">
        <f t="shared" si="6"/>
        <v>-</v>
      </c>
      <c r="AS24" s="10" t="str">
        <f t="shared" si="6"/>
        <v>-</v>
      </c>
      <c r="AT24" s="10" t="str">
        <f t="shared" si="6"/>
        <v>-</v>
      </c>
      <c r="AU24" s="10" t="str">
        <f t="shared" si="6"/>
        <v>-</v>
      </c>
      <c r="AV24" s="10" t="str">
        <f t="shared" si="6"/>
        <v>-</v>
      </c>
      <c r="AW24" s="10" t="str">
        <f t="shared" si="6"/>
        <v>-</v>
      </c>
      <c r="AX24" s="10" t="str">
        <f t="shared" si="6"/>
        <v>-</v>
      </c>
      <c r="AY24" s="10" t="str">
        <f t="shared" si="6"/>
        <v>-</v>
      </c>
      <c r="AZ24" s="10" t="str">
        <f t="shared" si="6"/>
        <v>-</v>
      </c>
      <c r="BA24" s="10" t="str">
        <f t="shared" si="7"/>
        <v>-</v>
      </c>
      <c r="BB24" s="10" t="str">
        <f t="shared" si="7"/>
        <v>-</v>
      </c>
      <c r="BC24" s="10" t="str">
        <f t="shared" si="7"/>
        <v>-</v>
      </c>
      <c r="BD24" s="10" t="str">
        <f t="shared" si="7"/>
        <v>-</v>
      </c>
      <c r="BE24" s="10" t="str">
        <f t="shared" si="7"/>
        <v>-</v>
      </c>
      <c r="BF24" s="10" t="str">
        <f t="shared" si="7"/>
        <v>-</v>
      </c>
      <c r="BG24" s="10" t="str">
        <f t="shared" si="7"/>
        <v>-</v>
      </c>
      <c r="BH24" s="10" t="str">
        <f t="shared" si="7"/>
        <v>-</v>
      </c>
      <c r="BI24" s="8"/>
      <c r="BJ24" s="36">
        <f t="shared" si="12"/>
        <v>0</v>
      </c>
      <c r="BK24" s="36">
        <f t="shared" si="8"/>
        <v>0</v>
      </c>
      <c r="BL24" s="36">
        <f t="shared" si="8"/>
        <v>0</v>
      </c>
      <c r="BM24" s="36">
        <f t="shared" si="8"/>
        <v>0</v>
      </c>
      <c r="BN24" s="36"/>
      <c r="BO24" s="36">
        <f t="shared" si="9"/>
        <v>0.29166666666666669</v>
      </c>
      <c r="BP24" s="36">
        <f t="shared" si="9"/>
        <v>0.3125</v>
      </c>
      <c r="BQ24" s="36">
        <f t="shared" si="9"/>
        <v>0.33333333333333298</v>
      </c>
      <c r="BR24" s="36">
        <f t="shared" si="9"/>
        <v>0.35416666666666702</v>
      </c>
      <c r="BS24" s="36">
        <f t="shared" si="9"/>
        <v>0.375</v>
      </c>
      <c r="BT24" s="36">
        <f t="shared" si="9"/>
        <v>0.39583333333333398</v>
      </c>
      <c r="BU24" s="36">
        <f t="shared" si="9"/>
        <v>0.41666666666666702</v>
      </c>
      <c r="BV24" s="36">
        <f t="shared" si="9"/>
        <v>0.4375</v>
      </c>
      <c r="BW24" s="36">
        <f t="shared" si="9"/>
        <v>0.45833333333333398</v>
      </c>
      <c r="BX24" s="36">
        <f t="shared" si="9"/>
        <v>0.47916666666666702</v>
      </c>
      <c r="BY24" s="36">
        <f t="shared" si="9"/>
        <v>0.5</v>
      </c>
      <c r="BZ24" s="36">
        <f t="shared" si="9"/>
        <v>0.52083333333333304</v>
      </c>
      <c r="CA24" s="36">
        <f t="shared" si="9"/>
        <v>0.54166666666666696</v>
      </c>
      <c r="CB24" s="36">
        <f t="shared" si="9"/>
        <v>0.5625</v>
      </c>
      <c r="CC24" s="36">
        <f t="shared" si="9"/>
        <v>0.58333333333333304</v>
      </c>
      <c r="CD24" s="36">
        <f t="shared" si="9"/>
        <v>0.60416666666666696</v>
      </c>
      <c r="CE24" s="36">
        <f t="shared" si="10"/>
        <v>0.625</v>
      </c>
      <c r="CF24" s="36">
        <f t="shared" si="10"/>
        <v>0.64583333333333304</v>
      </c>
      <c r="CG24" s="36">
        <f t="shared" si="10"/>
        <v>0.66666666666666696</v>
      </c>
      <c r="CH24" s="36">
        <f t="shared" si="10"/>
        <v>0.6875</v>
      </c>
      <c r="CI24" s="36">
        <f t="shared" si="10"/>
        <v>0.70833333333333304</v>
      </c>
      <c r="CJ24" s="36">
        <f t="shared" si="10"/>
        <v>0.72916666666666696</v>
      </c>
      <c r="CK24" s="36">
        <f t="shared" si="10"/>
        <v>0.75</v>
      </c>
      <c r="CL24" s="36">
        <f t="shared" si="10"/>
        <v>0.77083333333333304</v>
      </c>
      <c r="CM24" s="36">
        <f t="shared" si="10"/>
        <v>0.79166666666666696</v>
      </c>
      <c r="CN24" s="37"/>
      <c r="CO24" s="38">
        <v>0.29166666666666669</v>
      </c>
      <c r="CP24" s="38">
        <v>0.3125</v>
      </c>
      <c r="CQ24" s="38">
        <v>0.33333333333333298</v>
      </c>
      <c r="CR24" s="38">
        <v>0.35416666666666702</v>
      </c>
      <c r="CS24" s="38">
        <v>0.375</v>
      </c>
      <c r="CT24" s="38">
        <v>0.39583333333333398</v>
      </c>
      <c r="CU24" s="38">
        <v>0.41666666666666702</v>
      </c>
      <c r="CV24" s="38">
        <v>0.4375</v>
      </c>
      <c r="CW24" s="38">
        <v>0.45833333333333398</v>
      </c>
      <c r="CX24" s="38">
        <v>0.47916666666666702</v>
      </c>
      <c r="CY24" s="38">
        <v>0.5</v>
      </c>
      <c r="CZ24" s="38">
        <v>0.52083333333333304</v>
      </c>
      <c r="DA24" s="38">
        <v>0.54166666666666696</v>
      </c>
      <c r="DB24" s="38">
        <v>0.5625</v>
      </c>
      <c r="DC24" s="38">
        <v>0.58333333333333304</v>
      </c>
      <c r="DD24" s="38">
        <v>0.60416666666666696</v>
      </c>
      <c r="DE24" s="38">
        <v>0.625</v>
      </c>
      <c r="DF24" s="38">
        <v>0.64583333333333304</v>
      </c>
      <c r="DG24" s="38">
        <v>0.66666666666666696</v>
      </c>
      <c r="DH24" s="38">
        <v>0.6875</v>
      </c>
      <c r="DI24" s="38">
        <v>0.70833333333333304</v>
      </c>
      <c r="DJ24" s="38">
        <v>0.72916666666666696</v>
      </c>
      <c r="DK24" s="38">
        <v>0.75</v>
      </c>
      <c r="DL24" s="38">
        <v>0.77083333333333304</v>
      </c>
      <c r="DM24" s="38">
        <v>0.79166666666666696</v>
      </c>
    </row>
    <row r="25" spans="3:117" ht="20.25" customHeight="1">
      <c r="C25" s="32"/>
      <c r="D25" s="32"/>
      <c r="E25" s="12"/>
      <c r="F25" s="33"/>
      <c r="G25" s="12"/>
      <c r="H25" s="33"/>
      <c r="I25" s="34" t="str">
        <f t="shared" si="3"/>
        <v>-</v>
      </c>
      <c r="J25" s="14" t="str">
        <f t="shared" si="3"/>
        <v>-</v>
      </c>
      <c r="K25" s="34" t="str">
        <f t="shared" si="3"/>
        <v>-</v>
      </c>
      <c r="L25" s="14" t="str">
        <f t="shared" si="3"/>
        <v>-</v>
      </c>
      <c r="M25" s="34" t="str">
        <f t="shared" si="3"/>
        <v>-</v>
      </c>
      <c r="N25" s="14" t="str">
        <f t="shared" si="3"/>
        <v>-</v>
      </c>
      <c r="O25" s="34" t="str">
        <f t="shared" si="3"/>
        <v>-</v>
      </c>
      <c r="P25" s="14" t="str">
        <f t="shared" si="3"/>
        <v>-</v>
      </c>
      <c r="Q25" s="34" t="str">
        <f t="shared" si="3"/>
        <v>-</v>
      </c>
      <c r="R25" s="14" t="str">
        <f t="shared" si="3"/>
        <v>-</v>
      </c>
      <c r="S25" s="34" t="str">
        <f t="shared" si="3"/>
        <v>-</v>
      </c>
      <c r="T25" s="14" t="str">
        <f t="shared" si="3"/>
        <v>-</v>
      </c>
      <c r="U25" s="34" t="str">
        <f t="shared" si="3"/>
        <v>-</v>
      </c>
      <c r="V25" s="14" t="str">
        <f t="shared" si="3"/>
        <v>-</v>
      </c>
      <c r="W25" s="34" t="str">
        <f t="shared" si="3"/>
        <v>-</v>
      </c>
      <c r="X25" s="14" t="str">
        <f t="shared" si="3"/>
        <v>-</v>
      </c>
      <c r="Y25" s="34" t="str">
        <f t="shared" si="4"/>
        <v>-</v>
      </c>
      <c r="Z25" s="14" t="str">
        <f t="shared" si="4"/>
        <v>-</v>
      </c>
      <c r="AA25" s="34" t="str">
        <f t="shared" si="4"/>
        <v>-</v>
      </c>
      <c r="AB25" s="14" t="str">
        <f t="shared" si="4"/>
        <v>-</v>
      </c>
      <c r="AC25" s="34" t="str">
        <f t="shared" si="4"/>
        <v>-</v>
      </c>
      <c r="AD25" s="14" t="str">
        <f t="shared" si="4"/>
        <v>-</v>
      </c>
      <c r="AE25" s="34" t="str">
        <f t="shared" si="4"/>
        <v>-</v>
      </c>
      <c r="AF25" s="14" t="str">
        <f t="shared" si="4"/>
        <v>-</v>
      </c>
      <c r="AG25" s="16" t="str">
        <f t="shared" si="4"/>
        <v>-</v>
      </c>
      <c r="AH25" s="35">
        <f t="shared" si="5"/>
        <v>0</v>
      </c>
      <c r="AJ25" s="10" t="str">
        <f t="shared" si="11"/>
        <v>-</v>
      </c>
      <c r="AK25" s="10" t="str">
        <f t="shared" si="6"/>
        <v>-</v>
      </c>
      <c r="AL25" s="10" t="str">
        <f t="shared" si="6"/>
        <v>-</v>
      </c>
      <c r="AM25" s="10" t="str">
        <f t="shared" si="6"/>
        <v>-</v>
      </c>
      <c r="AN25" s="10" t="str">
        <f t="shared" si="6"/>
        <v>-</v>
      </c>
      <c r="AO25" s="10" t="str">
        <f t="shared" si="6"/>
        <v>-</v>
      </c>
      <c r="AP25" s="10" t="str">
        <f t="shared" si="6"/>
        <v>-</v>
      </c>
      <c r="AQ25" s="10" t="str">
        <f t="shared" si="6"/>
        <v>-</v>
      </c>
      <c r="AR25" s="10" t="str">
        <f t="shared" si="6"/>
        <v>-</v>
      </c>
      <c r="AS25" s="10" t="str">
        <f t="shared" si="6"/>
        <v>-</v>
      </c>
      <c r="AT25" s="10" t="str">
        <f t="shared" si="6"/>
        <v>-</v>
      </c>
      <c r="AU25" s="10" t="str">
        <f t="shared" si="6"/>
        <v>-</v>
      </c>
      <c r="AV25" s="10" t="str">
        <f t="shared" si="6"/>
        <v>-</v>
      </c>
      <c r="AW25" s="10" t="str">
        <f t="shared" si="6"/>
        <v>-</v>
      </c>
      <c r="AX25" s="10" t="str">
        <f t="shared" si="6"/>
        <v>-</v>
      </c>
      <c r="AY25" s="10" t="str">
        <f t="shared" si="6"/>
        <v>-</v>
      </c>
      <c r="AZ25" s="10" t="str">
        <f t="shared" si="6"/>
        <v>-</v>
      </c>
      <c r="BA25" s="10" t="str">
        <f t="shared" si="7"/>
        <v>-</v>
      </c>
      <c r="BB25" s="10" t="str">
        <f t="shared" si="7"/>
        <v>-</v>
      </c>
      <c r="BC25" s="10" t="str">
        <f t="shared" si="7"/>
        <v>-</v>
      </c>
      <c r="BD25" s="10" t="str">
        <f t="shared" si="7"/>
        <v>-</v>
      </c>
      <c r="BE25" s="10" t="str">
        <f t="shared" si="7"/>
        <v>-</v>
      </c>
      <c r="BF25" s="10" t="str">
        <f t="shared" si="7"/>
        <v>-</v>
      </c>
      <c r="BG25" s="10" t="str">
        <f t="shared" si="7"/>
        <v>-</v>
      </c>
      <c r="BH25" s="10" t="str">
        <f t="shared" si="7"/>
        <v>-</v>
      </c>
      <c r="BI25" s="8"/>
      <c r="BJ25" s="36">
        <f t="shared" si="12"/>
        <v>0</v>
      </c>
      <c r="BK25" s="36">
        <f t="shared" si="8"/>
        <v>0</v>
      </c>
      <c r="BL25" s="36">
        <f t="shared" si="8"/>
        <v>0</v>
      </c>
      <c r="BM25" s="36">
        <f t="shared" si="8"/>
        <v>0</v>
      </c>
      <c r="BN25" s="36"/>
      <c r="BO25" s="36">
        <f t="shared" si="9"/>
        <v>0.29166666666666669</v>
      </c>
      <c r="BP25" s="36">
        <f t="shared" si="9"/>
        <v>0.3125</v>
      </c>
      <c r="BQ25" s="36">
        <f t="shared" si="9"/>
        <v>0.33333333333333298</v>
      </c>
      <c r="BR25" s="36">
        <f t="shared" si="9"/>
        <v>0.35416666666666702</v>
      </c>
      <c r="BS25" s="36">
        <f t="shared" si="9"/>
        <v>0.375</v>
      </c>
      <c r="BT25" s="36">
        <f t="shared" si="9"/>
        <v>0.39583333333333398</v>
      </c>
      <c r="BU25" s="36">
        <f t="shared" si="9"/>
        <v>0.41666666666666702</v>
      </c>
      <c r="BV25" s="36">
        <f t="shared" si="9"/>
        <v>0.4375</v>
      </c>
      <c r="BW25" s="36">
        <f t="shared" si="9"/>
        <v>0.45833333333333398</v>
      </c>
      <c r="BX25" s="36">
        <f t="shared" si="9"/>
        <v>0.47916666666666702</v>
      </c>
      <c r="BY25" s="36">
        <f t="shared" si="9"/>
        <v>0.5</v>
      </c>
      <c r="BZ25" s="36">
        <f t="shared" si="9"/>
        <v>0.52083333333333304</v>
      </c>
      <c r="CA25" s="36">
        <f t="shared" si="9"/>
        <v>0.54166666666666696</v>
      </c>
      <c r="CB25" s="36">
        <f t="shared" si="9"/>
        <v>0.5625</v>
      </c>
      <c r="CC25" s="36">
        <f t="shared" si="9"/>
        <v>0.58333333333333304</v>
      </c>
      <c r="CD25" s="36">
        <f t="shared" si="9"/>
        <v>0.60416666666666696</v>
      </c>
      <c r="CE25" s="36">
        <f t="shared" si="10"/>
        <v>0.625</v>
      </c>
      <c r="CF25" s="36">
        <f t="shared" si="10"/>
        <v>0.64583333333333304</v>
      </c>
      <c r="CG25" s="36">
        <f t="shared" si="10"/>
        <v>0.66666666666666696</v>
      </c>
      <c r="CH25" s="36">
        <f t="shared" si="10"/>
        <v>0.6875</v>
      </c>
      <c r="CI25" s="36">
        <f t="shared" si="10"/>
        <v>0.70833333333333304</v>
      </c>
      <c r="CJ25" s="36">
        <f t="shared" si="10"/>
        <v>0.72916666666666696</v>
      </c>
      <c r="CK25" s="36">
        <f t="shared" si="10"/>
        <v>0.75</v>
      </c>
      <c r="CL25" s="36">
        <f t="shared" si="10"/>
        <v>0.77083333333333304</v>
      </c>
      <c r="CM25" s="36">
        <f t="shared" si="10"/>
        <v>0.79166666666666696</v>
      </c>
      <c r="CN25" s="37"/>
      <c r="CO25" s="38">
        <v>0.29166666666666669</v>
      </c>
      <c r="CP25" s="38">
        <v>0.3125</v>
      </c>
      <c r="CQ25" s="38">
        <v>0.33333333333333298</v>
      </c>
      <c r="CR25" s="38">
        <v>0.35416666666666702</v>
      </c>
      <c r="CS25" s="38">
        <v>0.375</v>
      </c>
      <c r="CT25" s="38">
        <v>0.39583333333333398</v>
      </c>
      <c r="CU25" s="38">
        <v>0.41666666666666702</v>
      </c>
      <c r="CV25" s="38">
        <v>0.4375</v>
      </c>
      <c r="CW25" s="38">
        <v>0.45833333333333398</v>
      </c>
      <c r="CX25" s="38">
        <v>0.47916666666666702</v>
      </c>
      <c r="CY25" s="38">
        <v>0.5</v>
      </c>
      <c r="CZ25" s="38">
        <v>0.52083333333333304</v>
      </c>
      <c r="DA25" s="38">
        <v>0.54166666666666696</v>
      </c>
      <c r="DB25" s="38">
        <v>0.5625</v>
      </c>
      <c r="DC25" s="38">
        <v>0.58333333333333304</v>
      </c>
      <c r="DD25" s="38">
        <v>0.60416666666666696</v>
      </c>
      <c r="DE25" s="38">
        <v>0.625</v>
      </c>
      <c r="DF25" s="38">
        <v>0.64583333333333304</v>
      </c>
      <c r="DG25" s="38">
        <v>0.66666666666666696</v>
      </c>
      <c r="DH25" s="38">
        <v>0.6875</v>
      </c>
      <c r="DI25" s="38">
        <v>0.70833333333333304</v>
      </c>
      <c r="DJ25" s="38">
        <v>0.72916666666666696</v>
      </c>
      <c r="DK25" s="38">
        <v>0.75</v>
      </c>
      <c r="DL25" s="38">
        <v>0.77083333333333304</v>
      </c>
      <c r="DM25" s="38">
        <v>0.79166666666666696</v>
      </c>
    </row>
    <row r="26" spans="3:117" ht="20.25" customHeight="1">
      <c r="C26" s="32"/>
      <c r="D26" s="32"/>
      <c r="E26" s="12"/>
      <c r="F26" s="33"/>
      <c r="G26" s="12"/>
      <c r="H26" s="33"/>
      <c r="I26" s="34" t="str">
        <f t="shared" si="3"/>
        <v>-</v>
      </c>
      <c r="J26" s="14" t="str">
        <f t="shared" si="3"/>
        <v>-</v>
      </c>
      <c r="K26" s="34" t="str">
        <f t="shared" si="3"/>
        <v>-</v>
      </c>
      <c r="L26" s="14" t="str">
        <f t="shared" si="3"/>
        <v>-</v>
      </c>
      <c r="M26" s="34" t="str">
        <f t="shared" si="3"/>
        <v>-</v>
      </c>
      <c r="N26" s="14" t="str">
        <f t="shared" si="3"/>
        <v>-</v>
      </c>
      <c r="O26" s="34" t="str">
        <f t="shared" si="3"/>
        <v>-</v>
      </c>
      <c r="P26" s="14" t="str">
        <f t="shared" si="3"/>
        <v>-</v>
      </c>
      <c r="Q26" s="34" t="str">
        <f t="shared" si="3"/>
        <v>-</v>
      </c>
      <c r="R26" s="14" t="str">
        <f t="shared" si="3"/>
        <v>-</v>
      </c>
      <c r="S26" s="34" t="str">
        <f t="shared" si="3"/>
        <v>-</v>
      </c>
      <c r="T26" s="14" t="str">
        <f t="shared" si="3"/>
        <v>-</v>
      </c>
      <c r="U26" s="34" t="str">
        <f t="shared" si="3"/>
        <v>-</v>
      </c>
      <c r="V26" s="14" t="str">
        <f t="shared" si="3"/>
        <v>-</v>
      </c>
      <c r="W26" s="34" t="str">
        <f t="shared" si="3"/>
        <v>-</v>
      </c>
      <c r="X26" s="14" t="str">
        <f t="shared" si="3"/>
        <v>-</v>
      </c>
      <c r="Y26" s="34" t="str">
        <f t="shared" si="4"/>
        <v>-</v>
      </c>
      <c r="Z26" s="14" t="str">
        <f t="shared" si="4"/>
        <v>-</v>
      </c>
      <c r="AA26" s="34" t="str">
        <f t="shared" si="4"/>
        <v>-</v>
      </c>
      <c r="AB26" s="14" t="str">
        <f t="shared" si="4"/>
        <v>-</v>
      </c>
      <c r="AC26" s="34" t="str">
        <f t="shared" si="4"/>
        <v>-</v>
      </c>
      <c r="AD26" s="14" t="str">
        <f t="shared" si="4"/>
        <v>-</v>
      </c>
      <c r="AE26" s="34" t="str">
        <f t="shared" si="4"/>
        <v>-</v>
      </c>
      <c r="AF26" s="14" t="str">
        <f t="shared" si="4"/>
        <v>-</v>
      </c>
      <c r="AG26" s="16" t="str">
        <f t="shared" si="4"/>
        <v>-</v>
      </c>
      <c r="AH26" s="35">
        <f t="shared" si="5"/>
        <v>0</v>
      </c>
      <c r="AJ26" s="10" t="str">
        <f t="shared" si="11"/>
        <v>-</v>
      </c>
      <c r="AK26" s="10" t="str">
        <f t="shared" si="6"/>
        <v>-</v>
      </c>
      <c r="AL26" s="10" t="str">
        <f t="shared" si="6"/>
        <v>-</v>
      </c>
      <c r="AM26" s="10" t="str">
        <f t="shared" si="6"/>
        <v>-</v>
      </c>
      <c r="AN26" s="10" t="str">
        <f t="shared" si="6"/>
        <v>-</v>
      </c>
      <c r="AO26" s="10" t="str">
        <f t="shared" si="6"/>
        <v>-</v>
      </c>
      <c r="AP26" s="10" t="str">
        <f t="shared" si="6"/>
        <v>-</v>
      </c>
      <c r="AQ26" s="10" t="str">
        <f t="shared" si="6"/>
        <v>-</v>
      </c>
      <c r="AR26" s="10" t="str">
        <f t="shared" si="6"/>
        <v>-</v>
      </c>
      <c r="AS26" s="10" t="str">
        <f t="shared" si="6"/>
        <v>-</v>
      </c>
      <c r="AT26" s="10" t="str">
        <f t="shared" si="6"/>
        <v>-</v>
      </c>
      <c r="AU26" s="10" t="str">
        <f t="shared" si="6"/>
        <v>-</v>
      </c>
      <c r="AV26" s="10" t="str">
        <f t="shared" si="6"/>
        <v>-</v>
      </c>
      <c r="AW26" s="10" t="str">
        <f t="shared" si="6"/>
        <v>-</v>
      </c>
      <c r="AX26" s="10" t="str">
        <f t="shared" si="6"/>
        <v>-</v>
      </c>
      <c r="AY26" s="10" t="str">
        <f t="shared" si="6"/>
        <v>-</v>
      </c>
      <c r="AZ26" s="10" t="str">
        <f t="shared" si="6"/>
        <v>-</v>
      </c>
      <c r="BA26" s="10" t="str">
        <f t="shared" si="7"/>
        <v>-</v>
      </c>
      <c r="BB26" s="10" t="str">
        <f t="shared" si="7"/>
        <v>-</v>
      </c>
      <c r="BC26" s="10" t="str">
        <f t="shared" si="7"/>
        <v>-</v>
      </c>
      <c r="BD26" s="10" t="str">
        <f t="shared" si="7"/>
        <v>-</v>
      </c>
      <c r="BE26" s="10" t="str">
        <f t="shared" si="7"/>
        <v>-</v>
      </c>
      <c r="BF26" s="10" t="str">
        <f t="shared" si="7"/>
        <v>-</v>
      </c>
      <c r="BG26" s="10" t="str">
        <f t="shared" si="7"/>
        <v>-</v>
      </c>
      <c r="BH26" s="10" t="str">
        <f t="shared" si="7"/>
        <v>-</v>
      </c>
      <c r="BI26" s="8"/>
      <c r="BJ26" s="36">
        <f t="shared" si="12"/>
        <v>0</v>
      </c>
      <c r="BK26" s="36">
        <f t="shared" si="8"/>
        <v>0</v>
      </c>
      <c r="BL26" s="36">
        <f t="shared" si="8"/>
        <v>0</v>
      </c>
      <c r="BM26" s="36">
        <f t="shared" si="8"/>
        <v>0</v>
      </c>
      <c r="BN26" s="36"/>
      <c r="BO26" s="36">
        <f t="shared" si="9"/>
        <v>0.29166666666666669</v>
      </c>
      <c r="BP26" s="36">
        <f t="shared" si="9"/>
        <v>0.3125</v>
      </c>
      <c r="BQ26" s="36">
        <f t="shared" si="9"/>
        <v>0.33333333333333298</v>
      </c>
      <c r="BR26" s="36">
        <f t="shared" si="9"/>
        <v>0.35416666666666702</v>
      </c>
      <c r="BS26" s="36">
        <f t="shared" si="9"/>
        <v>0.375</v>
      </c>
      <c r="BT26" s="36">
        <f t="shared" si="9"/>
        <v>0.39583333333333398</v>
      </c>
      <c r="BU26" s="36">
        <f t="shared" si="9"/>
        <v>0.41666666666666702</v>
      </c>
      <c r="BV26" s="36">
        <f t="shared" si="9"/>
        <v>0.4375</v>
      </c>
      <c r="BW26" s="36">
        <f t="shared" si="9"/>
        <v>0.45833333333333398</v>
      </c>
      <c r="BX26" s="36">
        <f t="shared" si="9"/>
        <v>0.47916666666666702</v>
      </c>
      <c r="BY26" s="36">
        <f t="shared" si="9"/>
        <v>0.5</v>
      </c>
      <c r="BZ26" s="36">
        <f t="shared" si="9"/>
        <v>0.52083333333333304</v>
      </c>
      <c r="CA26" s="36">
        <f t="shared" si="9"/>
        <v>0.54166666666666696</v>
      </c>
      <c r="CB26" s="36">
        <f t="shared" si="9"/>
        <v>0.5625</v>
      </c>
      <c r="CC26" s="36">
        <f t="shared" si="9"/>
        <v>0.58333333333333304</v>
      </c>
      <c r="CD26" s="36">
        <f t="shared" si="9"/>
        <v>0.60416666666666696</v>
      </c>
      <c r="CE26" s="36">
        <f t="shared" si="10"/>
        <v>0.625</v>
      </c>
      <c r="CF26" s="36">
        <f t="shared" si="10"/>
        <v>0.64583333333333304</v>
      </c>
      <c r="CG26" s="36">
        <f t="shared" si="10"/>
        <v>0.66666666666666696</v>
      </c>
      <c r="CH26" s="36">
        <f t="shared" si="10"/>
        <v>0.6875</v>
      </c>
      <c r="CI26" s="36">
        <f t="shared" si="10"/>
        <v>0.70833333333333304</v>
      </c>
      <c r="CJ26" s="36">
        <f t="shared" si="10"/>
        <v>0.72916666666666696</v>
      </c>
      <c r="CK26" s="36">
        <f t="shared" si="10"/>
        <v>0.75</v>
      </c>
      <c r="CL26" s="36">
        <f t="shared" si="10"/>
        <v>0.77083333333333304</v>
      </c>
      <c r="CM26" s="36">
        <f t="shared" si="10"/>
        <v>0.79166666666666696</v>
      </c>
      <c r="CN26" s="37"/>
      <c r="CO26" s="38">
        <v>0.29166666666666669</v>
      </c>
      <c r="CP26" s="38">
        <v>0.3125</v>
      </c>
      <c r="CQ26" s="38">
        <v>0.33333333333333298</v>
      </c>
      <c r="CR26" s="38">
        <v>0.35416666666666702</v>
      </c>
      <c r="CS26" s="38">
        <v>0.375</v>
      </c>
      <c r="CT26" s="38">
        <v>0.39583333333333398</v>
      </c>
      <c r="CU26" s="38">
        <v>0.41666666666666702</v>
      </c>
      <c r="CV26" s="38">
        <v>0.4375</v>
      </c>
      <c r="CW26" s="38">
        <v>0.45833333333333398</v>
      </c>
      <c r="CX26" s="38">
        <v>0.47916666666666702</v>
      </c>
      <c r="CY26" s="38">
        <v>0.5</v>
      </c>
      <c r="CZ26" s="38">
        <v>0.52083333333333304</v>
      </c>
      <c r="DA26" s="38">
        <v>0.54166666666666696</v>
      </c>
      <c r="DB26" s="38">
        <v>0.5625</v>
      </c>
      <c r="DC26" s="38">
        <v>0.58333333333333304</v>
      </c>
      <c r="DD26" s="38">
        <v>0.60416666666666696</v>
      </c>
      <c r="DE26" s="38">
        <v>0.625</v>
      </c>
      <c r="DF26" s="38">
        <v>0.64583333333333304</v>
      </c>
      <c r="DG26" s="38">
        <v>0.66666666666666696</v>
      </c>
      <c r="DH26" s="38">
        <v>0.6875</v>
      </c>
      <c r="DI26" s="38">
        <v>0.70833333333333304</v>
      </c>
      <c r="DJ26" s="38">
        <v>0.72916666666666696</v>
      </c>
      <c r="DK26" s="38">
        <v>0.75</v>
      </c>
      <c r="DL26" s="38">
        <v>0.77083333333333304</v>
      </c>
      <c r="DM26" s="38">
        <v>0.79166666666666696</v>
      </c>
    </row>
    <row r="27" spans="3:117" ht="20.25" customHeight="1">
      <c r="C27" s="32"/>
      <c r="D27" s="32"/>
      <c r="E27" s="12"/>
      <c r="F27" s="33"/>
      <c r="G27" s="12"/>
      <c r="H27" s="33"/>
      <c r="I27" s="34" t="str">
        <f t="shared" si="3"/>
        <v>-</v>
      </c>
      <c r="J27" s="14" t="str">
        <f t="shared" si="3"/>
        <v>-</v>
      </c>
      <c r="K27" s="34" t="str">
        <f t="shared" si="3"/>
        <v>-</v>
      </c>
      <c r="L27" s="14" t="str">
        <f t="shared" si="3"/>
        <v>-</v>
      </c>
      <c r="M27" s="34" t="str">
        <f t="shared" si="3"/>
        <v>-</v>
      </c>
      <c r="N27" s="14" t="str">
        <f t="shared" si="3"/>
        <v>-</v>
      </c>
      <c r="O27" s="34" t="str">
        <f t="shared" si="3"/>
        <v>-</v>
      </c>
      <c r="P27" s="14" t="str">
        <f t="shared" si="3"/>
        <v>-</v>
      </c>
      <c r="Q27" s="34" t="str">
        <f t="shared" si="3"/>
        <v>-</v>
      </c>
      <c r="R27" s="14" t="str">
        <f t="shared" si="3"/>
        <v>-</v>
      </c>
      <c r="S27" s="34" t="str">
        <f t="shared" si="3"/>
        <v>-</v>
      </c>
      <c r="T27" s="14" t="str">
        <f t="shared" si="3"/>
        <v>-</v>
      </c>
      <c r="U27" s="34" t="str">
        <f t="shared" si="3"/>
        <v>-</v>
      </c>
      <c r="V27" s="14" t="str">
        <f t="shared" si="3"/>
        <v>-</v>
      </c>
      <c r="W27" s="34" t="str">
        <f t="shared" si="3"/>
        <v>-</v>
      </c>
      <c r="X27" s="14" t="str">
        <f t="shared" si="3"/>
        <v>-</v>
      </c>
      <c r="Y27" s="34" t="str">
        <f t="shared" si="4"/>
        <v>-</v>
      </c>
      <c r="Z27" s="14" t="str">
        <f t="shared" si="4"/>
        <v>-</v>
      </c>
      <c r="AA27" s="34" t="str">
        <f t="shared" si="4"/>
        <v>-</v>
      </c>
      <c r="AB27" s="14" t="str">
        <f t="shared" si="4"/>
        <v>-</v>
      </c>
      <c r="AC27" s="34" t="str">
        <f t="shared" si="4"/>
        <v>-</v>
      </c>
      <c r="AD27" s="14" t="str">
        <f t="shared" si="4"/>
        <v>-</v>
      </c>
      <c r="AE27" s="34" t="str">
        <f t="shared" si="4"/>
        <v>-</v>
      </c>
      <c r="AF27" s="14" t="str">
        <f t="shared" si="4"/>
        <v>-</v>
      </c>
      <c r="AG27" s="16" t="str">
        <f t="shared" si="4"/>
        <v>-</v>
      </c>
      <c r="AH27" s="35">
        <f t="shared" si="5"/>
        <v>0</v>
      </c>
      <c r="AJ27" s="10" t="str">
        <f t="shared" si="11"/>
        <v>-</v>
      </c>
      <c r="AK27" s="10" t="str">
        <f t="shared" si="11"/>
        <v>-</v>
      </c>
      <c r="AL27" s="10" t="str">
        <f t="shared" si="11"/>
        <v>-</v>
      </c>
      <c r="AM27" s="10" t="str">
        <f t="shared" si="11"/>
        <v>-</v>
      </c>
      <c r="AN27" s="10" t="str">
        <f t="shared" si="11"/>
        <v>-</v>
      </c>
      <c r="AO27" s="10" t="str">
        <f t="shared" si="11"/>
        <v>-</v>
      </c>
      <c r="AP27" s="10" t="str">
        <f t="shared" si="11"/>
        <v>-</v>
      </c>
      <c r="AQ27" s="10" t="str">
        <f t="shared" si="11"/>
        <v>-</v>
      </c>
      <c r="AR27" s="10" t="str">
        <f t="shared" si="11"/>
        <v>-</v>
      </c>
      <c r="AS27" s="10" t="str">
        <f t="shared" si="11"/>
        <v>-</v>
      </c>
      <c r="AT27" s="10" t="str">
        <f t="shared" si="11"/>
        <v>-</v>
      </c>
      <c r="AU27" s="10" t="str">
        <f t="shared" si="11"/>
        <v>-</v>
      </c>
      <c r="AV27" s="10" t="str">
        <f t="shared" si="11"/>
        <v>-</v>
      </c>
      <c r="AW27" s="10" t="str">
        <f t="shared" si="11"/>
        <v>-</v>
      </c>
      <c r="AX27" s="10" t="str">
        <f t="shared" si="11"/>
        <v>-</v>
      </c>
      <c r="AY27" s="10" t="str">
        <f t="shared" si="11"/>
        <v>-</v>
      </c>
      <c r="AZ27" s="10" t="str">
        <f t="shared" si="6"/>
        <v>-</v>
      </c>
      <c r="BA27" s="10" t="str">
        <f t="shared" si="7"/>
        <v>-</v>
      </c>
      <c r="BB27" s="10" t="str">
        <f t="shared" si="7"/>
        <v>-</v>
      </c>
      <c r="BC27" s="10" t="str">
        <f t="shared" si="7"/>
        <v>-</v>
      </c>
      <c r="BD27" s="10" t="str">
        <f t="shared" si="7"/>
        <v>-</v>
      </c>
      <c r="BE27" s="10" t="str">
        <f t="shared" si="7"/>
        <v>-</v>
      </c>
      <c r="BF27" s="10" t="str">
        <f t="shared" si="7"/>
        <v>-</v>
      </c>
      <c r="BG27" s="10" t="str">
        <f t="shared" si="7"/>
        <v>-</v>
      </c>
      <c r="BH27" s="10" t="str">
        <f t="shared" si="7"/>
        <v>-</v>
      </c>
      <c r="BI27" s="8"/>
      <c r="BJ27" s="36">
        <f t="shared" si="12"/>
        <v>0</v>
      </c>
      <c r="BK27" s="36">
        <f t="shared" si="8"/>
        <v>0</v>
      </c>
      <c r="BL27" s="36">
        <f t="shared" si="8"/>
        <v>0</v>
      </c>
      <c r="BM27" s="36">
        <f t="shared" si="8"/>
        <v>0</v>
      </c>
      <c r="BN27" s="36"/>
      <c r="BO27" s="36">
        <f t="shared" si="9"/>
        <v>0.29166666666666669</v>
      </c>
      <c r="BP27" s="36">
        <f t="shared" si="9"/>
        <v>0.3125</v>
      </c>
      <c r="BQ27" s="36">
        <f t="shared" si="9"/>
        <v>0.33333333333333298</v>
      </c>
      <c r="BR27" s="36">
        <f t="shared" si="9"/>
        <v>0.35416666666666702</v>
      </c>
      <c r="BS27" s="36">
        <f t="shared" si="9"/>
        <v>0.375</v>
      </c>
      <c r="BT27" s="36">
        <f t="shared" si="9"/>
        <v>0.39583333333333398</v>
      </c>
      <c r="BU27" s="36">
        <f t="shared" si="9"/>
        <v>0.41666666666666702</v>
      </c>
      <c r="BV27" s="36">
        <f t="shared" si="9"/>
        <v>0.4375</v>
      </c>
      <c r="BW27" s="36">
        <f t="shared" si="9"/>
        <v>0.45833333333333398</v>
      </c>
      <c r="BX27" s="36">
        <f t="shared" si="9"/>
        <v>0.47916666666666702</v>
      </c>
      <c r="BY27" s="36">
        <f t="shared" si="9"/>
        <v>0.5</v>
      </c>
      <c r="BZ27" s="36">
        <f t="shared" si="9"/>
        <v>0.52083333333333304</v>
      </c>
      <c r="CA27" s="36">
        <f t="shared" si="9"/>
        <v>0.54166666666666696</v>
      </c>
      <c r="CB27" s="36">
        <f t="shared" si="9"/>
        <v>0.5625</v>
      </c>
      <c r="CC27" s="36">
        <f t="shared" si="9"/>
        <v>0.58333333333333304</v>
      </c>
      <c r="CD27" s="36">
        <f t="shared" si="9"/>
        <v>0.60416666666666696</v>
      </c>
      <c r="CE27" s="36">
        <f t="shared" si="10"/>
        <v>0.625</v>
      </c>
      <c r="CF27" s="36">
        <f t="shared" si="10"/>
        <v>0.64583333333333304</v>
      </c>
      <c r="CG27" s="36">
        <f t="shared" si="10"/>
        <v>0.66666666666666696</v>
      </c>
      <c r="CH27" s="36">
        <f t="shared" si="10"/>
        <v>0.6875</v>
      </c>
      <c r="CI27" s="36">
        <f t="shared" si="10"/>
        <v>0.70833333333333304</v>
      </c>
      <c r="CJ27" s="36">
        <f t="shared" si="10"/>
        <v>0.72916666666666696</v>
      </c>
      <c r="CK27" s="36">
        <f t="shared" si="10"/>
        <v>0.75</v>
      </c>
      <c r="CL27" s="36">
        <f t="shared" si="10"/>
        <v>0.77083333333333304</v>
      </c>
      <c r="CM27" s="36">
        <f t="shared" si="10"/>
        <v>0.79166666666666696</v>
      </c>
      <c r="CN27" s="37"/>
      <c r="CO27" s="38">
        <v>0.29166666666666669</v>
      </c>
      <c r="CP27" s="38">
        <v>0.3125</v>
      </c>
      <c r="CQ27" s="38">
        <v>0.33333333333333298</v>
      </c>
      <c r="CR27" s="38">
        <v>0.35416666666666702</v>
      </c>
      <c r="CS27" s="38">
        <v>0.375</v>
      </c>
      <c r="CT27" s="38">
        <v>0.39583333333333398</v>
      </c>
      <c r="CU27" s="38">
        <v>0.41666666666666702</v>
      </c>
      <c r="CV27" s="38">
        <v>0.4375</v>
      </c>
      <c r="CW27" s="38">
        <v>0.45833333333333398</v>
      </c>
      <c r="CX27" s="38">
        <v>0.47916666666666702</v>
      </c>
      <c r="CY27" s="38">
        <v>0.5</v>
      </c>
      <c r="CZ27" s="38">
        <v>0.52083333333333304</v>
      </c>
      <c r="DA27" s="38">
        <v>0.54166666666666696</v>
      </c>
      <c r="DB27" s="38">
        <v>0.5625</v>
      </c>
      <c r="DC27" s="38">
        <v>0.58333333333333304</v>
      </c>
      <c r="DD27" s="38">
        <v>0.60416666666666696</v>
      </c>
      <c r="DE27" s="38">
        <v>0.625</v>
      </c>
      <c r="DF27" s="38">
        <v>0.64583333333333304</v>
      </c>
      <c r="DG27" s="38">
        <v>0.66666666666666696</v>
      </c>
      <c r="DH27" s="38">
        <v>0.6875</v>
      </c>
      <c r="DI27" s="38">
        <v>0.70833333333333304</v>
      </c>
      <c r="DJ27" s="38">
        <v>0.72916666666666696</v>
      </c>
      <c r="DK27" s="38">
        <v>0.75</v>
      </c>
      <c r="DL27" s="38">
        <v>0.77083333333333304</v>
      </c>
      <c r="DM27" s="38">
        <v>0.79166666666666696</v>
      </c>
    </row>
    <row r="28" spans="3:117" ht="20.25" customHeight="1">
      <c r="C28" s="32"/>
      <c r="D28" s="32"/>
      <c r="E28" s="12"/>
      <c r="F28" s="33"/>
      <c r="G28" s="12"/>
      <c r="H28" s="33"/>
      <c r="I28" s="34" t="str">
        <f t="shared" si="3"/>
        <v>-</v>
      </c>
      <c r="J28" s="14" t="str">
        <f t="shared" si="3"/>
        <v>-</v>
      </c>
      <c r="K28" s="34" t="str">
        <f t="shared" si="3"/>
        <v>-</v>
      </c>
      <c r="L28" s="14" t="str">
        <f t="shared" si="3"/>
        <v>-</v>
      </c>
      <c r="M28" s="34" t="str">
        <f t="shared" si="3"/>
        <v>-</v>
      </c>
      <c r="N28" s="14" t="str">
        <f t="shared" si="3"/>
        <v>-</v>
      </c>
      <c r="O28" s="34" t="str">
        <f t="shared" si="3"/>
        <v>-</v>
      </c>
      <c r="P28" s="14" t="str">
        <f t="shared" si="3"/>
        <v>-</v>
      </c>
      <c r="Q28" s="34" t="str">
        <f t="shared" si="3"/>
        <v>-</v>
      </c>
      <c r="R28" s="14" t="str">
        <f t="shared" si="3"/>
        <v>-</v>
      </c>
      <c r="S28" s="34" t="str">
        <f t="shared" si="3"/>
        <v>-</v>
      </c>
      <c r="T28" s="14" t="str">
        <f t="shared" si="3"/>
        <v>-</v>
      </c>
      <c r="U28" s="34" t="str">
        <f t="shared" si="3"/>
        <v>-</v>
      </c>
      <c r="V28" s="14" t="str">
        <f t="shared" si="3"/>
        <v>-</v>
      </c>
      <c r="W28" s="34" t="str">
        <f t="shared" si="3"/>
        <v>-</v>
      </c>
      <c r="X28" s="14" t="str">
        <f t="shared" si="3"/>
        <v>-</v>
      </c>
      <c r="Y28" s="34" t="str">
        <f t="shared" si="4"/>
        <v>-</v>
      </c>
      <c r="Z28" s="14" t="str">
        <f t="shared" si="4"/>
        <v>-</v>
      </c>
      <c r="AA28" s="34" t="str">
        <f t="shared" si="4"/>
        <v>-</v>
      </c>
      <c r="AB28" s="14" t="str">
        <f t="shared" si="4"/>
        <v>-</v>
      </c>
      <c r="AC28" s="34" t="str">
        <f t="shared" si="4"/>
        <v>-</v>
      </c>
      <c r="AD28" s="14" t="str">
        <f t="shared" si="4"/>
        <v>-</v>
      </c>
      <c r="AE28" s="34" t="str">
        <f t="shared" si="4"/>
        <v>-</v>
      </c>
      <c r="AF28" s="14" t="str">
        <f t="shared" si="4"/>
        <v>-</v>
      </c>
      <c r="AG28" s="16" t="str">
        <f t="shared" si="4"/>
        <v>-</v>
      </c>
      <c r="AH28" s="35">
        <f t="shared" si="5"/>
        <v>0</v>
      </c>
      <c r="AJ28" s="10" t="str">
        <f t="shared" si="11"/>
        <v>-</v>
      </c>
      <c r="AK28" s="10" t="str">
        <f t="shared" si="11"/>
        <v>-</v>
      </c>
      <c r="AL28" s="10" t="str">
        <f t="shared" si="11"/>
        <v>-</v>
      </c>
      <c r="AM28" s="10" t="str">
        <f t="shared" si="11"/>
        <v>-</v>
      </c>
      <c r="AN28" s="10" t="str">
        <f t="shared" si="11"/>
        <v>-</v>
      </c>
      <c r="AO28" s="10" t="str">
        <f t="shared" si="11"/>
        <v>-</v>
      </c>
      <c r="AP28" s="10" t="str">
        <f t="shared" si="11"/>
        <v>-</v>
      </c>
      <c r="AQ28" s="10" t="str">
        <f t="shared" si="11"/>
        <v>-</v>
      </c>
      <c r="AR28" s="10" t="str">
        <f t="shared" si="11"/>
        <v>-</v>
      </c>
      <c r="AS28" s="10" t="str">
        <f t="shared" si="11"/>
        <v>-</v>
      </c>
      <c r="AT28" s="10" t="str">
        <f t="shared" si="11"/>
        <v>-</v>
      </c>
      <c r="AU28" s="10" t="str">
        <f t="shared" si="11"/>
        <v>-</v>
      </c>
      <c r="AV28" s="10" t="str">
        <f t="shared" si="11"/>
        <v>-</v>
      </c>
      <c r="AW28" s="10" t="str">
        <f t="shared" si="11"/>
        <v>-</v>
      </c>
      <c r="AX28" s="10" t="str">
        <f t="shared" si="11"/>
        <v>-</v>
      </c>
      <c r="AY28" s="10" t="str">
        <f t="shared" si="11"/>
        <v>-</v>
      </c>
      <c r="AZ28" s="10" t="str">
        <f t="shared" si="6"/>
        <v>-</v>
      </c>
      <c r="BA28" s="10" t="str">
        <f t="shared" si="7"/>
        <v>-</v>
      </c>
      <c r="BB28" s="10" t="str">
        <f t="shared" si="7"/>
        <v>-</v>
      </c>
      <c r="BC28" s="10" t="str">
        <f t="shared" si="7"/>
        <v>-</v>
      </c>
      <c r="BD28" s="10" t="str">
        <f t="shared" si="7"/>
        <v>-</v>
      </c>
      <c r="BE28" s="10" t="str">
        <f t="shared" si="7"/>
        <v>-</v>
      </c>
      <c r="BF28" s="10" t="str">
        <f t="shared" si="7"/>
        <v>-</v>
      </c>
      <c r="BG28" s="10" t="str">
        <f t="shared" si="7"/>
        <v>-</v>
      </c>
      <c r="BH28" s="10" t="str">
        <f t="shared" si="7"/>
        <v>-</v>
      </c>
      <c r="BI28" s="8"/>
      <c r="BJ28" s="36">
        <f>E28</f>
        <v>0</v>
      </c>
      <c r="BK28" s="36">
        <f t="shared" si="8"/>
        <v>0</v>
      </c>
      <c r="BL28" s="36">
        <f t="shared" si="8"/>
        <v>0</v>
      </c>
      <c r="BM28" s="36">
        <f t="shared" si="8"/>
        <v>0</v>
      </c>
      <c r="BN28" s="36"/>
      <c r="BO28" s="36">
        <f t="shared" si="9"/>
        <v>0.29166666666666669</v>
      </c>
      <c r="BP28" s="36">
        <f t="shared" si="9"/>
        <v>0.3125</v>
      </c>
      <c r="BQ28" s="36">
        <f t="shared" si="9"/>
        <v>0.33333333333333298</v>
      </c>
      <c r="BR28" s="36">
        <f t="shared" si="9"/>
        <v>0.35416666666666702</v>
      </c>
      <c r="BS28" s="36">
        <f t="shared" si="9"/>
        <v>0.375</v>
      </c>
      <c r="BT28" s="36">
        <f t="shared" si="9"/>
        <v>0.39583333333333398</v>
      </c>
      <c r="BU28" s="36">
        <f t="shared" si="9"/>
        <v>0.41666666666666702</v>
      </c>
      <c r="BV28" s="36">
        <f t="shared" si="9"/>
        <v>0.4375</v>
      </c>
      <c r="BW28" s="36">
        <f t="shared" si="9"/>
        <v>0.45833333333333398</v>
      </c>
      <c r="BX28" s="36">
        <f t="shared" si="9"/>
        <v>0.47916666666666702</v>
      </c>
      <c r="BY28" s="36">
        <f t="shared" si="9"/>
        <v>0.5</v>
      </c>
      <c r="BZ28" s="36">
        <f t="shared" si="9"/>
        <v>0.52083333333333304</v>
      </c>
      <c r="CA28" s="36">
        <f t="shared" si="9"/>
        <v>0.54166666666666696</v>
      </c>
      <c r="CB28" s="36">
        <f t="shared" si="9"/>
        <v>0.5625</v>
      </c>
      <c r="CC28" s="36">
        <f t="shared" si="9"/>
        <v>0.58333333333333304</v>
      </c>
      <c r="CD28" s="36">
        <f t="shared" si="9"/>
        <v>0.60416666666666696</v>
      </c>
      <c r="CE28" s="36">
        <f t="shared" si="10"/>
        <v>0.625</v>
      </c>
      <c r="CF28" s="36">
        <f t="shared" si="10"/>
        <v>0.64583333333333304</v>
      </c>
      <c r="CG28" s="36">
        <f t="shared" si="10"/>
        <v>0.66666666666666696</v>
      </c>
      <c r="CH28" s="36">
        <f t="shared" si="10"/>
        <v>0.6875</v>
      </c>
      <c r="CI28" s="36">
        <f t="shared" si="10"/>
        <v>0.70833333333333304</v>
      </c>
      <c r="CJ28" s="36">
        <f t="shared" si="10"/>
        <v>0.72916666666666696</v>
      </c>
      <c r="CK28" s="36">
        <f t="shared" si="10"/>
        <v>0.75</v>
      </c>
      <c r="CL28" s="36">
        <f t="shared" si="10"/>
        <v>0.77083333333333304</v>
      </c>
      <c r="CM28" s="36">
        <f t="shared" si="10"/>
        <v>0.79166666666666696</v>
      </c>
      <c r="CN28" s="37"/>
      <c r="CO28" s="38">
        <v>0.29166666666666669</v>
      </c>
      <c r="CP28" s="38">
        <v>0.3125</v>
      </c>
      <c r="CQ28" s="38">
        <v>0.33333333333333298</v>
      </c>
      <c r="CR28" s="38">
        <v>0.35416666666666702</v>
      </c>
      <c r="CS28" s="38">
        <v>0.375</v>
      </c>
      <c r="CT28" s="38">
        <v>0.39583333333333398</v>
      </c>
      <c r="CU28" s="38">
        <v>0.41666666666666702</v>
      </c>
      <c r="CV28" s="38">
        <v>0.4375</v>
      </c>
      <c r="CW28" s="38">
        <v>0.45833333333333398</v>
      </c>
      <c r="CX28" s="38">
        <v>0.47916666666666702</v>
      </c>
      <c r="CY28" s="38">
        <v>0.5</v>
      </c>
      <c r="CZ28" s="38">
        <v>0.52083333333333304</v>
      </c>
      <c r="DA28" s="38">
        <v>0.54166666666666696</v>
      </c>
      <c r="DB28" s="38">
        <v>0.5625</v>
      </c>
      <c r="DC28" s="38">
        <v>0.58333333333333304</v>
      </c>
      <c r="DD28" s="38">
        <v>0.60416666666666696</v>
      </c>
      <c r="DE28" s="38">
        <v>0.625</v>
      </c>
      <c r="DF28" s="38">
        <v>0.64583333333333304</v>
      </c>
      <c r="DG28" s="38">
        <v>0.66666666666666696</v>
      </c>
      <c r="DH28" s="38">
        <v>0.6875</v>
      </c>
      <c r="DI28" s="38">
        <v>0.70833333333333304</v>
      </c>
      <c r="DJ28" s="38">
        <v>0.72916666666666696</v>
      </c>
      <c r="DK28" s="38">
        <v>0.75</v>
      </c>
      <c r="DL28" s="38">
        <v>0.77083333333333304</v>
      </c>
      <c r="DM28" s="38">
        <v>0.79166666666666696</v>
      </c>
    </row>
    <row r="29" spans="3:117" ht="20.25" customHeight="1">
      <c r="C29" s="32"/>
      <c r="D29" s="32"/>
      <c r="E29" s="12"/>
      <c r="F29" s="33"/>
      <c r="G29" s="12"/>
      <c r="H29" s="33"/>
      <c r="I29" s="34" t="str">
        <f t="shared" si="3"/>
        <v>-</v>
      </c>
      <c r="J29" s="14" t="str">
        <f t="shared" si="3"/>
        <v>-</v>
      </c>
      <c r="K29" s="34" t="str">
        <f t="shared" si="3"/>
        <v>-</v>
      </c>
      <c r="L29" s="14" t="str">
        <f t="shared" si="3"/>
        <v>-</v>
      </c>
      <c r="M29" s="34" t="str">
        <f t="shared" si="3"/>
        <v>-</v>
      </c>
      <c r="N29" s="14" t="str">
        <f t="shared" si="3"/>
        <v>-</v>
      </c>
      <c r="O29" s="34" t="str">
        <f t="shared" si="3"/>
        <v>-</v>
      </c>
      <c r="P29" s="14" t="str">
        <f t="shared" si="3"/>
        <v>-</v>
      </c>
      <c r="Q29" s="34" t="str">
        <f t="shared" si="3"/>
        <v>-</v>
      </c>
      <c r="R29" s="14" t="str">
        <f t="shared" si="3"/>
        <v>-</v>
      </c>
      <c r="S29" s="34" t="str">
        <f t="shared" si="3"/>
        <v>-</v>
      </c>
      <c r="T29" s="14" t="str">
        <f t="shared" si="3"/>
        <v>-</v>
      </c>
      <c r="U29" s="34" t="str">
        <f t="shared" si="3"/>
        <v>-</v>
      </c>
      <c r="V29" s="14" t="str">
        <f t="shared" si="3"/>
        <v>-</v>
      </c>
      <c r="W29" s="34" t="str">
        <f t="shared" si="3"/>
        <v>-</v>
      </c>
      <c r="X29" s="14" t="str">
        <f t="shared" si="3"/>
        <v>-</v>
      </c>
      <c r="Y29" s="34" t="str">
        <f t="shared" si="4"/>
        <v>-</v>
      </c>
      <c r="Z29" s="14" t="str">
        <f t="shared" si="4"/>
        <v>-</v>
      </c>
      <c r="AA29" s="34" t="str">
        <f t="shared" si="4"/>
        <v>-</v>
      </c>
      <c r="AB29" s="14" t="str">
        <f t="shared" si="4"/>
        <v>-</v>
      </c>
      <c r="AC29" s="34" t="str">
        <f t="shared" si="4"/>
        <v>-</v>
      </c>
      <c r="AD29" s="14" t="str">
        <f t="shared" si="4"/>
        <v>-</v>
      </c>
      <c r="AE29" s="34" t="str">
        <f t="shared" si="4"/>
        <v>-</v>
      </c>
      <c r="AF29" s="14" t="str">
        <f t="shared" si="4"/>
        <v>-</v>
      </c>
      <c r="AG29" s="16" t="str">
        <f t="shared" si="4"/>
        <v>-</v>
      </c>
      <c r="AH29" s="35">
        <f t="shared" si="5"/>
        <v>0</v>
      </c>
      <c r="AJ29" s="10" t="str">
        <f t="shared" si="11"/>
        <v>-</v>
      </c>
      <c r="AK29" s="10" t="str">
        <f t="shared" si="11"/>
        <v>-</v>
      </c>
      <c r="AL29" s="10" t="str">
        <f t="shared" si="11"/>
        <v>-</v>
      </c>
      <c r="AM29" s="10" t="str">
        <f t="shared" si="11"/>
        <v>-</v>
      </c>
      <c r="AN29" s="10" t="str">
        <f t="shared" si="11"/>
        <v>-</v>
      </c>
      <c r="AO29" s="10" t="str">
        <f t="shared" si="11"/>
        <v>-</v>
      </c>
      <c r="AP29" s="10" t="str">
        <f t="shared" si="11"/>
        <v>-</v>
      </c>
      <c r="AQ29" s="10" t="str">
        <f t="shared" si="11"/>
        <v>-</v>
      </c>
      <c r="AR29" s="10" t="str">
        <f t="shared" si="11"/>
        <v>-</v>
      </c>
      <c r="AS29" s="10" t="str">
        <f t="shared" si="11"/>
        <v>-</v>
      </c>
      <c r="AT29" s="10" t="str">
        <f t="shared" si="11"/>
        <v>-</v>
      </c>
      <c r="AU29" s="10" t="str">
        <f t="shared" si="11"/>
        <v>-</v>
      </c>
      <c r="AV29" s="10" t="str">
        <f t="shared" si="11"/>
        <v>-</v>
      </c>
      <c r="AW29" s="10" t="str">
        <f t="shared" si="11"/>
        <v>-</v>
      </c>
      <c r="AX29" s="10" t="str">
        <f t="shared" si="11"/>
        <v>-</v>
      </c>
      <c r="AY29" s="10" t="str">
        <f t="shared" si="11"/>
        <v>-</v>
      </c>
      <c r="AZ29" s="10" t="str">
        <f t="shared" si="6"/>
        <v>-</v>
      </c>
      <c r="BA29" s="10" t="str">
        <f t="shared" si="7"/>
        <v>-</v>
      </c>
      <c r="BB29" s="10" t="str">
        <f t="shared" si="7"/>
        <v>-</v>
      </c>
      <c r="BC29" s="10" t="str">
        <f t="shared" si="7"/>
        <v>-</v>
      </c>
      <c r="BD29" s="10" t="str">
        <f t="shared" si="7"/>
        <v>-</v>
      </c>
      <c r="BE29" s="10" t="str">
        <f t="shared" si="7"/>
        <v>-</v>
      </c>
      <c r="BF29" s="10" t="str">
        <f t="shared" si="7"/>
        <v>-</v>
      </c>
      <c r="BG29" s="10" t="str">
        <f t="shared" si="7"/>
        <v>-</v>
      </c>
      <c r="BH29" s="10" t="str">
        <f t="shared" si="7"/>
        <v>-</v>
      </c>
      <c r="BI29" s="8"/>
      <c r="BJ29" s="36">
        <f t="shared" ref="BJ29" si="13">E29</f>
        <v>0</v>
      </c>
      <c r="BK29" s="36">
        <f t="shared" si="8"/>
        <v>0</v>
      </c>
      <c r="BL29" s="36">
        <f t="shared" si="8"/>
        <v>0</v>
      </c>
      <c r="BM29" s="36">
        <f t="shared" si="8"/>
        <v>0</v>
      </c>
      <c r="BN29" s="36"/>
      <c r="BO29" s="36">
        <f t="shared" si="9"/>
        <v>0.29166666666666669</v>
      </c>
      <c r="BP29" s="36">
        <f t="shared" si="9"/>
        <v>0.3125</v>
      </c>
      <c r="BQ29" s="36">
        <f t="shared" si="9"/>
        <v>0.33333333333333298</v>
      </c>
      <c r="BR29" s="36">
        <f t="shared" si="9"/>
        <v>0.35416666666666702</v>
      </c>
      <c r="BS29" s="36">
        <f t="shared" si="9"/>
        <v>0.375</v>
      </c>
      <c r="BT29" s="36">
        <f t="shared" si="9"/>
        <v>0.39583333333333398</v>
      </c>
      <c r="BU29" s="36">
        <f t="shared" si="9"/>
        <v>0.41666666666666702</v>
      </c>
      <c r="BV29" s="36">
        <f t="shared" si="9"/>
        <v>0.4375</v>
      </c>
      <c r="BW29" s="36">
        <f t="shared" si="9"/>
        <v>0.45833333333333398</v>
      </c>
      <c r="BX29" s="36">
        <f t="shared" si="9"/>
        <v>0.47916666666666702</v>
      </c>
      <c r="BY29" s="36">
        <f t="shared" si="9"/>
        <v>0.5</v>
      </c>
      <c r="BZ29" s="36">
        <f t="shared" si="9"/>
        <v>0.52083333333333304</v>
      </c>
      <c r="CA29" s="36">
        <f t="shared" si="9"/>
        <v>0.54166666666666696</v>
      </c>
      <c r="CB29" s="36">
        <f t="shared" si="9"/>
        <v>0.5625</v>
      </c>
      <c r="CC29" s="36">
        <f t="shared" si="9"/>
        <v>0.58333333333333304</v>
      </c>
      <c r="CD29" s="36">
        <f t="shared" si="9"/>
        <v>0.60416666666666696</v>
      </c>
      <c r="CE29" s="36">
        <f t="shared" si="10"/>
        <v>0.625</v>
      </c>
      <c r="CF29" s="36">
        <f t="shared" si="10"/>
        <v>0.64583333333333304</v>
      </c>
      <c r="CG29" s="36">
        <f t="shared" si="10"/>
        <v>0.66666666666666696</v>
      </c>
      <c r="CH29" s="36">
        <f t="shared" si="10"/>
        <v>0.6875</v>
      </c>
      <c r="CI29" s="36">
        <f t="shared" si="10"/>
        <v>0.70833333333333304</v>
      </c>
      <c r="CJ29" s="36">
        <f t="shared" si="10"/>
        <v>0.72916666666666696</v>
      </c>
      <c r="CK29" s="36">
        <f t="shared" si="10"/>
        <v>0.75</v>
      </c>
      <c r="CL29" s="36">
        <f t="shared" si="10"/>
        <v>0.77083333333333304</v>
      </c>
      <c r="CM29" s="36">
        <f t="shared" si="10"/>
        <v>0.79166666666666696</v>
      </c>
      <c r="CN29" s="37"/>
      <c r="CO29" s="38">
        <v>0.29166666666666669</v>
      </c>
      <c r="CP29" s="38">
        <v>0.3125</v>
      </c>
      <c r="CQ29" s="38">
        <v>0.33333333333333298</v>
      </c>
      <c r="CR29" s="38">
        <v>0.35416666666666702</v>
      </c>
      <c r="CS29" s="38">
        <v>0.375</v>
      </c>
      <c r="CT29" s="38">
        <v>0.39583333333333398</v>
      </c>
      <c r="CU29" s="38">
        <v>0.41666666666666702</v>
      </c>
      <c r="CV29" s="38">
        <v>0.4375</v>
      </c>
      <c r="CW29" s="38">
        <v>0.45833333333333398</v>
      </c>
      <c r="CX29" s="38">
        <v>0.47916666666666702</v>
      </c>
      <c r="CY29" s="38">
        <v>0.5</v>
      </c>
      <c r="CZ29" s="38">
        <v>0.52083333333333304</v>
      </c>
      <c r="DA29" s="38">
        <v>0.54166666666666696</v>
      </c>
      <c r="DB29" s="38">
        <v>0.5625</v>
      </c>
      <c r="DC29" s="38">
        <v>0.58333333333333304</v>
      </c>
      <c r="DD29" s="38">
        <v>0.60416666666666696</v>
      </c>
      <c r="DE29" s="38">
        <v>0.625</v>
      </c>
      <c r="DF29" s="38">
        <v>0.64583333333333304</v>
      </c>
      <c r="DG29" s="38">
        <v>0.66666666666666696</v>
      </c>
      <c r="DH29" s="38">
        <v>0.6875</v>
      </c>
      <c r="DI29" s="38">
        <v>0.70833333333333304</v>
      </c>
      <c r="DJ29" s="38">
        <v>0.72916666666666696</v>
      </c>
      <c r="DK29" s="38">
        <v>0.75</v>
      </c>
      <c r="DL29" s="38">
        <v>0.77083333333333304</v>
      </c>
      <c r="DM29" s="38">
        <v>0.79166666666666696</v>
      </c>
    </row>
    <row r="30" spans="3:117" ht="20.25" customHeight="1">
      <c r="C30" s="32"/>
      <c r="D30" s="32"/>
      <c r="E30" s="12"/>
      <c r="F30" s="33"/>
      <c r="G30" s="12"/>
      <c r="H30" s="33"/>
      <c r="I30" s="34" t="str">
        <f t="shared" si="3"/>
        <v>-</v>
      </c>
      <c r="J30" s="14" t="str">
        <f t="shared" si="3"/>
        <v>-</v>
      </c>
      <c r="K30" s="34" t="str">
        <f t="shared" si="3"/>
        <v>-</v>
      </c>
      <c r="L30" s="14" t="str">
        <f t="shared" si="3"/>
        <v>-</v>
      </c>
      <c r="M30" s="34" t="str">
        <f t="shared" si="3"/>
        <v>-</v>
      </c>
      <c r="N30" s="14" t="str">
        <f t="shared" si="3"/>
        <v>-</v>
      </c>
      <c r="O30" s="34" t="str">
        <f t="shared" si="3"/>
        <v>-</v>
      </c>
      <c r="P30" s="14" t="str">
        <f t="shared" si="3"/>
        <v>-</v>
      </c>
      <c r="Q30" s="34" t="str">
        <f t="shared" si="3"/>
        <v>-</v>
      </c>
      <c r="R30" s="14" t="str">
        <f t="shared" si="3"/>
        <v>-</v>
      </c>
      <c r="S30" s="34" t="str">
        <f t="shared" si="3"/>
        <v>-</v>
      </c>
      <c r="T30" s="14" t="str">
        <f t="shared" si="3"/>
        <v>-</v>
      </c>
      <c r="U30" s="34" t="str">
        <f t="shared" si="3"/>
        <v>-</v>
      </c>
      <c r="V30" s="14" t="str">
        <f t="shared" si="3"/>
        <v>-</v>
      </c>
      <c r="W30" s="34" t="str">
        <f t="shared" si="3"/>
        <v>-</v>
      </c>
      <c r="X30" s="14" t="str">
        <f t="shared" si="3"/>
        <v>-</v>
      </c>
      <c r="Y30" s="34" t="str">
        <f t="shared" si="4"/>
        <v>-</v>
      </c>
      <c r="Z30" s="14" t="str">
        <f t="shared" si="4"/>
        <v>-</v>
      </c>
      <c r="AA30" s="34" t="str">
        <f t="shared" si="4"/>
        <v>-</v>
      </c>
      <c r="AB30" s="14" t="str">
        <f t="shared" si="4"/>
        <v>-</v>
      </c>
      <c r="AC30" s="34" t="str">
        <f t="shared" si="4"/>
        <v>-</v>
      </c>
      <c r="AD30" s="14" t="str">
        <f t="shared" si="4"/>
        <v>-</v>
      </c>
      <c r="AE30" s="34" t="str">
        <f t="shared" si="4"/>
        <v>-</v>
      </c>
      <c r="AF30" s="14" t="str">
        <f t="shared" si="4"/>
        <v>-</v>
      </c>
      <c r="AG30" s="16" t="str">
        <f t="shared" si="4"/>
        <v>-</v>
      </c>
      <c r="AH30" s="35">
        <f t="shared" si="5"/>
        <v>0</v>
      </c>
      <c r="AJ30" s="10" t="str">
        <f t="shared" si="11"/>
        <v>-</v>
      </c>
      <c r="AK30" s="10" t="str">
        <f t="shared" si="11"/>
        <v>-</v>
      </c>
      <c r="AL30" s="10" t="str">
        <f t="shared" si="11"/>
        <v>-</v>
      </c>
      <c r="AM30" s="10" t="str">
        <f t="shared" si="11"/>
        <v>-</v>
      </c>
      <c r="AN30" s="10" t="str">
        <f t="shared" si="11"/>
        <v>-</v>
      </c>
      <c r="AO30" s="10" t="str">
        <f t="shared" si="11"/>
        <v>-</v>
      </c>
      <c r="AP30" s="10" t="str">
        <f t="shared" si="11"/>
        <v>-</v>
      </c>
      <c r="AQ30" s="10" t="str">
        <f t="shared" si="11"/>
        <v>-</v>
      </c>
      <c r="AR30" s="10" t="str">
        <f t="shared" si="11"/>
        <v>-</v>
      </c>
      <c r="AS30" s="10" t="str">
        <f t="shared" si="11"/>
        <v>-</v>
      </c>
      <c r="AT30" s="10" t="str">
        <f t="shared" si="11"/>
        <v>-</v>
      </c>
      <c r="AU30" s="10" t="str">
        <f t="shared" si="11"/>
        <v>-</v>
      </c>
      <c r="AV30" s="10" t="str">
        <f t="shared" si="11"/>
        <v>-</v>
      </c>
      <c r="AW30" s="10" t="str">
        <f t="shared" si="11"/>
        <v>-</v>
      </c>
      <c r="AX30" s="10" t="str">
        <f t="shared" si="11"/>
        <v>-</v>
      </c>
      <c r="AY30" s="10" t="str">
        <f t="shared" si="11"/>
        <v>-</v>
      </c>
      <c r="AZ30" s="10" t="str">
        <f t="shared" si="6"/>
        <v>-</v>
      </c>
      <c r="BA30" s="10" t="str">
        <f t="shared" si="7"/>
        <v>-</v>
      </c>
      <c r="BB30" s="10" t="str">
        <f t="shared" si="7"/>
        <v>-</v>
      </c>
      <c r="BC30" s="10" t="str">
        <f t="shared" si="7"/>
        <v>-</v>
      </c>
      <c r="BD30" s="10" t="str">
        <f t="shared" si="7"/>
        <v>-</v>
      </c>
      <c r="BE30" s="10" t="str">
        <f t="shared" si="7"/>
        <v>-</v>
      </c>
      <c r="BF30" s="10" t="str">
        <f t="shared" si="7"/>
        <v>-</v>
      </c>
      <c r="BG30" s="10" t="str">
        <f t="shared" si="7"/>
        <v>-</v>
      </c>
      <c r="BH30" s="10" t="str">
        <f t="shared" si="7"/>
        <v>-</v>
      </c>
      <c r="BI30" s="8"/>
      <c r="BJ30" s="36">
        <f>E30</f>
        <v>0</v>
      </c>
      <c r="BK30" s="36">
        <f t="shared" si="8"/>
        <v>0</v>
      </c>
      <c r="BL30" s="36">
        <f t="shared" si="8"/>
        <v>0</v>
      </c>
      <c r="BM30" s="36">
        <f t="shared" si="8"/>
        <v>0</v>
      </c>
      <c r="BN30" s="36"/>
      <c r="BO30" s="36">
        <f t="shared" si="9"/>
        <v>0.29166666666666669</v>
      </c>
      <c r="BP30" s="36">
        <f t="shared" si="9"/>
        <v>0.3125</v>
      </c>
      <c r="BQ30" s="36">
        <f t="shared" si="9"/>
        <v>0.33333333333333298</v>
      </c>
      <c r="BR30" s="36">
        <f t="shared" si="9"/>
        <v>0.35416666666666702</v>
      </c>
      <c r="BS30" s="36">
        <f t="shared" si="9"/>
        <v>0.375</v>
      </c>
      <c r="BT30" s="36">
        <f t="shared" si="9"/>
        <v>0.39583333333333398</v>
      </c>
      <c r="BU30" s="36">
        <f t="shared" si="9"/>
        <v>0.41666666666666702</v>
      </c>
      <c r="BV30" s="36">
        <f t="shared" si="9"/>
        <v>0.4375</v>
      </c>
      <c r="BW30" s="36">
        <f t="shared" si="9"/>
        <v>0.45833333333333398</v>
      </c>
      <c r="BX30" s="36">
        <f t="shared" si="9"/>
        <v>0.47916666666666702</v>
      </c>
      <c r="BY30" s="36">
        <f t="shared" si="9"/>
        <v>0.5</v>
      </c>
      <c r="BZ30" s="36">
        <f t="shared" si="9"/>
        <v>0.52083333333333304</v>
      </c>
      <c r="CA30" s="36">
        <f t="shared" si="9"/>
        <v>0.54166666666666696</v>
      </c>
      <c r="CB30" s="36">
        <f t="shared" si="9"/>
        <v>0.5625</v>
      </c>
      <c r="CC30" s="36">
        <f t="shared" si="9"/>
        <v>0.58333333333333304</v>
      </c>
      <c r="CD30" s="36">
        <f t="shared" si="9"/>
        <v>0.60416666666666696</v>
      </c>
      <c r="CE30" s="36">
        <f t="shared" si="10"/>
        <v>0.625</v>
      </c>
      <c r="CF30" s="36">
        <f t="shared" si="10"/>
        <v>0.64583333333333304</v>
      </c>
      <c r="CG30" s="36">
        <f t="shared" si="10"/>
        <v>0.66666666666666696</v>
      </c>
      <c r="CH30" s="36">
        <f t="shared" si="10"/>
        <v>0.6875</v>
      </c>
      <c r="CI30" s="36">
        <f t="shared" si="10"/>
        <v>0.70833333333333304</v>
      </c>
      <c r="CJ30" s="36">
        <f t="shared" si="10"/>
        <v>0.72916666666666696</v>
      </c>
      <c r="CK30" s="36">
        <f t="shared" si="10"/>
        <v>0.75</v>
      </c>
      <c r="CL30" s="36">
        <f t="shared" si="10"/>
        <v>0.77083333333333304</v>
      </c>
      <c r="CM30" s="36">
        <f t="shared" si="10"/>
        <v>0.79166666666666696</v>
      </c>
      <c r="CN30" s="37"/>
      <c r="CO30" s="38">
        <v>0.29166666666666669</v>
      </c>
      <c r="CP30" s="38">
        <v>0.3125</v>
      </c>
      <c r="CQ30" s="38">
        <v>0.33333333333333298</v>
      </c>
      <c r="CR30" s="38">
        <v>0.35416666666666702</v>
      </c>
      <c r="CS30" s="38">
        <v>0.375</v>
      </c>
      <c r="CT30" s="38">
        <v>0.39583333333333398</v>
      </c>
      <c r="CU30" s="38">
        <v>0.41666666666666702</v>
      </c>
      <c r="CV30" s="38">
        <v>0.4375</v>
      </c>
      <c r="CW30" s="38">
        <v>0.45833333333333398</v>
      </c>
      <c r="CX30" s="38">
        <v>0.47916666666666702</v>
      </c>
      <c r="CY30" s="38">
        <v>0.5</v>
      </c>
      <c r="CZ30" s="38">
        <v>0.52083333333333304</v>
      </c>
      <c r="DA30" s="38">
        <v>0.54166666666666696</v>
      </c>
      <c r="DB30" s="38">
        <v>0.5625</v>
      </c>
      <c r="DC30" s="38">
        <v>0.58333333333333304</v>
      </c>
      <c r="DD30" s="38">
        <v>0.60416666666666696</v>
      </c>
      <c r="DE30" s="38">
        <v>0.625</v>
      </c>
      <c r="DF30" s="38">
        <v>0.64583333333333304</v>
      </c>
      <c r="DG30" s="38">
        <v>0.66666666666666696</v>
      </c>
      <c r="DH30" s="38">
        <v>0.6875</v>
      </c>
      <c r="DI30" s="38">
        <v>0.70833333333333304</v>
      </c>
      <c r="DJ30" s="38">
        <v>0.72916666666666696</v>
      </c>
      <c r="DK30" s="38">
        <v>0.75</v>
      </c>
      <c r="DL30" s="38">
        <v>0.77083333333333304</v>
      </c>
      <c r="DM30" s="38">
        <v>0.79166666666666696</v>
      </c>
    </row>
    <row r="31" spans="3:117" ht="20.25" customHeight="1">
      <c r="C31" s="32"/>
      <c r="D31" s="32"/>
      <c r="E31" s="12"/>
      <c r="F31" s="33"/>
      <c r="G31" s="12"/>
      <c r="H31" s="33"/>
      <c r="I31" s="34" t="str">
        <f t="shared" si="3"/>
        <v>-</v>
      </c>
      <c r="J31" s="14" t="str">
        <f t="shared" si="3"/>
        <v>-</v>
      </c>
      <c r="K31" s="34" t="str">
        <f t="shared" si="3"/>
        <v>-</v>
      </c>
      <c r="L31" s="14" t="str">
        <f t="shared" si="3"/>
        <v>-</v>
      </c>
      <c r="M31" s="34" t="str">
        <f t="shared" si="3"/>
        <v>-</v>
      </c>
      <c r="N31" s="14" t="str">
        <f t="shared" si="3"/>
        <v>-</v>
      </c>
      <c r="O31" s="34" t="str">
        <f t="shared" si="3"/>
        <v>-</v>
      </c>
      <c r="P31" s="14" t="str">
        <f t="shared" si="3"/>
        <v>-</v>
      </c>
      <c r="Q31" s="34" t="str">
        <f t="shared" si="3"/>
        <v>-</v>
      </c>
      <c r="R31" s="14" t="str">
        <f t="shared" si="3"/>
        <v>-</v>
      </c>
      <c r="S31" s="34" t="str">
        <f t="shared" si="3"/>
        <v>-</v>
      </c>
      <c r="T31" s="14" t="str">
        <f t="shared" si="3"/>
        <v>-</v>
      </c>
      <c r="U31" s="34" t="str">
        <f t="shared" si="3"/>
        <v>-</v>
      </c>
      <c r="V31" s="14" t="str">
        <f t="shared" si="3"/>
        <v>-</v>
      </c>
      <c r="W31" s="34" t="str">
        <f t="shared" si="3"/>
        <v>-</v>
      </c>
      <c r="X31" s="14" t="str">
        <f t="shared" ref="X31:AG35" si="14">AY31</f>
        <v>-</v>
      </c>
      <c r="Y31" s="34" t="str">
        <f t="shared" si="4"/>
        <v>-</v>
      </c>
      <c r="Z31" s="14" t="str">
        <f t="shared" si="4"/>
        <v>-</v>
      </c>
      <c r="AA31" s="34" t="str">
        <f t="shared" si="4"/>
        <v>-</v>
      </c>
      <c r="AB31" s="14" t="str">
        <f t="shared" si="4"/>
        <v>-</v>
      </c>
      <c r="AC31" s="34" t="str">
        <f t="shared" si="4"/>
        <v>-</v>
      </c>
      <c r="AD31" s="14" t="str">
        <f t="shared" si="4"/>
        <v>-</v>
      </c>
      <c r="AE31" s="34" t="str">
        <f t="shared" si="4"/>
        <v>-</v>
      </c>
      <c r="AF31" s="14" t="str">
        <f t="shared" si="4"/>
        <v>-</v>
      </c>
      <c r="AG31" s="16" t="str">
        <f t="shared" si="4"/>
        <v>-</v>
      </c>
      <c r="AH31" s="35">
        <f t="shared" si="5"/>
        <v>0</v>
      </c>
      <c r="AJ31" s="10" t="str">
        <f t="shared" si="11"/>
        <v>-</v>
      </c>
      <c r="AK31" s="10" t="str">
        <f t="shared" si="11"/>
        <v>-</v>
      </c>
      <c r="AL31" s="10" t="str">
        <f t="shared" si="11"/>
        <v>-</v>
      </c>
      <c r="AM31" s="10" t="str">
        <f t="shared" si="11"/>
        <v>-</v>
      </c>
      <c r="AN31" s="10" t="str">
        <f t="shared" si="11"/>
        <v>-</v>
      </c>
      <c r="AO31" s="10" t="str">
        <f t="shared" si="11"/>
        <v>-</v>
      </c>
      <c r="AP31" s="10" t="str">
        <f t="shared" si="11"/>
        <v>-</v>
      </c>
      <c r="AQ31" s="10" t="str">
        <f t="shared" si="11"/>
        <v>-</v>
      </c>
      <c r="AR31" s="10" t="str">
        <f t="shared" si="11"/>
        <v>-</v>
      </c>
      <c r="AS31" s="10" t="str">
        <f t="shared" si="11"/>
        <v>-</v>
      </c>
      <c r="AT31" s="10" t="str">
        <f t="shared" si="11"/>
        <v>-</v>
      </c>
      <c r="AU31" s="10" t="str">
        <f t="shared" si="11"/>
        <v>-</v>
      </c>
      <c r="AV31" s="10" t="str">
        <f t="shared" si="11"/>
        <v>-</v>
      </c>
      <c r="AW31" s="10" t="str">
        <f t="shared" si="11"/>
        <v>-</v>
      </c>
      <c r="AX31" s="10" t="str">
        <f t="shared" si="11"/>
        <v>-</v>
      </c>
      <c r="AY31" s="10" t="str">
        <f t="shared" si="11"/>
        <v>-</v>
      </c>
      <c r="AZ31" s="10" t="str">
        <f t="shared" si="6"/>
        <v>-</v>
      </c>
      <c r="BA31" s="10" t="str">
        <f t="shared" si="7"/>
        <v>-</v>
      </c>
      <c r="BB31" s="10" t="str">
        <f t="shared" si="7"/>
        <v>-</v>
      </c>
      <c r="BC31" s="10" t="str">
        <f t="shared" si="7"/>
        <v>-</v>
      </c>
      <c r="BD31" s="10" t="str">
        <f t="shared" si="7"/>
        <v>-</v>
      </c>
      <c r="BE31" s="10" t="str">
        <f t="shared" si="7"/>
        <v>-</v>
      </c>
      <c r="BF31" s="10" t="str">
        <f t="shared" si="7"/>
        <v>-</v>
      </c>
      <c r="BG31" s="10" t="str">
        <f t="shared" si="7"/>
        <v>-</v>
      </c>
      <c r="BH31" s="10" t="str">
        <f t="shared" si="7"/>
        <v>-</v>
      </c>
      <c r="BI31" s="8"/>
      <c r="BJ31" s="36">
        <f t="shared" ref="BJ31" si="15">E31</f>
        <v>0</v>
      </c>
      <c r="BK31" s="36">
        <f t="shared" si="8"/>
        <v>0</v>
      </c>
      <c r="BL31" s="36">
        <f t="shared" si="8"/>
        <v>0</v>
      </c>
      <c r="BM31" s="36">
        <f t="shared" si="8"/>
        <v>0</v>
      </c>
      <c r="BN31" s="36"/>
      <c r="BO31" s="36">
        <f t="shared" si="9"/>
        <v>0.29166666666666669</v>
      </c>
      <c r="BP31" s="36">
        <f t="shared" si="9"/>
        <v>0.3125</v>
      </c>
      <c r="BQ31" s="36">
        <f t="shared" si="9"/>
        <v>0.33333333333333298</v>
      </c>
      <c r="BR31" s="36">
        <f t="shared" si="9"/>
        <v>0.35416666666666702</v>
      </c>
      <c r="BS31" s="36">
        <f t="shared" si="9"/>
        <v>0.375</v>
      </c>
      <c r="BT31" s="36">
        <f t="shared" si="9"/>
        <v>0.39583333333333398</v>
      </c>
      <c r="BU31" s="36">
        <f t="shared" si="9"/>
        <v>0.41666666666666702</v>
      </c>
      <c r="BV31" s="36">
        <f t="shared" si="9"/>
        <v>0.4375</v>
      </c>
      <c r="BW31" s="36">
        <f t="shared" si="9"/>
        <v>0.45833333333333398</v>
      </c>
      <c r="BX31" s="36">
        <f t="shared" si="9"/>
        <v>0.47916666666666702</v>
      </c>
      <c r="BY31" s="36">
        <f t="shared" si="9"/>
        <v>0.5</v>
      </c>
      <c r="BZ31" s="36">
        <f t="shared" si="9"/>
        <v>0.52083333333333304</v>
      </c>
      <c r="CA31" s="36">
        <f t="shared" si="9"/>
        <v>0.54166666666666696</v>
      </c>
      <c r="CB31" s="36">
        <f t="shared" si="9"/>
        <v>0.5625</v>
      </c>
      <c r="CC31" s="36">
        <f t="shared" si="9"/>
        <v>0.58333333333333304</v>
      </c>
      <c r="CD31" s="36">
        <f t="shared" ref="BT31:CI34" si="16">DD31</f>
        <v>0.60416666666666696</v>
      </c>
      <c r="CE31" s="36">
        <f t="shared" si="16"/>
        <v>0.625</v>
      </c>
      <c r="CF31" s="36">
        <f t="shared" si="16"/>
        <v>0.64583333333333304</v>
      </c>
      <c r="CG31" s="36">
        <f t="shared" si="16"/>
        <v>0.66666666666666696</v>
      </c>
      <c r="CH31" s="36">
        <f t="shared" si="16"/>
        <v>0.6875</v>
      </c>
      <c r="CI31" s="36">
        <f t="shared" si="16"/>
        <v>0.70833333333333304</v>
      </c>
      <c r="CJ31" s="36">
        <f t="shared" si="10"/>
        <v>0.72916666666666696</v>
      </c>
      <c r="CK31" s="36">
        <f t="shared" si="10"/>
        <v>0.75</v>
      </c>
      <c r="CL31" s="36">
        <f t="shared" si="10"/>
        <v>0.77083333333333304</v>
      </c>
      <c r="CM31" s="36">
        <f t="shared" si="10"/>
        <v>0.79166666666666696</v>
      </c>
      <c r="CN31" s="37"/>
      <c r="CO31" s="38">
        <v>0.29166666666666669</v>
      </c>
      <c r="CP31" s="38">
        <v>0.3125</v>
      </c>
      <c r="CQ31" s="38">
        <v>0.33333333333333298</v>
      </c>
      <c r="CR31" s="38">
        <v>0.35416666666666702</v>
      </c>
      <c r="CS31" s="38">
        <v>0.375</v>
      </c>
      <c r="CT31" s="38">
        <v>0.39583333333333398</v>
      </c>
      <c r="CU31" s="38">
        <v>0.41666666666666702</v>
      </c>
      <c r="CV31" s="38">
        <v>0.4375</v>
      </c>
      <c r="CW31" s="38">
        <v>0.45833333333333398</v>
      </c>
      <c r="CX31" s="38">
        <v>0.47916666666666702</v>
      </c>
      <c r="CY31" s="38">
        <v>0.5</v>
      </c>
      <c r="CZ31" s="38">
        <v>0.52083333333333304</v>
      </c>
      <c r="DA31" s="38">
        <v>0.54166666666666696</v>
      </c>
      <c r="DB31" s="38">
        <v>0.5625</v>
      </c>
      <c r="DC31" s="38">
        <v>0.58333333333333304</v>
      </c>
      <c r="DD31" s="38">
        <v>0.60416666666666696</v>
      </c>
      <c r="DE31" s="38">
        <v>0.625</v>
      </c>
      <c r="DF31" s="38">
        <v>0.64583333333333304</v>
      </c>
      <c r="DG31" s="38">
        <v>0.66666666666666696</v>
      </c>
      <c r="DH31" s="38">
        <v>0.6875</v>
      </c>
      <c r="DI31" s="38">
        <v>0.70833333333333304</v>
      </c>
      <c r="DJ31" s="38">
        <v>0.72916666666666696</v>
      </c>
      <c r="DK31" s="38">
        <v>0.75</v>
      </c>
      <c r="DL31" s="38">
        <v>0.77083333333333304</v>
      </c>
      <c r="DM31" s="38">
        <v>0.79166666666666696</v>
      </c>
    </row>
    <row r="32" spans="3:117" ht="20.25" customHeight="1">
      <c r="C32" s="32"/>
      <c r="D32" s="32"/>
      <c r="E32" s="12"/>
      <c r="F32" s="33"/>
      <c r="G32" s="12"/>
      <c r="H32" s="33"/>
      <c r="I32" s="34" t="str">
        <f t="shared" ref="I32:W35" si="17">AJ32</f>
        <v>-</v>
      </c>
      <c r="J32" s="14" t="str">
        <f t="shared" si="17"/>
        <v>-</v>
      </c>
      <c r="K32" s="34" t="str">
        <f t="shared" si="17"/>
        <v>-</v>
      </c>
      <c r="L32" s="14" t="str">
        <f t="shared" si="17"/>
        <v>-</v>
      </c>
      <c r="M32" s="34" t="str">
        <f t="shared" si="17"/>
        <v>-</v>
      </c>
      <c r="N32" s="14" t="str">
        <f t="shared" si="17"/>
        <v>-</v>
      </c>
      <c r="O32" s="34" t="str">
        <f t="shared" si="17"/>
        <v>-</v>
      </c>
      <c r="P32" s="14" t="str">
        <f t="shared" si="17"/>
        <v>-</v>
      </c>
      <c r="Q32" s="34" t="str">
        <f t="shared" si="17"/>
        <v>-</v>
      </c>
      <c r="R32" s="14" t="str">
        <f t="shared" si="17"/>
        <v>-</v>
      </c>
      <c r="S32" s="34" t="str">
        <f t="shared" si="17"/>
        <v>-</v>
      </c>
      <c r="T32" s="14" t="str">
        <f t="shared" si="17"/>
        <v>-</v>
      </c>
      <c r="U32" s="34" t="str">
        <f t="shared" si="17"/>
        <v>-</v>
      </c>
      <c r="V32" s="14" t="str">
        <f t="shared" si="17"/>
        <v>-</v>
      </c>
      <c r="W32" s="34" t="str">
        <f t="shared" si="17"/>
        <v>-</v>
      </c>
      <c r="X32" s="14" t="str">
        <f t="shared" si="14"/>
        <v>-</v>
      </c>
      <c r="Y32" s="34" t="str">
        <f t="shared" si="4"/>
        <v>-</v>
      </c>
      <c r="Z32" s="14" t="str">
        <f t="shared" si="4"/>
        <v>-</v>
      </c>
      <c r="AA32" s="34" t="str">
        <f t="shared" si="4"/>
        <v>-</v>
      </c>
      <c r="AB32" s="14" t="str">
        <f t="shared" si="4"/>
        <v>-</v>
      </c>
      <c r="AC32" s="34" t="str">
        <f t="shared" si="4"/>
        <v>-</v>
      </c>
      <c r="AD32" s="14" t="str">
        <f t="shared" si="4"/>
        <v>-</v>
      </c>
      <c r="AE32" s="34" t="str">
        <f t="shared" si="4"/>
        <v>-</v>
      </c>
      <c r="AF32" s="14" t="str">
        <f t="shared" si="4"/>
        <v>-</v>
      </c>
      <c r="AG32" s="16" t="str">
        <f t="shared" si="4"/>
        <v>-</v>
      </c>
      <c r="AH32" s="35">
        <f t="shared" si="5"/>
        <v>0</v>
      </c>
      <c r="AJ32" s="10" t="str">
        <f t="shared" si="11"/>
        <v>-</v>
      </c>
      <c r="AK32" s="10" t="str">
        <f t="shared" si="11"/>
        <v>-</v>
      </c>
      <c r="AL32" s="10" t="str">
        <f t="shared" si="11"/>
        <v>-</v>
      </c>
      <c r="AM32" s="10" t="str">
        <f t="shared" si="11"/>
        <v>-</v>
      </c>
      <c r="AN32" s="10" t="str">
        <f t="shared" si="11"/>
        <v>-</v>
      </c>
      <c r="AO32" s="10" t="str">
        <f t="shared" si="11"/>
        <v>-</v>
      </c>
      <c r="AP32" s="10" t="str">
        <f t="shared" si="11"/>
        <v>-</v>
      </c>
      <c r="AQ32" s="10" t="str">
        <f t="shared" si="11"/>
        <v>-</v>
      </c>
      <c r="AR32" s="10" t="str">
        <f t="shared" si="11"/>
        <v>-</v>
      </c>
      <c r="AS32" s="10" t="str">
        <f t="shared" si="11"/>
        <v>-</v>
      </c>
      <c r="AT32" s="10" t="str">
        <f t="shared" si="11"/>
        <v>-</v>
      </c>
      <c r="AU32" s="10" t="str">
        <f t="shared" si="11"/>
        <v>-</v>
      </c>
      <c r="AV32" s="10" t="str">
        <f t="shared" si="11"/>
        <v>-</v>
      </c>
      <c r="AW32" s="10" t="str">
        <f t="shared" si="11"/>
        <v>-</v>
      </c>
      <c r="AX32" s="10" t="str">
        <f t="shared" si="11"/>
        <v>-</v>
      </c>
      <c r="AY32" s="10" t="str">
        <f t="shared" si="11"/>
        <v>-</v>
      </c>
      <c r="AZ32" s="10" t="str">
        <f t="shared" ref="AZ32:BH34" si="18">IF(AND(AND($BJ32&lt;=CE32,CE32&lt;$BK32),OR(CE32&lt;$BL32,$BM32&lt;=CE32)),"○","-")</f>
        <v>-</v>
      </c>
      <c r="BA32" s="10" t="str">
        <f t="shared" si="18"/>
        <v>-</v>
      </c>
      <c r="BB32" s="10" t="str">
        <f t="shared" si="18"/>
        <v>-</v>
      </c>
      <c r="BC32" s="10" t="str">
        <f t="shared" si="18"/>
        <v>-</v>
      </c>
      <c r="BD32" s="10" t="str">
        <f t="shared" si="18"/>
        <v>-</v>
      </c>
      <c r="BE32" s="10" t="str">
        <f t="shared" si="18"/>
        <v>-</v>
      </c>
      <c r="BF32" s="10" t="str">
        <f t="shared" si="18"/>
        <v>-</v>
      </c>
      <c r="BG32" s="10" t="str">
        <f t="shared" si="18"/>
        <v>-</v>
      </c>
      <c r="BH32" s="10" t="str">
        <f t="shared" si="18"/>
        <v>-</v>
      </c>
      <c r="BI32" s="8"/>
      <c r="BJ32" s="36">
        <f>E32</f>
        <v>0</v>
      </c>
      <c r="BK32" s="36">
        <f t="shared" si="8"/>
        <v>0</v>
      </c>
      <c r="BL32" s="36">
        <f t="shared" si="8"/>
        <v>0</v>
      </c>
      <c r="BM32" s="36">
        <f t="shared" si="8"/>
        <v>0</v>
      </c>
      <c r="BN32" s="36"/>
      <c r="BO32" s="36">
        <f t="shared" ref="BO32:BS34" si="19">CO32</f>
        <v>0.29166666666666669</v>
      </c>
      <c r="BP32" s="36">
        <f t="shared" si="19"/>
        <v>0.3125</v>
      </c>
      <c r="BQ32" s="36">
        <f t="shared" si="19"/>
        <v>0.33333333333333298</v>
      </c>
      <c r="BR32" s="36">
        <f t="shared" si="19"/>
        <v>0.35416666666666702</v>
      </c>
      <c r="BS32" s="36">
        <f t="shared" si="19"/>
        <v>0.375</v>
      </c>
      <c r="BT32" s="36">
        <f t="shared" si="16"/>
        <v>0.39583333333333398</v>
      </c>
      <c r="BU32" s="36">
        <f t="shared" si="16"/>
        <v>0.41666666666666702</v>
      </c>
      <c r="BV32" s="36">
        <f t="shared" si="16"/>
        <v>0.4375</v>
      </c>
      <c r="BW32" s="36">
        <f t="shared" si="16"/>
        <v>0.45833333333333398</v>
      </c>
      <c r="BX32" s="36">
        <f t="shared" si="16"/>
        <v>0.47916666666666702</v>
      </c>
      <c r="BY32" s="36">
        <f t="shared" si="16"/>
        <v>0.5</v>
      </c>
      <c r="BZ32" s="36">
        <f t="shared" si="16"/>
        <v>0.52083333333333304</v>
      </c>
      <c r="CA32" s="36">
        <f t="shared" si="16"/>
        <v>0.54166666666666696</v>
      </c>
      <c r="CB32" s="36">
        <f t="shared" si="16"/>
        <v>0.5625</v>
      </c>
      <c r="CC32" s="36">
        <f t="shared" si="16"/>
        <v>0.58333333333333304</v>
      </c>
      <c r="CD32" s="36">
        <f t="shared" si="16"/>
        <v>0.60416666666666696</v>
      </c>
      <c r="CE32" s="36">
        <f t="shared" si="16"/>
        <v>0.625</v>
      </c>
      <c r="CF32" s="36">
        <f t="shared" si="16"/>
        <v>0.64583333333333304</v>
      </c>
      <c r="CG32" s="36">
        <f t="shared" si="16"/>
        <v>0.66666666666666696</v>
      </c>
      <c r="CH32" s="36">
        <f t="shared" si="16"/>
        <v>0.6875</v>
      </c>
      <c r="CI32" s="36">
        <f t="shared" si="16"/>
        <v>0.70833333333333304</v>
      </c>
      <c r="CJ32" s="36">
        <f t="shared" ref="CJ32:CM34" si="20">DJ32</f>
        <v>0.72916666666666696</v>
      </c>
      <c r="CK32" s="36">
        <f t="shared" si="20"/>
        <v>0.75</v>
      </c>
      <c r="CL32" s="36">
        <f t="shared" si="20"/>
        <v>0.77083333333333304</v>
      </c>
      <c r="CM32" s="36">
        <f t="shared" si="20"/>
        <v>0.79166666666666696</v>
      </c>
      <c r="CN32" s="37"/>
      <c r="CO32" s="38">
        <v>0.29166666666666669</v>
      </c>
      <c r="CP32" s="38">
        <v>0.3125</v>
      </c>
      <c r="CQ32" s="38">
        <v>0.33333333333333298</v>
      </c>
      <c r="CR32" s="38">
        <v>0.35416666666666702</v>
      </c>
      <c r="CS32" s="38">
        <v>0.375</v>
      </c>
      <c r="CT32" s="38">
        <v>0.39583333333333398</v>
      </c>
      <c r="CU32" s="38">
        <v>0.41666666666666702</v>
      </c>
      <c r="CV32" s="38">
        <v>0.4375</v>
      </c>
      <c r="CW32" s="38">
        <v>0.45833333333333398</v>
      </c>
      <c r="CX32" s="38">
        <v>0.47916666666666702</v>
      </c>
      <c r="CY32" s="38">
        <v>0.5</v>
      </c>
      <c r="CZ32" s="38">
        <v>0.52083333333333304</v>
      </c>
      <c r="DA32" s="38">
        <v>0.54166666666666696</v>
      </c>
      <c r="DB32" s="38">
        <v>0.5625</v>
      </c>
      <c r="DC32" s="38">
        <v>0.58333333333333304</v>
      </c>
      <c r="DD32" s="38">
        <v>0.60416666666666696</v>
      </c>
      <c r="DE32" s="38">
        <v>0.625</v>
      </c>
      <c r="DF32" s="38">
        <v>0.64583333333333304</v>
      </c>
      <c r="DG32" s="38">
        <v>0.66666666666666696</v>
      </c>
      <c r="DH32" s="38">
        <v>0.6875</v>
      </c>
      <c r="DI32" s="38">
        <v>0.70833333333333304</v>
      </c>
      <c r="DJ32" s="38">
        <v>0.72916666666666696</v>
      </c>
      <c r="DK32" s="38">
        <v>0.75</v>
      </c>
      <c r="DL32" s="38">
        <v>0.77083333333333304</v>
      </c>
      <c r="DM32" s="38">
        <v>0.79166666666666696</v>
      </c>
    </row>
    <row r="33" spans="2:117" ht="20.25" customHeight="1">
      <c r="C33" s="32"/>
      <c r="D33" s="32"/>
      <c r="E33" s="12"/>
      <c r="F33" s="33"/>
      <c r="G33" s="12"/>
      <c r="H33" s="33"/>
      <c r="I33" s="34" t="str">
        <f t="shared" si="17"/>
        <v>-</v>
      </c>
      <c r="J33" s="14" t="str">
        <f t="shared" si="17"/>
        <v>-</v>
      </c>
      <c r="K33" s="34" t="str">
        <f t="shared" si="17"/>
        <v>-</v>
      </c>
      <c r="L33" s="14" t="str">
        <f t="shared" si="17"/>
        <v>-</v>
      </c>
      <c r="M33" s="34" t="str">
        <f t="shared" si="17"/>
        <v>-</v>
      </c>
      <c r="N33" s="14" t="str">
        <f t="shared" si="17"/>
        <v>-</v>
      </c>
      <c r="O33" s="34" t="str">
        <f t="shared" si="17"/>
        <v>-</v>
      </c>
      <c r="P33" s="14" t="str">
        <f t="shared" si="17"/>
        <v>-</v>
      </c>
      <c r="Q33" s="34" t="str">
        <f t="shared" si="17"/>
        <v>-</v>
      </c>
      <c r="R33" s="14" t="str">
        <f t="shared" si="17"/>
        <v>-</v>
      </c>
      <c r="S33" s="34" t="str">
        <f t="shared" si="17"/>
        <v>-</v>
      </c>
      <c r="T33" s="14" t="str">
        <f t="shared" si="17"/>
        <v>-</v>
      </c>
      <c r="U33" s="34" t="str">
        <f t="shared" si="17"/>
        <v>-</v>
      </c>
      <c r="V33" s="14" t="str">
        <f t="shared" si="17"/>
        <v>-</v>
      </c>
      <c r="W33" s="34" t="str">
        <f t="shared" si="17"/>
        <v>-</v>
      </c>
      <c r="X33" s="14" t="str">
        <f t="shared" si="14"/>
        <v>-</v>
      </c>
      <c r="Y33" s="34" t="str">
        <f t="shared" si="4"/>
        <v>-</v>
      </c>
      <c r="Z33" s="14" t="str">
        <f t="shared" si="4"/>
        <v>-</v>
      </c>
      <c r="AA33" s="34" t="str">
        <f t="shared" si="4"/>
        <v>-</v>
      </c>
      <c r="AB33" s="14" t="str">
        <f t="shared" si="4"/>
        <v>-</v>
      </c>
      <c r="AC33" s="34" t="str">
        <f t="shared" si="4"/>
        <v>-</v>
      </c>
      <c r="AD33" s="14" t="str">
        <f t="shared" si="4"/>
        <v>-</v>
      </c>
      <c r="AE33" s="34" t="str">
        <f t="shared" si="4"/>
        <v>-</v>
      </c>
      <c r="AF33" s="14" t="str">
        <f t="shared" si="4"/>
        <v>-</v>
      </c>
      <c r="AG33" s="16" t="str">
        <f t="shared" si="4"/>
        <v>-</v>
      </c>
      <c r="AH33" s="35">
        <f t="shared" si="5"/>
        <v>0</v>
      </c>
      <c r="AJ33" s="10" t="str">
        <f t="shared" si="11"/>
        <v>-</v>
      </c>
      <c r="AK33" s="10" t="str">
        <f t="shared" si="11"/>
        <v>-</v>
      </c>
      <c r="AL33" s="10" t="str">
        <f t="shared" si="11"/>
        <v>-</v>
      </c>
      <c r="AM33" s="10" t="str">
        <f t="shared" si="11"/>
        <v>-</v>
      </c>
      <c r="AN33" s="10" t="str">
        <f t="shared" si="11"/>
        <v>-</v>
      </c>
      <c r="AO33" s="10" t="str">
        <f t="shared" si="11"/>
        <v>-</v>
      </c>
      <c r="AP33" s="10" t="str">
        <f t="shared" si="11"/>
        <v>-</v>
      </c>
      <c r="AQ33" s="10" t="str">
        <f t="shared" si="11"/>
        <v>-</v>
      </c>
      <c r="AR33" s="10" t="str">
        <f t="shared" si="11"/>
        <v>-</v>
      </c>
      <c r="AS33" s="10" t="str">
        <f t="shared" si="11"/>
        <v>-</v>
      </c>
      <c r="AT33" s="10" t="str">
        <f t="shared" si="11"/>
        <v>-</v>
      </c>
      <c r="AU33" s="10" t="str">
        <f t="shared" si="11"/>
        <v>-</v>
      </c>
      <c r="AV33" s="10" t="str">
        <f t="shared" si="11"/>
        <v>-</v>
      </c>
      <c r="AW33" s="10" t="str">
        <f t="shared" si="11"/>
        <v>-</v>
      </c>
      <c r="AX33" s="10" t="str">
        <f t="shared" si="11"/>
        <v>-</v>
      </c>
      <c r="AY33" s="10" t="str">
        <f t="shared" si="11"/>
        <v>-</v>
      </c>
      <c r="AZ33" s="10" t="str">
        <f t="shared" si="18"/>
        <v>-</v>
      </c>
      <c r="BA33" s="10" t="str">
        <f t="shared" si="18"/>
        <v>-</v>
      </c>
      <c r="BB33" s="10" t="str">
        <f t="shared" si="18"/>
        <v>-</v>
      </c>
      <c r="BC33" s="10" t="str">
        <f t="shared" si="18"/>
        <v>-</v>
      </c>
      <c r="BD33" s="10" t="str">
        <f t="shared" si="18"/>
        <v>-</v>
      </c>
      <c r="BE33" s="10" t="str">
        <f t="shared" si="18"/>
        <v>-</v>
      </c>
      <c r="BF33" s="10" t="str">
        <f t="shared" si="18"/>
        <v>-</v>
      </c>
      <c r="BG33" s="10" t="str">
        <f t="shared" si="18"/>
        <v>-</v>
      </c>
      <c r="BH33" s="10" t="str">
        <f t="shared" si="18"/>
        <v>-</v>
      </c>
      <c r="BI33" s="8"/>
      <c r="BJ33" s="36">
        <f t="shared" si="12"/>
        <v>0</v>
      </c>
      <c r="BK33" s="36">
        <f t="shared" si="8"/>
        <v>0</v>
      </c>
      <c r="BL33" s="36">
        <f t="shared" si="8"/>
        <v>0</v>
      </c>
      <c r="BM33" s="36">
        <f t="shared" si="8"/>
        <v>0</v>
      </c>
      <c r="BN33" s="36"/>
      <c r="BO33" s="36">
        <f t="shared" si="19"/>
        <v>0.29166666666666669</v>
      </c>
      <c r="BP33" s="36">
        <f t="shared" si="19"/>
        <v>0.3125</v>
      </c>
      <c r="BQ33" s="36">
        <f t="shared" si="19"/>
        <v>0.33333333333333298</v>
      </c>
      <c r="BR33" s="36">
        <f t="shared" si="19"/>
        <v>0.35416666666666702</v>
      </c>
      <c r="BS33" s="36">
        <f t="shared" si="19"/>
        <v>0.375</v>
      </c>
      <c r="BT33" s="36">
        <f t="shared" si="16"/>
        <v>0.39583333333333398</v>
      </c>
      <c r="BU33" s="36">
        <f t="shared" si="16"/>
        <v>0.41666666666666702</v>
      </c>
      <c r="BV33" s="36">
        <f t="shared" si="16"/>
        <v>0.4375</v>
      </c>
      <c r="BW33" s="36">
        <f t="shared" si="16"/>
        <v>0.45833333333333398</v>
      </c>
      <c r="BX33" s="36">
        <f t="shared" si="16"/>
        <v>0.47916666666666702</v>
      </c>
      <c r="BY33" s="36">
        <f t="shared" si="16"/>
        <v>0.5</v>
      </c>
      <c r="BZ33" s="36">
        <f t="shared" si="16"/>
        <v>0.52083333333333304</v>
      </c>
      <c r="CA33" s="36">
        <f t="shared" si="16"/>
        <v>0.54166666666666696</v>
      </c>
      <c r="CB33" s="36">
        <f t="shared" si="16"/>
        <v>0.5625</v>
      </c>
      <c r="CC33" s="36">
        <f t="shared" si="16"/>
        <v>0.58333333333333304</v>
      </c>
      <c r="CD33" s="36">
        <f t="shared" si="16"/>
        <v>0.60416666666666696</v>
      </c>
      <c r="CE33" s="36">
        <f t="shared" si="16"/>
        <v>0.625</v>
      </c>
      <c r="CF33" s="36">
        <f t="shared" si="16"/>
        <v>0.64583333333333304</v>
      </c>
      <c r="CG33" s="36">
        <f t="shared" si="16"/>
        <v>0.66666666666666696</v>
      </c>
      <c r="CH33" s="36">
        <f t="shared" si="16"/>
        <v>0.6875</v>
      </c>
      <c r="CI33" s="36">
        <f t="shared" si="16"/>
        <v>0.70833333333333304</v>
      </c>
      <c r="CJ33" s="36">
        <f t="shared" si="20"/>
        <v>0.72916666666666696</v>
      </c>
      <c r="CK33" s="36">
        <f t="shared" si="20"/>
        <v>0.75</v>
      </c>
      <c r="CL33" s="36">
        <f t="shared" si="20"/>
        <v>0.77083333333333304</v>
      </c>
      <c r="CM33" s="36">
        <f t="shared" si="20"/>
        <v>0.79166666666666696</v>
      </c>
      <c r="CN33" s="37"/>
      <c r="CO33" s="38">
        <v>0.29166666666666669</v>
      </c>
      <c r="CP33" s="38">
        <v>0.3125</v>
      </c>
      <c r="CQ33" s="38">
        <v>0.33333333333333298</v>
      </c>
      <c r="CR33" s="38">
        <v>0.35416666666666702</v>
      </c>
      <c r="CS33" s="38">
        <v>0.375</v>
      </c>
      <c r="CT33" s="38">
        <v>0.39583333333333398</v>
      </c>
      <c r="CU33" s="38">
        <v>0.41666666666666702</v>
      </c>
      <c r="CV33" s="38">
        <v>0.4375</v>
      </c>
      <c r="CW33" s="38">
        <v>0.45833333333333398</v>
      </c>
      <c r="CX33" s="38">
        <v>0.47916666666666702</v>
      </c>
      <c r="CY33" s="38">
        <v>0.5</v>
      </c>
      <c r="CZ33" s="38">
        <v>0.52083333333333304</v>
      </c>
      <c r="DA33" s="38">
        <v>0.54166666666666696</v>
      </c>
      <c r="DB33" s="38">
        <v>0.5625</v>
      </c>
      <c r="DC33" s="38">
        <v>0.58333333333333304</v>
      </c>
      <c r="DD33" s="38">
        <v>0.60416666666666696</v>
      </c>
      <c r="DE33" s="38">
        <v>0.625</v>
      </c>
      <c r="DF33" s="38">
        <v>0.64583333333333304</v>
      </c>
      <c r="DG33" s="38">
        <v>0.66666666666666696</v>
      </c>
      <c r="DH33" s="38">
        <v>0.6875</v>
      </c>
      <c r="DI33" s="38">
        <v>0.70833333333333304</v>
      </c>
      <c r="DJ33" s="38">
        <v>0.72916666666666696</v>
      </c>
      <c r="DK33" s="38">
        <v>0.75</v>
      </c>
      <c r="DL33" s="38">
        <v>0.77083333333333304</v>
      </c>
      <c r="DM33" s="38">
        <v>0.79166666666666696</v>
      </c>
    </row>
    <row r="34" spans="2:117" ht="20.25" customHeight="1">
      <c r="C34" s="32"/>
      <c r="D34" s="32"/>
      <c r="E34" s="12"/>
      <c r="F34" s="33"/>
      <c r="G34" s="12"/>
      <c r="H34" s="33"/>
      <c r="I34" s="34" t="str">
        <f t="shared" si="17"/>
        <v>-</v>
      </c>
      <c r="J34" s="14" t="str">
        <f t="shared" si="17"/>
        <v>-</v>
      </c>
      <c r="K34" s="34" t="str">
        <f t="shared" si="17"/>
        <v>-</v>
      </c>
      <c r="L34" s="14" t="str">
        <f t="shared" si="17"/>
        <v>-</v>
      </c>
      <c r="M34" s="34" t="str">
        <f t="shared" si="17"/>
        <v>-</v>
      </c>
      <c r="N34" s="14" t="str">
        <f t="shared" si="17"/>
        <v>-</v>
      </c>
      <c r="O34" s="34" t="str">
        <f t="shared" si="17"/>
        <v>-</v>
      </c>
      <c r="P34" s="14" t="str">
        <f t="shared" si="17"/>
        <v>-</v>
      </c>
      <c r="Q34" s="34" t="str">
        <f t="shared" si="17"/>
        <v>-</v>
      </c>
      <c r="R34" s="14" t="str">
        <f t="shared" si="17"/>
        <v>-</v>
      </c>
      <c r="S34" s="34" t="str">
        <f t="shared" si="17"/>
        <v>-</v>
      </c>
      <c r="T34" s="14" t="str">
        <f t="shared" si="17"/>
        <v>-</v>
      </c>
      <c r="U34" s="34" t="str">
        <f t="shared" si="17"/>
        <v>-</v>
      </c>
      <c r="V34" s="14" t="str">
        <f t="shared" si="17"/>
        <v>-</v>
      </c>
      <c r="W34" s="34" t="str">
        <f t="shared" si="17"/>
        <v>-</v>
      </c>
      <c r="X34" s="14" t="str">
        <f t="shared" si="14"/>
        <v>-</v>
      </c>
      <c r="Y34" s="34" t="str">
        <f t="shared" si="4"/>
        <v>-</v>
      </c>
      <c r="Z34" s="14" t="str">
        <f t="shared" si="4"/>
        <v>-</v>
      </c>
      <c r="AA34" s="34" t="str">
        <f t="shared" si="4"/>
        <v>-</v>
      </c>
      <c r="AB34" s="14" t="str">
        <f t="shared" si="4"/>
        <v>-</v>
      </c>
      <c r="AC34" s="34" t="str">
        <f t="shared" si="4"/>
        <v>-</v>
      </c>
      <c r="AD34" s="14" t="str">
        <f t="shared" si="4"/>
        <v>-</v>
      </c>
      <c r="AE34" s="34" t="str">
        <f t="shared" si="4"/>
        <v>-</v>
      </c>
      <c r="AF34" s="14" t="str">
        <f t="shared" si="4"/>
        <v>-</v>
      </c>
      <c r="AG34" s="16" t="str">
        <f t="shared" si="4"/>
        <v>-</v>
      </c>
      <c r="AH34" s="35">
        <f t="shared" si="5"/>
        <v>0</v>
      </c>
      <c r="AJ34" s="10" t="str">
        <f t="shared" si="11"/>
        <v>-</v>
      </c>
      <c r="AK34" s="10" t="str">
        <f t="shared" si="11"/>
        <v>-</v>
      </c>
      <c r="AL34" s="10" t="str">
        <f t="shared" si="11"/>
        <v>-</v>
      </c>
      <c r="AM34" s="10" t="str">
        <f t="shared" si="11"/>
        <v>-</v>
      </c>
      <c r="AN34" s="10" t="str">
        <f t="shared" si="11"/>
        <v>-</v>
      </c>
      <c r="AO34" s="10" t="str">
        <f t="shared" si="11"/>
        <v>-</v>
      </c>
      <c r="AP34" s="10" t="str">
        <f t="shared" si="11"/>
        <v>-</v>
      </c>
      <c r="AQ34" s="10" t="str">
        <f t="shared" si="11"/>
        <v>-</v>
      </c>
      <c r="AR34" s="10" t="str">
        <f t="shared" si="11"/>
        <v>-</v>
      </c>
      <c r="AS34" s="10" t="str">
        <f t="shared" si="11"/>
        <v>-</v>
      </c>
      <c r="AT34" s="10" t="str">
        <f t="shared" si="11"/>
        <v>-</v>
      </c>
      <c r="AU34" s="10" t="str">
        <f t="shared" si="11"/>
        <v>-</v>
      </c>
      <c r="AV34" s="10" t="str">
        <f t="shared" si="11"/>
        <v>-</v>
      </c>
      <c r="AW34" s="10" t="str">
        <f t="shared" si="11"/>
        <v>-</v>
      </c>
      <c r="AX34" s="10" t="str">
        <f t="shared" si="11"/>
        <v>-</v>
      </c>
      <c r="AY34" s="10" t="str">
        <f t="shared" si="11"/>
        <v>-</v>
      </c>
      <c r="AZ34" s="10" t="str">
        <f t="shared" si="18"/>
        <v>-</v>
      </c>
      <c r="BA34" s="10" t="str">
        <f t="shared" si="18"/>
        <v>-</v>
      </c>
      <c r="BB34" s="10" t="str">
        <f t="shared" si="18"/>
        <v>-</v>
      </c>
      <c r="BC34" s="10" t="str">
        <f t="shared" si="18"/>
        <v>-</v>
      </c>
      <c r="BD34" s="10" t="str">
        <f t="shared" si="18"/>
        <v>-</v>
      </c>
      <c r="BE34" s="10" t="str">
        <f t="shared" si="18"/>
        <v>-</v>
      </c>
      <c r="BF34" s="10" t="str">
        <f t="shared" si="18"/>
        <v>-</v>
      </c>
      <c r="BG34" s="10" t="str">
        <f t="shared" si="18"/>
        <v>-</v>
      </c>
      <c r="BH34" s="10" t="str">
        <f t="shared" si="18"/>
        <v>-</v>
      </c>
      <c r="BI34" s="8"/>
      <c r="BJ34" s="36">
        <f>E34</f>
        <v>0</v>
      </c>
      <c r="BK34" s="36">
        <f t="shared" si="8"/>
        <v>0</v>
      </c>
      <c r="BL34" s="36">
        <f t="shared" si="8"/>
        <v>0</v>
      </c>
      <c r="BM34" s="36">
        <f t="shared" si="8"/>
        <v>0</v>
      </c>
      <c r="BN34" s="36"/>
      <c r="BO34" s="36">
        <f t="shared" si="19"/>
        <v>0.29166666666666669</v>
      </c>
      <c r="BP34" s="36">
        <f t="shared" si="19"/>
        <v>0.3125</v>
      </c>
      <c r="BQ34" s="36">
        <f t="shared" si="19"/>
        <v>0.33333333333333298</v>
      </c>
      <c r="BR34" s="36">
        <f t="shared" si="19"/>
        <v>0.35416666666666702</v>
      </c>
      <c r="BS34" s="36">
        <f t="shared" si="19"/>
        <v>0.375</v>
      </c>
      <c r="BT34" s="36">
        <f t="shared" si="16"/>
        <v>0.39583333333333398</v>
      </c>
      <c r="BU34" s="36">
        <f t="shared" si="16"/>
        <v>0.41666666666666702</v>
      </c>
      <c r="BV34" s="36">
        <f t="shared" si="16"/>
        <v>0.4375</v>
      </c>
      <c r="BW34" s="36">
        <f t="shared" si="16"/>
        <v>0.45833333333333398</v>
      </c>
      <c r="BX34" s="36">
        <f t="shared" si="16"/>
        <v>0.47916666666666702</v>
      </c>
      <c r="BY34" s="36">
        <f t="shared" si="16"/>
        <v>0.5</v>
      </c>
      <c r="BZ34" s="36">
        <f t="shared" si="16"/>
        <v>0.52083333333333304</v>
      </c>
      <c r="CA34" s="36">
        <f t="shared" si="16"/>
        <v>0.54166666666666696</v>
      </c>
      <c r="CB34" s="36">
        <f t="shared" si="16"/>
        <v>0.5625</v>
      </c>
      <c r="CC34" s="36">
        <f t="shared" si="16"/>
        <v>0.58333333333333304</v>
      </c>
      <c r="CD34" s="36">
        <f t="shared" si="16"/>
        <v>0.60416666666666696</v>
      </c>
      <c r="CE34" s="36">
        <f t="shared" si="16"/>
        <v>0.625</v>
      </c>
      <c r="CF34" s="36">
        <f t="shared" si="16"/>
        <v>0.64583333333333304</v>
      </c>
      <c r="CG34" s="36">
        <f t="shared" si="16"/>
        <v>0.66666666666666696</v>
      </c>
      <c r="CH34" s="36">
        <f t="shared" si="16"/>
        <v>0.6875</v>
      </c>
      <c r="CI34" s="36">
        <f t="shared" si="16"/>
        <v>0.70833333333333304</v>
      </c>
      <c r="CJ34" s="36">
        <f t="shared" si="20"/>
        <v>0.72916666666666696</v>
      </c>
      <c r="CK34" s="36">
        <f t="shared" si="20"/>
        <v>0.75</v>
      </c>
      <c r="CL34" s="36">
        <f t="shared" si="20"/>
        <v>0.77083333333333304</v>
      </c>
      <c r="CM34" s="36">
        <f t="shared" si="20"/>
        <v>0.79166666666666696</v>
      </c>
      <c r="CN34" s="37"/>
      <c r="CO34" s="38">
        <v>0.29166666666666669</v>
      </c>
      <c r="CP34" s="38">
        <v>0.3125</v>
      </c>
      <c r="CQ34" s="38">
        <v>0.33333333333333298</v>
      </c>
      <c r="CR34" s="38">
        <v>0.35416666666666702</v>
      </c>
      <c r="CS34" s="38">
        <v>0.375</v>
      </c>
      <c r="CT34" s="38">
        <v>0.39583333333333398</v>
      </c>
      <c r="CU34" s="38">
        <v>0.41666666666666702</v>
      </c>
      <c r="CV34" s="38">
        <v>0.4375</v>
      </c>
      <c r="CW34" s="38">
        <v>0.45833333333333398</v>
      </c>
      <c r="CX34" s="38">
        <v>0.47916666666666702</v>
      </c>
      <c r="CY34" s="38">
        <v>0.5</v>
      </c>
      <c r="CZ34" s="38">
        <v>0.52083333333333304</v>
      </c>
      <c r="DA34" s="38">
        <v>0.54166666666666696</v>
      </c>
      <c r="DB34" s="38">
        <v>0.5625</v>
      </c>
      <c r="DC34" s="38">
        <v>0.58333333333333304</v>
      </c>
      <c r="DD34" s="38">
        <v>0.60416666666666696</v>
      </c>
      <c r="DE34" s="38">
        <v>0.625</v>
      </c>
      <c r="DF34" s="38">
        <v>0.64583333333333304</v>
      </c>
      <c r="DG34" s="38">
        <v>0.66666666666666696</v>
      </c>
      <c r="DH34" s="38">
        <v>0.6875</v>
      </c>
      <c r="DI34" s="38">
        <v>0.70833333333333304</v>
      </c>
      <c r="DJ34" s="38">
        <v>0.72916666666666696</v>
      </c>
      <c r="DK34" s="38">
        <v>0.75</v>
      </c>
      <c r="DL34" s="38">
        <v>0.77083333333333304</v>
      </c>
      <c r="DM34" s="38">
        <v>0.79166666666666696</v>
      </c>
    </row>
    <row r="35" spans="2:117" ht="22.5" customHeight="1">
      <c r="C35" s="475" t="s">
        <v>172</v>
      </c>
      <c r="D35" s="481"/>
      <c r="E35" s="481"/>
      <c r="F35" s="476"/>
      <c r="G35" s="475">
        <f>COUNTA(D16:D34)</f>
        <v>0</v>
      </c>
      <c r="H35" s="476"/>
      <c r="I35" s="41">
        <f t="shared" si="17"/>
        <v>0</v>
      </c>
      <c r="J35" s="42">
        <f t="shared" si="17"/>
        <v>0</v>
      </c>
      <c r="K35" s="41">
        <f t="shared" si="17"/>
        <v>0</v>
      </c>
      <c r="L35" s="42">
        <f t="shared" si="17"/>
        <v>0</v>
      </c>
      <c r="M35" s="41">
        <f t="shared" si="17"/>
        <v>0</v>
      </c>
      <c r="N35" s="42">
        <f t="shared" si="17"/>
        <v>0</v>
      </c>
      <c r="O35" s="41">
        <f t="shared" si="17"/>
        <v>0</v>
      </c>
      <c r="P35" s="42">
        <f t="shared" si="17"/>
        <v>0</v>
      </c>
      <c r="Q35" s="41">
        <f t="shared" si="17"/>
        <v>0</v>
      </c>
      <c r="R35" s="42">
        <f t="shared" si="17"/>
        <v>0</v>
      </c>
      <c r="S35" s="41">
        <f t="shared" si="17"/>
        <v>0</v>
      </c>
      <c r="T35" s="42">
        <f>AU35</f>
        <v>0</v>
      </c>
      <c r="U35" s="41">
        <f t="shared" si="17"/>
        <v>0</v>
      </c>
      <c r="V35" s="42">
        <f t="shared" si="17"/>
        <v>0</v>
      </c>
      <c r="W35" s="41">
        <f t="shared" si="17"/>
        <v>0</v>
      </c>
      <c r="X35" s="42">
        <f t="shared" si="14"/>
        <v>0</v>
      </c>
      <c r="Y35" s="41">
        <f t="shared" si="14"/>
        <v>0</v>
      </c>
      <c r="Z35" s="42">
        <f t="shared" si="14"/>
        <v>0</v>
      </c>
      <c r="AA35" s="41">
        <f t="shared" si="14"/>
        <v>0</v>
      </c>
      <c r="AB35" s="42">
        <f t="shared" si="14"/>
        <v>0</v>
      </c>
      <c r="AC35" s="41">
        <f t="shared" si="14"/>
        <v>0</v>
      </c>
      <c r="AD35" s="42">
        <f t="shared" si="14"/>
        <v>0</v>
      </c>
      <c r="AE35" s="41">
        <f t="shared" si="14"/>
        <v>0</v>
      </c>
      <c r="AF35" s="42">
        <f t="shared" si="14"/>
        <v>0</v>
      </c>
      <c r="AG35" s="43">
        <f t="shared" si="14"/>
        <v>0</v>
      </c>
      <c r="AH35" s="44"/>
      <c r="AJ35" s="45">
        <f>COUNTIF(AJ16:AJ34,"○")</f>
        <v>0</v>
      </c>
      <c r="AK35" s="45">
        <f t="shared" ref="AK35:BH35" si="21">COUNTIF(AK16:AK34,"○")</f>
        <v>0</v>
      </c>
      <c r="AL35" s="45">
        <f t="shared" si="21"/>
        <v>0</v>
      </c>
      <c r="AM35" s="45">
        <f t="shared" si="21"/>
        <v>0</v>
      </c>
      <c r="AN35" s="45">
        <f t="shared" si="21"/>
        <v>0</v>
      </c>
      <c r="AO35" s="45">
        <f t="shared" si="21"/>
        <v>0</v>
      </c>
      <c r="AP35" s="45">
        <f t="shared" si="21"/>
        <v>0</v>
      </c>
      <c r="AQ35" s="45">
        <f t="shared" si="21"/>
        <v>0</v>
      </c>
      <c r="AR35" s="45">
        <f t="shared" si="21"/>
        <v>0</v>
      </c>
      <c r="AS35" s="45">
        <f t="shared" si="21"/>
        <v>0</v>
      </c>
      <c r="AT35" s="45">
        <f t="shared" si="21"/>
        <v>0</v>
      </c>
      <c r="AU35" s="45">
        <f t="shared" si="21"/>
        <v>0</v>
      </c>
      <c r="AV35" s="45">
        <f t="shared" si="21"/>
        <v>0</v>
      </c>
      <c r="AW35" s="45">
        <f t="shared" si="21"/>
        <v>0</v>
      </c>
      <c r="AX35" s="45">
        <f t="shared" si="21"/>
        <v>0</v>
      </c>
      <c r="AY35" s="45">
        <f t="shared" si="21"/>
        <v>0</v>
      </c>
      <c r="AZ35" s="45">
        <f t="shared" si="21"/>
        <v>0</v>
      </c>
      <c r="BA35" s="45">
        <f t="shared" si="21"/>
        <v>0</v>
      </c>
      <c r="BB35" s="45">
        <f t="shared" si="21"/>
        <v>0</v>
      </c>
      <c r="BC35" s="45">
        <f t="shared" si="21"/>
        <v>0</v>
      </c>
      <c r="BD35" s="45">
        <f t="shared" si="21"/>
        <v>0</v>
      </c>
      <c r="BE35" s="45">
        <f t="shared" si="21"/>
        <v>0</v>
      </c>
      <c r="BF35" s="45">
        <f t="shared" si="21"/>
        <v>0</v>
      </c>
      <c r="BG35" s="45">
        <f t="shared" si="21"/>
        <v>0</v>
      </c>
      <c r="BH35" s="45">
        <f t="shared" si="21"/>
        <v>0</v>
      </c>
      <c r="BI35" s="46"/>
      <c r="BJ35" s="46"/>
      <c r="BK35" s="46"/>
      <c r="BL35" s="46"/>
      <c r="BM35" s="46"/>
      <c r="BN35" s="46"/>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6"/>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row>
    <row r="36" spans="2:117" ht="41.25" customHeight="1">
      <c r="C36" s="28" t="s">
        <v>173</v>
      </c>
      <c r="D36" s="10" t="s">
        <v>164</v>
      </c>
      <c r="E36" s="29" t="s">
        <v>165</v>
      </c>
      <c r="F36" s="30" t="s">
        <v>166</v>
      </c>
      <c r="G36" s="477" t="s">
        <v>167</v>
      </c>
      <c r="H36" s="478"/>
      <c r="I36" s="466">
        <v>0.29166666666666669</v>
      </c>
      <c r="J36" s="479"/>
      <c r="K36" s="466">
        <v>0.33333333333333298</v>
      </c>
      <c r="L36" s="479"/>
      <c r="M36" s="466">
        <v>0.375</v>
      </c>
      <c r="N36" s="479"/>
      <c r="O36" s="466">
        <v>0.41666666666666702</v>
      </c>
      <c r="P36" s="479"/>
      <c r="Q36" s="466">
        <v>0.45833333333333298</v>
      </c>
      <c r="R36" s="479"/>
      <c r="S36" s="466">
        <v>0.5</v>
      </c>
      <c r="T36" s="479"/>
      <c r="U36" s="466">
        <v>0.54166666666666696</v>
      </c>
      <c r="V36" s="479"/>
      <c r="W36" s="466">
        <v>0.58333333333333304</v>
      </c>
      <c r="X36" s="479"/>
      <c r="Y36" s="466">
        <v>0.625</v>
      </c>
      <c r="Z36" s="479"/>
      <c r="AA36" s="466">
        <v>0.66666666666666696</v>
      </c>
      <c r="AB36" s="479"/>
      <c r="AC36" s="466">
        <v>0.70833333333333304</v>
      </c>
      <c r="AD36" s="479"/>
      <c r="AE36" s="4">
        <v>0.75</v>
      </c>
      <c r="AF36" s="2"/>
      <c r="AG36" s="7">
        <v>0.79166666666666663</v>
      </c>
      <c r="AH36" s="66" t="s">
        <v>168</v>
      </c>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row>
    <row r="37" spans="2:117" ht="20.25" customHeight="1">
      <c r="C37" s="32"/>
      <c r="D37" s="32"/>
      <c r="E37" s="39"/>
      <c r="F37" s="33"/>
      <c r="G37" s="12"/>
      <c r="H37" s="33"/>
      <c r="I37" s="34" t="str">
        <f t="shared" ref="I37:X38" si="22">AJ37</f>
        <v>-</v>
      </c>
      <c r="J37" s="14" t="str">
        <f t="shared" si="22"/>
        <v>-</v>
      </c>
      <c r="K37" s="34" t="str">
        <f t="shared" si="22"/>
        <v>-</v>
      </c>
      <c r="L37" s="14" t="str">
        <f t="shared" si="22"/>
        <v>-</v>
      </c>
      <c r="M37" s="34" t="str">
        <f t="shared" si="22"/>
        <v>-</v>
      </c>
      <c r="N37" s="14" t="str">
        <f t="shared" si="22"/>
        <v>-</v>
      </c>
      <c r="O37" s="34" t="str">
        <f t="shared" si="22"/>
        <v>-</v>
      </c>
      <c r="P37" s="14" t="str">
        <f t="shared" si="22"/>
        <v>-</v>
      </c>
      <c r="Q37" s="34" t="str">
        <f t="shared" si="22"/>
        <v>-</v>
      </c>
      <c r="R37" s="14" t="str">
        <f t="shared" si="22"/>
        <v>-</v>
      </c>
      <c r="S37" s="34" t="str">
        <f t="shared" si="22"/>
        <v>-</v>
      </c>
      <c r="T37" s="14" t="str">
        <f t="shared" si="22"/>
        <v>-</v>
      </c>
      <c r="U37" s="34" t="str">
        <f t="shared" si="22"/>
        <v>-</v>
      </c>
      <c r="V37" s="14" t="str">
        <f t="shared" si="22"/>
        <v>-</v>
      </c>
      <c r="W37" s="34" t="str">
        <f t="shared" si="22"/>
        <v>-</v>
      </c>
      <c r="X37" s="14" t="str">
        <f t="shared" si="22"/>
        <v>-</v>
      </c>
      <c r="Y37" s="34" t="str">
        <f t="shared" ref="Y37:AG38" si="23">AZ37</f>
        <v>-</v>
      </c>
      <c r="Z37" s="14" t="str">
        <f t="shared" si="23"/>
        <v>-</v>
      </c>
      <c r="AA37" s="34" t="str">
        <f t="shared" si="23"/>
        <v>-</v>
      </c>
      <c r="AB37" s="14" t="str">
        <f t="shared" si="23"/>
        <v>-</v>
      </c>
      <c r="AC37" s="34" t="str">
        <f t="shared" si="23"/>
        <v>-</v>
      </c>
      <c r="AD37" s="14" t="str">
        <f t="shared" si="23"/>
        <v>-</v>
      </c>
      <c r="AE37" s="34" t="str">
        <f t="shared" si="23"/>
        <v>-</v>
      </c>
      <c r="AF37" s="14" t="str">
        <f t="shared" si="23"/>
        <v>-</v>
      </c>
      <c r="AG37" s="16" t="str">
        <f t="shared" si="23"/>
        <v>-</v>
      </c>
      <c r="AH37" s="35">
        <f>BK37-BJ37-(BM37-BL37)</f>
        <v>0</v>
      </c>
      <c r="AJ37" s="10" t="str">
        <f>IF(AND(AND($BJ37&lt;=BO37,BO37&lt;$BK37),OR(BO37&lt;$BL37,$BM37&lt;=BO37)),"○","-")</f>
        <v>-</v>
      </c>
      <c r="AK37" s="10" t="str">
        <f t="shared" ref="AK37:AQ37" si="24">IF(AND(AND($BJ37&lt;=BP37,BP37&lt;$BK37),OR(BP37&lt;$BL37,$BM37&lt;=BP37)),"○","-")</f>
        <v>-</v>
      </c>
      <c r="AL37" s="10" t="str">
        <f t="shared" si="24"/>
        <v>-</v>
      </c>
      <c r="AM37" s="10" t="str">
        <f t="shared" si="24"/>
        <v>-</v>
      </c>
      <c r="AN37" s="10" t="str">
        <f t="shared" si="24"/>
        <v>-</v>
      </c>
      <c r="AO37" s="10" t="str">
        <f t="shared" si="24"/>
        <v>-</v>
      </c>
      <c r="AP37" s="10" t="str">
        <f t="shared" si="24"/>
        <v>-</v>
      </c>
      <c r="AQ37" s="10" t="str">
        <f t="shared" si="24"/>
        <v>-</v>
      </c>
      <c r="AR37" s="10" t="str">
        <f>IF(AND(AND($BJ37&lt;=BW37,BW37&lt;$BK37),OR(BW37&lt;$BL37,$BM37&lt;=BW37)),"○","-")</f>
        <v>-</v>
      </c>
      <c r="AS37" s="10" t="str">
        <f t="shared" ref="AS37:BH37" si="25">IF(AND(AND($BJ37&lt;=BX37,BX37&lt;$BK37),OR(BX37&lt;$BL37,$BM37&lt;=BX37)),"○","-")</f>
        <v>-</v>
      </c>
      <c r="AT37" s="10" t="str">
        <f t="shared" si="25"/>
        <v>-</v>
      </c>
      <c r="AU37" s="10" t="str">
        <f t="shared" si="25"/>
        <v>-</v>
      </c>
      <c r="AV37" s="10" t="str">
        <f t="shared" si="25"/>
        <v>-</v>
      </c>
      <c r="AW37" s="10" t="str">
        <f t="shared" si="25"/>
        <v>-</v>
      </c>
      <c r="AX37" s="10" t="str">
        <f t="shared" si="25"/>
        <v>-</v>
      </c>
      <c r="AY37" s="10" t="str">
        <f t="shared" si="25"/>
        <v>-</v>
      </c>
      <c r="AZ37" s="10" t="str">
        <f t="shared" si="25"/>
        <v>-</v>
      </c>
      <c r="BA37" s="10" t="str">
        <f t="shared" si="25"/>
        <v>-</v>
      </c>
      <c r="BB37" s="10" t="str">
        <f t="shared" si="25"/>
        <v>-</v>
      </c>
      <c r="BC37" s="10" t="str">
        <f t="shared" si="25"/>
        <v>-</v>
      </c>
      <c r="BD37" s="10" t="str">
        <f t="shared" si="25"/>
        <v>-</v>
      </c>
      <c r="BE37" s="10" t="str">
        <f t="shared" si="25"/>
        <v>-</v>
      </c>
      <c r="BF37" s="10" t="str">
        <f t="shared" si="25"/>
        <v>-</v>
      </c>
      <c r="BG37" s="10" t="str">
        <f t="shared" si="25"/>
        <v>-</v>
      </c>
      <c r="BH37" s="10" t="str">
        <f t="shared" si="25"/>
        <v>-</v>
      </c>
      <c r="BI37" s="8"/>
      <c r="BJ37" s="36">
        <f>E37</f>
        <v>0</v>
      </c>
      <c r="BK37" s="36">
        <f t="shared" ref="BK37:BM37" si="26">F37</f>
        <v>0</v>
      </c>
      <c r="BL37" s="36">
        <f t="shared" si="26"/>
        <v>0</v>
      </c>
      <c r="BM37" s="36">
        <f t="shared" si="26"/>
        <v>0</v>
      </c>
      <c r="BN37" s="36"/>
      <c r="BO37" s="36">
        <f t="shared" ref="BO37:CM37" si="27">CO37</f>
        <v>0.29166666666666669</v>
      </c>
      <c r="BP37" s="36">
        <f t="shared" si="27"/>
        <v>0.3125</v>
      </c>
      <c r="BQ37" s="36">
        <f t="shared" si="27"/>
        <v>0.33333333333333298</v>
      </c>
      <c r="BR37" s="36">
        <f t="shared" si="27"/>
        <v>0.35416666666666702</v>
      </c>
      <c r="BS37" s="36">
        <f t="shared" si="27"/>
        <v>0.375</v>
      </c>
      <c r="BT37" s="36">
        <f t="shared" si="27"/>
        <v>0.39583333333333398</v>
      </c>
      <c r="BU37" s="36">
        <f t="shared" si="27"/>
        <v>0.41666666666666702</v>
      </c>
      <c r="BV37" s="36">
        <f t="shared" si="27"/>
        <v>0.4375</v>
      </c>
      <c r="BW37" s="36">
        <f t="shared" si="27"/>
        <v>0.45833333333333398</v>
      </c>
      <c r="BX37" s="36">
        <f t="shared" si="27"/>
        <v>0.47916666666666702</v>
      </c>
      <c r="BY37" s="36">
        <f t="shared" si="27"/>
        <v>0.5</v>
      </c>
      <c r="BZ37" s="36">
        <f t="shared" si="27"/>
        <v>0.52083333333333304</v>
      </c>
      <c r="CA37" s="36">
        <f t="shared" si="27"/>
        <v>0.54166666666666696</v>
      </c>
      <c r="CB37" s="36">
        <f t="shared" si="27"/>
        <v>0.5625</v>
      </c>
      <c r="CC37" s="36">
        <f t="shared" si="27"/>
        <v>0.58333333333333304</v>
      </c>
      <c r="CD37" s="36">
        <f t="shared" si="27"/>
        <v>0.60416666666666696</v>
      </c>
      <c r="CE37" s="36">
        <f t="shared" si="27"/>
        <v>0.625</v>
      </c>
      <c r="CF37" s="36">
        <f t="shared" si="27"/>
        <v>0.64583333333333304</v>
      </c>
      <c r="CG37" s="36">
        <f t="shared" si="27"/>
        <v>0.66666666666666696</v>
      </c>
      <c r="CH37" s="36">
        <f t="shared" si="27"/>
        <v>0.6875</v>
      </c>
      <c r="CI37" s="36">
        <f t="shared" si="27"/>
        <v>0.70833333333333304</v>
      </c>
      <c r="CJ37" s="36">
        <f t="shared" si="27"/>
        <v>0.72916666666666696</v>
      </c>
      <c r="CK37" s="36">
        <f t="shared" si="27"/>
        <v>0.75</v>
      </c>
      <c r="CL37" s="36">
        <f t="shared" si="27"/>
        <v>0.77083333333333304</v>
      </c>
      <c r="CM37" s="36">
        <f t="shared" si="27"/>
        <v>0.79166666666666696</v>
      </c>
      <c r="CN37" s="37"/>
      <c r="CO37" s="38">
        <v>0.29166666666666669</v>
      </c>
      <c r="CP37" s="38">
        <v>0.3125</v>
      </c>
      <c r="CQ37" s="38">
        <v>0.33333333333333298</v>
      </c>
      <c r="CR37" s="38">
        <v>0.35416666666666702</v>
      </c>
      <c r="CS37" s="38">
        <v>0.375</v>
      </c>
      <c r="CT37" s="38">
        <v>0.39583333333333398</v>
      </c>
      <c r="CU37" s="38">
        <v>0.41666666666666702</v>
      </c>
      <c r="CV37" s="38">
        <v>0.4375</v>
      </c>
      <c r="CW37" s="38">
        <v>0.45833333333333398</v>
      </c>
      <c r="CX37" s="38">
        <v>0.47916666666666702</v>
      </c>
      <c r="CY37" s="38">
        <v>0.5</v>
      </c>
      <c r="CZ37" s="38">
        <v>0.52083333333333304</v>
      </c>
      <c r="DA37" s="38">
        <v>0.54166666666666696</v>
      </c>
      <c r="DB37" s="38">
        <v>0.5625</v>
      </c>
      <c r="DC37" s="38">
        <v>0.58333333333333304</v>
      </c>
      <c r="DD37" s="38">
        <v>0.60416666666666696</v>
      </c>
      <c r="DE37" s="38">
        <v>0.625</v>
      </c>
      <c r="DF37" s="38">
        <v>0.64583333333333304</v>
      </c>
      <c r="DG37" s="38">
        <v>0.66666666666666696</v>
      </c>
      <c r="DH37" s="38">
        <v>0.6875</v>
      </c>
      <c r="DI37" s="38">
        <v>0.70833333333333304</v>
      </c>
      <c r="DJ37" s="38">
        <v>0.72916666666666696</v>
      </c>
      <c r="DK37" s="38">
        <v>0.75</v>
      </c>
      <c r="DL37" s="38">
        <v>0.77083333333333304</v>
      </c>
      <c r="DM37" s="38">
        <v>0.79166666666666696</v>
      </c>
    </row>
    <row r="38" spans="2:117" ht="22.5" customHeight="1">
      <c r="C38" s="475" t="s">
        <v>172</v>
      </c>
      <c r="D38" s="481"/>
      <c r="E38" s="481"/>
      <c r="F38" s="476"/>
      <c r="G38" s="475">
        <f>COUNTA(D37:D37)</f>
        <v>0</v>
      </c>
      <c r="H38" s="476"/>
      <c r="I38" s="41">
        <f>AJ38</f>
        <v>0</v>
      </c>
      <c r="J38" s="42">
        <f t="shared" si="22"/>
        <v>0</v>
      </c>
      <c r="K38" s="41">
        <f t="shared" si="22"/>
        <v>0</v>
      </c>
      <c r="L38" s="42">
        <f t="shared" si="22"/>
        <v>0</v>
      </c>
      <c r="M38" s="41">
        <f t="shared" si="22"/>
        <v>0</v>
      </c>
      <c r="N38" s="42">
        <f t="shared" si="22"/>
        <v>0</v>
      </c>
      <c r="O38" s="41">
        <f t="shared" si="22"/>
        <v>0</v>
      </c>
      <c r="P38" s="42">
        <f t="shared" si="22"/>
        <v>0</v>
      </c>
      <c r="Q38" s="41">
        <f t="shared" si="22"/>
        <v>0</v>
      </c>
      <c r="R38" s="42">
        <f t="shared" si="22"/>
        <v>0</v>
      </c>
      <c r="S38" s="41">
        <f>AT38</f>
        <v>0</v>
      </c>
      <c r="T38" s="42">
        <f t="shared" si="22"/>
        <v>0</v>
      </c>
      <c r="U38" s="41">
        <f t="shared" si="22"/>
        <v>0</v>
      </c>
      <c r="V38" s="42">
        <f t="shared" si="22"/>
        <v>0</v>
      </c>
      <c r="W38" s="41">
        <f t="shared" si="22"/>
        <v>0</v>
      </c>
      <c r="X38" s="42">
        <f t="shared" si="22"/>
        <v>0</v>
      </c>
      <c r="Y38" s="41">
        <f t="shared" si="23"/>
        <v>0</v>
      </c>
      <c r="Z38" s="42">
        <f t="shared" si="23"/>
        <v>0</v>
      </c>
      <c r="AA38" s="41">
        <f t="shared" si="23"/>
        <v>0</v>
      </c>
      <c r="AB38" s="42">
        <f t="shared" si="23"/>
        <v>0</v>
      </c>
      <c r="AC38" s="41">
        <f t="shared" si="23"/>
        <v>0</v>
      </c>
      <c r="AD38" s="42">
        <f t="shared" si="23"/>
        <v>0</v>
      </c>
      <c r="AE38" s="41">
        <f t="shared" si="23"/>
        <v>0</v>
      </c>
      <c r="AF38" s="42">
        <f t="shared" si="23"/>
        <v>0</v>
      </c>
      <c r="AG38" s="43">
        <f t="shared" si="23"/>
        <v>0</v>
      </c>
      <c r="AH38" s="44"/>
      <c r="AJ38" s="45">
        <f t="shared" ref="AJ38:BH38" si="28">COUNTIF(AJ37:AJ37,"○")</f>
        <v>0</v>
      </c>
      <c r="AK38" s="45">
        <f t="shared" si="28"/>
        <v>0</v>
      </c>
      <c r="AL38" s="45">
        <f t="shared" si="28"/>
        <v>0</v>
      </c>
      <c r="AM38" s="45">
        <f t="shared" si="28"/>
        <v>0</v>
      </c>
      <c r="AN38" s="45">
        <f t="shared" si="28"/>
        <v>0</v>
      </c>
      <c r="AO38" s="45">
        <f t="shared" si="28"/>
        <v>0</v>
      </c>
      <c r="AP38" s="45">
        <f t="shared" si="28"/>
        <v>0</v>
      </c>
      <c r="AQ38" s="45">
        <f t="shared" si="28"/>
        <v>0</v>
      </c>
      <c r="AR38" s="45">
        <f t="shared" si="28"/>
        <v>0</v>
      </c>
      <c r="AS38" s="45">
        <f t="shared" si="28"/>
        <v>0</v>
      </c>
      <c r="AT38" s="45">
        <f t="shared" si="28"/>
        <v>0</v>
      </c>
      <c r="AU38" s="45">
        <f t="shared" si="28"/>
        <v>0</v>
      </c>
      <c r="AV38" s="45">
        <f t="shared" si="28"/>
        <v>0</v>
      </c>
      <c r="AW38" s="45">
        <f t="shared" si="28"/>
        <v>0</v>
      </c>
      <c r="AX38" s="45">
        <f t="shared" si="28"/>
        <v>0</v>
      </c>
      <c r="AY38" s="45">
        <f t="shared" si="28"/>
        <v>0</v>
      </c>
      <c r="AZ38" s="45">
        <f t="shared" si="28"/>
        <v>0</v>
      </c>
      <c r="BA38" s="45">
        <f t="shared" si="28"/>
        <v>0</v>
      </c>
      <c r="BB38" s="45">
        <f t="shared" si="28"/>
        <v>0</v>
      </c>
      <c r="BC38" s="45">
        <f t="shared" si="28"/>
        <v>0</v>
      </c>
      <c r="BD38" s="45">
        <f t="shared" si="28"/>
        <v>0</v>
      </c>
      <c r="BE38" s="45">
        <f t="shared" si="28"/>
        <v>0</v>
      </c>
      <c r="BF38" s="45">
        <f t="shared" si="28"/>
        <v>0</v>
      </c>
      <c r="BG38" s="45">
        <f t="shared" si="28"/>
        <v>0</v>
      </c>
      <c r="BH38" s="45">
        <f t="shared" si="28"/>
        <v>0</v>
      </c>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row>
    <row r="39" spans="2:117" ht="41.25" customHeight="1">
      <c r="B39" s="48" t="s">
        <v>174</v>
      </c>
      <c r="C39" s="28" t="s">
        <v>175</v>
      </c>
      <c r="D39" s="10" t="s">
        <v>164</v>
      </c>
      <c r="E39" s="29" t="s">
        <v>165</v>
      </c>
      <c r="F39" s="30" t="s">
        <v>166</v>
      </c>
      <c r="G39" s="477" t="s">
        <v>167</v>
      </c>
      <c r="H39" s="478"/>
      <c r="I39" s="466">
        <v>0.29166666666666669</v>
      </c>
      <c r="J39" s="479"/>
      <c r="K39" s="466">
        <v>0.33333333333333298</v>
      </c>
      <c r="L39" s="479"/>
      <c r="M39" s="466">
        <v>0.375</v>
      </c>
      <c r="N39" s="479"/>
      <c r="O39" s="466">
        <v>0.41666666666666702</v>
      </c>
      <c r="P39" s="479"/>
      <c r="Q39" s="466">
        <v>0.45833333333333298</v>
      </c>
      <c r="R39" s="479"/>
      <c r="S39" s="466">
        <v>0.5</v>
      </c>
      <c r="T39" s="479"/>
      <c r="U39" s="466">
        <v>0.54166666666666696</v>
      </c>
      <c r="V39" s="479"/>
      <c r="W39" s="466">
        <v>0.58333333333333304</v>
      </c>
      <c r="X39" s="479"/>
      <c r="Y39" s="466">
        <v>0.625</v>
      </c>
      <c r="Z39" s="479"/>
      <c r="AA39" s="466">
        <v>0.66666666666666696</v>
      </c>
      <c r="AB39" s="479"/>
      <c r="AC39" s="466">
        <v>0.70833333333333304</v>
      </c>
      <c r="AD39" s="479"/>
      <c r="AE39" s="4">
        <v>0.75</v>
      </c>
      <c r="AF39" s="2"/>
      <c r="AG39" s="7">
        <v>0.79166666666666663</v>
      </c>
      <c r="AH39" s="66" t="s">
        <v>168</v>
      </c>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row>
    <row r="40" spans="2:117" ht="20.25" customHeight="1">
      <c r="B40" s="49"/>
      <c r="C40" s="32"/>
      <c r="D40" s="32"/>
      <c r="E40" s="12"/>
      <c r="F40" s="33"/>
      <c r="G40" s="12"/>
      <c r="H40" s="33"/>
      <c r="I40" s="34" t="str">
        <f t="shared" ref="I40:X45" si="29">AJ40</f>
        <v>-</v>
      </c>
      <c r="J40" s="14" t="str">
        <f t="shared" si="29"/>
        <v>-</v>
      </c>
      <c r="K40" s="34" t="str">
        <f t="shared" si="29"/>
        <v>-</v>
      </c>
      <c r="L40" s="14" t="str">
        <f t="shared" si="29"/>
        <v>-</v>
      </c>
      <c r="M40" s="34" t="str">
        <f t="shared" si="29"/>
        <v>-</v>
      </c>
      <c r="N40" s="14" t="str">
        <f t="shared" si="29"/>
        <v>-</v>
      </c>
      <c r="O40" s="34" t="str">
        <f t="shared" si="29"/>
        <v>-</v>
      </c>
      <c r="P40" s="14" t="str">
        <f t="shared" si="29"/>
        <v>-</v>
      </c>
      <c r="Q40" s="34" t="str">
        <f t="shared" si="29"/>
        <v>-</v>
      </c>
      <c r="R40" s="14" t="str">
        <f t="shared" si="29"/>
        <v>-</v>
      </c>
      <c r="S40" s="34" t="str">
        <f t="shared" si="29"/>
        <v>-</v>
      </c>
      <c r="T40" s="14" t="str">
        <f t="shared" si="29"/>
        <v>-</v>
      </c>
      <c r="U40" s="34" t="str">
        <f t="shared" si="29"/>
        <v>-</v>
      </c>
      <c r="V40" s="14" t="str">
        <f t="shared" si="29"/>
        <v>-</v>
      </c>
      <c r="W40" s="34" t="str">
        <f t="shared" si="29"/>
        <v>-</v>
      </c>
      <c r="X40" s="14" t="str">
        <f t="shared" si="29"/>
        <v>-</v>
      </c>
      <c r="Y40" s="34" t="str">
        <f t="shared" ref="Y40:AG45" si="30">AZ40</f>
        <v>-</v>
      </c>
      <c r="Z40" s="14" t="str">
        <f t="shared" si="30"/>
        <v>-</v>
      </c>
      <c r="AA40" s="34" t="str">
        <f t="shared" si="30"/>
        <v>-</v>
      </c>
      <c r="AB40" s="14" t="str">
        <f t="shared" si="30"/>
        <v>-</v>
      </c>
      <c r="AC40" s="34" t="str">
        <f t="shared" si="30"/>
        <v>-</v>
      </c>
      <c r="AD40" s="14" t="str">
        <f t="shared" si="30"/>
        <v>-</v>
      </c>
      <c r="AE40" s="34" t="str">
        <f t="shared" si="30"/>
        <v>-</v>
      </c>
      <c r="AF40" s="14" t="str">
        <f t="shared" si="30"/>
        <v>-</v>
      </c>
      <c r="AG40" s="16" t="str">
        <f t="shared" si="30"/>
        <v>-</v>
      </c>
      <c r="AH40" s="35">
        <f>BK40-BJ40-(BM40-BL40)</f>
        <v>0</v>
      </c>
      <c r="AJ40" s="10" t="str">
        <f>IF(AND(AND($BJ40&lt;=BO40,BO40&lt;$BK40),OR(BO40&lt;$BL40,$BM40&lt;=BO40)),"○","-")</f>
        <v>-</v>
      </c>
      <c r="AK40" s="10" t="str">
        <f t="shared" ref="AK40:AQ44" si="31">IF(AND(AND($BJ40&lt;=BP40,BP40&lt;$BK40),OR(BP40&lt;$BL40,$BM40&lt;=BP40)),"○","-")</f>
        <v>-</v>
      </c>
      <c r="AL40" s="10" t="str">
        <f t="shared" si="31"/>
        <v>-</v>
      </c>
      <c r="AM40" s="10" t="str">
        <f t="shared" si="31"/>
        <v>-</v>
      </c>
      <c r="AN40" s="10" t="str">
        <f t="shared" si="31"/>
        <v>-</v>
      </c>
      <c r="AO40" s="10" t="str">
        <f t="shared" si="31"/>
        <v>-</v>
      </c>
      <c r="AP40" s="10" t="str">
        <f t="shared" si="31"/>
        <v>-</v>
      </c>
      <c r="AQ40" s="10" t="str">
        <f t="shared" si="31"/>
        <v>-</v>
      </c>
      <c r="AR40" s="10" t="str">
        <f>IF(AND(AND($BJ40&lt;=BW40,BW40&lt;$BK40),OR(BW40&lt;$BL40,$BM40&lt;=BW40)),"○","-")</f>
        <v>-</v>
      </c>
      <c r="AS40" s="10" t="str">
        <f t="shared" ref="AS40:BH44" si="32">IF(AND(AND($BJ40&lt;=BX40,BX40&lt;$BK40),OR(BX40&lt;$BL40,$BM40&lt;=BX40)),"○","-")</f>
        <v>-</v>
      </c>
      <c r="AT40" s="10" t="str">
        <f t="shared" si="32"/>
        <v>-</v>
      </c>
      <c r="AU40" s="10" t="str">
        <f t="shared" si="32"/>
        <v>-</v>
      </c>
      <c r="AV40" s="10" t="str">
        <f t="shared" si="32"/>
        <v>-</v>
      </c>
      <c r="AW40" s="10" t="str">
        <f t="shared" si="32"/>
        <v>-</v>
      </c>
      <c r="AX40" s="10" t="str">
        <f t="shared" si="32"/>
        <v>-</v>
      </c>
      <c r="AY40" s="10" t="str">
        <f t="shared" si="32"/>
        <v>-</v>
      </c>
      <c r="AZ40" s="10" t="str">
        <f t="shared" si="32"/>
        <v>-</v>
      </c>
      <c r="BA40" s="10" t="str">
        <f t="shared" si="32"/>
        <v>-</v>
      </c>
      <c r="BB40" s="10" t="str">
        <f t="shared" si="32"/>
        <v>-</v>
      </c>
      <c r="BC40" s="10" t="str">
        <f t="shared" si="32"/>
        <v>-</v>
      </c>
      <c r="BD40" s="10" t="str">
        <f t="shared" si="32"/>
        <v>-</v>
      </c>
      <c r="BE40" s="10" t="str">
        <f t="shared" si="32"/>
        <v>-</v>
      </c>
      <c r="BF40" s="10" t="str">
        <f t="shared" si="32"/>
        <v>-</v>
      </c>
      <c r="BG40" s="10" t="str">
        <f t="shared" si="32"/>
        <v>-</v>
      </c>
      <c r="BH40" s="10" t="str">
        <f t="shared" si="32"/>
        <v>-</v>
      </c>
      <c r="BI40" s="8"/>
      <c r="BJ40" s="36">
        <f>E40</f>
        <v>0</v>
      </c>
      <c r="BK40" s="36">
        <f t="shared" ref="BK40:BM44" si="33">F40</f>
        <v>0</v>
      </c>
      <c r="BL40" s="36">
        <f t="shared" si="33"/>
        <v>0</v>
      </c>
      <c r="BM40" s="36">
        <f t="shared" si="33"/>
        <v>0</v>
      </c>
      <c r="BN40" s="36"/>
      <c r="BO40" s="36">
        <f t="shared" ref="BO40:CD44" si="34">CO40</f>
        <v>0.29166666666666669</v>
      </c>
      <c r="BP40" s="36">
        <f t="shared" si="34"/>
        <v>0.3125</v>
      </c>
      <c r="BQ40" s="36">
        <f t="shared" si="34"/>
        <v>0.33333333333333298</v>
      </c>
      <c r="BR40" s="36">
        <f t="shared" si="34"/>
        <v>0.35416666666666702</v>
      </c>
      <c r="BS40" s="36">
        <f t="shared" si="34"/>
        <v>0.375</v>
      </c>
      <c r="BT40" s="36">
        <f t="shared" si="34"/>
        <v>0.39583333333333398</v>
      </c>
      <c r="BU40" s="36">
        <f t="shared" si="34"/>
        <v>0.41666666666666702</v>
      </c>
      <c r="BV40" s="36">
        <f t="shared" si="34"/>
        <v>0.4375</v>
      </c>
      <c r="BW40" s="36">
        <f t="shared" si="34"/>
        <v>0.45833333333333398</v>
      </c>
      <c r="BX40" s="36">
        <f t="shared" si="34"/>
        <v>0.47916666666666702</v>
      </c>
      <c r="BY40" s="36">
        <f t="shared" si="34"/>
        <v>0.5</v>
      </c>
      <c r="BZ40" s="36">
        <f t="shared" si="34"/>
        <v>0.52083333333333304</v>
      </c>
      <c r="CA40" s="36">
        <f t="shared" si="34"/>
        <v>0.54166666666666696</v>
      </c>
      <c r="CB40" s="36">
        <f t="shared" si="34"/>
        <v>0.5625</v>
      </c>
      <c r="CC40" s="36">
        <f t="shared" si="34"/>
        <v>0.58333333333333304</v>
      </c>
      <c r="CD40" s="36">
        <f t="shared" si="34"/>
        <v>0.60416666666666696</v>
      </c>
      <c r="CE40" s="36">
        <f t="shared" ref="CE40:CM44" si="35">DE40</f>
        <v>0.625</v>
      </c>
      <c r="CF40" s="36">
        <f t="shared" si="35"/>
        <v>0.64583333333333304</v>
      </c>
      <c r="CG40" s="36">
        <f t="shared" si="35"/>
        <v>0.66666666666666696</v>
      </c>
      <c r="CH40" s="36">
        <f t="shared" si="35"/>
        <v>0.6875</v>
      </c>
      <c r="CI40" s="36">
        <f t="shared" si="35"/>
        <v>0.70833333333333304</v>
      </c>
      <c r="CJ40" s="36">
        <f t="shared" si="35"/>
        <v>0.72916666666666696</v>
      </c>
      <c r="CK40" s="36">
        <f t="shared" si="35"/>
        <v>0.75</v>
      </c>
      <c r="CL40" s="36">
        <f t="shared" si="35"/>
        <v>0.77083333333333304</v>
      </c>
      <c r="CM40" s="36">
        <f t="shared" si="35"/>
        <v>0.79166666666666696</v>
      </c>
      <c r="CN40" s="37"/>
      <c r="CO40" s="38">
        <v>0.29166666666666669</v>
      </c>
      <c r="CP40" s="38">
        <v>0.3125</v>
      </c>
      <c r="CQ40" s="38">
        <v>0.33333333333333298</v>
      </c>
      <c r="CR40" s="38">
        <v>0.35416666666666702</v>
      </c>
      <c r="CS40" s="38">
        <v>0.375</v>
      </c>
      <c r="CT40" s="38">
        <v>0.39583333333333398</v>
      </c>
      <c r="CU40" s="38">
        <v>0.41666666666666702</v>
      </c>
      <c r="CV40" s="38">
        <v>0.4375</v>
      </c>
      <c r="CW40" s="38">
        <v>0.45833333333333398</v>
      </c>
      <c r="CX40" s="38">
        <v>0.47916666666666702</v>
      </c>
      <c r="CY40" s="38">
        <v>0.5</v>
      </c>
      <c r="CZ40" s="38">
        <v>0.52083333333333304</v>
      </c>
      <c r="DA40" s="38">
        <v>0.54166666666666696</v>
      </c>
      <c r="DB40" s="38">
        <v>0.5625</v>
      </c>
      <c r="DC40" s="38">
        <v>0.58333333333333304</v>
      </c>
      <c r="DD40" s="38">
        <v>0.60416666666666696</v>
      </c>
      <c r="DE40" s="38">
        <v>0.625</v>
      </c>
      <c r="DF40" s="38">
        <v>0.64583333333333304</v>
      </c>
      <c r="DG40" s="38">
        <v>0.66666666666666696</v>
      </c>
      <c r="DH40" s="38">
        <v>0.6875</v>
      </c>
      <c r="DI40" s="38">
        <v>0.70833333333333304</v>
      </c>
      <c r="DJ40" s="38">
        <v>0.72916666666666696</v>
      </c>
      <c r="DK40" s="38">
        <v>0.75</v>
      </c>
      <c r="DL40" s="38">
        <v>0.77083333333333304</v>
      </c>
      <c r="DM40" s="38">
        <v>0.79166666666666696</v>
      </c>
    </row>
    <row r="41" spans="2:117" ht="20.25" customHeight="1">
      <c r="B41" s="49"/>
      <c r="C41" s="32"/>
      <c r="D41" s="32"/>
      <c r="E41" s="12"/>
      <c r="F41" s="33"/>
      <c r="G41" s="12"/>
      <c r="H41" s="33"/>
      <c r="I41" s="34" t="str">
        <f t="shared" si="29"/>
        <v>-</v>
      </c>
      <c r="J41" s="14" t="str">
        <f t="shared" si="29"/>
        <v>-</v>
      </c>
      <c r="K41" s="34" t="str">
        <f t="shared" si="29"/>
        <v>-</v>
      </c>
      <c r="L41" s="14" t="str">
        <f t="shared" si="29"/>
        <v>-</v>
      </c>
      <c r="M41" s="34" t="str">
        <f t="shared" si="29"/>
        <v>-</v>
      </c>
      <c r="N41" s="14" t="str">
        <f t="shared" si="29"/>
        <v>-</v>
      </c>
      <c r="O41" s="34" t="str">
        <f t="shared" si="29"/>
        <v>-</v>
      </c>
      <c r="P41" s="14" t="str">
        <f t="shared" si="29"/>
        <v>-</v>
      </c>
      <c r="Q41" s="34" t="str">
        <f t="shared" si="29"/>
        <v>-</v>
      </c>
      <c r="R41" s="14" t="str">
        <f t="shared" si="29"/>
        <v>-</v>
      </c>
      <c r="S41" s="34" t="str">
        <f t="shared" si="29"/>
        <v>-</v>
      </c>
      <c r="T41" s="14" t="str">
        <f t="shared" si="29"/>
        <v>-</v>
      </c>
      <c r="U41" s="34" t="str">
        <f t="shared" si="29"/>
        <v>-</v>
      </c>
      <c r="V41" s="14" t="str">
        <f t="shared" si="29"/>
        <v>-</v>
      </c>
      <c r="W41" s="34" t="str">
        <f t="shared" si="29"/>
        <v>-</v>
      </c>
      <c r="X41" s="14" t="str">
        <f t="shared" si="29"/>
        <v>-</v>
      </c>
      <c r="Y41" s="34" t="str">
        <f t="shared" si="30"/>
        <v>-</v>
      </c>
      <c r="Z41" s="14" t="str">
        <f t="shared" si="30"/>
        <v>-</v>
      </c>
      <c r="AA41" s="34" t="str">
        <f t="shared" si="30"/>
        <v>-</v>
      </c>
      <c r="AB41" s="14" t="str">
        <f t="shared" si="30"/>
        <v>-</v>
      </c>
      <c r="AC41" s="34" t="str">
        <f t="shared" si="30"/>
        <v>-</v>
      </c>
      <c r="AD41" s="14" t="str">
        <f t="shared" si="30"/>
        <v>-</v>
      </c>
      <c r="AE41" s="34" t="str">
        <f t="shared" si="30"/>
        <v>-</v>
      </c>
      <c r="AF41" s="14" t="str">
        <f t="shared" si="30"/>
        <v>-</v>
      </c>
      <c r="AG41" s="16" t="str">
        <f t="shared" si="30"/>
        <v>-</v>
      </c>
      <c r="AH41" s="35">
        <f>BK41-BJ41-(BM41-BL41)</f>
        <v>0</v>
      </c>
      <c r="AJ41" s="10" t="str">
        <f>IF(AND(AND($BJ41&lt;=BO41,BO41&lt;$BK41),OR(BO41&lt;$BL41,$BM41&lt;=BO41)),"○","-")</f>
        <v>-</v>
      </c>
      <c r="AK41" s="10" t="str">
        <f t="shared" si="31"/>
        <v>-</v>
      </c>
      <c r="AL41" s="10" t="str">
        <f t="shared" si="31"/>
        <v>-</v>
      </c>
      <c r="AM41" s="10" t="str">
        <f t="shared" si="31"/>
        <v>-</v>
      </c>
      <c r="AN41" s="10" t="str">
        <f t="shared" si="31"/>
        <v>-</v>
      </c>
      <c r="AO41" s="10" t="str">
        <f t="shared" si="31"/>
        <v>-</v>
      </c>
      <c r="AP41" s="10" t="str">
        <f t="shared" si="31"/>
        <v>-</v>
      </c>
      <c r="AQ41" s="10" t="str">
        <f t="shared" si="31"/>
        <v>-</v>
      </c>
      <c r="AR41" s="10" t="str">
        <f>IF(AND(AND($BJ41&lt;=BW41,BW41&lt;$BK41),OR(BW41&lt;$BL41,$BM41&lt;=BW41)),"○","-")</f>
        <v>-</v>
      </c>
      <c r="AS41" s="10" t="str">
        <f t="shared" si="32"/>
        <v>-</v>
      </c>
      <c r="AT41" s="10" t="str">
        <f t="shared" si="32"/>
        <v>-</v>
      </c>
      <c r="AU41" s="10" t="str">
        <f t="shared" si="32"/>
        <v>-</v>
      </c>
      <c r="AV41" s="10" t="str">
        <f t="shared" si="32"/>
        <v>-</v>
      </c>
      <c r="AW41" s="10" t="str">
        <f t="shared" si="32"/>
        <v>-</v>
      </c>
      <c r="AX41" s="10" t="str">
        <f t="shared" si="32"/>
        <v>-</v>
      </c>
      <c r="AY41" s="10" t="str">
        <f t="shared" si="32"/>
        <v>-</v>
      </c>
      <c r="AZ41" s="10" t="str">
        <f t="shared" si="32"/>
        <v>-</v>
      </c>
      <c r="BA41" s="10" t="str">
        <f t="shared" si="32"/>
        <v>-</v>
      </c>
      <c r="BB41" s="10" t="str">
        <f t="shared" si="32"/>
        <v>-</v>
      </c>
      <c r="BC41" s="10" t="str">
        <f t="shared" si="32"/>
        <v>-</v>
      </c>
      <c r="BD41" s="10" t="str">
        <f t="shared" si="32"/>
        <v>-</v>
      </c>
      <c r="BE41" s="10" t="str">
        <f t="shared" si="32"/>
        <v>-</v>
      </c>
      <c r="BF41" s="10" t="str">
        <f t="shared" si="32"/>
        <v>-</v>
      </c>
      <c r="BG41" s="10" t="str">
        <f t="shared" si="32"/>
        <v>-</v>
      </c>
      <c r="BH41" s="10" t="str">
        <f>IF(AND(AND($BJ41&lt;=CM41,CM41&lt;$BK41),OR(CM41&lt;$BL41,$BM41&lt;=CM41)),"○","-")</f>
        <v>-</v>
      </c>
      <c r="BI41" s="8"/>
      <c r="BJ41" s="36">
        <f>E41</f>
        <v>0</v>
      </c>
      <c r="BK41" s="36">
        <f t="shared" si="33"/>
        <v>0</v>
      </c>
      <c r="BL41" s="36">
        <f t="shared" si="33"/>
        <v>0</v>
      </c>
      <c r="BM41" s="36">
        <f t="shared" si="33"/>
        <v>0</v>
      </c>
      <c r="BN41" s="36"/>
      <c r="BO41" s="36">
        <f t="shared" si="34"/>
        <v>0.29166666666666669</v>
      </c>
      <c r="BP41" s="36">
        <f t="shared" si="34"/>
        <v>0.3125</v>
      </c>
      <c r="BQ41" s="36">
        <f t="shared" si="34"/>
        <v>0.33333333333333298</v>
      </c>
      <c r="BR41" s="36">
        <f t="shared" si="34"/>
        <v>0.35416666666666702</v>
      </c>
      <c r="BS41" s="36">
        <f t="shared" si="34"/>
        <v>0.375</v>
      </c>
      <c r="BT41" s="36">
        <f t="shared" si="34"/>
        <v>0.39583333333333398</v>
      </c>
      <c r="BU41" s="36">
        <f t="shared" si="34"/>
        <v>0.41666666666666702</v>
      </c>
      <c r="BV41" s="36">
        <f t="shared" si="34"/>
        <v>0.4375</v>
      </c>
      <c r="BW41" s="36">
        <f t="shared" si="34"/>
        <v>0.45833333333333398</v>
      </c>
      <c r="BX41" s="36">
        <f t="shared" si="34"/>
        <v>0.47916666666666702</v>
      </c>
      <c r="BY41" s="36">
        <f t="shared" si="34"/>
        <v>0.5</v>
      </c>
      <c r="BZ41" s="36">
        <f t="shared" si="34"/>
        <v>0.52083333333333304</v>
      </c>
      <c r="CA41" s="36">
        <f t="shared" si="34"/>
        <v>0.54166666666666696</v>
      </c>
      <c r="CB41" s="36">
        <f t="shared" si="34"/>
        <v>0.5625</v>
      </c>
      <c r="CC41" s="36">
        <f t="shared" si="34"/>
        <v>0.58333333333333304</v>
      </c>
      <c r="CD41" s="36">
        <f t="shared" si="34"/>
        <v>0.60416666666666696</v>
      </c>
      <c r="CE41" s="36">
        <f t="shared" si="35"/>
        <v>0.625</v>
      </c>
      <c r="CF41" s="36">
        <f t="shared" si="35"/>
        <v>0.64583333333333304</v>
      </c>
      <c r="CG41" s="36">
        <f t="shared" si="35"/>
        <v>0.66666666666666696</v>
      </c>
      <c r="CH41" s="36">
        <f t="shared" si="35"/>
        <v>0.6875</v>
      </c>
      <c r="CI41" s="36">
        <f t="shared" si="35"/>
        <v>0.70833333333333304</v>
      </c>
      <c r="CJ41" s="36">
        <f t="shared" si="35"/>
        <v>0.72916666666666696</v>
      </c>
      <c r="CK41" s="36">
        <f t="shared" si="35"/>
        <v>0.75</v>
      </c>
      <c r="CL41" s="36">
        <f t="shared" si="35"/>
        <v>0.77083333333333304</v>
      </c>
      <c r="CM41" s="36">
        <f t="shared" si="35"/>
        <v>0.79166666666666696</v>
      </c>
      <c r="CN41" s="37"/>
      <c r="CO41" s="38">
        <v>0.29166666666666669</v>
      </c>
      <c r="CP41" s="38">
        <v>0.3125</v>
      </c>
      <c r="CQ41" s="38">
        <v>0.33333333333333298</v>
      </c>
      <c r="CR41" s="38">
        <v>0.35416666666666702</v>
      </c>
      <c r="CS41" s="38">
        <v>0.375</v>
      </c>
      <c r="CT41" s="38">
        <v>0.39583333333333398</v>
      </c>
      <c r="CU41" s="38">
        <v>0.41666666666666702</v>
      </c>
      <c r="CV41" s="38">
        <v>0.4375</v>
      </c>
      <c r="CW41" s="38">
        <v>0.45833333333333398</v>
      </c>
      <c r="CX41" s="38">
        <v>0.47916666666666702</v>
      </c>
      <c r="CY41" s="38">
        <v>0.5</v>
      </c>
      <c r="CZ41" s="38">
        <v>0.52083333333333304</v>
      </c>
      <c r="DA41" s="38">
        <v>0.54166666666666696</v>
      </c>
      <c r="DB41" s="38">
        <v>0.5625</v>
      </c>
      <c r="DC41" s="38">
        <v>0.58333333333333304</v>
      </c>
      <c r="DD41" s="38">
        <v>0.60416666666666696</v>
      </c>
      <c r="DE41" s="38">
        <v>0.625</v>
      </c>
      <c r="DF41" s="38">
        <v>0.64583333333333304</v>
      </c>
      <c r="DG41" s="38">
        <v>0.66666666666666696</v>
      </c>
      <c r="DH41" s="38">
        <v>0.6875</v>
      </c>
      <c r="DI41" s="38">
        <v>0.70833333333333304</v>
      </c>
      <c r="DJ41" s="38">
        <v>0.72916666666666696</v>
      </c>
      <c r="DK41" s="38">
        <v>0.75</v>
      </c>
      <c r="DL41" s="38">
        <v>0.77083333333333304</v>
      </c>
      <c r="DM41" s="38">
        <v>0.79166666666666696</v>
      </c>
    </row>
    <row r="42" spans="2:117" ht="20.25" customHeight="1">
      <c r="B42" s="49"/>
      <c r="C42" s="32"/>
      <c r="D42" s="32"/>
      <c r="E42" s="39"/>
      <c r="F42" s="33"/>
      <c r="G42" s="12"/>
      <c r="H42" s="33"/>
      <c r="I42" s="34" t="str">
        <f t="shared" si="29"/>
        <v>-</v>
      </c>
      <c r="J42" s="14" t="str">
        <f t="shared" si="29"/>
        <v>-</v>
      </c>
      <c r="K42" s="34" t="str">
        <f t="shared" si="29"/>
        <v>-</v>
      </c>
      <c r="L42" s="14" t="str">
        <f t="shared" si="29"/>
        <v>-</v>
      </c>
      <c r="M42" s="34" t="str">
        <f t="shared" si="29"/>
        <v>-</v>
      </c>
      <c r="N42" s="14" t="str">
        <f t="shared" si="29"/>
        <v>-</v>
      </c>
      <c r="O42" s="34" t="str">
        <f t="shared" si="29"/>
        <v>-</v>
      </c>
      <c r="P42" s="14" t="str">
        <f t="shared" si="29"/>
        <v>-</v>
      </c>
      <c r="Q42" s="34" t="str">
        <f t="shared" si="29"/>
        <v>-</v>
      </c>
      <c r="R42" s="14" t="str">
        <f t="shared" si="29"/>
        <v>-</v>
      </c>
      <c r="S42" s="34" t="str">
        <f t="shared" si="29"/>
        <v>-</v>
      </c>
      <c r="T42" s="14" t="str">
        <f t="shared" si="29"/>
        <v>-</v>
      </c>
      <c r="U42" s="34" t="str">
        <f t="shared" si="29"/>
        <v>-</v>
      </c>
      <c r="V42" s="14" t="str">
        <f t="shared" si="29"/>
        <v>-</v>
      </c>
      <c r="W42" s="34" t="str">
        <f t="shared" si="29"/>
        <v>-</v>
      </c>
      <c r="X42" s="14" t="str">
        <f t="shared" si="29"/>
        <v>-</v>
      </c>
      <c r="Y42" s="34" t="str">
        <f t="shared" si="30"/>
        <v>-</v>
      </c>
      <c r="Z42" s="14" t="str">
        <f t="shared" si="30"/>
        <v>-</v>
      </c>
      <c r="AA42" s="34" t="str">
        <f t="shared" si="30"/>
        <v>-</v>
      </c>
      <c r="AB42" s="14" t="str">
        <f t="shared" si="30"/>
        <v>-</v>
      </c>
      <c r="AC42" s="34" t="str">
        <f t="shared" si="30"/>
        <v>-</v>
      </c>
      <c r="AD42" s="14" t="str">
        <f t="shared" si="30"/>
        <v>-</v>
      </c>
      <c r="AE42" s="34" t="str">
        <f t="shared" si="30"/>
        <v>-</v>
      </c>
      <c r="AF42" s="14" t="str">
        <f t="shared" si="30"/>
        <v>-</v>
      </c>
      <c r="AG42" s="16" t="str">
        <f t="shared" si="30"/>
        <v>-</v>
      </c>
      <c r="AH42" s="35">
        <f>BK42-BJ42-(BM42-BL42)</f>
        <v>0</v>
      </c>
      <c r="AJ42" s="10" t="str">
        <f>IF(AND(AND($BJ42&lt;=BO42,BO42&lt;$BK42),OR(BO42&lt;$BL42,$BM42&lt;=BO42)),"○","-")</f>
        <v>-</v>
      </c>
      <c r="AK42" s="10" t="str">
        <f t="shared" si="31"/>
        <v>-</v>
      </c>
      <c r="AL42" s="10" t="str">
        <f t="shared" si="31"/>
        <v>-</v>
      </c>
      <c r="AM42" s="10" t="str">
        <f t="shared" si="31"/>
        <v>-</v>
      </c>
      <c r="AN42" s="10" t="str">
        <f t="shared" si="31"/>
        <v>-</v>
      </c>
      <c r="AO42" s="10" t="str">
        <f t="shared" si="31"/>
        <v>-</v>
      </c>
      <c r="AP42" s="10" t="str">
        <f t="shared" si="31"/>
        <v>-</v>
      </c>
      <c r="AQ42" s="10" t="str">
        <f t="shared" si="31"/>
        <v>-</v>
      </c>
      <c r="AR42" s="10" t="str">
        <f>IF(AND(AND($BJ42&lt;=BW42,BW42&lt;$BK42),OR(BW42&lt;$BL42,$BM42&lt;=BW42)),"○","-")</f>
        <v>-</v>
      </c>
      <c r="AS42" s="10" t="str">
        <f t="shared" si="32"/>
        <v>-</v>
      </c>
      <c r="AT42" s="10" t="str">
        <f t="shared" si="32"/>
        <v>-</v>
      </c>
      <c r="AU42" s="10" t="str">
        <f t="shared" si="32"/>
        <v>-</v>
      </c>
      <c r="AV42" s="10" t="str">
        <f t="shared" si="32"/>
        <v>-</v>
      </c>
      <c r="AW42" s="10" t="str">
        <f t="shared" si="32"/>
        <v>-</v>
      </c>
      <c r="AX42" s="10" t="str">
        <f t="shared" si="32"/>
        <v>-</v>
      </c>
      <c r="AY42" s="10" t="str">
        <f t="shared" si="32"/>
        <v>-</v>
      </c>
      <c r="AZ42" s="10" t="str">
        <f t="shared" si="32"/>
        <v>-</v>
      </c>
      <c r="BA42" s="10" t="str">
        <f t="shared" si="32"/>
        <v>-</v>
      </c>
      <c r="BB42" s="10" t="str">
        <f t="shared" si="32"/>
        <v>-</v>
      </c>
      <c r="BC42" s="10" t="str">
        <f t="shared" si="32"/>
        <v>-</v>
      </c>
      <c r="BD42" s="10" t="str">
        <f t="shared" si="32"/>
        <v>-</v>
      </c>
      <c r="BE42" s="10" t="str">
        <f t="shared" si="32"/>
        <v>-</v>
      </c>
      <c r="BF42" s="10" t="str">
        <f t="shared" si="32"/>
        <v>-</v>
      </c>
      <c r="BG42" s="10" t="str">
        <f t="shared" si="32"/>
        <v>-</v>
      </c>
      <c r="BH42" s="10" t="str">
        <f t="shared" si="32"/>
        <v>-</v>
      </c>
      <c r="BI42" s="8"/>
      <c r="BJ42" s="36">
        <f>E42</f>
        <v>0</v>
      </c>
      <c r="BK42" s="36">
        <f t="shared" si="33"/>
        <v>0</v>
      </c>
      <c r="BL42" s="36">
        <f t="shared" si="33"/>
        <v>0</v>
      </c>
      <c r="BM42" s="36">
        <f t="shared" si="33"/>
        <v>0</v>
      </c>
      <c r="BN42" s="36"/>
      <c r="BO42" s="36">
        <f t="shared" si="34"/>
        <v>0.29166666666666669</v>
      </c>
      <c r="BP42" s="36">
        <f t="shared" si="34"/>
        <v>0.3125</v>
      </c>
      <c r="BQ42" s="36">
        <f t="shared" si="34"/>
        <v>0.33333333333333298</v>
      </c>
      <c r="BR42" s="36">
        <f t="shared" si="34"/>
        <v>0.35416666666666702</v>
      </c>
      <c r="BS42" s="36">
        <f t="shared" si="34"/>
        <v>0.375</v>
      </c>
      <c r="BT42" s="36">
        <f t="shared" si="34"/>
        <v>0.39583333333333398</v>
      </c>
      <c r="BU42" s="36">
        <f t="shared" si="34"/>
        <v>0.41666666666666702</v>
      </c>
      <c r="BV42" s="36">
        <f t="shared" si="34"/>
        <v>0.4375</v>
      </c>
      <c r="BW42" s="36">
        <f t="shared" si="34"/>
        <v>0.45833333333333398</v>
      </c>
      <c r="BX42" s="36">
        <f t="shared" si="34"/>
        <v>0.47916666666666702</v>
      </c>
      <c r="BY42" s="36">
        <f t="shared" si="34"/>
        <v>0.5</v>
      </c>
      <c r="BZ42" s="36">
        <f t="shared" si="34"/>
        <v>0.52083333333333304</v>
      </c>
      <c r="CA42" s="36">
        <f t="shared" si="34"/>
        <v>0.54166666666666696</v>
      </c>
      <c r="CB42" s="36">
        <f t="shared" si="34"/>
        <v>0.5625</v>
      </c>
      <c r="CC42" s="36">
        <f t="shared" si="34"/>
        <v>0.58333333333333304</v>
      </c>
      <c r="CD42" s="36">
        <f t="shared" si="34"/>
        <v>0.60416666666666696</v>
      </c>
      <c r="CE42" s="36">
        <f t="shared" si="35"/>
        <v>0.625</v>
      </c>
      <c r="CF42" s="36">
        <f t="shared" si="35"/>
        <v>0.64583333333333304</v>
      </c>
      <c r="CG42" s="36">
        <f t="shared" si="35"/>
        <v>0.66666666666666696</v>
      </c>
      <c r="CH42" s="36">
        <f t="shared" si="35"/>
        <v>0.6875</v>
      </c>
      <c r="CI42" s="36">
        <f t="shared" si="35"/>
        <v>0.70833333333333304</v>
      </c>
      <c r="CJ42" s="36">
        <f t="shared" si="35"/>
        <v>0.72916666666666696</v>
      </c>
      <c r="CK42" s="36">
        <f t="shared" si="35"/>
        <v>0.75</v>
      </c>
      <c r="CL42" s="36">
        <f t="shared" si="35"/>
        <v>0.77083333333333304</v>
      </c>
      <c r="CM42" s="36">
        <f t="shared" si="35"/>
        <v>0.79166666666666696</v>
      </c>
      <c r="CN42" s="37"/>
      <c r="CO42" s="38">
        <v>0.29166666666666669</v>
      </c>
      <c r="CP42" s="38">
        <v>0.3125</v>
      </c>
      <c r="CQ42" s="38">
        <v>0.33333333333333298</v>
      </c>
      <c r="CR42" s="38">
        <v>0.35416666666666702</v>
      </c>
      <c r="CS42" s="38">
        <v>0.375</v>
      </c>
      <c r="CT42" s="38">
        <v>0.39583333333333398</v>
      </c>
      <c r="CU42" s="38">
        <v>0.41666666666666702</v>
      </c>
      <c r="CV42" s="38">
        <v>0.4375</v>
      </c>
      <c r="CW42" s="38">
        <v>0.45833333333333398</v>
      </c>
      <c r="CX42" s="38">
        <v>0.47916666666666702</v>
      </c>
      <c r="CY42" s="38">
        <v>0.5</v>
      </c>
      <c r="CZ42" s="38">
        <v>0.52083333333333304</v>
      </c>
      <c r="DA42" s="38">
        <v>0.54166666666666696</v>
      </c>
      <c r="DB42" s="38">
        <v>0.5625</v>
      </c>
      <c r="DC42" s="38">
        <v>0.58333333333333304</v>
      </c>
      <c r="DD42" s="38">
        <v>0.60416666666666696</v>
      </c>
      <c r="DE42" s="38">
        <v>0.625</v>
      </c>
      <c r="DF42" s="38">
        <v>0.64583333333333304</v>
      </c>
      <c r="DG42" s="38">
        <v>0.66666666666666696</v>
      </c>
      <c r="DH42" s="38">
        <v>0.6875</v>
      </c>
      <c r="DI42" s="38">
        <v>0.70833333333333304</v>
      </c>
      <c r="DJ42" s="38">
        <v>0.72916666666666696</v>
      </c>
      <c r="DK42" s="38">
        <v>0.75</v>
      </c>
      <c r="DL42" s="38">
        <v>0.77083333333333304</v>
      </c>
      <c r="DM42" s="38">
        <v>0.79166666666666696</v>
      </c>
    </row>
    <row r="43" spans="2:117" ht="20.25" customHeight="1">
      <c r="B43" s="49"/>
      <c r="C43" s="32"/>
      <c r="D43" s="32"/>
      <c r="E43" s="39"/>
      <c r="F43" s="33"/>
      <c r="G43" s="12"/>
      <c r="H43" s="33"/>
      <c r="I43" s="34" t="str">
        <f t="shared" si="29"/>
        <v>-</v>
      </c>
      <c r="J43" s="14" t="str">
        <f t="shared" si="29"/>
        <v>-</v>
      </c>
      <c r="K43" s="34" t="str">
        <f t="shared" si="29"/>
        <v>-</v>
      </c>
      <c r="L43" s="14" t="str">
        <f t="shared" si="29"/>
        <v>-</v>
      </c>
      <c r="M43" s="34" t="str">
        <f t="shared" si="29"/>
        <v>-</v>
      </c>
      <c r="N43" s="14" t="str">
        <f t="shared" si="29"/>
        <v>-</v>
      </c>
      <c r="O43" s="34" t="str">
        <f t="shared" si="29"/>
        <v>-</v>
      </c>
      <c r="P43" s="14" t="str">
        <f t="shared" si="29"/>
        <v>-</v>
      </c>
      <c r="Q43" s="34" t="str">
        <f t="shared" si="29"/>
        <v>-</v>
      </c>
      <c r="R43" s="14" t="str">
        <f t="shared" si="29"/>
        <v>-</v>
      </c>
      <c r="S43" s="34" t="str">
        <f t="shared" si="29"/>
        <v>-</v>
      </c>
      <c r="T43" s="14" t="str">
        <f t="shared" si="29"/>
        <v>-</v>
      </c>
      <c r="U43" s="34" t="str">
        <f t="shared" si="29"/>
        <v>-</v>
      </c>
      <c r="V43" s="14" t="str">
        <f t="shared" si="29"/>
        <v>-</v>
      </c>
      <c r="W43" s="34" t="str">
        <f t="shared" si="29"/>
        <v>-</v>
      </c>
      <c r="X43" s="14" t="str">
        <f t="shared" si="29"/>
        <v>-</v>
      </c>
      <c r="Y43" s="34" t="str">
        <f t="shared" si="30"/>
        <v>-</v>
      </c>
      <c r="Z43" s="14" t="str">
        <f t="shared" si="30"/>
        <v>-</v>
      </c>
      <c r="AA43" s="34" t="str">
        <f t="shared" si="30"/>
        <v>-</v>
      </c>
      <c r="AB43" s="14" t="str">
        <f t="shared" si="30"/>
        <v>-</v>
      </c>
      <c r="AC43" s="34" t="str">
        <f t="shared" si="30"/>
        <v>-</v>
      </c>
      <c r="AD43" s="14" t="str">
        <f t="shared" si="30"/>
        <v>-</v>
      </c>
      <c r="AE43" s="34" t="str">
        <f t="shared" si="30"/>
        <v>-</v>
      </c>
      <c r="AF43" s="14" t="str">
        <f t="shared" si="30"/>
        <v>-</v>
      </c>
      <c r="AG43" s="16" t="str">
        <f t="shared" si="30"/>
        <v>-</v>
      </c>
      <c r="AH43" s="35">
        <f>BK43-BJ43-(BM43-BL43)</f>
        <v>0</v>
      </c>
      <c r="AJ43" s="10" t="str">
        <f>IF(AND(AND($BJ43&lt;=BO43,BO43&lt;$BK43),OR(BO43&lt;$BL43,$BM43&lt;=BO43)),"○","-")</f>
        <v>-</v>
      </c>
      <c r="AK43" s="10" t="str">
        <f t="shared" si="31"/>
        <v>-</v>
      </c>
      <c r="AL43" s="10" t="str">
        <f t="shared" si="31"/>
        <v>-</v>
      </c>
      <c r="AM43" s="10" t="str">
        <f t="shared" si="31"/>
        <v>-</v>
      </c>
      <c r="AN43" s="10" t="str">
        <f t="shared" si="31"/>
        <v>-</v>
      </c>
      <c r="AO43" s="10" t="str">
        <f t="shared" si="31"/>
        <v>-</v>
      </c>
      <c r="AP43" s="10" t="str">
        <f t="shared" si="31"/>
        <v>-</v>
      </c>
      <c r="AQ43" s="10" t="str">
        <f t="shared" si="31"/>
        <v>-</v>
      </c>
      <c r="AR43" s="10" t="str">
        <f>IF(AND(AND($BJ43&lt;=BW43,BW43&lt;$BK43),OR(BW43&lt;$BL43,$BM43&lt;=BW43)),"○","-")</f>
        <v>-</v>
      </c>
      <c r="AS43" s="10" t="str">
        <f t="shared" si="32"/>
        <v>-</v>
      </c>
      <c r="AT43" s="10" t="str">
        <f t="shared" si="32"/>
        <v>-</v>
      </c>
      <c r="AU43" s="10" t="str">
        <f t="shared" si="32"/>
        <v>-</v>
      </c>
      <c r="AV43" s="10" t="str">
        <f t="shared" si="32"/>
        <v>-</v>
      </c>
      <c r="AW43" s="10" t="str">
        <f t="shared" si="32"/>
        <v>-</v>
      </c>
      <c r="AX43" s="10" t="str">
        <f t="shared" si="32"/>
        <v>-</v>
      </c>
      <c r="AY43" s="10" t="str">
        <f t="shared" si="32"/>
        <v>-</v>
      </c>
      <c r="AZ43" s="10" t="str">
        <f t="shared" si="32"/>
        <v>-</v>
      </c>
      <c r="BA43" s="10" t="str">
        <f t="shared" si="32"/>
        <v>-</v>
      </c>
      <c r="BB43" s="10" t="str">
        <f t="shared" si="32"/>
        <v>-</v>
      </c>
      <c r="BC43" s="10" t="str">
        <f t="shared" si="32"/>
        <v>-</v>
      </c>
      <c r="BD43" s="10" t="str">
        <f t="shared" si="32"/>
        <v>-</v>
      </c>
      <c r="BE43" s="10" t="str">
        <f t="shared" si="32"/>
        <v>-</v>
      </c>
      <c r="BF43" s="10" t="str">
        <f t="shared" si="32"/>
        <v>-</v>
      </c>
      <c r="BG43" s="10" t="str">
        <f t="shared" si="32"/>
        <v>-</v>
      </c>
      <c r="BH43" s="10" t="str">
        <f t="shared" si="32"/>
        <v>-</v>
      </c>
      <c r="BI43" s="8"/>
      <c r="BJ43" s="36">
        <f>E43</f>
        <v>0</v>
      </c>
      <c r="BK43" s="36">
        <f t="shared" si="33"/>
        <v>0</v>
      </c>
      <c r="BL43" s="36">
        <f t="shared" si="33"/>
        <v>0</v>
      </c>
      <c r="BM43" s="36">
        <f t="shared" si="33"/>
        <v>0</v>
      </c>
      <c r="BN43" s="36"/>
      <c r="BO43" s="36">
        <f t="shared" si="34"/>
        <v>0.29166666666666669</v>
      </c>
      <c r="BP43" s="36">
        <f t="shared" si="34"/>
        <v>0.3125</v>
      </c>
      <c r="BQ43" s="36">
        <f t="shared" si="34"/>
        <v>0.33333333333333298</v>
      </c>
      <c r="BR43" s="36">
        <f t="shared" si="34"/>
        <v>0.35416666666666702</v>
      </c>
      <c r="BS43" s="36">
        <f t="shared" si="34"/>
        <v>0.375</v>
      </c>
      <c r="BT43" s="36">
        <f t="shared" si="34"/>
        <v>0.39583333333333398</v>
      </c>
      <c r="BU43" s="36">
        <f t="shared" si="34"/>
        <v>0.41666666666666702</v>
      </c>
      <c r="BV43" s="36">
        <f t="shared" si="34"/>
        <v>0.4375</v>
      </c>
      <c r="BW43" s="36">
        <f t="shared" si="34"/>
        <v>0.45833333333333398</v>
      </c>
      <c r="BX43" s="36">
        <f t="shared" si="34"/>
        <v>0.47916666666666702</v>
      </c>
      <c r="BY43" s="36">
        <f t="shared" si="34"/>
        <v>0.5</v>
      </c>
      <c r="BZ43" s="36">
        <f t="shared" si="34"/>
        <v>0.52083333333333304</v>
      </c>
      <c r="CA43" s="36">
        <f t="shared" si="34"/>
        <v>0.54166666666666696</v>
      </c>
      <c r="CB43" s="36">
        <f t="shared" si="34"/>
        <v>0.5625</v>
      </c>
      <c r="CC43" s="36">
        <f t="shared" si="34"/>
        <v>0.58333333333333304</v>
      </c>
      <c r="CD43" s="36">
        <f t="shared" si="34"/>
        <v>0.60416666666666696</v>
      </c>
      <c r="CE43" s="36">
        <f t="shared" si="35"/>
        <v>0.625</v>
      </c>
      <c r="CF43" s="36">
        <f t="shared" si="35"/>
        <v>0.64583333333333304</v>
      </c>
      <c r="CG43" s="36">
        <f t="shared" si="35"/>
        <v>0.66666666666666696</v>
      </c>
      <c r="CH43" s="36">
        <f t="shared" si="35"/>
        <v>0.6875</v>
      </c>
      <c r="CI43" s="36">
        <f t="shared" si="35"/>
        <v>0.70833333333333304</v>
      </c>
      <c r="CJ43" s="36">
        <f t="shared" si="35"/>
        <v>0.72916666666666696</v>
      </c>
      <c r="CK43" s="36">
        <f t="shared" si="35"/>
        <v>0.75</v>
      </c>
      <c r="CL43" s="36">
        <f t="shared" si="35"/>
        <v>0.77083333333333304</v>
      </c>
      <c r="CM43" s="36">
        <f t="shared" si="35"/>
        <v>0.79166666666666696</v>
      </c>
      <c r="CN43" s="37"/>
      <c r="CO43" s="38">
        <v>0.29166666666666669</v>
      </c>
      <c r="CP43" s="38">
        <v>0.3125</v>
      </c>
      <c r="CQ43" s="38">
        <v>0.33333333333333298</v>
      </c>
      <c r="CR43" s="38">
        <v>0.35416666666666702</v>
      </c>
      <c r="CS43" s="38">
        <v>0.375</v>
      </c>
      <c r="CT43" s="38">
        <v>0.39583333333333398</v>
      </c>
      <c r="CU43" s="38">
        <v>0.41666666666666702</v>
      </c>
      <c r="CV43" s="38">
        <v>0.4375</v>
      </c>
      <c r="CW43" s="38">
        <v>0.45833333333333398</v>
      </c>
      <c r="CX43" s="38">
        <v>0.47916666666666702</v>
      </c>
      <c r="CY43" s="38">
        <v>0.5</v>
      </c>
      <c r="CZ43" s="38">
        <v>0.52083333333333304</v>
      </c>
      <c r="DA43" s="38">
        <v>0.54166666666666696</v>
      </c>
      <c r="DB43" s="38">
        <v>0.5625</v>
      </c>
      <c r="DC43" s="38">
        <v>0.58333333333333304</v>
      </c>
      <c r="DD43" s="38">
        <v>0.60416666666666696</v>
      </c>
      <c r="DE43" s="38">
        <v>0.625</v>
      </c>
      <c r="DF43" s="38">
        <v>0.64583333333333304</v>
      </c>
      <c r="DG43" s="38">
        <v>0.66666666666666696</v>
      </c>
      <c r="DH43" s="38">
        <v>0.6875</v>
      </c>
      <c r="DI43" s="38">
        <v>0.70833333333333304</v>
      </c>
      <c r="DJ43" s="38">
        <v>0.72916666666666696</v>
      </c>
      <c r="DK43" s="38">
        <v>0.75</v>
      </c>
      <c r="DL43" s="38">
        <v>0.77083333333333304</v>
      </c>
      <c r="DM43" s="38">
        <v>0.79166666666666696</v>
      </c>
    </row>
    <row r="44" spans="2:117" ht="20.25" customHeight="1">
      <c r="B44" s="49"/>
      <c r="C44" s="32"/>
      <c r="D44" s="32"/>
      <c r="E44" s="39"/>
      <c r="F44" s="33"/>
      <c r="G44" s="12"/>
      <c r="H44" s="33"/>
      <c r="I44" s="34" t="str">
        <f t="shared" si="29"/>
        <v>-</v>
      </c>
      <c r="J44" s="14" t="str">
        <f t="shared" si="29"/>
        <v>-</v>
      </c>
      <c r="K44" s="34" t="str">
        <f t="shared" si="29"/>
        <v>-</v>
      </c>
      <c r="L44" s="14" t="str">
        <f t="shared" si="29"/>
        <v>-</v>
      </c>
      <c r="M44" s="34" t="str">
        <f t="shared" si="29"/>
        <v>-</v>
      </c>
      <c r="N44" s="14" t="str">
        <f t="shared" si="29"/>
        <v>-</v>
      </c>
      <c r="O44" s="34" t="str">
        <f t="shared" si="29"/>
        <v>-</v>
      </c>
      <c r="P44" s="14" t="str">
        <f t="shared" si="29"/>
        <v>-</v>
      </c>
      <c r="Q44" s="34" t="str">
        <f t="shared" si="29"/>
        <v>-</v>
      </c>
      <c r="R44" s="14" t="str">
        <f t="shared" si="29"/>
        <v>-</v>
      </c>
      <c r="S44" s="34" t="str">
        <f t="shared" si="29"/>
        <v>-</v>
      </c>
      <c r="T44" s="14" t="str">
        <f t="shared" si="29"/>
        <v>-</v>
      </c>
      <c r="U44" s="34" t="str">
        <f t="shared" si="29"/>
        <v>-</v>
      </c>
      <c r="V44" s="14" t="str">
        <f t="shared" si="29"/>
        <v>-</v>
      </c>
      <c r="W44" s="34" t="str">
        <f t="shared" si="29"/>
        <v>-</v>
      </c>
      <c r="X44" s="14" t="str">
        <f t="shared" si="29"/>
        <v>-</v>
      </c>
      <c r="Y44" s="34" t="str">
        <f t="shared" si="30"/>
        <v>-</v>
      </c>
      <c r="Z44" s="14" t="str">
        <f t="shared" si="30"/>
        <v>-</v>
      </c>
      <c r="AA44" s="34" t="str">
        <f t="shared" si="30"/>
        <v>-</v>
      </c>
      <c r="AB44" s="14" t="str">
        <f t="shared" si="30"/>
        <v>-</v>
      </c>
      <c r="AC44" s="34" t="str">
        <f t="shared" si="30"/>
        <v>-</v>
      </c>
      <c r="AD44" s="14" t="str">
        <f t="shared" si="30"/>
        <v>-</v>
      </c>
      <c r="AE44" s="34" t="str">
        <f t="shared" si="30"/>
        <v>-</v>
      </c>
      <c r="AF44" s="14" t="str">
        <f t="shared" si="30"/>
        <v>-</v>
      </c>
      <c r="AG44" s="16" t="str">
        <f t="shared" si="30"/>
        <v>-</v>
      </c>
      <c r="AH44" s="35">
        <f>BK44-BJ44-(BM44-BL44)</f>
        <v>0</v>
      </c>
      <c r="AJ44" s="10" t="str">
        <f>IF(AND(AND($BJ44&lt;=BO44,BO44&lt;$BK44),OR(BO44&lt;$BL44,$BM44&lt;=BO44)),"○","-")</f>
        <v>-</v>
      </c>
      <c r="AK44" s="10" t="str">
        <f t="shared" si="31"/>
        <v>-</v>
      </c>
      <c r="AL44" s="10" t="str">
        <f t="shared" si="31"/>
        <v>-</v>
      </c>
      <c r="AM44" s="10" t="str">
        <f t="shared" si="31"/>
        <v>-</v>
      </c>
      <c r="AN44" s="10" t="str">
        <f t="shared" si="31"/>
        <v>-</v>
      </c>
      <c r="AO44" s="10" t="str">
        <f t="shared" si="31"/>
        <v>-</v>
      </c>
      <c r="AP44" s="10" t="str">
        <f t="shared" si="31"/>
        <v>-</v>
      </c>
      <c r="AQ44" s="10" t="str">
        <f t="shared" si="31"/>
        <v>-</v>
      </c>
      <c r="AR44" s="10" t="str">
        <f>IF(AND(AND($BJ44&lt;=BW44,BW44&lt;$BK44),OR(BW44&lt;$BL44,$BM44&lt;=BW44)),"○","-")</f>
        <v>-</v>
      </c>
      <c r="AS44" s="10" t="str">
        <f t="shared" si="32"/>
        <v>-</v>
      </c>
      <c r="AT44" s="10" t="str">
        <f t="shared" si="32"/>
        <v>-</v>
      </c>
      <c r="AU44" s="10" t="str">
        <f t="shared" si="32"/>
        <v>-</v>
      </c>
      <c r="AV44" s="10" t="str">
        <f t="shared" si="32"/>
        <v>-</v>
      </c>
      <c r="AW44" s="10" t="str">
        <f t="shared" si="32"/>
        <v>-</v>
      </c>
      <c r="AX44" s="10" t="str">
        <f t="shared" si="32"/>
        <v>-</v>
      </c>
      <c r="AY44" s="10" t="str">
        <f t="shared" si="32"/>
        <v>-</v>
      </c>
      <c r="AZ44" s="10" t="str">
        <f t="shared" si="32"/>
        <v>-</v>
      </c>
      <c r="BA44" s="10" t="str">
        <f t="shared" si="32"/>
        <v>-</v>
      </c>
      <c r="BB44" s="10" t="str">
        <f t="shared" si="32"/>
        <v>-</v>
      </c>
      <c r="BC44" s="10" t="str">
        <f t="shared" si="32"/>
        <v>-</v>
      </c>
      <c r="BD44" s="10" t="str">
        <f t="shared" si="32"/>
        <v>-</v>
      </c>
      <c r="BE44" s="10" t="str">
        <f t="shared" si="32"/>
        <v>-</v>
      </c>
      <c r="BF44" s="10" t="str">
        <f t="shared" si="32"/>
        <v>-</v>
      </c>
      <c r="BG44" s="10" t="str">
        <f t="shared" si="32"/>
        <v>-</v>
      </c>
      <c r="BH44" s="10" t="str">
        <f t="shared" si="32"/>
        <v>-</v>
      </c>
      <c r="BI44" s="8"/>
      <c r="BJ44" s="36">
        <f>E44</f>
        <v>0</v>
      </c>
      <c r="BK44" s="36">
        <f t="shared" si="33"/>
        <v>0</v>
      </c>
      <c r="BL44" s="36">
        <f t="shared" si="33"/>
        <v>0</v>
      </c>
      <c r="BM44" s="36">
        <f t="shared" si="33"/>
        <v>0</v>
      </c>
      <c r="BN44" s="36"/>
      <c r="BO44" s="36">
        <f t="shared" si="34"/>
        <v>0.29166666666666669</v>
      </c>
      <c r="BP44" s="36">
        <f t="shared" si="34"/>
        <v>0.3125</v>
      </c>
      <c r="BQ44" s="36">
        <f t="shared" si="34"/>
        <v>0.33333333333333298</v>
      </c>
      <c r="BR44" s="36">
        <f t="shared" si="34"/>
        <v>0.35416666666666702</v>
      </c>
      <c r="BS44" s="36">
        <f t="shared" si="34"/>
        <v>0.375</v>
      </c>
      <c r="BT44" s="36">
        <f t="shared" si="34"/>
        <v>0.39583333333333398</v>
      </c>
      <c r="BU44" s="36">
        <f t="shared" si="34"/>
        <v>0.41666666666666702</v>
      </c>
      <c r="BV44" s="36">
        <f t="shared" si="34"/>
        <v>0.4375</v>
      </c>
      <c r="BW44" s="36">
        <f t="shared" si="34"/>
        <v>0.45833333333333398</v>
      </c>
      <c r="BX44" s="36">
        <f t="shared" si="34"/>
        <v>0.47916666666666702</v>
      </c>
      <c r="BY44" s="36">
        <f t="shared" si="34"/>
        <v>0.5</v>
      </c>
      <c r="BZ44" s="36">
        <f t="shared" si="34"/>
        <v>0.52083333333333304</v>
      </c>
      <c r="CA44" s="36">
        <f t="shared" si="34"/>
        <v>0.54166666666666696</v>
      </c>
      <c r="CB44" s="36">
        <f t="shared" si="34"/>
        <v>0.5625</v>
      </c>
      <c r="CC44" s="36">
        <f t="shared" si="34"/>
        <v>0.58333333333333304</v>
      </c>
      <c r="CD44" s="36">
        <f t="shared" si="34"/>
        <v>0.60416666666666696</v>
      </c>
      <c r="CE44" s="36">
        <f t="shared" si="35"/>
        <v>0.625</v>
      </c>
      <c r="CF44" s="36">
        <f t="shared" si="35"/>
        <v>0.64583333333333304</v>
      </c>
      <c r="CG44" s="36">
        <f t="shared" si="35"/>
        <v>0.66666666666666696</v>
      </c>
      <c r="CH44" s="36">
        <f t="shared" si="35"/>
        <v>0.6875</v>
      </c>
      <c r="CI44" s="36">
        <f t="shared" si="35"/>
        <v>0.70833333333333304</v>
      </c>
      <c r="CJ44" s="36">
        <f t="shared" si="35"/>
        <v>0.72916666666666696</v>
      </c>
      <c r="CK44" s="36">
        <f t="shared" si="35"/>
        <v>0.75</v>
      </c>
      <c r="CL44" s="36">
        <f t="shared" si="35"/>
        <v>0.77083333333333304</v>
      </c>
      <c r="CM44" s="36">
        <f t="shared" si="35"/>
        <v>0.79166666666666696</v>
      </c>
      <c r="CN44" s="37"/>
      <c r="CO44" s="38">
        <v>0.29166666666666669</v>
      </c>
      <c r="CP44" s="38">
        <v>0.3125</v>
      </c>
      <c r="CQ44" s="38">
        <v>0.33333333333333298</v>
      </c>
      <c r="CR44" s="38">
        <v>0.35416666666666702</v>
      </c>
      <c r="CS44" s="38">
        <v>0.375</v>
      </c>
      <c r="CT44" s="38">
        <v>0.39583333333333398</v>
      </c>
      <c r="CU44" s="38">
        <v>0.41666666666666702</v>
      </c>
      <c r="CV44" s="38">
        <v>0.4375</v>
      </c>
      <c r="CW44" s="38">
        <v>0.45833333333333398</v>
      </c>
      <c r="CX44" s="38">
        <v>0.47916666666666702</v>
      </c>
      <c r="CY44" s="38">
        <v>0.5</v>
      </c>
      <c r="CZ44" s="38">
        <v>0.52083333333333304</v>
      </c>
      <c r="DA44" s="38">
        <v>0.54166666666666696</v>
      </c>
      <c r="DB44" s="38">
        <v>0.5625</v>
      </c>
      <c r="DC44" s="38">
        <v>0.58333333333333304</v>
      </c>
      <c r="DD44" s="38">
        <v>0.60416666666666696</v>
      </c>
      <c r="DE44" s="38">
        <v>0.625</v>
      </c>
      <c r="DF44" s="38">
        <v>0.64583333333333304</v>
      </c>
      <c r="DG44" s="38">
        <v>0.66666666666666696</v>
      </c>
      <c r="DH44" s="38">
        <v>0.6875</v>
      </c>
      <c r="DI44" s="38">
        <v>0.70833333333333304</v>
      </c>
      <c r="DJ44" s="38">
        <v>0.72916666666666696</v>
      </c>
      <c r="DK44" s="38">
        <v>0.75</v>
      </c>
      <c r="DL44" s="38">
        <v>0.77083333333333304</v>
      </c>
      <c r="DM44" s="38">
        <v>0.79166666666666696</v>
      </c>
    </row>
    <row r="45" spans="2:117" ht="22.5" customHeight="1">
      <c r="B45" s="475" t="s">
        <v>172</v>
      </c>
      <c r="C45" s="481"/>
      <c r="D45" s="481"/>
      <c r="E45" s="481"/>
      <c r="F45" s="476"/>
      <c r="G45" s="475">
        <f>COUNTA(D40:D44)</f>
        <v>0</v>
      </c>
      <c r="H45" s="476"/>
      <c r="I45" s="41">
        <f>AJ45</f>
        <v>0</v>
      </c>
      <c r="J45" s="42">
        <f>AK45</f>
        <v>0</v>
      </c>
      <c r="K45" s="41">
        <f t="shared" si="29"/>
        <v>0</v>
      </c>
      <c r="L45" s="42">
        <f t="shared" si="29"/>
        <v>0</v>
      </c>
      <c r="M45" s="41">
        <f t="shared" si="29"/>
        <v>0</v>
      </c>
      <c r="N45" s="42">
        <f t="shared" si="29"/>
        <v>0</v>
      </c>
      <c r="O45" s="41">
        <f t="shared" si="29"/>
        <v>0</v>
      </c>
      <c r="P45" s="42">
        <f t="shared" si="29"/>
        <v>0</v>
      </c>
      <c r="Q45" s="41">
        <f t="shared" si="29"/>
        <v>0</v>
      </c>
      <c r="R45" s="42">
        <f t="shared" si="29"/>
        <v>0</v>
      </c>
      <c r="S45" s="41">
        <f>AT45</f>
        <v>0</v>
      </c>
      <c r="T45" s="42">
        <f t="shared" si="29"/>
        <v>0</v>
      </c>
      <c r="U45" s="41">
        <f t="shared" si="29"/>
        <v>0</v>
      </c>
      <c r="V45" s="42">
        <f t="shared" si="29"/>
        <v>0</v>
      </c>
      <c r="W45" s="41">
        <f t="shared" si="29"/>
        <v>0</v>
      </c>
      <c r="X45" s="42">
        <f t="shared" si="29"/>
        <v>0</v>
      </c>
      <c r="Y45" s="41">
        <f t="shared" si="30"/>
        <v>0</v>
      </c>
      <c r="Z45" s="42">
        <f t="shared" si="30"/>
        <v>0</v>
      </c>
      <c r="AA45" s="41">
        <f t="shared" si="30"/>
        <v>0</v>
      </c>
      <c r="AB45" s="42">
        <f t="shared" si="30"/>
        <v>0</v>
      </c>
      <c r="AC45" s="41">
        <f t="shared" si="30"/>
        <v>0</v>
      </c>
      <c r="AD45" s="42">
        <f t="shared" si="30"/>
        <v>0</v>
      </c>
      <c r="AE45" s="41">
        <f t="shared" si="30"/>
        <v>0</v>
      </c>
      <c r="AF45" s="42">
        <f t="shared" si="30"/>
        <v>0</v>
      </c>
      <c r="AG45" s="43">
        <f t="shared" si="30"/>
        <v>0</v>
      </c>
      <c r="AH45" s="50"/>
      <c r="AJ45" s="45">
        <f>COUNTIF(AJ40:AJ44,"○")</f>
        <v>0</v>
      </c>
      <c r="AK45" s="45">
        <f t="shared" ref="AK45:BH45" si="36">COUNTIF(AK40:AK44,"○")</f>
        <v>0</v>
      </c>
      <c r="AL45" s="45">
        <f t="shared" si="36"/>
        <v>0</v>
      </c>
      <c r="AM45" s="45">
        <f t="shared" si="36"/>
        <v>0</v>
      </c>
      <c r="AN45" s="45">
        <f t="shared" si="36"/>
        <v>0</v>
      </c>
      <c r="AO45" s="45">
        <f t="shared" si="36"/>
        <v>0</v>
      </c>
      <c r="AP45" s="45">
        <f t="shared" si="36"/>
        <v>0</v>
      </c>
      <c r="AQ45" s="45">
        <f t="shared" si="36"/>
        <v>0</v>
      </c>
      <c r="AR45" s="45">
        <f t="shared" si="36"/>
        <v>0</v>
      </c>
      <c r="AS45" s="45">
        <f t="shared" si="36"/>
        <v>0</v>
      </c>
      <c r="AT45" s="45">
        <f t="shared" si="36"/>
        <v>0</v>
      </c>
      <c r="AU45" s="45">
        <f t="shared" si="36"/>
        <v>0</v>
      </c>
      <c r="AV45" s="45">
        <f t="shared" si="36"/>
        <v>0</v>
      </c>
      <c r="AW45" s="45">
        <f t="shared" si="36"/>
        <v>0</v>
      </c>
      <c r="AX45" s="45">
        <f t="shared" si="36"/>
        <v>0</v>
      </c>
      <c r="AY45" s="45">
        <f t="shared" si="36"/>
        <v>0</v>
      </c>
      <c r="AZ45" s="45">
        <f t="shared" si="36"/>
        <v>0</v>
      </c>
      <c r="BA45" s="45">
        <f t="shared" si="36"/>
        <v>0</v>
      </c>
      <c r="BB45" s="45">
        <f t="shared" si="36"/>
        <v>0</v>
      </c>
      <c r="BC45" s="45">
        <f t="shared" si="36"/>
        <v>0</v>
      </c>
      <c r="BD45" s="45">
        <f t="shared" si="36"/>
        <v>0</v>
      </c>
      <c r="BE45" s="45">
        <f t="shared" si="36"/>
        <v>0</v>
      </c>
      <c r="BF45" s="45">
        <f t="shared" si="36"/>
        <v>0</v>
      </c>
      <c r="BG45" s="45">
        <f t="shared" si="36"/>
        <v>0</v>
      </c>
      <c r="BH45" s="45">
        <f t="shared" si="36"/>
        <v>0</v>
      </c>
    </row>
    <row r="46" spans="2:117" ht="22.5" customHeight="1">
      <c r="B46" s="482" t="s">
        <v>176</v>
      </c>
      <c r="C46" s="483"/>
      <c r="D46" s="483"/>
      <c r="E46" s="483"/>
      <c r="F46" s="483"/>
      <c r="G46" s="475">
        <f>COUNTIF(B40:B44,"②")+COUNTIF(B40:B44,"③")+G38</f>
        <v>0</v>
      </c>
      <c r="H46" s="476"/>
      <c r="I46" s="41">
        <f t="shared" ref="I46:AG46" si="37">COUNTIFS($B40:$B44,"②",AJ40:AJ44,"○")+COUNTIFS($B40:$B44,"③",AJ40:AJ44,"○")+IF(OR(COUNTIFS($B40:$B44,"②",AJ40:AJ44,"○")&gt;0,COUNTIFS($B40:$B44,"③",AJ40:AJ44,"○")&gt;0),I38,0)</f>
        <v>0</v>
      </c>
      <c r="J46" s="42">
        <f t="shared" si="37"/>
        <v>0</v>
      </c>
      <c r="K46" s="41">
        <f t="shared" si="37"/>
        <v>0</v>
      </c>
      <c r="L46" s="42">
        <f t="shared" si="37"/>
        <v>0</v>
      </c>
      <c r="M46" s="41">
        <f t="shared" si="37"/>
        <v>0</v>
      </c>
      <c r="N46" s="42">
        <f t="shared" si="37"/>
        <v>0</v>
      </c>
      <c r="O46" s="41">
        <f t="shared" si="37"/>
        <v>0</v>
      </c>
      <c r="P46" s="42">
        <f t="shared" si="37"/>
        <v>0</v>
      </c>
      <c r="Q46" s="41">
        <f t="shared" si="37"/>
        <v>0</v>
      </c>
      <c r="R46" s="42">
        <f t="shared" si="37"/>
        <v>0</v>
      </c>
      <c r="S46" s="41">
        <f t="shared" si="37"/>
        <v>0</v>
      </c>
      <c r="T46" s="42">
        <f t="shared" si="37"/>
        <v>0</v>
      </c>
      <c r="U46" s="41">
        <f t="shared" si="37"/>
        <v>0</v>
      </c>
      <c r="V46" s="42">
        <f t="shared" si="37"/>
        <v>0</v>
      </c>
      <c r="W46" s="41">
        <f t="shared" si="37"/>
        <v>0</v>
      </c>
      <c r="X46" s="42">
        <f t="shared" si="37"/>
        <v>0</v>
      </c>
      <c r="Y46" s="41">
        <f t="shared" si="37"/>
        <v>0</v>
      </c>
      <c r="Z46" s="42">
        <f t="shared" si="37"/>
        <v>0</v>
      </c>
      <c r="AA46" s="41">
        <f t="shared" si="37"/>
        <v>0</v>
      </c>
      <c r="AB46" s="42">
        <f t="shared" si="37"/>
        <v>0</v>
      </c>
      <c r="AC46" s="41">
        <f t="shared" si="37"/>
        <v>0</v>
      </c>
      <c r="AD46" s="42">
        <f t="shared" si="37"/>
        <v>0</v>
      </c>
      <c r="AE46" s="41">
        <f t="shared" si="37"/>
        <v>0</v>
      </c>
      <c r="AF46" s="42">
        <f t="shared" si="37"/>
        <v>0</v>
      </c>
      <c r="AG46" s="43">
        <f t="shared" si="37"/>
        <v>0</v>
      </c>
      <c r="AH46" s="8"/>
      <c r="AJ46" s="10" t="e">
        <f t="shared" ref="AJ46:BH46" si="38">IF(AND(AND($BJ46&lt;=BO46,BO46&lt;=$BK46),OR(BO46&lt;=$BL46,$BM46&lt;=BO46)),"○","-")</f>
        <v>#REF!</v>
      </c>
      <c r="AK46" s="10" t="e">
        <f t="shared" si="38"/>
        <v>#REF!</v>
      </c>
      <c r="AL46" s="10" t="e">
        <f t="shared" si="38"/>
        <v>#REF!</v>
      </c>
      <c r="AM46" s="10" t="e">
        <f t="shared" si="38"/>
        <v>#REF!</v>
      </c>
      <c r="AN46" s="10" t="e">
        <f t="shared" si="38"/>
        <v>#REF!</v>
      </c>
      <c r="AO46" s="10" t="e">
        <f t="shared" si="38"/>
        <v>#REF!</v>
      </c>
      <c r="AP46" s="10" t="e">
        <f t="shared" si="38"/>
        <v>#REF!</v>
      </c>
      <c r="AQ46" s="10" t="e">
        <f t="shared" si="38"/>
        <v>#REF!</v>
      </c>
      <c r="AR46" s="10" t="e">
        <f t="shared" si="38"/>
        <v>#REF!</v>
      </c>
      <c r="AS46" s="10" t="e">
        <f t="shared" si="38"/>
        <v>#REF!</v>
      </c>
      <c r="AT46" s="10" t="e">
        <f t="shared" si="38"/>
        <v>#REF!</v>
      </c>
      <c r="AU46" s="10" t="e">
        <f t="shared" si="38"/>
        <v>#REF!</v>
      </c>
      <c r="AV46" s="10" t="e">
        <f t="shared" si="38"/>
        <v>#REF!</v>
      </c>
      <c r="AW46" s="10" t="e">
        <f t="shared" si="38"/>
        <v>#REF!</v>
      </c>
      <c r="AX46" s="10" t="e">
        <f t="shared" si="38"/>
        <v>#REF!</v>
      </c>
      <c r="AY46" s="10" t="e">
        <f t="shared" si="38"/>
        <v>#REF!</v>
      </c>
      <c r="AZ46" s="10" t="e">
        <f t="shared" si="38"/>
        <v>#REF!</v>
      </c>
      <c r="BA46" s="10" t="e">
        <f t="shared" si="38"/>
        <v>#REF!</v>
      </c>
      <c r="BB46" s="10" t="e">
        <f t="shared" si="38"/>
        <v>#REF!</v>
      </c>
      <c r="BC46" s="10" t="e">
        <f t="shared" si="38"/>
        <v>#REF!</v>
      </c>
      <c r="BD46" s="10" t="e">
        <f t="shared" si="38"/>
        <v>#REF!</v>
      </c>
      <c r="BE46" s="10" t="e">
        <f t="shared" si="38"/>
        <v>#REF!</v>
      </c>
      <c r="BF46" s="10" t="e">
        <f t="shared" si="38"/>
        <v>#REF!</v>
      </c>
      <c r="BG46" s="10" t="e">
        <f t="shared" si="38"/>
        <v>#REF!</v>
      </c>
      <c r="BH46" s="10" t="e">
        <f t="shared" si="38"/>
        <v>#REF!</v>
      </c>
      <c r="BI46" s="8"/>
      <c r="BJ46" s="36" t="e">
        <f>#REF!</f>
        <v>#REF!</v>
      </c>
      <c r="BK46" s="36" t="e">
        <f>#REF!</f>
        <v>#REF!</v>
      </c>
      <c r="BL46" s="36" t="e">
        <f>#REF!</f>
        <v>#REF!</v>
      </c>
      <c r="BM46" s="36" t="e">
        <f>#REF!</f>
        <v>#REF!</v>
      </c>
      <c r="BN46" s="51"/>
      <c r="BO46" s="52">
        <f t="shared" ref="BO46" si="39">CO46</f>
        <v>0.29166666666666669</v>
      </c>
      <c r="BP46" s="52">
        <f>CP46</f>
        <v>0.3125</v>
      </c>
      <c r="BQ46" s="52">
        <f t="shared" ref="BQ46" si="40">CQ46</f>
        <v>0.33333333333333331</v>
      </c>
      <c r="BR46" s="52">
        <f>CR46</f>
        <v>0.35416666666666602</v>
      </c>
      <c r="BS46" s="52">
        <f t="shared" ref="BS46" si="41">CS46</f>
        <v>0.375</v>
      </c>
      <c r="BT46" s="52">
        <f>CT46</f>
        <v>0.39583333333333298</v>
      </c>
      <c r="BU46" s="52">
        <f t="shared" ref="BU46" si="42">CU46</f>
        <v>0.41666666666666702</v>
      </c>
      <c r="BV46" s="52">
        <f>CV46</f>
        <v>0.4375</v>
      </c>
      <c r="BW46" s="52">
        <f t="shared" ref="BW46" si="43">CW46</f>
        <v>0.45833333333333298</v>
      </c>
      <c r="BX46" s="52">
        <f>CX46</f>
        <v>0.47916666666666602</v>
      </c>
      <c r="BY46" s="52">
        <f t="shared" ref="BY46" si="44">CY46</f>
        <v>0.5</v>
      </c>
      <c r="BZ46" s="52">
        <f>CZ46</f>
        <v>0.52083333333333304</v>
      </c>
      <c r="CA46" s="52">
        <f t="shared" ref="CA46" si="45">DA46</f>
        <v>0.54166666666666596</v>
      </c>
      <c r="CB46" s="52">
        <f>DB46</f>
        <v>0.562499999999999</v>
      </c>
      <c r="CC46" s="52">
        <f t="shared" ref="CC46" si="46">DC46</f>
        <v>0.58333333333333304</v>
      </c>
      <c r="CD46" s="52">
        <f>DD46</f>
        <v>0.60416666666666596</v>
      </c>
      <c r="CE46" s="52">
        <f t="shared" ref="CE46" si="47">DE46</f>
        <v>0.624999999999999</v>
      </c>
      <c r="CF46" s="52">
        <f>DF46</f>
        <v>0.64583333333333204</v>
      </c>
      <c r="CG46" s="52">
        <f t="shared" ref="CG46" si="48">DG46</f>
        <v>0.66666666666666596</v>
      </c>
      <c r="CH46" s="52">
        <f>DH46</f>
        <v>0.687499999999999</v>
      </c>
      <c r="CI46" s="52">
        <f t="shared" ref="CI46" si="49">DI46</f>
        <v>0.70833333333333204</v>
      </c>
      <c r="CJ46" s="52">
        <f>DJ46</f>
        <v>0.72916666666666496</v>
      </c>
      <c r="CK46" s="52">
        <f t="shared" ref="CK46" si="50">DK46</f>
        <v>0.749999999999999</v>
      </c>
      <c r="CL46" s="52">
        <f>DL46</f>
        <v>0.77083333333333204</v>
      </c>
      <c r="CM46" s="52">
        <f t="shared" ref="CM46" si="51">DM46</f>
        <v>0.79166666666666496</v>
      </c>
      <c r="CN46" s="37"/>
      <c r="CO46" s="38">
        <v>0.29166666666666669</v>
      </c>
      <c r="CP46" s="38">
        <v>0.3125</v>
      </c>
      <c r="CQ46" s="38">
        <v>0.33333333333333331</v>
      </c>
      <c r="CR46" s="38">
        <v>0.35416666666666602</v>
      </c>
      <c r="CS46" s="38">
        <v>0.375</v>
      </c>
      <c r="CT46" s="38">
        <v>0.39583333333333298</v>
      </c>
      <c r="CU46" s="38">
        <v>0.41666666666666702</v>
      </c>
      <c r="CV46" s="38">
        <v>0.4375</v>
      </c>
      <c r="CW46" s="38">
        <v>0.45833333333333298</v>
      </c>
      <c r="CX46" s="38">
        <v>0.47916666666666602</v>
      </c>
      <c r="CY46" s="38">
        <v>0.5</v>
      </c>
      <c r="CZ46" s="38">
        <v>0.52083333333333304</v>
      </c>
      <c r="DA46" s="38">
        <v>0.54166666666666596</v>
      </c>
      <c r="DB46" s="38">
        <v>0.562499999999999</v>
      </c>
      <c r="DC46" s="38">
        <v>0.58333333333333304</v>
      </c>
      <c r="DD46" s="38">
        <v>0.60416666666666596</v>
      </c>
      <c r="DE46" s="38">
        <v>0.624999999999999</v>
      </c>
      <c r="DF46" s="38">
        <v>0.64583333333333204</v>
      </c>
      <c r="DG46" s="38">
        <v>0.66666666666666596</v>
      </c>
      <c r="DH46" s="38">
        <v>0.687499999999999</v>
      </c>
      <c r="DI46" s="38">
        <v>0.70833333333333204</v>
      </c>
      <c r="DJ46" s="38">
        <v>0.72916666666666496</v>
      </c>
      <c r="DK46" s="38">
        <v>0.749999999999999</v>
      </c>
      <c r="DL46" s="38">
        <v>0.77083333333333204</v>
      </c>
      <c r="DM46" s="38">
        <v>0.79166666666666496</v>
      </c>
    </row>
    <row r="47" spans="2:117" ht="22.5" customHeight="1">
      <c r="B47" s="493" t="s">
        <v>177</v>
      </c>
      <c r="C47" s="493"/>
      <c r="D47" s="493"/>
      <c r="E47" s="493"/>
      <c r="F47" s="493"/>
      <c r="G47" s="493"/>
      <c r="H47" s="493"/>
      <c r="I47" s="53" t="str">
        <f>IF(I46&lt;=I14,"○","×")</f>
        <v>○</v>
      </c>
      <c r="J47" s="54" t="str">
        <f t="shared" ref="J47:AG47" si="52">IF(J46&lt;=J14,"○","×")</f>
        <v>○</v>
      </c>
      <c r="K47" s="53" t="str">
        <f t="shared" si="52"/>
        <v>○</v>
      </c>
      <c r="L47" s="54" t="str">
        <f t="shared" si="52"/>
        <v>○</v>
      </c>
      <c r="M47" s="53" t="str">
        <f t="shared" si="52"/>
        <v>○</v>
      </c>
      <c r="N47" s="54" t="str">
        <f t="shared" si="52"/>
        <v>○</v>
      </c>
      <c r="O47" s="53" t="str">
        <f t="shared" si="52"/>
        <v>○</v>
      </c>
      <c r="P47" s="54" t="str">
        <f t="shared" si="52"/>
        <v>○</v>
      </c>
      <c r="Q47" s="53" t="str">
        <f t="shared" si="52"/>
        <v>○</v>
      </c>
      <c r="R47" s="54" t="str">
        <f t="shared" si="52"/>
        <v>○</v>
      </c>
      <c r="S47" s="53" t="str">
        <f t="shared" si="52"/>
        <v>○</v>
      </c>
      <c r="T47" s="54" t="str">
        <f t="shared" si="52"/>
        <v>○</v>
      </c>
      <c r="U47" s="53" t="str">
        <f t="shared" si="52"/>
        <v>○</v>
      </c>
      <c r="V47" s="54" t="str">
        <f t="shared" si="52"/>
        <v>○</v>
      </c>
      <c r="W47" s="53" t="str">
        <f t="shared" si="52"/>
        <v>○</v>
      </c>
      <c r="X47" s="54" t="str">
        <f t="shared" si="52"/>
        <v>○</v>
      </c>
      <c r="Y47" s="53" t="str">
        <f t="shared" si="52"/>
        <v>○</v>
      </c>
      <c r="Z47" s="54" t="str">
        <f t="shared" si="52"/>
        <v>○</v>
      </c>
      <c r="AA47" s="53" t="str">
        <f t="shared" si="52"/>
        <v>○</v>
      </c>
      <c r="AB47" s="54" t="str">
        <f t="shared" si="52"/>
        <v>○</v>
      </c>
      <c r="AC47" s="53" t="str">
        <f t="shared" si="52"/>
        <v>○</v>
      </c>
      <c r="AD47" s="54" t="str">
        <f t="shared" si="52"/>
        <v>○</v>
      </c>
      <c r="AE47" s="53" t="str">
        <f t="shared" si="52"/>
        <v>○</v>
      </c>
      <c r="AF47" s="54" t="str">
        <f t="shared" si="52"/>
        <v>○</v>
      </c>
      <c r="AG47" s="10" t="str">
        <f t="shared" si="52"/>
        <v>○</v>
      </c>
      <c r="AH47" s="8"/>
    </row>
    <row r="48" spans="2:117" ht="22.5" customHeight="1">
      <c r="B48" s="494" t="s">
        <v>178</v>
      </c>
      <c r="C48" s="494"/>
      <c r="D48" s="494"/>
      <c r="E48" s="494"/>
      <c r="F48" s="494"/>
      <c r="G48" s="494"/>
      <c r="H48" s="494"/>
      <c r="I48" s="55" t="str">
        <f>IF(I13=0,"",I46/I13)</f>
        <v/>
      </c>
      <c r="J48" s="56" t="str">
        <f t="shared" ref="J48:AG48" si="53">IF(J13=0,"",J46/J13)</f>
        <v/>
      </c>
      <c r="K48" s="55" t="str">
        <f t="shared" si="53"/>
        <v/>
      </c>
      <c r="L48" s="56" t="str">
        <f t="shared" si="53"/>
        <v/>
      </c>
      <c r="M48" s="55" t="str">
        <f t="shared" si="53"/>
        <v/>
      </c>
      <c r="N48" s="56" t="str">
        <f t="shared" si="53"/>
        <v/>
      </c>
      <c r="O48" s="55" t="str">
        <f t="shared" si="53"/>
        <v/>
      </c>
      <c r="P48" s="56" t="str">
        <f t="shared" si="53"/>
        <v/>
      </c>
      <c r="Q48" s="55" t="str">
        <f t="shared" si="53"/>
        <v/>
      </c>
      <c r="R48" s="56" t="str">
        <f t="shared" si="53"/>
        <v/>
      </c>
      <c r="S48" s="55" t="str">
        <f t="shared" si="53"/>
        <v/>
      </c>
      <c r="T48" s="56" t="str">
        <f t="shared" si="53"/>
        <v/>
      </c>
      <c r="U48" s="55" t="str">
        <f t="shared" si="53"/>
        <v/>
      </c>
      <c r="V48" s="56" t="str">
        <f t="shared" si="53"/>
        <v/>
      </c>
      <c r="W48" s="55" t="str">
        <f t="shared" si="53"/>
        <v/>
      </c>
      <c r="X48" s="56" t="str">
        <f t="shared" si="53"/>
        <v/>
      </c>
      <c r="Y48" s="55" t="str">
        <f t="shared" si="53"/>
        <v/>
      </c>
      <c r="Z48" s="56" t="str">
        <f t="shared" si="53"/>
        <v/>
      </c>
      <c r="AA48" s="55" t="str">
        <f t="shared" si="53"/>
        <v/>
      </c>
      <c r="AB48" s="56" t="str">
        <f t="shared" si="53"/>
        <v/>
      </c>
      <c r="AC48" s="55" t="str">
        <f t="shared" si="53"/>
        <v/>
      </c>
      <c r="AD48" s="56" t="str">
        <f t="shared" si="53"/>
        <v/>
      </c>
      <c r="AE48" s="55" t="str">
        <f t="shared" si="53"/>
        <v/>
      </c>
      <c r="AF48" s="56" t="str">
        <f t="shared" si="53"/>
        <v/>
      </c>
      <c r="AG48" s="57" t="str">
        <f t="shared" si="53"/>
        <v/>
      </c>
      <c r="AH48" s="8"/>
    </row>
    <row r="49" spans="1:93" ht="22.5" customHeight="1">
      <c r="B49" s="495" t="s">
        <v>179</v>
      </c>
      <c r="C49" s="496"/>
      <c r="D49" s="496"/>
      <c r="E49" s="496"/>
      <c r="F49" s="496"/>
      <c r="G49" s="496"/>
      <c r="H49" s="497"/>
      <c r="I49" s="58" t="str">
        <f>IF(COUNTIF(AJ16:AJ44,"○")&gt;=2,"○","×")</f>
        <v>×</v>
      </c>
      <c r="J49" s="59" t="str">
        <f t="shared" ref="J49:AG49" si="54">IF(COUNTIF(AK16:AK44,"○")&gt;=2,"○","×")</f>
        <v>×</v>
      </c>
      <c r="K49" s="58" t="str">
        <f t="shared" si="54"/>
        <v>×</v>
      </c>
      <c r="L49" s="59" t="str">
        <f t="shared" si="54"/>
        <v>×</v>
      </c>
      <c r="M49" s="58" t="str">
        <f t="shared" si="54"/>
        <v>×</v>
      </c>
      <c r="N49" s="59" t="str">
        <f t="shared" si="54"/>
        <v>×</v>
      </c>
      <c r="O49" s="58" t="str">
        <f t="shared" si="54"/>
        <v>×</v>
      </c>
      <c r="P49" s="59" t="str">
        <f t="shared" si="54"/>
        <v>×</v>
      </c>
      <c r="Q49" s="58" t="str">
        <f t="shared" si="54"/>
        <v>×</v>
      </c>
      <c r="R49" s="59" t="str">
        <f t="shared" si="54"/>
        <v>×</v>
      </c>
      <c r="S49" s="58" t="str">
        <f t="shared" si="54"/>
        <v>×</v>
      </c>
      <c r="T49" s="59" t="str">
        <f t="shared" si="54"/>
        <v>×</v>
      </c>
      <c r="U49" s="58" t="str">
        <f t="shared" si="54"/>
        <v>×</v>
      </c>
      <c r="V49" s="59" t="str">
        <f t="shared" si="54"/>
        <v>×</v>
      </c>
      <c r="W49" s="58" t="str">
        <f t="shared" si="54"/>
        <v>×</v>
      </c>
      <c r="X49" s="59" t="str">
        <f t="shared" si="54"/>
        <v>×</v>
      </c>
      <c r="Y49" s="58" t="str">
        <f t="shared" si="54"/>
        <v>×</v>
      </c>
      <c r="Z49" s="59" t="str">
        <f t="shared" si="54"/>
        <v>×</v>
      </c>
      <c r="AA49" s="58" t="str">
        <f t="shared" si="54"/>
        <v>×</v>
      </c>
      <c r="AB49" s="59" t="str">
        <f t="shared" si="54"/>
        <v>×</v>
      </c>
      <c r="AC49" s="58" t="str">
        <f t="shared" si="54"/>
        <v>×</v>
      </c>
      <c r="AD49" s="59" t="str">
        <f t="shared" si="54"/>
        <v>×</v>
      </c>
      <c r="AE49" s="58" t="str">
        <f t="shared" si="54"/>
        <v>×</v>
      </c>
      <c r="AF49" s="59" t="str">
        <f t="shared" si="54"/>
        <v>×</v>
      </c>
      <c r="AG49" s="60" t="str">
        <f t="shared" si="54"/>
        <v>×</v>
      </c>
      <c r="AH49" s="8"/>
      <c r="AJ49" s="3"/>
      <c r="BO49" s="3"/>
      <c r="CO49" s="3"/>
    </row>
    <row r="50" spans="1:93" ht="22.5" customHeight="1">
      <c r="B50" s="498" t="s">
        <v>180</v>
      </c>
      <c r="C50" s="499"/>
      <c r="D50" s="499"/>
      <c r="E50" s="499"/>
      <c r="F50" s="499"/>
      <c r="G50" s="499"/>
      <c r="H50" s="500"/>
      <c r="I50" s="58" t="str">
        <f t="shared" ref="I50:AG50" si="55">IF(I35+I38+I45&gt;=I13,"○","×")</f>
        <v>○</v>
      </c>
      <c r="J50" s="59" t="str">
        <f t="shared" si="55"/>
        <v>○</v>
      </c>
      <c r="K50" s="58" t="str">
        <f t="shared" si="55"/>
        <v>○</v>
      </c>
      <c r="L50" s="59" t="str">
        <f t="shared" si="55"/>
        <v>○</v>
      </c>
      <c r="M50" s="58" t="str">
        <f t="shared" si="55"/>
        <v>○</v>
      </c>
      <c r="N50" s="59" t="str">
        <f t="shared" si="55"/>
        <v>○</v>
      </c>
      <c r="O50" s="58" t="str">
        <f t="shared" si="55"/>
        <v>○</v>
      </c>
      <c r="P50" s="59" t="str">
        <f t="shared" si="55"/>
        <v>○</v>
      </c>
      <c r="Q50" s="58" t="str">
        <f t="shared" si="55"/>
        <v>○</v>
      </c>
      <c r="R50" s="59" t="str">
        <f t="shared" si="55"/>
        <v>○</v>
      </c>
      <c r="S50" s="58" t="str">
        <f t="shared" si="55"/>
        <v>○</v>
      </c>
      <c r="T50" s="59" t="str">
        <f t="shared" si="55"/>
        <v>○</v>
      </c>
      <c r="U50" s="58" t="str">
        <f t="shared" si="55"/>
        <v>○</v>
      </c>
      <c r="V50" s="59" t="str">
        <f t="shared" si="55"/>
        <v>○</v>
      </c>
      <c r="W50" s="58" t="str">
        <f t="shared" si="55"/>
        <v>○</v>
      </c>
      <c r="X50" s="59" t="str">
        <f t="shared" si="55"/>
        <v>○</v>
      </c>
      <c r="Y50" s="58" t="str">
        <f t="shared" si="55"/>
        <v>○</v>
      </c>
      <c r="Z50" s="59" t="str">
        <f t="shared" si="55"/>
        <v>○</v>
      </c>
      <c r="AA50" s="58" t="str">
        <f t="shared" si="55"/>
        <v>○</v>
      </c>
      <c r="AB50" s="59" t="str">
        <f t="shared" si="55"/>
        <v>○</v>
      </c>
      <c r="AC50" s="58" t="str">
        <f t="shared" si="55"/>
        <v>○</v>
      </c>
      <c r="AD50" s="59" t="str">
        <f t="shared" si="55"/>
        <v>○</v>
      </c>
      <c r="AE50" s="58" t="str">
        <f t="shared" si="55"/>
        <v>○</v>
      </c>
      <c r="AF50" s="59" t="str">
        <f t="shared" si="55"/>
        <v>○</v>
      </c>
      <c r="AG50" s="60" t="str">
        <f t="shared" si="55"/>
        <v>○</v>
      </c>
      <c r="AH50" s="8"/>
      <c r="AJ50" s="3"/>
      <c r="BO50" s="3"/>
      <c r="CO50" s="3"/>
    </row>
    <row r="51" spans="1:93" ht="22.5" customHeight="1">
      <c r="A51" s="5"/>
      <c r="B51" s="61"/>
      <c r="C51" s="501" t="s">
        <v>181</v>
      </c>
      <c r="D51" s="502"/>
      <c r="E51" s="502"/>
      <c r="F51" s="502"/>
      <c r="G51" s="502"/>
      <c r="H51" s="503"/>
      <c r="I51" s="62">
        <f t="shared" ref="I51:AG51" si="56">I13-(I35+I38+I45)</f>
        <v>0</v>
      </c>
      <c r="J51" s="63">
        <f t="shared" si="56"/>
        <v>0</v>
      </c>
      <c r="K51" s="62">
        <f t="shared" si="56"/>
        <v>0</v>
      </c>
      <c r="L51" s="63">
        <f t="shared" si="56"/>
        <v>0</v>
      </c>
      <c r="M51" s="62">
        <f t="shared" si="56"/>
        <v>0</v>
      </c>
      <c r="N51" s="63">
        <f t="shared" si="56"/>
        <v>0</v>
      </c>
      <c r="O51" s="62">
        <f t="shared" si="56"/>
        <v>0</v>
      </c>
      <c r="P51" s="63">
        <f t="shared" si="56"/>
        <v>0</v>
      </c>
      <c r="Q51" s="62">
        <f t="shared" si="56"/>
        <v>0</v>
      </c>
      <c r="R51" s="63">
        <f t="shared" si="56"/>
        <v>0</v>
      </c>
      <c r="S51" s="62">
        <f t="shared" si="56"/>
        <v>0</v>
      </c>
      <c r="T51" s="63">
        <f t="shared" si="56"/>
        <v>0</v>
      </c>
      <c r="U51" s="62">
        <f t="shared" si="56"/>
        <v>0</v>
      </c>
      <c r="V51" s="63">
        <f t="shared" si="56"/>
        <v>0</v>
      </c>
      <c r="W51" s="62">
        <f t="shared" si="56"/>
        <v>0</v>
      </c>
      <c r="X51" s="63">
        <f t="shared" si="56"/>
        <v>0</v>
      </c>
      <c r="Y51" s="62">
        <f t="shared" si="56"/>
        <v>0</v>
      </c>
      <c r="Z51" s="63">
        <f t="shared" si="56"/>
        <v>0</v>
      </c>
      <c r="AA51" s="62">
        <f t="shared" si="56"/>
        <v>0</v>
      </c>
      <c r="AB51" s="63">
        <f t="shared" si="56"/>
        <v>0</v>
      </c>
      <c r="AC51" s="62">
        <f t="shared" si="56"/>
        <v>0</v>
      </c>
      <c r="AD51" s="63">
        <f t="shared" si="56"/>
        <v>0</v>
      </c>
      <c r="AE51" s="62">
        <f t="shared" si="56"/>
        <v>0</v>
      </c>
      <c r="AF51" s="63">
        <f t="shared" si="56"/>
        <v>0</v>
      </c>
      <c r="AG51" s="64">
        <f t="shared" si="56"/>
        <v>0</v>
      </c>
      <c r="AH51" s="8"/>
      <c r="AJ51" s="3"/>
      <c r="BO51" s="3"/>
      <c r="CO51" s="3"/>
    </row>
    <row r="52" spans="1:93" ht="17.25" customHeight="1">
      <c r="E52" s="1"/>
      <c r="F52" s="1"/>
      <c r="G52" s="1"/>
      <c r="H52" s="1"/>
      <c r="AH52" s="1"/>
    </row>
    <row r="53" spans="1:93" ht="17.25" customHeight="1">
      <c r="B53" s="504" t="s">
        <v>182</v>
      </c>
      <c r="C53" s="505"/>
      <c r="D53" s="506"/>
      <c r="E53" s="510">
        <f>G45+G38+G35</f>
        <v>0</v>
      </c>
      <c r="F53" s="1"/>
      <c r="G53" s="1"/>
      <c r="H53" s="1"/>
      <c r="AH53" s="1"/>
    </row>
    <row r="54" spans="1:93" ht="17.25" customHeight="1">
      <c r="B54" s="507"/>
      <c r="C54" s="508"/>
      <c r="D54" s="509"/>
      <c r="E54" s="511"/>
      <c r="F54" s="1"/>
      <c r="G54" s="1"/>
      <c r="H54" s="1"/>
      <c r="AH54" s="1"/>
    </row>
    <row r="55" spans="1:93" ht="17.25" customHeight="1">
      <c r="E55" s="1"/>
      <c r="F55" s="1"/>
      <c r="G55" s="1"/>
      <c r="H55" s="1"/>
      <c r="AH55" s="1"/>
    </row>
    <row r="56" spans="1:93" ht="17.25" customHeight="1" thickBot="1">
      <c r="E56" s="1"/>
      <c r="F56" s="1"/>
      <c r="G56" s="1"/>
      <c r="H56" s="1"/>
      <c r="AH56" s="1"/>
    </row>
    <row r="57" spans="1:93" ht="24" customHeight="1">
      <c r="B57" s="484" t="s">
        <v>183</v>
      </c>
      <c r="C57" s="485"/>
      <c r="D57" s="485"/>
      <c r="E57" s="485"/>
      <c r="F57" s="485"/>
      <c r="G57" s="485"/>
      <c r="H57" s="485"/>
      <c r="I57" s="485"/>
      <c r="J57" s="485"/>
      <c r="K57" s="485"/>
      <c r="L57" s="485"/>
      <c r="M57" s="485"/>
      <c r="N57" s="485"/>
      <c r="O57" s="485"/>
      <c r="P57" s="485"/>
      <c r="Q57" s="485"/>
      <c r="R57" s="485"/>
      <c r="S57" s="485"/>
      <c r="T57" s="485"/>
      <c r="U57" s="485"/>
      <c r="V57" s="485"/>
      <c r="W57" s="485"/>
      <c r="X57" s="485"/>
      <c r="Y57" s="485"/>
      <c r="Z57" s="485"/>
      <c r="AA57" s="485"/>
      <c r="AB57" s="485"/>
      <c r="AC57" s="485"/>
      <c r="AD57" s="485"/>
      <c r="AE57" s="485"/>
      <c r="AF57" s="485"/>
      <c r="AG57" s="485"/>
      <c r="AH57" s="485"/>
      <c r="AI57" s="486"/>
    </row>
    <row r="58" spans="1:93" ht="24" customHeight="1">
      <c r="B58" s="487"/>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9"/>
    </row>
    <row r="59" spans="1:93" ht="24" customHeight="1">
      <c r="B59" s="487"/>
      <c r="C59" s="488"/>
      <c r="D59" s="488"/>
      <c r="E59" s="488"/>
      <c r="F59" s="488"/>
      <c r="G59" s="488"/>
      <c r="H59" s="488"/>
      <c r="I59" s="488"/>
      <c r="J59" s="488"/>
      <c r="K59" s="488"/>
      <c r="L59" s="488"/>
      <c r="M59" s="488"/>
      <c r="N59" s="488"/>
      <c r="O59" s="488"/>
      <c r="P59" s="488"/>
      <c r="Q59" s="488"/>
      <c r="R59" s="488"/>
      <c r="S59" s="488"/>
      <c r="T59" s="488"/>
      <c r="U59" s="488"/>
      <c r="V59" s="488"/>
      <c r="W59" s="488"/>
      <c r="X59" s="488"/>
      <c r="Y59" s="488"/>
      <c r="Z59" s="488"/>
      <c r="AA59" s="488"/>
      <c r="AB59" s="488"/>
      <c r="AC59" s="488"/>
      <c r="AD59" s="488"/>
      <c r="AE59" s="488"/>
      <c r="AF59" s="488"/>
      <c r="AG59" s="488"/>
      <c r="AH59" s="488"/>
      <c r="AI59" s="489"/>
    </row>
    <row r="60" spans="1:93" ht="24" customHeight="1" thickBot="1">
      <c r="B60" s="490"/>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c r="AC60" s="491"/>
      <c r="AD60" s="491"/>
      <c r="AE60" s="491"/>
      <c r="AF60" s="491"/>
      <c r="AG60" s="491"/>
      <c r="AH60" s="491"/>
      <c r="AI60" s="492"/>
    </row>
  </sheetData>
  <mergeCells count="74">
    <mergeCell ref="B57:AI60"/>
    <mergeCell ref="B47:H47"/>
    <mergeCell ref="B48:H48"/>
    <mergeCell ref="B49:H49"/>
    <mergeCell ref="B50:H50"/>
    <mergeCell ref="C51:H51"/>
    <mergeCell ref="B53:D54"/>
    <mergeCell ref="E53:E54"/>
    <mergeCell ref="AA39:AB39"/>
    <mergeCell ref="AC39:AD39"/>
    <mergeCell ref="B45:F45"/>
    <mergeCell ref="G45:H45"/>
    <mergeCell ref="B46:F46"/>
    <mergeCell ref="G46:H46"/>
    <mergeCell ref="O39:P39"/>
    <mergeCell ref="Q39:R39"/>
    <mergeCell ref="S39:T39"/>
    <mergeCell ref="U39:V39"/>
    <mergeCell ref="W39:X39"/>
    <mergeCell ref="Y39:Z39"/>
    <mergeCell ref="M39:N39"/>
    <mergeCell ref="C38:F38"/>
    <mergeCell ref="G38:H38"/>
    <mergeCell ref="G39:H39"/>
    <mergeCell ref="I39:J39"/>
    <mergeCell ref="K39:L39"/>
    <mergeCell ref="AC36:AD36"/>
    <mergeCell ref="G36:H36"/>
    <mergeCell ref="I36:J36"/>
    <mergeCell ref="K36:L36"/>
    <mergeCell ref="M36:N36"/>
    <mergeCell ref="O36:P36"/>
    <mergeCell ref="Q36:R36"/>
    <mergeCell ref="S36:T36"/>
    <mergeCell ref="U36:V36"/>
    <mergeCell ref="W36:X36"/>
    <mergeCell ref="Y36:Z36"/>
    <mergeCell ref="AA36:AB36"/>
    <mergeCell ref="Y15:Z15"/>
    <mergeCell ref="AA15:AB15"/>
    <mergeCell ref="AC15:AD15"/>
    <mergeCell ref="BL15:BM15"/>
    <mergeCell ref="C35:F35"/>
    <mergeCell ref="G35:H35"/>
    <mergeCell ref="M15:N15"/>
    <mergeCell ref="O15:P15"/>
    <mergeCell ref="Q15:R15"/>
    <mergeCell ref="S15:T15"/>
    <mergeCell ref="U15:V15"/>
    <mergeCell ref="W15:X15"/>
    <mergeCell ref="K15:L15"/>
    <mergeCell ref="G12:H12"/>
    <mergeCell ref="G13:H13"/>
    <mergeCell ref="G14:H14"/>
    <mergeCell ref="G15:H15"/>
    <mergeCell ref="I15:J15"/>
    <mergeCell ref="AC7:AD7"/>
    <mergeCell ref="E8:F8"/>
    <mergeCell ref="G8:H8"/>
    <mergeCell ref="G9:H9"/>
    <mergeCell ref="G10:H10"/>
    <mergeCell ref="Y7:Z7"/>
    <mergeCell ref="AA7:AB7"/>
    <mergeCell ref="D7:F7"/>
    <mergeCell ref="G11:H11"/>
    <mergeCell ref="Q7:R7"/>
    <mergeCell ref="S7:T7"/>
    <mergeCell ref="U7:V7"/>
    <mergeCell ref="W7:X7"/>
    <mergeCell ref="G7:H7"/>
    <mergeCell ref="I7:J7"/>
    <mergeCell ref="K7:L7"/>
    <mergeCell ref="M7:N7"/>
    <mergeCell ref="O7:P7"/>
  </mergeCells>
  <phoneticPr fontId="6"/>
  <conditionalFormatting sqref="I16:J34 M16:N34 I37:J37 M37:N37 I40:J44 M40:N44">
    <cfRule type="cellIs" dxfId="17" priority="7" operator="equal">
      <formula>"""○"""</formula>
    </cfRule>
  </conditionalFormatting>
  <conditionalFormatting sqref="I8:AG8">
    <cfRule type="cellIs" dxfId="16" priority="3" operator="between">
      <formula>$C$8</formula>
      <formula>$D$8</formula>
    </cfRule>
    <cfRule type="cellIs" dxfId="15" priority="4" operator="between">
      <formula>$D$8</formula>
      <formula>$E$8-0.00001</formula>
    </cfRule>
    <cfRule type="cellIs" dxfId="14" priority="5" operator="between">
      <formula>$E$8-0.00001</formula>
      <formula>$G$8-0.00001</formula>
    </cfRule>
  </conditionalFormatting>
  <conditionalFormatting sqref="I16:AG34 I37:AG37 I40:AG44">
    <cfRule type="cellIs" dxfId="13" priority="6" operator="equal">
      <formula>"○"</formula>
    </cfRule>
  </conditionalFormatting>
  <conditionalFormatting sqref="I37:AG37 I40:AG44">
    <cfRule type="expression" dxfId="12" priority="8">
      <formula>"AJ27=""○"""</formula>
    </cfRule>
  </conditionalFormatting>
  <conditionalFormatting sqref="I51:AG51">
    <cfRule type="cellIs" dxfId="11" priority="9" operator="greaterThan">
      <formula>0</formula>
    </cfRule>
  </conditionalFormatting>
  <conditionalFormatting sqref="AJ45:BH45">
    <cfRule type="cellIs" dxfId="10" priority="1" stopIfTrue="1" operator="between">
      <formula>$G45</formula>
      <formula>$F45</formula>
    </cfRule>
    <cfRule type="cellIs" dxfId="9" priority="2" stopIfTrue="1" operator="between">
      <formula>#REF!</formula>
      <formula>#REF!</formula>
    </cfRule>
  </conditionalFormatting>
  <dataValidations count="1">
    <dataValidation type="list" allowBlank="1" showInputMessage="1" showErrorMessage="1" sqref="B40:B44" xr:uid="{00000000-0002-0000-0700-000000000000}">
      <formula1>"①,②,③"</formula1>
    </dataValidation>
  </dataValidations>
  <printOptions horizontalCentered="1" verticalCentered="1"/>
  <pageMargins left="0.55118110236220474" right="0.23622047244094491" top="0.74803149606299213" bottom="0.74803149606299213" header="0.31496062992125984" footer="0.31496062992125984"/>
  <pageSetup paperSize="9" scale="39"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9</vt:i4>
      </vt:variant>
    </vt:vector>
  </HeadingPairs>
  <TitlesOfParts>
    <vt:vector size="33" baseType="lpstr">
      <vt:lpstr>参考(変更箇所等)</vt:lpstr>
      <vt:lpstr>表紙</vt:lpstr>
      <vt:lpstr>1</vt:lpstr>
      <vt:lpstr>2</vt:lpstr>
      <vt:lpstr>3</vt:lpstr>
      <vt:lpstr>4</vt:lpstr>
      <vt:lpstr>別表(平日)</vt:lpstr>
      <vt:lpstr>記載例(平日)</vt:lpstr>
      <vt:lpstr>別表(土日)</vt:lpstr>
      <vt:lpstr>記載例(土日)</vt:lpstr>
      <vt:lpstr>5</vt:lpstr>
      <vt:lpstr>6-7</vt:lpstr>
      <vt:lpstr>8</vt:lpstr>
      <vt:lpstr>9-11</vt:lpstr>
      <vt:lpstr>12-13</vt:lpstr>
      <vt:lpstr>14</vt:lpstr>
      <vt:lpstr>15</vt:lpstr>
      <vt:lpstr>15-2</vt:lpstr>
      <vt:lpstr>16</vt:lpstr>
      <vt:lpstr>17-19</vt:lpstr>
      <vt:lpstr>20</vt:lpstr>
      <vt:lpstr>21</vt:lpstr>
      <vt:lpstr>22</vt:lpstr>
      <vt:lpstr>提出添付・当日準備</vt:lpstr>
      <vt:lpstr>'15'!Print_Area</vt:lpstr>
      <vt:lpstr>'15-2'!Print_Area</vt:lpstr>
      <vt:lpstr>'16'!Print_Area</vt:lpstr>
      <vt:lpstr>'20'!Print_Area</vt:lpstr>
      <vt:lpstr>'21'!Print_Area</vt:lpstr>
      <vt:lpstr>'記載例(土日)'!Print_Area</vt:lpstr>
      <vt:lpstr>'記載例(平日)'!Print_Area</vt:lpstr>
      <vt:lpstr>'別表(土日)'!Print_Area</vt:lpstr>
      <vt:lpstr>'別表(平日)'!Print_Area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140147</dc:creator>
  <cp:keywords/>
  <dc:description/>
  <cp:lastModifiedBy>松村 さくら</cp:lastModifiedBy>
  <cp:revision/>
  <dcterms:created xsi:type="dcterms:W3CDTF">2016-06-24T08:23:30Z</dcterms:created>
  <dcterms:modified xsi:type="dcterms:W3CDTF">2026-06-23T06:25:00Z</dcterms:modified>
  <cp:category/>
  <cp:contentStatus/>
</cp:coreProperties>
</file>