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1715" windowHeight="5625" tabRatio="538" activeTab="1"/>
  </bookViews>
  <sheets>
    <sheet name="第２１表　死亡数" sheetId="27" r:id="rId1"/>
    <sheet name="第２１表　死亡数 (続き)" sheetId="28" r:id="rId2"/>
    <sheet name="第２６表　死亡数" sheetId="30" r:id="rId3"/>
  </sheets>
  <definedNames>
    <definedName name="_xlnm.Print_Area" localSheetId="0">'第２１表　死亡数'!$A$2:$HV$32</definedName>
    <definedName name="_xlnm.Print_Area" localSheetId="1">'第２１表　死亡数 (続き)'!$A$1:$BH$32</definedName>
    <definedName name="_xlnm.Print_Area" localSheetId="2">'第２６表　死亡数'!$A$1:$I$38</definedName>
  </definedNames>
  <calcPr calcId="125725"/>
</workbook>
</file>

<file path=xl/calcChain.xml><?xml version="1.0" encoding="utf-8"?>
<calcChain xmlns="http://schemas.openxmlformats.org/spreadsheetml/2006/main">
  <c r="HO29" i="27"/>
  <c r="HP29"/>
  <c r="HO30"/>
  <c r="HP30"/>
  <c r="HO31"/>
  <c r="HP31"/>
  <c r="BH32" i="28"/>
  <c r="BG32"/>
  <c r="BD32"/>
  <c r="BC32"/>
  <c r="BB32"/>
  <c r="BA32"/>
  <c r="AZ32"/>
  <c r="AY32"/>
  <c r="AW32"/>
  <c r="AV32"/>
  <c r="AU32"/>
  <c r="AT32"/>
  <c r="AS32"/>
  <c r="BH28"/>
  <c r="BG28"/>
  <c r="BD28"/>
  <c r="BC28"/>
  <c r="BB28"/>
  <c r="BA28"/>
  <c r="AZ28"/>
  <c r="AY28"/>
  <c r="AW28"/>
  <c r="AV28"/>
  <c r="AU28"/>
  <c r="AT28"/>
  <c r="AS28"/>
  <c r="BH24"/>
  <c r="BG24"/>
  <c r="BD24"/>
  <c r="BC24"/>
  <c r="BB24"/>
  <c r="BA24"/>
  <c r="AZ24"/>
  <c r="AY24"/>
  <c r="AW24"/>
  <c r="AV24"/>
  <c r="AU24"/>
  <c r="AT24"/>
  <c r="AS24"/>
  <c r="BH18"/>
  <c r="BG18"/>
  <c r="BD18"/>
  <c r="BC18"/>
  <c r="BB18"/>
  <c r="BA18"/>
  <c r="AZ18"/>
  <c r="AY18"/>
  <c r="AW18"/>
  <c r="AV18"/>
  <c r="AU18"/>
  <c r="AT18"/>
  <c r="AS18"/>
  <c r="BH15"/>
  <c r="BG15"/>
  <c r="BD15"/>
  <c r="BC15"/>
  <c r="BB15"/>
  <c r="BA15"/>
  <c r="AZ15"/>
  <c r="AY15"/>
  <c r="AW15"/>
  <c r="AV15"/>
  <c r="AU15"/>
  <c r="AT15"/>
  <c r="AS15"/>
  <c r="BH12"/>
  <c r="BG12"/>
  <c r="BD12"/>
  <c r="BC12"/>
  <c r="BB12"/>
  <c r="BA12"/>
  <c r="AZ12"/>
  <c r="AY12"/>
  <c r="AW12"/>
  <c r="AV12"/>
  <c r="AU12"/>
  <c r="AT12"/>
  <c r="AS12"/>
  <c r="AR32"/>
  <c r="AQ32"/>
  <c r="AP32"/>
  <c r="AO32"/>
  <c r="AR28"/>
  <c r="AQ28"/>
  <c r="AP28"/>
  <c r="AO28"/>
  <c r="AR24"/>
  <c r="AQ24"/>
  <c r="AP24"/>
  <c r="AO24"/>
  <c r="AR18"/>
  <c r="AQ18"/>
  <c r="AP18"/>
  <c r="AO18"/>
  <c r="AR15"/>
  <c r="AQ15"/>
  <c r="AP15"/>
  <c r="AO15"/>
  <c r="AR12"/>
  <c r="AQ12"/>
  <c r="AP12"/>
  <c r="AO12"/>
  <c r="T12"/>
  <c r="T15"/>
  <c r="T18"/>
  <c r="T24"/>
  <c r="T28"/>
  <c r="T32"/>
  <c r="AD32"/>
  <c r="AE32"/>
  <c r="AD28"/>
  <c r="AE28"/>
  <c r="AD24"/>
  <c r="AD18"/>
  <c r="AD15"/>
  <c r="AD12"/>
  <c r="AE12"/>
  <c r="AG32"/>
  <c r="AF32"/>
  <c r="AC32"/>
  <c r="AB32"/>
  <c r="AG28"/>
  <c r="AF28"/>
  <c r="AC28"/>
  <c r="AB28"/>
  <c r="AG24"/>
  <c r="AF24"/>
  <c r="AE24"/>
  <c r="AC24"/>
  <c r="AB24"/>
  <c r="AG18"/>
  <c r="AF18"/>
  <c r="AE18"/>
  <c r="AC18"/>
  <c r="AB18"/>
  <c r="AG15"/>
  <c r="AF15"/>
  <c r="AE15"/>
  <c r="AC15"/>
  <c r="AB15"/>
  <c r="AG12"/>
  <c r="AF12"/>
  <c r="AC12"/>
  <c r="AB12"/>
  <c r="Y32"/>
  <c r="X32"/>
  <c r="W32"/>
  <c r="V32"/>
  <c r="U32"/>
  <c r="Y28"/>
  <c r="X28"/>
  <c r="W28"/>
  <c r="V28"/>
  <c r="U28"/>
  <c r="Y24"/>
  <c r="X24"/>
  <c r="W24"/>
  <c r="V24"/>
  <c r="U24"/>
  <c r="Y18"/>
  <c r="X18"/>
  <c r="W18"/>
  <c r="V18"/>
  <c r="U18"/>
  <c r="Y15"/>
  <c r="X15"/>
  <c r="W15"/>
  <c r="V15"/>
  <c r="U15"/>
  <c r="Y12"/>
  <c r="X12"/>
  <c r="W12"/>
  <c r="V12"/>
  <c r="U12"/>
  <c r="S32"/>
  <c r="R32"/>
  <c r="Q32"/>
  <c r="P32"/>
  <c r="S28"/>
  <c r="R28"/>
  <c r="Q28"/>
  <c r="P28"/>
  <c r="S24"/>
  <c r="R24"/>
  <c r="Q24"/>
  <c r="P24"/>
  <c r="S18"/>
  <c r="R18"/>
  <c r="Q18"/>
  <c r="P18"/>
  <c r="S15"/>
  <c r="R15"/>
  <c r="Q15"/>
  <c r="P15"/>
  <c r="S12"/>
  <c r="R12"/>
  <c r="Q12"/>
  <c r="P12"/>
  <c r="E32"/>
  <c r="D32"/>
  <c r="E28"/>
  <c r="D28"/>
  <c r="E24"/>
  <c r="D24"/>
  <c r="E18"/>
  <c r="D18"/>
  <c r="E15"/>
  <c r="D15"/>
  <c r="E12"/>
  <c r="D12"/>
  <c r="HU32" i="27"/>
  <c r="HU28"/>
  <c r="HU24"/>
  <c r="HU18"/>
  <c r="HU15"/>
  <c r="HU12"/>
  <c r="HL32"/>
  <c r="HK32"/>
  <c r="HJ32"/>
  <c r="HI32"/>
  <c r="HH32"/>
  <c r="HG32"/>
  <c r="HF32"/>
  <c r="HE32"/>
  <c r="HL28"/>
  <c r="HK28"/>
  <c r="HJ28"/>
  <c r="HI28"/>
  <c r="HH28"/>
  <c r="HG28"/>
  <c r="HF28"/>
  <c r="HE28"/>
  <c r="HL24"/>
  <c r="HK24"/>
  <c r="HJ24"/>
  <c r="HI24"/>
  <c r="HH24"/>
  <c r="HG24"/>
  <c r="HF24"/>
  <c r="HE24"/>
  <c r="HL18"/>
  <c r="HK18"/>
  <c r="HJ18"/>
  <c r="HI18"/>
  <c r="HH18"/>
  <c r="HG18"/>
  <c r="HF18"/>
  <c r="HE18"/>
  <c r="HL15"/>
  <c r="HK15"/>
  <c r="HJ15"/>
  <c r="HI15"/>
  <c r="HH15"/>
  <c r="HG15"/>
  <c r="HF15"/>
  <c r="HE15"/>
  <c r="HL12"/>
  <c r="HK12"/>
  <c r="HJ12"/>
  <c r="HI12"/>
  <c r="HH12"/>
  <c r="HG12"/>
  <c r="HF12"/>
  <c r="HE12"/>
  <c r="HB32"/>
  <c r="HA32"/>
  <c r="HB28"/>
  <c r="HA28"/>
  <c r="HB24"/>
  <c r="HA24"/>
  <c r="HB18"/>
  <c r="HA18"/>
  <c r="HB15"/>
  <c r="HA15"/>
  <c r="HB12"/>
  <c r="HA12"/>
  <c r="GX32"/>
  <c r="GW32"/>
  <c r="GV32"/>
  <c r="GU32"/>
  <c r="GX28"/>
  <c r="GW28"/>
  <c r="GV28"/>
  <c r="GU28"/>
  <c r="GX24"/>
  <c r="GW24"/>
  <c r="GV24"/>
  <c r="GU24"/>
  <c r="GX18"/>
  <c r="GW18"/>
  <c r="GV18"/>
  <c r="GU18"/>
  <c r="GX15"/>
  <c r="GW15"/>
  <c r="GV15"/>
  <c r="GU15"/>
  <c r="GX12"/>
  <c r="GW12"/>
  <c r="GV12"/>
  <c r="GU12"/>
  <c r="GT32"/>
  <c r="GS32"/>
  <c r="GT28"/>
  <c r="GS28"/>
  <c r="GT24"/>
  <c r="GS24"/>
  <c r="GT18"/>
  <c r="GS18"/>
  <c r="GT15"/>
  <c r="GS15"/>
  <c r="GT12"/>
  <c r="GS12"/>
  <c r="GO32"/>
  <c r="GN32"/>
  <c r="GM32"/>
  <c r="GL32"/>
  <c r="GO28"/>
  <c r="GN28"/>
  <c r="GM28"/>
  <c r="GL28"/>
  <c r="GO24"/>
  <c r="GN24"/>
  <c r="GM24"/>
  <c r="GL24"/>
  <c r="GO18"/>
  <c r="GN18"/>
  <c r="GM18"/>
  <c r="GL18"/>
  <c r="GO15"/>
  <c r="GN15"/>
  <c r="GM15"/>
  <c r="GL15"/>
  <c r="GO12"/>
  <c r="GO7" s="1"/>
  <c r="GN12"/>
  <c r="GM12"/>
  <c r="GM7" s="1"/>
  <c r="GL12"/>
  <c r="GC32"/>
  <c r="GB32"/>
  <c r="GA32"/>
  <c r="FZ32"/>
  <c r="FY32"/>
  <c r="FX32"/>
  <c r="FW32"/>
  <c r="FV32"/>
  <c r="FU32"/>
  <c r="FT32"/>
  <c r="FS32"/>
  <c r="FR32"/>
  <c r="GC28"/>
  <c r="GB28"/>
  <c r="GA28"/>
  <c r="FZ28"/>
  <c r="FY28"/>
  <c r="FX28"/>
  <c r="FW28"/>
  <c r="FV28"/>
  <c r="FU28"/>
  <c r="FT28"/>
  <c r="FS28"/>
  <c r="FR28"/>
  <c r="GC24"/>
  <c r="GB24"/>
  <c r="GA24"/>
  <c r="FZ24"/>
  <c r="FY24"/>
  <c r="FX24"/>
  <c r="FW24"/>
  <c r="FV24"/>
  <c r="FU24"/>
  <c r="FT24"/>
  <c r="FS24"/>
  <c r="FR24"/>
  <c r="GC18"/>
  <c r="GB18"/>
  <c r="GA18"/>
  <c r="FZ18"/>
  <c r="FY18"/>
  <c r="FX18"/>
  <c r="FW18"/>
  <c r="FV18"/>
  <c r="FU18"/>
  <c r="FT18"/>
  <c r="FS18"/>
  <c r="FR18"/>
  <c r="GC15"/>
  <c r="GB15"/>
  <c r="GA15"/>
  <c r="FZ15"/>
  <c r="FY15"/>
  <c r="FX15"/>
  <c r="FW15"/>
  <c r="FV15"/>
  <c r="FU15"/>
  <c r="FT15"/>
  <c r="FS15"/>
  <c r="FR15"/>
  <c r="GC12"/>
  <c r="GB12"/>
  <c r="GA12"/>
  <c r="FZ12"/>
  <c r="FY12"/>
  <c r="FX12"/>
  <c r="FW12"/>
  <c r="FV12"/>
  <c r="FU12"/>
  <c r="FT12"/>
  <c r="FS12"/>
  <c r="FR12"/>
  <c r="FO32"/>
  <c r="FN32"/>
  <c r="FM32"/>
  <c r="FL32"/>
  <c r="FO28"/>
  <c r="FN28"/>
  <c r="FM28"/>
  <c r="FL28"/>
  <c r="FO24"/>
  <c r="FN24"/>
  <c r="FM24"/>
  <c r="FL24"/>
  <c r="FO18"/>
  <c r="FN18"/>
  <c r="FM18"/>
  <c r="FL18"/>
  <c r="FO15"/>
  <c r="FN15"/>
  <c r="FM15"/>
  <c r="FL15"/>
  <c r="FO12"/>
  <c r="FN12"/>
  <c r="FM12"/>
  <c r="FL12"/>
  <c r="FH32"/>
  <c r="FG32"/>
  <c r="FF32"/>
  <c r="FE32"/>
  <c r="FD32"/>
  <c r="FC32"/>
  <c r="FB32"/>
  <c r="FA32"/>
  <c r="FH28"/>
  <c r="FG28"/>
  <c r="FF28"/>
  <c r="FE28"/>
  <c r="FD28"/>
  <c r="FC28"/>
  <c r="FB28"/>
  <c r="FA28"/>
  <c r="FH24"/>
  <c r="FG24"/>
  <c r="FF24"/>
  <c r="FE24"/>
  <c r="FD24"/>
  <c r="FC24"/>
  <c r="FB24"/>
  <c r="FA24"/>
  <c r="FH18"/>
  <c r="FG18"/>
  <c r="FF18"/>
  <c r="FE18"/>
  <c r="FD18"/>
  <c r="FC18"/>
  <c r="FB18"/>
  <c r="FA18"/>
  <c r="FH15"/>
  <c r="FG15"/>
  <c r="FF15"/>
  <c r="FE15"/>
  <c r="FD15"/>
  <c r="FC15"/>
  <c r="FB15"/>
  <c r="FA15"/>
  <c r="FH12"/>
  <c r="FG12"/>
  <c r="FF12"/>
  <c r="FE12"/>
  <c r="FD12"/>
  <c r="FC12"/>
  <c r="FB12"/>
  <c r="FA12"/>
  <c r="EX32"/>
  <c r="EW32"/>
  <c r="EV32"/>
  <c r="EU32"/>
  <c r="ET32"/>
  <c r="ES32"/>
  <c r="ER32"/>
  <c r="EQ32"/>
  <c r="EP32"/>
  <c r="EO32"/>
  <c r="EN32"/>
  <c r="EM32"/>
  <c r="EL32"/>
  <c r="EK32"/>
  <c r="EJ32"/>
  <c r="EI32"/>
  <c r="EX28"/>
  <c r="EW28"/>
  <c r="EV28"/>
  <c r="EU28"/>
  <c r="ET28"/>
  <c r="ES28"/>
  <c r="ER28"/>
  <c r="EQ28"/>
  <c r="EP28"/>
  <c r="EO28"/>
  <c r="EN28"/>
  <c r="EM28"/>
  <c r="EL28"/>
  <c r="EK28"/>
  <c r="EJ28"/>
  <c r="EI28"/>
  <c r="EX24"/>
  <c r="EW24"/>
  <c r="EV24"/>
  <c r="EU24"/>
  <c r="ET24"/>
  <c r="ES24"/>
  <c r="ER24"/>
  <c r="EQ24"/>
  <c r="EP24"/>
  <c r="EO24"/>
  <c r="EN24"/>
  <c r="EM24"/>
  <c r="EL24"/>
  <c r="EK24"/>
  <c r="EJ24"/>
  <c r="EI24"/>
  <c r="EX18"/>
  <c r="EW18"/>
  <c r="EV18"/>
  <c r="EU18"/>
  <c r="ET18"/>
  <c r="ES18"/>
  <c r="ER18"/>
  <c r="EQ18"/>
  <c r="EP18"/>
  <c r="EO18"/>
  <c r="EN18"/>
  <c r="EM18"/>
  <c r="EL18"/>
  <c r="EK18"/>
  <c r="EJ18"/>
  <c r="EI18"/>
  <c r="EX15"/>
  <c r="EW15"/>
  <c r="EV15"/>
  <c r="EU15"/>
  <c r="ET15"/>
  <c r="ES15"/>
  <c r="ER15"/>
  <c r="EQ15"/>
  <c r="EP15"/>
  <c r="EO15"/>
  <c r="EN15"/>
  <c r="EM15"/>
  <c r="EL15"/>
  <c r="EK15"/>
  <c r="EJ15"/>
  <c r="EI15"/>
  <c r="EX12"/>
  <c r="EW12"/>
  <c r="EV12"/>
  <c r="EU12"/>
  <c r="ET12"/>
  <c r="ES12"/>
  <c r="ER12"/>
  <c r="EQ12"/>
  <c r="EP12"/>
  <c r="EO12"/>
  <c r="EN12"/>
  <c r="EM12"/>
  <c r="EL12"/>
  <c r="EK12"/>
  <c r="EJ12"/>
  <c r="EI12"/>
  <c r="EF32"/>
  <c r="EE32"/>
  <c r="EF28"/>
  <c r="EE28"/>
  <c r="EF24"/>
  <c r="EE24"/>
  <c r="EF18"/>
  <c r="EE18"/>
  <c r="EF15"/>
  <c r="EE15"/>
  <c r="EF12"/>
  <c r="EE12"/>
  <c r="EA32"/>
  <c r="DZ32"/>
  <c r="EA28"/>
  <c r="DZ28"/>
  <c r="EA24"/>
  <c r="DZ24"/>
  <c r="EA18"/>
  <c r="DZ18"/>
  <c r="EA15"/>
  <c r="DZ15"/>
  <c r="EA12"/>
  <c r="DZ12"/>
  <c r="DQ32"/>
  <c r="DP32"/>
  <c r="DO32"/>
  <c r="DN32"/>
  <c r="DM32"/>
  <c r="DL32"/>
  <c r="DK32"/>
  <c r="DJ32"/>
  <c r="DH32"/>
  <c r="DQ28"/>
  <c r="DP28"/>
  <c r="DO28"/>
  <c r="DN28"/>
  <c r="DM28"/>
  <c r="DL28"/>
  <c r="DK28"/>
  <c r="DJ28"/>
  <c r="DH28"/>
  <c r="DQ24"/>
  <c r="DP24"/>
  <c r="DO24"/>
  <c r="DN24"/>
  <c r="DM24"/>
  <c r="DL24"/>
  <c r="DK24"/>
  <c r="DJ24"/>
  <c r="DH24"/>
  <c r="DQ18"/>
  <c r="DP18"/>
  <c r="DO18"/>
  <c r="DN18"/>
  <c r="DM18"/>
  <c r="DL18"/>
  <c r="DK18"/>
  <c r="DJ18"/>
  <c r="DH18"/>
  <c r="DQ15"/>
  <c r="DP15"/>
  <c r="DO15"/>
  <c r="DN15"/>
  <c r="DM15"/>
  <c r="DL15"/>
  <c r="DK15"/>
  <c r="DJ15"/>
  <c r="DH15"/>
  <c r="DH7" s="1"/>
  <c r="DQ12"/>
  <c r="DP12"/>
  <c r="DP7" s="1"/>
  <c r="DO12"/>
  <c r="DN12"/>
  <c r="DN7" s="1"/>
  <c r="DM12"/>
  <c r="DL12"/>
  <c r="DL7" s="1"/>
  <c r="DK12"/>
  <c r="DJ12"/>
  <c r="DJ7" s="1"/>
  <c r="DH12"/>
  <c r="DE32"/>
  <c r="DD32"/>
  <c r="DC32"/>
  <c r="DB32"/>
  <c r="DE28"/>
  <c r="DD28"/>
  <c r="DC28"/>
  <c r="DB28"/>
  <c r="DE24"/>
  <c r="DD24"/>
  <c r="DC24"/>
  <c r="DB24"/>
  <c r="DE18"/>
  <c r="DD18"/>
  <c r="DC18"/>
  <c r="DB18"/>
  <c r="DE15"/>
  <c r="DD15"/>
  <c r="DC15"/>
  <c r="DB15"/>
  <c r="DE12"/>
  <c r="DD12"/>
  <c r="DC12"/>
  <c r="DB12"/>
  <c r="CY32"/>
  <c r="CX32"/>
  <c r="CY28"/>
  <c r="CX28"/>
  <c r="CY24"/>
  <c r="CX24"/>
  <c r="CY18"/>
  <c r="CX18"/>
  <c r="CY15"/>
  <c r="CX15"/>
  <c r="CY12"/>
  <c r="CX12"/>
  <c r="CT32"/>
  <c r="CS32"/>
  <c r="CT28"/>
  <c r="CS28"/>
  <c r="CT24"/>
  <c r="CS24"/>
  <c r="CT18"/>
  <c r="CS18"/>
  <c r="CT15"/>
  <c r="CS15"/>
  <c r="CT12"/>
  <c r="CS12"/>
  <c r="CP32"/>
  <c r="CO32"/>
  <c r="CN32"/>
  <c r="CM32"/>
  <c r="CP28"/>
  <c r="CO28"/>
  <c r="CN28"/>
  <c r="CM28"/>
  <c r="CP24"/>
  <c r="CO24"/>
  <c r="CN24"/>
  <c r="CM24"/>
  <c r="CP18"/>
  <c r="CO18"/>
  <c r="CN18"/>
  <c r="CM18"/>
  <c r="CP15"/>
  <c r="CO15"/>
  <c r="CN15"/>
  <c r="CM15"/>
  <c r="CP12"/>
  <c r="CP7" s="1"/>
  <c r="CO12"/>
  <c r="CN12"/>
  <c r="CN7" s="1"/>
  <c r="CM12"/>
  <c r="CJ32"/>
  <c r="CI32"/>
  <c r="CH32"/>
  <c r="CG32"/>
  <c r="CJ28"/>
  <c r="CI28"/>
  <c r="CH28"/>
  <c r="CG28"/>
  <c r="CJ24"/>
  <c r="CI24"/>
  <c r="CH24"/>
  <c r="CG24"/>
  <c r="CJ18"/>
  <c r="CI18"/>
  <c r="CH18"/>
  <c r="CG18"/>
  <c r="CJ15"/>
  <c r="CI15"/>
  <c r="CH15"/>
  <c r="CG15"/>
  <c r="CJ12"/>
  <c r="CI12"/>
  <c r="CH12"/>
  <c r="CG12"/>
  <c r="BL12"/>
  <c r="BL15"/>
  <c r="BL18"/>
  <c r="BL7" s="1"/>
  <c r="BJ24"/>
  <c r="BK24"/>
  <c r="BL24"/>
  <c r="BJ28"/>
  <c r="BK28"/>
  <c r="BL28"/>
  <c r="BJ32"/>
  <c r="I16" i="30" s="1"/>
  <c r="BK32" i="27"/>
  <c r="BL32"/>
  <c r="BR32"/>
  <c r="BR28"/>
  <c r="BR24"/>
  <c r="BR18"/>
  <c r="BR15"/>
  <c r="BR12"/>
  <c r="CD32"/>
  <c r="CC32"/>
  <c r="CB32"/>
  <c r="CA32"/>
  <c r="BZ32"/>
  <c r="I17" i="30" s="1"/>
  <c r="BY32" i="27"/>
  <c r="BX32"/>
  <c r="BW32"/>
  <c r="BV32"/>
  <c r="BU32"/>
  <c r="BT32"/>
  <c r="BS32"/>
  <c r="BQ32"/>
  <c r="CD28"/>
  <c r="CC28"/>
  <c r="CB28"/>
  <c r="CA28"/>
  <c r="BZ28"/>
  <c r="BY28"/>
  <c r="BX28"/>
  <c r="BW28"/>
  <c r="BV28"/>
  <c r="BU28"/>
  <c r="BT28"/>
  <c r="BS28"/>
  <c r="BQ28"/>
  <c r="CD24"/>
  <c r="CC24"/>
  <c r="CB24"/>
  <c r="CA24"/>
  <c r="BZ24"/>
  <c r="G17" i="30" s="1"/>
  <c r="BY24" i="27"/>
  <c r="BX24"/>
  <c r="BW24"/>
  <c r="BV24"/>
  <c r="BU24"/>
  <c r="BT24"/>
  <c r="BS24"/>
  <c r="BQ24"/>
  <c r="CD18"/>
  <c r="CC18"/>
  <c r="CB18"/>
  <c r="CA18"/>
  <c r="BZ18"/>
  <c r="BY18"/>
  <c r="BX18"/>
  <c r="BW18"/>
  <c r="BV18"/>
  <c r="BU18"/>
  <c r="BT18"/>
  <c r="BS18"/>
  <c r="BQ18"/>
  <c r="CD15"/>
  <c r="CD7" s="1"/>
  <c r="CC15"/>
  <c r="CB15"/>
  <c r="CB7" s="1"/>
  <c r="CA15"/>
  <c r="BZ15"/>
  <c r="BZ7" s="1"/>
  <c r="BY15"/>
  <c r="BX15"/>
  <c r="BX7" s="1"/>
  <c r="BW15"/>
  <c r="BV15"/>
  <c r="BV7" s="1"/>
  <c r="BU15"/>
  <c r="BT15"/>
  <c r="BT7" s="1"/>
  <c r="BS15"/>
  <c r="BQ15"/>
  <c r="CD12"/>
  <c r="CC12"/>
  <c r="CB12"/>
  <c r="CA12"/>
  <c r="BZ12"/>
  <c r="BY12"/>
  <c r="BX12"/>
  <c r="BW12"/>
  <c r="BV12"/>
  <c r="BU12"/>
  <c r="BT12"/>
  <c r="BS12"/>
  <c r="BQ12"/>
  <c r="BM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BM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BM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BM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BM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BM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D32"/>
  <c r="AC32"/>
  <c r="AD28"/>
  <c r="AC28"/>
  <c r="AD24"/>
  <c r="AC24"/>
  <c r="AD18"/>
  <c r="AC18"/>
  <c r="AD15"/>
  <c r="AC15"/>
  <c r="AD12"/>
  <c r="AC12"/>
  <c r="X32"/>
  <c r="W32"/>
  <c r="X28"/>
  <c r="W28"/>
  <c r="X24"/>
  <c r="W24"/>
  <c r="X18"/>
  <c r="W18"/>
  <c r="X15"/>
  <c r="W15"/>
  <c r="X12"/>
  <c r="W12"/>
  <c r="V32"/>
  <c r="U32"/>
  <c r="V28"/>
  <c r="U28"/>
  <c r="V24"/>
  <c r="U24"/>
  <c r="V18"/>
  <c r="U18"/>
  <c r="V15"/>
  <c r="U15"/>
  <c r="V12"/>
  <c r="U12"/>
  <c r="U7" s="1"/>
  <c r="R32"/>
  <c r="Q32"/>
  <c r="R28"/>
  <c r="Q28"/>
  <c r="R24"/>
  <c r="Q24"/>
  <c r="R18"/>
  <c r="Q18"/>
  <c r="R15"/>
  <c r="Q15"/>
  <c r="R12"/>
  <c r="Q12"/>
  <c r="N32"/>
  <c r="M32"/>
  <c r="N28"/>
  <c r="M28"/>
  <c r="N24"/>
  <c r="M24"/>
  <c r="N18"/>
  <c r="M18"/>
  <c r="N15"/>
  <c r="M15"/>
  <c r="N12"/>
  <c r="M12"/>
  <c r="J32"/>
  <c r="I32"/>
  <c r="J28"/>
  <c r="I28"/>
  <c r="J24"/>
  <c r="I24"/>
  <c r="J18"/>
  <c r="I18"/>
  <c r="J15"/>
  <c r="I15"/>
  <c r="J12"/>
  <c r="I12"/>
  <c r="HD21"/>
  <c r="HC21"/>
  <c r="K10"/>
  <c r="S10"/>
  <c r="G10" s="1"/>
  <c r="AJ10"/>
  <c r="AJ8" s="1"/>
  <c r="CE10"/>
  <c r="CK10"/>
  <c r="CQ10"/>
  <c r="CZ10"/>
  <c r="DF10"/>
  <c r="DX10"/>
  <c r="EG10"/>
  <c r="EY10"/>
  <c r="FP10"/>
  <c r="GJ10"/>
  <c r="GD10" s="1"/>
  <c r="HC10"/>
  <c r="GY10" s="1"/>
  <c r="N10" i="28"/>
  <c r="J10" s="1"/>
  <c r="Z10"/>
  <c r="AM10"/>
  <c r="AK10" s="1"/>
  <c r="L10" i="27"/>
  <c r="T10"/>
  <c r="H10" s="1"/>
  <c r="AK10"/>
  <c r="AK12" s="1"/>
  <c r="CF10"/>
  <c r="AF10" s="1"/>
  <c r="CL10"/>
  <c r="CR10"/>
  <c r="DA10"/>
  <c r="DG10"/>
  <c r="DG12" s="1"/>
  <c r="DY10"/>
  <c r="EH10"/>
  <c r="EZ10"/>
  <c r="FQ10"/>
  <c r="GK10"/>
  <c r="GE10" s="1"/>
  <c r="HD10"/>
  <c r="GZ10" s="1"/>
  <c r="HP10"/>
  <c r="O10" i="28"/>
  <c r="K10"/>
  <c r="AA10"/>
  <c r="AN10"/>
  <c r="AL10" s="1"/>
  <c r="K13" i="27"/>
  <c r="S13"/>
  <c r="G13" s="1"/>
  <c r="AJ13"/>
  <c r="CE13"/>
  <c r="AE13" s="1"/>
  <c r="CQ13"/>
  <c r="CZ13"/>
  <c r="DF13"/>
  <c r="DX13"/>
  <c r="EG13"/>
  <c r="EY13"/>
  <c r="FP13"/>
  <c r="GJ13"/>
  <c r="GD13" s="1"/>
  <c r="HC13"/>
  <c r="GY13" s="1"/>
  <c r="Z13" i="28"/>
  <c r="AM13"/>
  <c r="AK13" s="1"/>
  <c r="T13" i="27"/>
  <c r="AK13"/>
  <c r="AK15" s="1"/>
  <c r="CF13"/>
  <c r="CL13"/>
  <c r="CL15" s="1"/>
  <c r="CL7" s="1"/>
  <c r="CR13"/>
  <c r="DA13"/>
  <c r="DG13"/>
  <c r="EH13"/>
  <c r="EZ13"/>
  <c r="FQ13"/>
  <c r="GK13"/>
  <c r="GE13" s="1"/>
  <c r="HD13"/>
  <c r="GZ13" s="1"/>
  <c r="AA13" i="28"/>
  <c r="AN13"/>
  <c r="AL13" s="1"/>
  <c r="K14" i="27"/>
  <c r="S14"/>
  <c r="AJ14"/>
  <c r="CE14"/>
  <c r="AE14" s="1"/>
  <c r="CK14"/>
  <c r="CK8" s="1"/>
  <c r="CQ14"/>
  <c r="CZ14"/>
  <c r="DF14"/>
  <c r="DX14"/>
  <c r="EG14"/>
  <c r="EY14"/>
  <c r="DV14" s="1"/>
  <c r="FP14"/>
  <c r="GJ14"/>
  <c r="GD14" s="1"/>
  <c r="HC14"/>
  <c r="GY14" s="1"/>
  <c r="Z14" i="28"/>
  <c r="AM14"/>
  <c r="AK14" s="1"/>
  <c r="L14" i="27"/>
  <c r="T14"/>
  <c r="H14" s="1"/>
  <c r="AK14"/>
  <c r="CF14"/>
  <c r="AF14" s="1"/>
  <c r="CL14"/>
  <c r="CR14"/>
  <c r="DA14"/>
  <c r="DG14"/>
  <c r="DY14"/>
  <c r="EH14"/>
  <c r="EZ14"/>
  <c r="FQ14"/>
  <c r="GK14"/>
  <c r="GE14" s="1"/>
  <c r="HD14"/>
  <c r="GZ14" s="1"/>
  <c r="AA14" i="28"/>
  <c r="AN14"/>
  <c r="AL14" s="1"/>
  <c r="L16" i="27"/>
  <c r="T16"/>
  <c r="H16" s="1"/>
  <c r="AK16"/>
  <c r="CF16"/>
  <c r="AF16" s="1"/>
  <c r="CR16"/>
  <c r="DA16"/>
  <c r="DG16"/>
  <c r="DY16"/>
  <c r="EH16"/>
  <c r="EZ16"/>
  <c r="FQ16"/>
  <c r="GK16"/>
  <c r="GE16" s="1"/>
  <c r="HD16"/>
  <c r="GZ16" s="1"/>
  <c r="AA16" i="28"/>
  <c r="AN16"/>
  <c r="AL16" s="1"/>
  <c r="K16" i="27"/>
  <c r="S16"/>
  <c r="AJ16"/>
  <c r="CE16"/>
  <c r="AE16" s="1"/>
  <c r="CQ16"/>
  <c r="CZ16"/>
  <c r="DF16"/>
  <c r="DX16"/>
  <c r="EG16"/>
  <c r="EY16"/>
  <c r="FP16"/>
  <c r="GJ16"/>
  <c r="GD16" s="1"/>
  <c r="HC16"/>
  <c r="GY16"/>
  <c r="AM16" i="28"/>
  <c r="AK16" s="1"/>
  <c r="AK19" i="27"/>
  <c r="CF19"/>
  <c r="AF19" s="1"/>
  <c r="CL19"/>
  <c r="CR19"/>
  <c r="DG19"/>
  <c r="DY19"/>
  <c r="EH19"/>
  <c r="EZ19"/>
  <c r="FQ19"/>
  <c r="GK19"/>
  <c r="GE19" s="1"/>
  <c r="HD19"/>
  <c r="GZ19" s="1"/>
  <c r="O19" i="28"/>
  <c r="K19" s="1"/>
  <c r="AA19"/>
  <c r="AN19"/>
  <c r="AL19" s="1"/>
  <c r="S19" i="27"/>
  <c r="AJ19"/>
  <c r="CE19"/>
  <c r="CQ19"/>
  <c r="CZ19"/>
  <c r="DF19"/>
  <c r="EG19"/>
  <c r="EY19"/>
  <c r="FP19"/>
  <c r="GJ19"/>
  <c r="GD19" s="1"/>
  <c r="HC19"/>
  <c r="GY19" s="1"/>
  <c r="N19" i="28"/>
  <c r="J19" s="1"/>
  <c r="Z19"/>
  <c r="AM19"/>
  <c r="AK19" s="1"/>
  <c r="L20" i="27"/>
  <c r="T20"/>
  <c r="H20" s="1"/>
  <c r="AK20"/>
  <c r="CF20"/>
  <c r="CL20"/>
  <c r="CR20"/>
  <c r="DA20"/>
  <c r="DG20"/>
  <c r="DY20"/>
  <c r="EH20"/>
  <c r="EZ20"/>
  <c r="FQ20"/>
  <c r="GK20"/>
  <c r="GE20" s="1"/>
  <c r="HD20"/>
  <c r="GZ20" s="1"/>
  <c r="O20" i="28"/>
  <c r="K20" s="1"/>
  <c r="AA20"/>
  <c r="AN20"/>
  <c r="AL20" s="1"/>
  <c r="K20" i="27"/>
  <c r="S20"/>
  <c r="G20" s="1"/>
  <c r="AJ20"/>
  <c r="CE20"/>
  <c r="AE20" s="1"/>
  <c r="CQ20"/>
  <c r="CZ20"/>
  <c r="DF20"/>
  <c r="DX20"/>
  <c r="EG20"/>
  <c r="EY20"/>
  <c r="FP20"/>
  <c r="GJ20"/>
  <c r="GD20" s="1"/>
  <c r="HC20"/>
  <c r="GY20" s="1"/>
  <c r="Z20" i="28"/>
  <c r="AM20"/>
  <c r="AK20" s="1"/>
  <c r="L25" i="27"/>
  <c r="T25"/>
  <c r="AK25"/>
  <c r="CF25"/>
  <c r="AF25" s="1"/>
  <c r="CL25"/>
  <c r="CR25"/>
  <c r="DA25"/>
  <c r="DG25"/>
  <c r="DY25"/>
  <c r="EH25"/>
  <c r="EZ25"/>
  <c r="FQ25"/>
  <c r="GK25"/>
  <c r="GE25" s="1"/>
  <c r="HD25"/>
  <c r="GZ25" s="1"/>
  <c r="HP25"/>
  <c r="O25" i="28"/>
  <c r="K25" s="1"/>
  <c r="AA25"/>
  <c r="AN25"/>
  <c r="AL25" s="1"/>
  <c r="K25" i="27"/>
  <c r="AJ25"/>
  <c r="CE25"/>
  <c r="CK25"/>
  <c r="CK28" s="1"/>
  <c r="CQ25"/>
  <c r="CZ25"/>
  <c r="DF25"/>
  <c r="DX25"/>
  <c r="EG25"/>
  <c r="EY25"/>
  <c r="FP25"/>
  <c r="GJ25"/>
  <c r="GD25" s="1"/>
  <c r="HC25"/>
  <c r="GY25" s="1"/>
  <c r="HO25"/>
  <c r="N25" i="28"/>
  <c r="J25" s="1"/>
  <c r="Z25"/>
  <c r="AM25"/>
  <c r="AK25" s="1"/>
  <c r="S29" i="27"/>
  <c r="AJ29"/>
  <c r="CE29"/>
  <c r="CK29"/>
  <c r="CK32" s="1"/>
  <c r="DF29"/>
  <c r="EG29"/>
  <c r="EY29"/>
  <c r="FP29"/>
  <c r="GJ29"/>
  <c r="GD29" s="1"/>
  <c r="HC29"/>
  <c r="GY29" s="1"/>
  <c r="N29" i="28"/>
  <c r="J29" s="1"/>
  <c r="Z29"/>
  <c r="AM29"/>
  <c r="AK29" s="1"/>
  <c r="T29" i="27"/>
  <c r="AK29"/>
  <c r="CF29"/>
  <c r="AF29" s="1"/>
  <c r="CL29"/>
  <c r="CR29"/>
  <c r="DA29"/>
  <c r="DG29"/>
  <c r="DY29"/>
  <c r="EH29"/>
  <c r="EZ29"/>
  <c r="FQ29"/>
  <c r="GK29"/>
  <c r="GE29" s="1"/>
  <c r="HD29"/>
  <c r="GZ29" s="1"/>
  <c r="AA29" i="28"/>
  <c r="AN29"/>
  <c r="AL29" s="1"/>
  <c r="K17" i="27"/>
  <c r="S17"/>
  <c r="AJ17"/>
  <c r="CK17"/>
  <c r="CQ17"/>
  <c r="DF17"/>
  <c r="EG17"/>
  <c r="EY17"/>
  <c r="FP17"/>
  <c r="GJ17"/>
  <c r="GD17" s="1"/>
  <c r="HC17"/>
  <c r="GY17" s="1"/>
  <c r="GY18" s="1"/>
  <c r="Z17" i="28"/>
  <c r="AM17"/>
  <c r="AK17" s="1"/>
  <c r="AK17" i="27"/>
  <c r="CR17"/>
  <c r="DA17"/>
  <c r="DG17"/>
  <c r="DY17"/>
  <c r="EH17"/>
  <c r="EZ17"/>
  <c r="FQ17"/>
  <c r="GK17"/>
  <c r="GE17" s="1"/>
  <c r="HD17"/>
  <c r="GZ17" s="1"/>
  <c r="AA17" i="28"/>
  <c r="AN17"/>
  <c r="AL17" s="1"/>
  <c r="AJ11" i="27"/>
  <c r="CE11"/>
  <c r="CQ11"/>
  <c r="CQ12" s="1"/>
  <c r="DF11"/>
  <c r="EG11"/>
  <c r="EY11"/>
  <c r="FP11"/>
  <c r="GJ11"/>
  <c r="GD11" s="1"/>
  <c r="HC11"/>
  <c r="GY11" s="1"/>
  <c r="Z11" i="28"/>
  <c r="AM11"/>
  <c r="AK11" s="1"/>
  <c r="AK11" i="27"/>
  <c r="CR11"/>
  <c r="DY11"/>
  <c r="EH11"/>
  <c r="EZ11"/>
  <c r="FQ11"/>
  <c r="GK11"/>
  <c r="GE11"/>
  <c r="HD11"/>
  <c r="GZ11" s="1"/>
  <c r="AA11" i="28"/>
  <c r="AN11"/>
  <c r="AL11" s="1"/>
  <c r="S22" i="27"/>
  <c r="AJ22"/>
  <c r="CE22"/>
  <c r="CK22"/>
  <c r="CK24" s="1"/>
  <c r="CQ22"/>
  <c r="CZ22"/>
  <c r="DF22"/>
  <c r="DX22"/>
  <c r="EG22"/>
  <c r="EY22"/>
  <c r="FP22"/>
  <c r="GJ22"/>
  <c r="GD22" s="1"/>
  <c r="HC22"/>
  <c r="GY22" s="1"/>
  <c r="Z22" i="28"/>
  <c r="AM22"/>
  <c r="AK22"/>
  <c r="AJ23" i="27"/>
  <c r="CE23"/>
  <c r="CQ23"/>
  <c r="DF23"/>
  <c r="DX23"/>
  <c r="EG23"/>
  <c r="EY23"/>
  <c r="FP23"/>
  <c r="GJ23"/>
  <c r="GD23"/>
  <c r="HC23"/>
  <c r="GY23" s="1"/>
  <c r="HO23"/>
  <c r="Z23" i="28"/>
  <c r="AM23"/>
  <c r="AK23" s="1"/>
  <c r="K21" i="27"/>
  <c r="AJ21"/>
  <c r="DF21"/>
  <c r="EG21"/>
  <c r="EY21"/>
  <c r="FP21"/>
  <c r="GY21"/>
  <c r="AM21" i="28"/>
  <c r="AK21" s="1"/>
  <c r="T22" i="27"/>
  <c r="AK22"/>
  <c r="CF22"/>
  <c r="CL22"/>
  <c r="CR22"/>
  <c r="DA22"/>
  <c r="DG22"/>
  <c r="EH22"/>
  <c r="EZ22"/>
  <c r="FQ22"/>
  <c r="GK22"/>
  <c r="GE22" s="1"/>
  <c r="HD22"/>
  <c r="GZ22" s="1"/>
  <c r="AA22" i="28"/>
  <c r="AN22"/>
  <c r="AL22" s="1"/>
  <c r="T23" i="27"/>
  <c r="AK23"/>
  <c r="AF23" s="1"/>
  <c r="CF23"/>
  <c r="CR23"/>
  <c r="DA23"/>
  <c r="DG23"/>
  <c r="EH23"/>
  <c r="EZ23"/>
  <c r="FQ23"/>
  <c r="GK23"/>
  <c r="GE23" s="1"/>
  <c r="HD23"/>
  <c r="GZ23" s="1"/>
  <c r="O23" i="28"/>
  <c r="K23" s="1"/>
  <c r="AA23"/>
  <c r="AN23"/>
  <c r="AL23" s="1"/>
  <c r="T21" i="27"/>
  <c r="AK21"/>
  <c r="CR21"/>
  <c r="CR24" s="1"/>
  <c r="DG21"/>
  <c r="DY21"/>
  <c r="EH21"/>
  <c r="EZ21"/>
  <c r="GZ21"/>
  <c r="AA21" i="28"/>
  <c r="AN21"/>
  <c r="AL21" s="1"/>
  <c r="AJ30" i="27"/>
  <c r="CE30"/>
  <c r="AE30" s="1"/>
  <c r="CK30"/>
  <c r="CQ30"/>
  <c r="CZ30"/>
  <c r="DF30"/>
  <c r="DF32" s="1"/>
  <c r="DX30"/>
  <c r="EG30"/>
  <c r="EY30"/>
  <c r="FP30"/>
  <c r="GJ30"/>
  <c r="GD30" s="1"/>
  <c r="HC30"/>
  <c r="GY30" s="1"/>
  <c r="Z30" i="28"/>
  <c r="AM30"/>
  <c r="AK30" s="1"/>
  <c r="T30" i="27"/>
  <c r="AK30"/>
  <c r="CF30"/>
  <c r="AF30" s="1"/>
  <c r="CR30"/>
  <c r="DG30"/>
  <c r="EH30"/>
  <c r="EZ30"/>
  <c r="FQ30"/>
  <c r="GK30"/>
  <c r="GE30"/>
  <c r="HD30"/>
  <c r="GZ30" s="1"/>
  <c r="AN30" i="28"/>
  <c r="AL30" s="1"/>
  <c r="AJ31" i="27"/>
  <c r="AJ32" s="1"/>
  <c r="CE31"/>
  <c r="CQ31"/>
  <c r="CZ31"/>
  <c r="DF31"/>
  <c r="EG31"/>
  <c r="EY31"/>
  <c r="FP31"/>
  <c r="GJ31"/>
  <c r="GD31" s="1"/>
  <c r="HC31"/>
  <c r="GY31" s="1"/>
  <c r="H32" i="28"/>
  <c r="N31"/>
  <c r="J31" s="1"/>
  <c r="Z31"/>
  <c r="AM31"/>
  <c r="AK31" s="1"/>
  <c r="T31" i="27"/>
  <c r="T32" s="1"/>
  <c r="AK31"/>
  <c r="CF31"/>
  <c r="CR31"/>
  <c r="DA31"/>
  <c r="DG31"/>
  <c r="DG32" s="1"/>
  <c r="EH31"/>
  <c r="EZ31"/>
  <c r="FQ31"/>
  <c r="HD31"/>
  <c r="GZ31" s="1"/>
  <c r="AA31" i="28"/>
  <c r="AN31"/>
  <c r="AL31" s="1"/>
  <c r="AK26" i="27"/>
  <c r="CF26"/>
  <c r="CL26"/>
  <c r="DA26"/>
  <c r="DG26"/>
  <c r="EH26"/>
  <c r="EZ26"/>
  <c r="FQ26"/>
  <c r="GK26"/>
  <c r="GE26" s="1"/>
  <c r="HD26"/>
  <c r="GZ26" s="1"/>
  <c r="AA26" i="28"/>
  <c r="AN26"/>
  <c r="AL26" s="1"/>
  <c r="AJ26" i="27"/>
  <c r="CE26"/>
  <c r="CK26"/>
  <c r="CQ26"/>
  <c r="DF26"/>
  <c r="DX26"/>
  <c r="EG26"/>
  <c r="EY26"/>
  <c r="FP26"/>
  <c r="GJ26"/>
  <c r="GD26" s="1"/>
  <c r="AM26" i="28"/>
  <c r="AK26" s="1"/>
  <c r="T27" i="27"/>
  <c r="AK27"/>
  <c r="CL27"/>
  <c r="CR27"/>
  <c r="DA27"/>
  <c r="DG27"/>
  <c r="DY27"/>
  <c r="EH27"/>
  <c r="EZ27"/>
  <c r="FQ27"/>
  <c r="GK27"/>
  <c r="GE27" s="1"/>
  <c r="HD27"/>
  <c r="GZ27"/>
  <c r="AA27" i="28"/>
  <c r="AN27"/>
  <c r="AL27" s="1"/>
  <c r="K27" i="27"/>
  <c r="S27"/>
  <c r="AJ27"/>
  <c r="CE27"/>
  <c r="CK27"/>
  <c r="CQ27"/>
  <c r="DF27"/>
  <c r="EG27"/>
  <c r="EY27"/>
  <c r="FP27"/>
  <c r="GJ27"/>
  <c r="GD27" s="1"/>
  <c r="HC27"/>
  <c r="GY27" s="1"/>
  <c r="Z27" i="28"/>
  <c r="AM27"/>
  <c r="AK27" s="1"/>
  <c r="HO14" i="27"/>
  <c r="HP14"/>
  <c r="O14" i="28"/>
  <c r="K14" s="1"/>
  <c r="BH9"/>
  <c r="AN12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E9"/>
  <c r="F9"/>
  <c r="G9"/>
  <c r="H9"/>
  <c r="I9"/>
  <c r="N11"/>
  <c r="J11" s="1"/>
  <c r="N21"/>
  <c r="J21" s="1"/>
  <c r="N22"/>
  <c r="J22" s="1"/>
  <c r="N23"/>
  <c r="J23" s="1"/>
  <c r="N30"/>
  <c r="J30" s="1"/>
  <c r="O11"/>
  <c r="K11"/>
  <c r="O21"/>
  <c r="K21"/>
  <c r="O22"/>
  <c r="K22"/>
  <c r="O30"/>
  <c r="K30" s="1"/>
  <c r="L9"/>
  <c r="M9"/>
  <c r="P9"/>
  <c r="Q9"/>
  <c r="R9"/>
  <c r="S9"/>
  <c r="T9"/>
  <c r="U9"/>
  <c r="V9"/>
  <c r="W9"/>
  <c r="X9"/>
  <c r="Y9"/>
  <c r="Z21"/>
  <c r="Z26"/>
  <c r="Z9" s="1"/>
  <c r="AA30"/>
  <c r="AA9" s="1"/>
  <c r="AB9"/>
  <c r="AC9"/>
  <c r="AD9"/>
  <c r="AE9"/>
  <c r="AF9"/>
  <c r="AG9"/>
  <c r="D9"/>
  <c r="HV9" i="27"/>
  <c r="GT9"/>
  <c r="GU9"/>
  <c r="GV9"/>
  <c r="GW9"/>
  <c r="GX9"/>
  <c r="HC26"/>
  <c r="GY26" s="1"/>
  <c r="HA9"/>
  <c r="HB9"/>
  <c r="HD9"/>
  <c r="HE9"/>
  <c r="HF9"/>
  <c r="HG9"/>
  <c r="HH9"/>
  <c r="HI9"/>
  <c r="HJ9"/>
  <c r="HK9"/>
  <c r="HL9"/>
  <c r="HM9"/>
  <c r="HN9"/>
  <c r="HO11"/>
  <c r="HO22"/>
  <c r="HP11"/>
  <c r="HP23"/>
  <c r="HQ9"/>
  <c r="HR9"/>
  <c r="HS9"/>
  <c r="HT9"/>
  <c r="HU9"/>
  <c r="GS9"/>
  <c r="FM9"/>
  <c r="FN9"/>
  <c r="FO9"/>
  <c r="FP9"/>
  <c r="FQ21"/>
  <c r="FQ9"/>
  <c r="FR9"/>
  <c r="FS9"/>
  <c r="FT9"/>
  <c r="FU9"/>
  <c r="FV9"/>
  <c r="FW9"/>
  <c r="FX9"/>
  <c r="FY9"/>
  <c r="FZ9"/>
  <c r="GA9"/>
  <c r="GB9"/>
  <c r="GC9"/>
  <c r="GJ21"/>
  <c r="GD21" s="1"/>
  <c r="GK21"/>
  <c r="GE21"/>
  <c r="GK31"/>
  <c r="GE31" s="1"/>
  <c r="GF9"/>
  <c r="GG9"/>
  <c r="GH9"/>
  <c r="GI9"/>
  <c r="GJ9"/>
  <c r="GL9"/>
  <c r="GM9"/>
  <c r="GN9"/>
  <c r="GO9"/>
  <c r="FL9"/>
  <c r="EF9"/>
  <c r="EH9"/>
  <c r="EI9"/>
  <c r="EJ9"/>
  <c r="EK9"/>
  <c r="EL9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EE9"/>
  <c r="EA9"/>
  <c r="CY9"/>
  <c r="CZ11"/>
  <c r="CZ21"/>
  <c r="CZ23"/>
  <c r="CZ26"/>
  <c r="CZ27"/>
  <c r="DA11"/>
  <c r="DA21"/>
  <c r="DA30"/>
  <c r="DB9"/>
  <c r="DC9"/>
  <c r="DD9"/>
  <c r="DE9"/>
  <c r="DG11"/>
  <c r="DH9"/>
  <c r="DI9"/>
  <c r="DJ9"/>
  <c r="DK9"/>
  <c r="DL9"/>
  <c r="DM9"/>
  <c r="DN9"/>
  <c r="DO9"/>
  <c r="DP9"/>
  <c r="DQ9"/>
  <c r="DR9"/>
  <c r="DS9"/>
  <c r="DT9"/>
  <c r="DU9"/>
  <c r="DX21"/>
  <c r="DX27"/>
  <c r="DV27" s="1"/>
  <c r="DX31"/>
  <c r="DV31" s="1"/>
  <c r="DX11"/>
  <c r="DV11" s="1"/>
  <c r="DY26"/>
  <c r="DW26" s="1"/>
  <c r="DY30"/>
  <c r="DW30" s="1"/>
  <c r="DY31"/>
  <c r="DW31" s="1"/>
  <c r="DX9"/>
  <c r="DZ9"/>
  <c r="CX9"/>
  <c r="BR9"/>
  <c r="BS9"/>
  <c r="BT9"/>
  <c r="BU9"/>
  <c r="BV9"/>
  <c r="BW9"/>
  <c r="BX9"/>
  <c r="BY9"/>
  <c r="BZ9"/>
  <c r="CA9"/>
  <c r="CB9"/>
  <c r="CC9"/>
  <c r="CD9"/>
  <c r="CE21"/>
  <c r="CE9" s="1"/>
  <c r="CF11"/>
  <c r="AF11" s="1"/>
  <c r="CF21"/>
  <c r="CF27"/>
  <c r="CG9"/>
  <c r="CH9"/>
  <c r="CI9"/>
  <c r="CJ9"/>
  <c r="CK11"/>
  <c r="CK12" s="1"/>
  <c r="CK21"/>
  <c r="CK23"/>
  <c r="CK31"/>
  <c r="CL11"/>
  <c r="CL21"/>
  <c r="CL23"/>
  <c r="CL30"/>
  <c r="CL31"/>
  <c r="CM9"/>
  <c r="CN9"/>
  <c r="CO9"/>
  <c r="CP9"/>
  <c r="CQ21"/>
  <c r="CQ9" s="1"/>
  <c r="CR26"/>
  <c r="CS9"/>
  <c r="CT9"/>
  <c r="BQ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Q9"/>
  <c r="R9"/>
  <c r="S11"/>
  <c r="S21"/>
  <c r="S23"/>
  <c r="S26"/>
  <c r="S30"/>
  <c r="S31"/>
  <c r="S32" s="1"/>
  <c r="T11"/>
  <c r="T26"/>
  <c r="T28" s="1"/>
  <c r="U9"/>
  <c r="V9"/>
  <c r="W9"/>
  <c r="X9"/>
  <c r="Y9"/>
  <c r="Z9"/>
  <c r="AA9"/>
  <c r="AB9"/>
  <c r="AC9"/>
  <c r="AD9"/>
  <c r="I9"/>
  <c r="J9"/>
  <c r="M9"/>
  <c r="N9"/>
  <c r="O9"/>
  <c r="P9"/>
  <c r="N14" i="28"/>
  <c r="J14" s="1"/>
  <c r="CK13" i="27"/>
  <c r="N13" i="28"/>
  <c r="J13" s="1"/>
  <c r="DY13" i="27"/>
  <c r="O13" i="28"/>
  <c r="K13" s="1"/>
  <c r="HO10" i="27"/>
  <c r="HO12" s="1"/>
  <c r="Z16" i="28"/>
  <c r="CE17" i="27"/>
  <c r="CZ17"/>
  <c r="T17"/>
  <c r="T18" s="1"/>
  <c r="CF17"/>
  <c r="CK19"/>
  <c r="DX19"/>
  <c r="DV19" s="1"/>
  <c r="CK20"/>
  <c r="N20" i="28"/>
  <c r="J20" s="1"/>
  <c r="T19" i="27"/>
  <c r="DA19"/>
  <c r="HP19"/>
  <c r="S25"/>
  <c r="G25" s="1"/>
  <c r="K29"/>
  <c r="G29" s="1"/>
  <c r="CQ29"/>
  <c r="CZ29"/>
  <c r="DX29"/>
  <c r="DV29" s="1"/>
  <c r="O29" i="28"/>
  <c r="K29" s="1"/>
  <c r="F12"/>
  <c r="G12"/>
  <c r="H12"/>
  <c r="I12"/>
  <c r="K12"/>
  <c r="L12"/>
  <c r="M12"/>
  <c r="O12"/>
  <c r="Z12"/>
  <c r="AA12"/>
  <c r="HC12" i="27"/>
  <c r="HD12"/>
  <c r="HM12"/>
  <c r="HN12"/>
  <c r="HQ12"/>
  <c r="HR12"/>
  <c r="HS12"/>
  <c r="HT12"/>
  <c r="HV12"/>
  <c r="FP12"/>
  <c r="FQ12"/>
  <c r="GK12"/>
  <c r="EH12"/>
  <c r="EY12"/>
  <c r="EZ12"/>
  <c r="CZ12"/>
  <c r="DA12"/>
  <c r="DF12"/>
  <c r="DR12"/>
  <c r="DS12"/>
  <c r="DT12"/>
  <c r="DU12"/>
  <c r="DX12"/>
  <c r="DY12"/>
  <c r="CE12"/>
  <c r="CF12"/>
  <c r="CL12"/>
  <c r="CR12"/>
  <c r="AB12"/>
  <c r="AA12"/>
  <c r="Z12"/>
  <c r="Y12"/>
  <c r="P12"/>
  <c r="O12"/>
  <c r="L31"/>
  <c r="G32" i="28"/>
  <c r="I32"/>
  <c r="O31"/>
  <c r="K31" s="1"/>
  <c r="K31" i="27"/>
  <c r="F32" i="28"/>
  <c r="HP27" i="27"/>
  <c r="HO27"/>
  <c r="BH8" i="2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O26"/>
  <c r="O27"/>
  <c r="O28" s="1"/>
  <c r="N26"/>
  <c r="N27"/>
  <c r="K26"/>
  <c r="K27"/>
  <c r="J26"/>
  <c r="J27"/>
  <c r="AG8"/>
  <c r="AF8"/>
  <c r="AE8"/>
  <c r="AD8"/>
  <c r="AC8"/>
  <c r="AB8"/>
  <c r="AA8"/>
  <c r="Z8"/>
  <c r="Y8"/>
  <c r="X8"/>
  <c r="W8"/>
  <c r="V8"/>
  <c r="U8"/>
  <c r="T8"/>
  <c r="S8"/>
  <c r="R8"/>
  <c r="Q8"/>
  <c r="P8"/>
  <c r="O16"/>
  <c r="K16" s="1"/>
  <c r="O17"/>
  <c r="O8" s="1"/>
  <c r="N16"/>
  <c r="J16" s="1"/>
  <c r="N17"/>
  <c r="M8"/>
  <c r="L8"/>
  <c r="J17"/>
  <c r="I8"/>
  <c r="H8"/>
  <c r="G8"/>
  <c r="F8"/>
  <c r="E8"/>
  <c r="D8"/>
  <c r="L27" i="27"/>
  <c r="H27" s="1"/>
  <c r="K23"/>
  <c r="G23" s="1"/>
  <c r="L23"/>
  <c r="DY23"/>
  <c r="DW23" s="1"/>
  <c r="K11"/>
  <c r="G11" s="1"/>
  <c r="L11"/>
  <c r="H11" s="1"/>
  <c r="HO21"/>
  <c r="L21"/>
  <c r="HP21"/>
  <c r="K22"/>
  <c r="L22"/>
  <c r="H22" s="1"/>
  <c r="DY22"/>
  <c r="DW22" s="1"/>
  <c r="HP22"/>
  <c r="K26"/>
  <c r="HO26"/>
  <c r="HO28" s="1"/>
  <c r="L26"/>
  <c r="HP26"/>
  <c r="K30"/>
  <c r="G30" s="1"/>
  <c r="L30"/>
  <c r="H30" s="1"/>
  <c r="Z32" i="28"/>
  <c r="AA32"/>
  <c r="L13" i="27"/>
  <c r="HP13"/>
  <c r="HP15" s="1"/>
  <c r="HO13"/>
  <c r="L17"/>
  <c r="CL17"/>
  <c r="HP17"/>
  <c r="HP18" s="1"/>
  <c r="DX17"/>
  <c r="DV17" s="1"/>
  <c r="HO17"/>
  <c r="HO18" s="1"/>
  <c r="L19"/>
  <c r="H19" s="1"/>
  <c r="K19"/>
  <c r="HO19"/>
  <c r="HO20"/>
  <c r="HO24" s="1"/>
  <c r="HP20"/>
  <c r="CK16"/>
  <c r="HO16"/>
  <c r="CL16"/>
  <c r="HP16"/>
  <c r="L29"/>
  <c r="H29" s="1"/>
  <c r="AN32" i="28"/>
  <c r="N32"/>
  <c r="M32"/>
  <c r="L32"/>
  <c r="AM18"/>
  <c r="AA18"/>
  <c r="Z18"/>
  <c r="M18"/>
  <c r="L18"/>
  <c r="I18"/>
  <c r="H18"/>
  <c r="G18"/>
  <c r="F18"/>
  <c r="HV8" i="27"/>
  <c r="HU8"/>
  <c r="HT8"/>
  <c r="HS8"/>
  <c r="HR8"/>
  <c r="HQ8"/>
  <c r="HN8"/>
  <c r="HM8"/>
  <c r="HL8"/>
  <c r="HK8"/>
  <c r="HJ8"/>
  <c r="HI8"/>
  <c r="HH8"/>
  <c r="HG8"/>
  <c r="HF8"/>
  <c r="HE8"/>
  <c r="HD8"/>
  <c r="HC8"/>
  <c r="HB8"/>
  <c r="HA8"/>
  <c r="GX8"/>
  <c r="GW8"/>
  <c r="GV8"/>
  <c r="GU8"/>
  <c r="GT8"/>
  <c r="GS8"/>
  <c r="GO8"/>
  <c r="GN8"/>
  <c r="GM8"/>
  <c r="GL8"/>
  <c r="GK8"/>
  <c r="GI8"/>
  <c r="GH8"/>
  <c r="GG8"/>
  <c r="GF8"/>
  <c r="GC8"/>
  <c r="GB8"/>
  <c r="GA8"/>
  <c r="FZ8"/>
  <c r="FY8"/>
  <c r="FX8"/>
  <c r="FW8"/>
  <c r="FV8"/>
  <c r="FU8"/>
  <c r="FT8"/>
  <c r="FS8"/>
  <c r="FR8"/>
  <c r="FQ8"/>
  <c r="FP8"/>
  <c r="FO8"/>
  <c r="FN8"/>
  <c r="FM8"/>
  <c r="FL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EL8"/>
  <c r="EK8"/>
  <c r="EJ8"/>
  <c r="EI8"/>
  <c r="EG8"/>
  <c r="EF8"/>
  <c r="EE8"/>
  <c r="EA8"/>
  <c r="DZ8"/>
  <c r="DY8"/>
  <c r="DX8"/>
  <c r="DU8"/>
  <c r="DT8"/>
  <c r="DS8"/>
  <c r="DR8"/>
  <c r="DQ8"/>
  <c r="DP8"/>
  <c r="DO8"/>
  <c r="DN8"/>
  <c r="DM8"/>
  <c r="DL8"/>
  <c r="DK8"/>
  <c r="DJ8"/>
  <c r="DI8"/>
  <c r="DH8"/>
  <c r="DF8"/>
  <c r="DE8"/>
  <c r="DD8"/>
  <c r="DC8"/>
  <c r="DB8"/>
  <c r="DA8"/>
  <c r="CZ8"/>
  <c r="CY8"/>
  <c r="CX8"/>
  <c r="CT8"/>
  <c r="CS8"/>
  <c r="CR8"/>
  <c r="CP8"/>
  <c r="CO8"/>
  <c r="CN8"/>
  <c r="CM8"/>
  <c r="CL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D8"/>
  <c r="AC8"/>
  <c r="AB8"/>
  <c r="AA8"/>
  <c r="Z8"/>
  <c r="Y8"/>
  <c r="X8"/>
  <c r="W8"/>
  <c r="V8"/>
  <c r="U8"/>
  <c r="R8"/>
  <c r="Q8"/>
  <c r="P8"/>
  <c r="O8"/>
  <c r="N8"/>
  <c r="M8"/>
  <c r="L8"/>
  <c r="K8"/>
  <c r="J8"/>
  <c r="I8"/>
  <c r="HV32"/>
  <c r="HT32"/>
  <c r="HS32"/>
  <c r="HR32"/>
  <c r="HQ32"/>
  <c r="HN32"/>
  <c r="HM32"/>
  <c r="HD32"/>
  <c r="HC32"/>
  <c r="GK32"/>
  <c r="FQ32"/>
  <c r="FP32"/>
  <c r="EZ32"/>
  <c r="EY32"/>
  <c r="EH32"/>
  <c r="DY32"/>
  <c r="DX32"/>
  <c r="DU32"/>
  <c r="DT32"/>
  <c r="DS32"/>
  <c r="DR32"/>
  <c r="DA32"/>
  <c r="CZ32"/>
  <c r="CQ32"/>
  <c r="CL32"/>
  <c r="CF32"/>
  <c r="CE32"/>
  <c r="AK32"/>
  <c r="I6" i="30" s="1"/>
  <c r="AB32" i="27"/>
  <c r="AA32"/>
  <c r="Z32"/>
  <c r="Y32"/>
  <c r="P32"/>
  <c r="O32"/>
  <c r="L32"/>
  <c r="K32"/>
  <c r="HV18"/>
  <c r="HT18"/>
  <c r="HS18"/>
  <c r="HR18"/>
  <c r="HQ18"/>
  <c r="HN18"/>
  <c r="HM18"/>
  <c r="HD18"/>
  <c r="HC18"/>
  <c r="GJ18"/>
  <c r="FQ18"/>
  <c r="FP18"/>
  <c r="EZ18"/>
  <c r="EY18"/>
  <c r="EG18"/>
  <c r="DY18"/>
  <c r="DX18"/>
  <c r="DU18"/>
  <c r="DT18"/>
  <c r="DS18"/>
  <c r="DR18"/>
  <c r="DF18"/>
  <c r="DA18"/>
  <c r="CZ18"/>
  <c r="CR18"/>
  <c r="CQ18"/>
  <c r="CL18"/>
  <c r="CK18"/>
  <c r="CF18"/>
  <c r="CE18"/>
  <c r="AK18"/>
  <c r="AB18"/>
  <c r="AA18"/>
  <c r="Z18"/>
  <c r="Y18"/>
  <c r="S18"/>
  <c r="P18"/>
  <c r="O18"/>
  <c r="L18"/>
  <c r="K18"/>
  <c r="AN28" i="28"/>
  <c r="AA28"/>
  <c r="Z28"/>
  <c r="N28"/>
  <c r="M28"/>
  <c r="L28"/>
  <c r="I28"/>
  <c r="H28"/>
  <c r="G28"/>
  <c r="F28"/>
  <c r="AM24"/>
  <c r="AA24"/>
  <c r="Z24"/>
  <c r="N24"/>
  <c r="M24"/>
  <c r="L24"/>
  <c r="I24"/>
  <c r="H24"/>
  <c r="G24"/>
  <c r="F24"/>
  <c r="HV28" i="27"/>
  <c r="HT28"/>
  <c r="HS28"/>
  <c r="HR28"/>
  <c r="HQ28"/>
  <c r="HP28"/>
  <c r="HN28"/>
  <c r="HM28"/>
  <c r="HD28"/>
  <c r="HC28"/>
  <c r="GJ28"/>
  <c r="FQ28"/>
  <c r="FP28"/>
  <c r="EZ28"/>
  <c r="EY28"/>
  <c r="EH28"/>
  <c r="H20" i="30" s="1"/>
  <c r="EG28" i="27"/>
  <c r="DY28"/>
  <c r="DX28"/>
  <c r="DU28"/>
  <c r="DT28"/>
  <c r="DS28"/>
  <c r="DR28"/>
  <c r="DF28"/>
  <c r="DA28"/>
  <c r="CZ28"/>
  <c r="CR28"/>
  <c r="CL28"/>
  <c r="CF28"/>
  <c r="CE28"/>
  <c r="HV24"/>
  <c r="HT24"/>
  <c r="HS24"/>
  <c r="HR24"/>
  <c r="HQ24"/>
  <c r="HN24"/>
  <c r="HM24"/>
  <c r="HD24"/>
  <c r="HC24"/>
  <c r="GK24"/>
  <c r="FQ24"/>
  <c r="FP24"/>
  <c r="EZ24"/>
  <c r="EY24"/>
  <c r="EG24"/>
  <c r="DY24"/>
  <c r="DX24"/>
  <c r="DU24"/>
  <c r="DT24"/>
  <c r="DS24"/>
  <c r="DR24"/>
  <c r="DF24"/>
  <c r="DA24"/>
  <c r="CZ24"/>
  <c r="CQ24"/>
  <c r="CL24"/>
  <c r="CF24"/>
  <c r="CE24"/>
  <c r="AK24"/>
  <c r="AB28"/>
  <c r="AA28"/>
  <c r="Z28"/>
  <c r="Y28"/>
  <c r="P28"/>
  <c r="O28"/>
  <c r="L28"/>
  <c r="K28"/>
  <c r="AB24"/>
  <c r="AA24"/>
  <c r="Z24"/>
  <c r="Y24"/>
  <c r="P24"/>
  <c r="O24"/>
  <c r="L24"/>
  <c r="K24"/>
  <c r="BH7" i="28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15"/>
  <c r="AG7"/>
  <c r="AF7"/>
  <c r="AE7"/>
  <c r="AD7"/>
  <c r="AC7"/>
  <c r="AB7"/>
  <c r="AA15"/>
  <c r="AA7" s="1"/>
  <c r="Z15"/>
  <c r="Z7"/>
  <c r="Y7"/>
  <c r="X7"/>
  <c r="W7"/>
  <c r="V7"/>
  <c r="U7"/>
  <c r="T7"/>
  <c r="S7"/>
  <c r="R7"/>
  <c r="Q7"/>
  <c r="P7"/>
  <c r="O15"/>
  <c r="M15"/>
  <c r="M7"/>
  <c r="L15"/>
  <c r="L7" s="1"/>
  <c r="I15"/>
  <c r="I7"/>
  <c r="H15"/>
  <c r="H7"/>
  <c r="G15"/>
  <c r="G7"/>
  <c r="F15"/>
  <c r="F7"/>
  <c r="E7"/>
  <c r="D7"/>
  <c r="HV15" i="27"/>
  <c r="HV7"/>
  <c r="HU7"/>
  <c r="HT15"/>
  <c r="HT7"/>
  <c r="HS15"/>
  <c r="HS7"/>
  <c r="HR15"/>
  <c r="HR7"/>
  <c r="HQ15"/>
  <c r="HQ7"/>
  <c r="HN15"/>
  <c r="HN7"/>
  <c r="HM15"/>
  <c r="HM7"/>
  <c r="HL7"/>
  <c r="HK7"/>
  <c r="HJ7"/>
  <c r="HI7"/>
  <c r="HH7"/>
  <c r="HG7"/>
  <c r="HF7"/>
  <c r="HE7"/>
  <c r="HD15"/>
  <c r="HD7" s="1"/>
  <c r="HC15"/>
  <c r="HC7" s="1"/>
  <c r="HB7"/>
  <c r="HA7"/>
  <c r="GX7"/>
  <c r="GW7"/>
  <c r="GV7"/>
  <c r="GU7"/>
  <c r="GT7"/>
  <c r="GS7"/>
  <c r="GN7"/>
  <c r="GL7"/>
  <c r="GJ15"/>
  <c r="GI7"/>
  <c r="GH7"/>
  <c r="GG7"/>
  <c r="GF7"/>
  <c r="GC7"/>
  <c r="GB7"/>
  <c r="GA7"/>
  <c r="FZ7"/>
  <c r="FY7"/>
  <c r="FX7"/>
  <c r="FW7"/>
  <c r="FV7"/>
  <c r="FU7"/>
  <c r="FT7"/>
  <c r="FS7"/>
  <c r="FR7"/>
  <c r="FQ15"/>
  <c r="FQ7" s="1"/>
  <c r="FP15"/>
  <c r="FP7" s="1"/>
  <c r="FO7"/>
  <c r="FN7"/>
  <c r="FM7"/>
  <c r="FL7"/>
  <c r="FH7"/>
  <c r="FG7"/>
  <c r="FF7"/>
  <c r="FE7"/>
  <c r="FD7"/>
  <c r="FC7"/>
  <c r="FB7"/>
  <c r="FA7"/>
  <c r="EZ15"/>
  <c r="EZ7" s="1"/>
  <c r="EY15"/>
  <c r="EY7" s="1"/>
  <c r="EX7"/>
  <c r="EW7"/>
  <c r="EV7"/>
  <c r="EU7"/>
  <c r="ET7"/>
  <c r="ES7"/>
  <c r="ER7"/>
  <c r="EQ7"/>
  <c r="EP7"/>
  <c r="EO7"/>
  <c r="EN7"/>
  <c r="EM7"/>
  <c r="EL7"/>
  <c r="EK7"/>
  <c r="EJ7"/>
  <c r="EI7"/>
  <c r="EG15"/>
  <c r="EF7"/>
  <c r="EE7"/>
  <c r="EA7"/>
  <c r="DZ7"/>
  <c r="DY15"/>
  <c r="DY7" s="1"/>
  <c r="DX15"/>
  <c r="DU15"/>
  <c r="DU7" s="1"/>
  <c r="DT15"/>
  <c r="DT7" s="1"/>
  <c r="DS15"/>
  <c r="DS7" s="1"/>
  <c r="DR15"/>
  <c r="DR7" s="1"/>
  <c r="DQ7"/>
  <c r="DO7"/>
  <c r="DM7"/>
  <c r="DK7"/>
  <c r="DI7"/>
  <c r="DG15"/>
  <c r="DF15"/>
  <c r="DE7"/>
  <c r="DD7"/>
  <c r="DC7"/>
  <c r="DB7"/>
  <c r="DA15"/>
  <c r="DA7" s="1"/>
  <c r="CZ15"/>
  <c r="CZ7" s="1"/>
  <c r="CY7"/>
  <c r="CX7"/>
  <c r="CT7"/>
  <c r="CS7"/>
  <c r="CQ15"/>
  <c r="CO7"/>
  <c r="CM7"/>
  <c r="CK15"/>
  <c r="CJ7"/>
  <c r="CI7"/>
  <c r="CH7"/>
  <c r="CG7"/>
  <c r="CF15"/>
  <c r="CF7" s="1"/>
  <c r="CE15"/>
  <c r="CE7" s="1"/>
  <c r="CC7"/>
  <c r="CA7"/>
  <c r="BY7"/>
  <c r="BW7"/>
  <c r="BU7"/>
  <c r="BS7"/>
  <c r="BR7"/>
  <c r="BQ7"/>
  <c r="BM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J15"/>
  <c r="AD7"/>
  <c r="AC7"/>
  <c r="AB15"/>
  <c r="AB7"/>
  <c r="AA15"/>
  <c r="AA7"/>
  <c r="Z15"/>
  <c r="Z7" s="1"/>
  <c r="Y15"/>
  <c r="Y7"/>
  <c r="X7"/>
  <c r="W7"/>
  <c r="V7"/>
  <c r="R7"/>
  <c r="Q7"/>
  <c r="P15"/>
  <c r="P7"/>
  <c r="O15"/>
  <c r="O7"/>
  <c r="N7"/>
  <c r="M7"/>
  <c r="L15"/>
  <c r="K15"/>
  <c r="J7"/>
  <c r="I7"/>
  <c r="E5" i="30"/>
  <c r="G5"/>
  <c r="I5"/>
  <c r="F5"/>
  <c r="H5"/>
  <c r="D18"/>
  <c r="E18"/>
  <c r="F18"/>
  <c r="G18"/>
  <c r="H18"/>
  <c r="I18"/>
  <c r="D19"/>
  <c r="E19"/>
  <c r="F19"/>
  <c r="G19"/>
  <c r="H19"/>
  <c r="I19"/>
  <c r="I25"/>
  <c r="H25"/>
  <c r="G25"/>
  <c r="F25"/>
  <c r="E25"/>
  <c r="D25"/>
  <c r="C25" s="1"/>
  <c r="D29"/>
  <c r="E29"/>
  <c r="F29"/>
  <c r="G29"/>
  <c r="H29"/>
  <c r="I29"/>
  <c r="D30"/>
  <c r="E30"/>
  <c r="F30"/>
  <c r="G30"/>
  <c r="H30"/>
  <c r="I30"/>
  <c r="D31"/>
  <c r="E31"/>
  <c r="F31"/>
  <c r="G31"/>
  <c r="H31"/>
  <c r="I31"/>
  <c r="D32"/>
  <c r="E32"/>
  <c r="F32"/>
  <c r="G32"/>
  <c r="H32"/>
  <c r="I32"/>
  <c r="C32"/>
  <c r="D34"/>
  <c r="E34"/>
  <c r="F34"/>
  <c r="G34"/>
  <c r="H34"/>
  <c r="I34"/>
  <c r="D35"/>
  <c r="E35"/>
  <c r="F35"/>
  <c r="G35"/>
  <c r="H35"/>
  <c r="I35"/>
  <c r="D38"/>
  <c r="E38"/>
  <c r="F38"/>
  <c r="G38"/>
  <c r="H38"/>
  <c r="I38"/>
  <c r="D37"/>
  <c r="E37"/>
  <c r="F37"/>
  <c r="G37"/>
  <c r="H37"/>
  <c r="I37"/>
  <c r="D28"/>
  <c r="E28"/>
  <c r="F28"/>
  <c r="G28"/>
  <c r="H28"/>
  <c r="I28"/>
  <c r="D27"/>
  <c r="E27"/>
  <c r="F27"/>
  <c r="G27"/>
  <c r="H27"/>
  <c r="I27"/>
  <c r="D24"/>
  <c r="E24"/>
  <c r="F24"/>
  <c r="G24"/>
  <c r="H24"/>
  <c r="I24"/>
  <c r="D23"/>
  <c r="E23"/>
  <c r="F23"/>
  <c r="G23"/>
  <c r="H23"/>
  <c r="I23"/>
  <c r="D22"/>
  <c r="E22"/>
  <c r="F22"/>
  <c r="G22"/>
  <c r="H22"/>
  <c r="I22"/>
  <c r="D17"/>
  <c r="F17"/>
  <c r="H17"/>
  <c r="D16"/>
  <c r="E16"/>
  <c r="F16"/>
  <c r="G16"/>
  <c r="H16"/>
  <c r="D15"/>
  <c r="E15"/>
  <c r="F15"/>
  <c r="G15"/>
  <c r="H15"/>
  <c r="I15"/>
  <c r="G11"/>
  <c r="F11"/>
  <c r="I11"/>
  <c r="H11"/>
  <c r="E11"/>
  <c r="D11"/>
  <c r="D26"/>
  <c r="E26"/>
  <c r="F26"/>
  <c r="G26"/>
  <c r="H26"/>
  <c r="I26"/>
  <c r="C26"/>
  <c r="D21"/>
  <c r="D14"/>
  <c r="D13"/>
  <c r="D12"/>
  <c r="D10"/>
  <c r="D9"/>
  <c r="D8"/>
  <c r="D7"/>
  <c r="E21"/>
  <c r="E14"/>
  <c r="E13"/>
  <c r="E12"/>
  <c r="E10"/>
  <c r="E9"/>
  <c r="E8"/>
  <c r="E7"/>
  <c r="H21"/>
  <c r="H14"/>
  <c r="H13"/>
  <c r="H12"/>
  <c r="H10"/>
  <c r="H9"/>
  <c r="H8"/>
  <c r="H7"/>
  <c r="G21"/>
  <c r="G14"/>
  <c r="G13"/>
  <c r="G12"/>
  <c r="G10"/>
  <c r="G9"/>
  <c r="G8"/>
  <c r="G7"/>
  <c r="I21"/>
  <c r="F21"/>
  <c r="C21" s="1"/>
  <c r="I14"/>
  <c r="I13"/>
  <c r="I12"/>
  <c r="I10"/>
  <c r="I9"/>
  <c r="I8"/>
  <c r="I7"/>
  <c r="F14"/>
  <c r="F13"/>
  <c r="F12"/>
  <c r="F10"/>
  <c r="F9"/>
  <c r="F8"/>
  <c r="F7"/>
  <c r="C8"/>
  <c r="AK18" i="28" l="1"/>
  <c r="AK24"/>
  <c r="AL18"/>
  <c r="AM15"/>
  <c r="E36" i="30" s="1"/>
  <c r="AN24" i="28"/>
  <c r="G36" i="30" s="1"/>
  <c r="G4" s="1"/>
  <c r="AM28" i="28"/>
  <c r="H36" i="30" s="1"/>
  <c r="AN18" i="28"/>
  <c r="AN7" s="1"/>
  <c r="AM32"/>
  <c r="I36" i="30" s="1"/>
  <c r="AM8" i="28"/>
  <c r="AN9"/>
  <c r="AM12"/>
  <c r="AK32"/>
  <c r="AL32"/>
  <c r="AL15"/>
  <c r="AK15"/>
  <c r="N15"/>
  <c r="O24"/>
  <c r="O18"/>
  <c r="N8"/>
  <c r="N12"/>
  <c r="K28"/>
  <c r="J24"/>
  <c r="J18"/>
  <c r="O9"/>
  <c r="J28"/>
  <c r="HP24" i="27"/>
  <c r="GY28"/>
  <c r="GY24"/>
  <c r="GZ15"/>
  <c r="GK15"/>
  <c r="GJ24"/>
  <c r="G33" i="30" s="1"/>
  <c r="GK28" i="27"/>
  <c r="H33" i="30" s="1"/>
  <c r="GK18" i="27"/>
  <c r="F33" i="30" s="1"/>
  <c r="GJ32" i="27"/>
  <c r="I33" i="30" s="1"/>
  <c r="GJ8" i="27"/>
  <c r="GJ12"/>
  <c r="D33" i="30" s="1"/>
  <c r="GK9" i="27"/>
  <c r="GD18"/>
  <c r="GD24"/>
  <c r="GE15"/>
  <c r="DW29"/>
  <c r="DW32" s="1"/>
  <c r="DW25"/>
  <c r="DW20"/>
  <c r="F20" s="1"/>
  <c r="DV16"/>
  <c r="DW14"/>
  <c r="F14" s="1"/>
  <c r="DW27"/>
  <c r="DV26"/>
  <c r="E26" s="1"/>
  <c r="DV30"/>
  <c r="DW21"/>
  <c r="F21" s="1"/>
  <c r="EG9"/>
  <c r="DV22"/>
  <c r="DW17"/>
  <c r="EG32"/>
  <c r="I20" i="30" s="1"/>
  <c r="DV25" i="27"/>
  <c r="EH24"/>
  <c r="G20" i="30" s="1"/>
  <c r="EH18" i="27"/>
  <c r="EH15"/>
  <c r="E20" i="30" s="1"/>
  <c r="EH8" i="27"/>
  <c r="EG12"/>
  <c r="D20" i="30" s="1"/>
  <c r="F20"/>
  <c r="EH7" i="27"/>
  <c r="EG7"/>
  <c r="C24" i="30"/>
  <c r="DW13" i="27"/>
  <c r="DV21"/>
  <c r="E21" s="1"/>
  <c r="DV23"/>
  <c r="DW11"/>
  <c r="F11" s="1"/>
  <c r="DV20"/>
  <c r="DW19"/>
  <c r="F19" s="1"/>
  <c r="DW16"/>
  <c r="DV13"/>
  <c r="DV15" s="1"/>
  <c r="DW10"/>
  <c r="DV10"/>
  <c r="DV12" s="1"/>
  <c r="DW18"/>
  <c r="DX7"/>
  <c r="DW28"/>
  <c r="DV32"/>
  <c r="DF7"/>
  <c r="DF9"/>
  <c r="DG28"/>
  <c r="DG24"/>
  <c r="DG18"/>
  <c r="DG9"/>
  <c r="DG7"/>
  <c r="DG8"/>
  <c r="CZ9"/>
  <c r="DA9"/>
  <c r="CR32"/>
  <c r="CQ28"/>
  <c r="CQ7" s="1"/>
  <c r="CR15"/>
  <c r="CQ8"/>
  <c r="CR7"/>
  <c r="CR9"/>
  <c r="CK7"/>
  <c r="CL9"/>
  <c r="CK9"/>
  <c r="CF9"/>
  <c r="AE27"/>
  <c r="AE21"/>
  <c r="AF17"/>
  <c r="AF27"/>
  <c r="F27" s="1"/>
  <c r="AF26"/>
  <c r="AF21"/>
  <c r="AE22"/>
  <c r="AE17"/>
  <c r="AE18" s="1"/>
  <c r="E6" i="30"/>
  <c r="E17"/>
  <c r="AK28" i="27"/>
  <c r="AJ18"/>
  <c r="F6" i="30"/>
  <c r="AF22" i="27"/>
  <c r="AK7"/>
  <c r="AJ28"/>
  <c r="AE23"/>
  <c r="AE11"/>
  <c r="AE29"/>
  <c r="AE25"/>
  <c r="E25" s="1"/>
  <c r="AJ24"/>
  <c r="G6" i="30" s="1"/>
  <c r="AE15" i="27"/>
  <c r="AK8"/>
  <c r="AJ12"/>
  <c r="C10" i="30"/>
  <c r="C13"/>
  <c r="C12"/>
  <c r="C11"/>
  <c r="AJ9" i="27"/>
  <c r="AF28"/>
  <c r="AE26"/>
  <c r="AF31"/>
  <c r="AF32" s="1"/>
  <c r="AE31"/>
  <c r="AF20"/>
  <c r="AE19"/>
  <c r="AF13"/>
  <c r="AF15" s="1"/>
  <c r="AE10"/>
  <c r="T15"/>
  <c r="T9"/>
  <c r="S24"/>
  <c r="T24"/>
  <c r="S28"/>
  <c r="T8"/>
  <c r="H13"/>
  <c r="H26"/>
  <c r="G26"/>
  <c r="G22"/>
  <c r="H21"/>
  <c r="G31"/>
  <c r="S12"/>
  <c r="T12"/>
  <c r="T7" s="1"/>
  <c r="S15"/>
  <c r="S7" s="1"/>
  <c r="S8"/>
  <c r="G19"/>
  <c r="H17"/>
  <c r="H23"/>
  <c r="F23" s="1"/>
  <c r="H31"/>
  <c r="H15"/>
  <c r="S9"/>
  <c r="G21"/>
  <c r="G27"/>
  <c r="G17"/>
  <c r="E17" s="1"/>
  <c r="H25"/>
  <c r="F25" s="1"/>
  <c r="G14"/>
  <c r="G15" s="1"/>
  <c r="G16"/>
  <c r="E16" s="1"/>
  <c r="C14" i="30"/>
  <c r="C28"/>
  <c r="C34"/>
  <c r="C19"/>
  <c r="C16"/>
  <c r="C30"/>
  <c r="E23" i="27"/>
  <c r="HO15"/>
  <c r="HP12"/>
  <c r="C7" i="30"/>
  <c r="C9"/>
  <c r="C17"/>
  <c r="C23"/>
  <c r="C37"/>
  <c r="C38"/>
  <c r="C29"/>
  <c r="C18"/>
  <c r="HP9" i="27"/>
  <c r="HO9"/>
  <c r="HO32"/>
  <c r="HO7" s="1"/>
  <c r="C15" i="30"/>
  <c r="C22"/>
  <c r="C27"/>
  <c r="C35"/>
  <c r="C31"/>
  <c r="I4"/>
  <c r="HP8" i="27"/>
  <c r="HO8"/>
  <c r="F30"/>
  <c r="E30"/>
  <c r="F26"/>
  <c r="E22"/>
  <c r="E31"/>
  <c r="HP32"/>
  <c r="HP7" s="1"/>
  <c r="H18"/>
  <c r="G12"/>
  <c r="E11"/>
  <c r="K15" i="28"/>
  <c r="J8"/>
  <c r="J15"/>
  <c r="AF9" i="27"/>
  <c r="AF12"/>
  <c r="J9" i="28"/>
  <c r="J12"/>
  <c r="GE9" i="27"/>
  <c r="GE24"/>
  <c r="GD9"/>
  <c r="GD12"/>
  <c r="H28"/>
  <c r="E14"/>
  <c r="GD8"/>
  <c r="GD15"/>
  <c r="AL12" i="28"/>
  <c r="AL8"/>
  <c r="GE8" i="27"/>
  <c r="GE12"/>
  <c r="DV8"/>
  <c r="F22"/>
  <c r="F31"/>
  <c r="DV9"/>
  <c r="GD28"/>
  <c r="AL9" i="28"/>
  <c r="AE9" i="27"/>
  <c r="GZ32"/>
  <c r="J32" i="28"/>
  <c r="GD32" i="27"/>
  <c r="AE32"/>
  <c r="GZ28"/>
  <c r="DV18"/>
  <c r="GE18"/>
  <c r="AF8"/>
  <c r="H32"/>
  <c r="G32"/>
  <c r="E29"/>
  <c r="AK9" i="28"/>
  <c r="AK28"/>
  <c r="K9"/>
  <c r="K24"/>
  <c r="GZ9" i="27"/>
  <c r="GZ24"/>
  <c r="DW9"/>
  <c r="GY12"/>
  <c r="GY9"/>
  <c r="AF24"/>
  <c r="G18"/>
  <c r="F16"/>
  <c r="AF18"/>
  <c r="GY8"/>
  <c r="GY15"/>
  <c r="GZ8"/>
  <c r="GZ12"/>
  <c r="F10"/>
  <c r="H8"/>
  <c r="H12"/>
  <c r="AK8" i="28"/>
  <c r="AK12"/>
  <c r="AE12" i="27"/>
  <c r="AE8"/>
  <c r="K32" i="28"/>
  <c r="GE32" i="27"/>
  <c r="GY32"/>
  <c r="DV28"/>
  <c r="AL28" i="28"/>
  <c r="GE28" i="27"/>
  <c r="E20"/>
  <c r="AL24" i="28"/>
  <c r="GZ18" i="27"/>
  <c r="N18" i="28"/>
  <c r="O32"/>
  <c r="O7" s="1"/>
  <c r="K17"/>
  <c r="F17" i="27" s="1"/>
  <c r="L12"/>
  <c r="L7" s="1"/>
  <c r="K9"/>
  <c r="DY9"/>
  <c r="HC9"/>
  <c r="N9" i="28"/>
  <c r="AM9"/>
  <c r="K12" i="27"/>
  <c r="L9"/>
  <c r="AK7" i="28" l="1"/>
  <c r="D36" i="30"/>
  <c r="AM7" i="28"/>
  <c r="F36" i="30"/>
  <c r="F4" s="1"/>
  <c r="N7" i="28"/>
  <c r="GK7" i="27"/>
  <c r="GJ7"/>
  <c r="E33" i="30"/>
  <c r="C33" s="1"/>
  <c r="E10" i="27"/>
  <c r="E12" s="1"/>
  <c r="F29"/>
  <c r="F32" s="1"/>
  <c r="DW15"/>
  <c r="C20" i="30"/>
  <c r="E4"/>
  <c r="DW8" i="27"/>
  <c r="DV24"/>
  <c r="DV7" s="1"/>
  <c r="E13"/>
  <c r="DW12"/>
  <c r="DW24"/>
  <c r="D30"/>
  <c r="D21"/>
  <c r="F13"/>
  <c r="F15" s="1"/>
  <c r="AE24"/>
  <c r="AJ7"/>
  <c r="H6" i="30"/>
  <c r="H4" s="1"/>
  <c r="E19" i="27"/>
  <c r="E24" s="1"/>
  <c r="D6" i="30"/>
  <c r="C6" s="1"/>
  <c r="AE28" i="27"/>
  <c r="H24"/>
  <c r="H7" s="1"/>
  <c r="H9"/>
  <c r="G8"/>
  <c r="G28"/>
  <c r="G24"/>
  <c r="G7" s="1"/>
  <c r="D22"/>
  <c r="E27"/>
  <c r="D27" s="1"/>
  <c r="D31"/>
  <c r="G9"/>
  <c r="D26"/>
  <c r="D23"/>
  <c r="F28"/>
  <c r="D20"/>
  <c r="D14"/>
  <c r="K7"/>
  <c r="D5" i="30"/>
  <c r="F12" i="27"/>
  <c r="D16"/>
  <c r="E18"/>
  <c r="F18"/>
  <c r="GY7"/>
  <c r="F9"/>
  <c r="F24"/>
  <c r="GE7"/>
  <c r="GD7"/>
  <c r="J7" i="28"/>
  <c r="AF7" i="27"/>
  <c r="D10"/>
  <c r="D29"/>
  <c r="E32"/>
  <c r="D11"/>
  <c r="D17"/>
  <c r="GZ7"/>
  <c r="K18" i="28"/>
  <c r="K7" s="1"/>
  <c r="AL7"/>
  <c r="K8"/>
  <c r="D25" i="27"/>
  <c r="C36" i="30" l="1"/>
  <c r="F8" i="27"/>
  <c r="D13"/>
  <c r="E15"/>
  <c r="E8"/>
  <c r="DW7"/>
  <c r="D19"/>
  <c r="D32"/>
  <c r="AE7"/>
  <c r="D15"/>
  <c r="E28"/>
  <c r="D28"/>
  <c r="E9"/>
  <c r="D9"/>
  <c r="D24"/>
  <c r="D12"/>
  <c r="D8"/>
  <c r="D18"/>
  <c r="D4" i="30"/>
  <c r="C5"/>
  <c r="C4" s="1"/>
  <c r="F7" i="27"/>
  <c r="E7" l="1"/>
  <c r="D7"/>
</calcChain>
</file>

<file path=xl/sharedStrings.xml><?xml version="1.0" encoding="utf-8"?>
<sst xmlns="http://schemas.openxmlformats.org/spreadsheetml/2006/main" count="918" uniqueCount="355">
  <si>
    <t>総数</t>
    <rPh sb="0" eb="2">
      <t>ソウスウ</t>
    </rPh>
    <phoneticPr fontId="2"/>
  </si>
  <si>
    <t>保健所</t>
    <rPh sb="0" eb="2">
      <t>ホケン</t>
    </rPh>
    <rPh sb="2" eb="3">
      <t>ショ</t>
    </rPh>
    <phoneticPr fontId="2"/>
  </si>
  <si>
    <t>市町村</t>
    <rPh sb="0" eb="3">
      <t>シチョウソン</t>
    </rPh>
    <phoneticPr fontId="2"/>
  </si>
  <si>
    <t>坂井</t>
    <rPh sb="0" eb="2">
      <t>サカイ</t>
    </rPh>
    <phoneticPr fontId="2"/>
  </si>
  <si>
    <t>二州</t>
    <rPh sb="0" eb="2">
      <t>ニシュウ</t>
    </rPh>
    <phoneticPr fontId="2"/>
  </si>
  <si>
    <t>若狭</t>
    <rPh sb="0" eb="2">
      <t>ワカサ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</si>
  <si>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</si>
  <si>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</si>
  <si>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感染症及び　　　　　　　　　寄生虫症</t>
    <rPh sb="0" eb="3">
      <t>カンセンショウ</t>
    </rPh>
    <rPh sb="3" eb="4">
      <t>オヨ</t>
    </rPh>
    <rPh sb="14" eb="17">
      <t>キセイチュウ</t>
    </rPh>
    <rPh sb="17" eb="18">
      <t>ショウ</t>
    </rPh>
    <phoneticPr fontId="2"/>
  </si>
  <si>
    <t>腸管感染症</t>
    <rPh sb="0" eb="2">
      <t>チョウカン</t>
    </rPh>
    <rPh sb="2" eb="5">
      <t>カンセンショウ</t>
    </rPh>
    <phoneticPr fontId="2"/>
  </si>
  <si>
    <t>結核</t>
    <rPh sb="0" eb="2">
      <t>ケッカク</t>
    </rPh>
    <phoneticPr fontId="2"/>
  </si>
  <si>
    <t>呼吸器結核</t>
    <rPh sb="0" eb="3">
      <t>コキュウキ</t>
    </rPh>
    <rPh sb="3" eb="5">
      <t>ケッカク</t>
    </rPh>
    <phoneticPr fontId="2"/>
  </si>
  <si>
    <t>その他の結核</t>
    <rPh sb="2" eb="3">
      <t>タ</t>
    </rPh>
    <rPh sb="4" eb="6">
      <t>ケッカク</t>
    </rPh>
    <phoneticPr fontId="2"/>
  </si>
  <si>
    <t>敗血症</t>
    <rPh sb="0" eb="3">
      <t>ハイケツショウ</t>
    </rPh>
    <phoneticPr fontId="2"/>
  </si>
  <si>
    <t>ウイルス肝炎</t>
    <rPh sb="4" eb="6">
      <t>カンエン</t>
    </rPh>
    <phoneticPr fontId="2"/>
  </si>
  <si>
    <t>Ｂ型ウイルス　　　　肝炎</t>
    <rPh sb="1" eb="2">
      <t>ガタ</t>
    </rPh>
    <rPh sb="10" eb="12">
      <t>カンエン</t>
    </rPh>
    <phoneticPr fontId="2"/>
  </si>
  <si>
    <t>Ｃ型ウイルス　　　　肝炎</t>
    <rPh sb="1" eb="2">
      <t>ガタ</t>
    </rPh>
    <rPh sb="10" eb="12">
      <t>カンエン</t>
    </rPh>
    <phoneticPr fontId="2"/>
  </si>
  <si>
    <t>その他の　　　　ウイルス肝炎</t>
    <rPh sb="2" eb="3">
      <t>タ</t>
    </rPh>
    <rPh sb="12" eb="14">
      <t>カンエン</t>
    </rPh>
    <phoneticPr fontId="2"/>
  </si>
  <si>
    <t>ヒト免疫不全　　　　　ウイルス「ＨＩＶ」病</t>
    <rPh sb="2" eb="4">
      <t>メンエキ</t>
    </rPh>
    <rPh sb="4" eb="6">
      <t>フゼン</t>
    </rPh>
    <rPh sb="20" eb="21">
      <t>ビョウ</t>
    </rPh>
    <phoneticPr fontId="2"/>
  </si>
  <si>
    <t>その他の感染症　　　　　及び寄生虫症</t>
    <rPh sb="2" eb="3">
      <t>タ</t>
    </rPh>
    <rPh sb="4" eb="7">
      <t>カンセンショウ</t>
    </rPh>
    <rPh sb="12" eb="13">
      <t>オヨ</t>
    </rPh>
    <rPh sb="14" eb="17">
      <t>キセイチュウ</t>
    </rPh>
    <rPh sb="17" eb="18">
      <t>ショウ</t>
    </rPh>
    <phoneticPr fontId="2"/>
  </si>
  <si>
    <t>新生物</t>
    <rPh sb="0" eb="3">
      <t>シンセイブツ</t>
    </rPh>
    <phoneticPr fontId="2"/>
  </si>
  <si>
    <t>死因簡単分類・性・保健所・市町村別　</t>
    <rPh sb="0" eb="2">
      <t>シイン</t>
    </rPh>
    <rPh sb="2" eb="4">
      <t>カンタン</t>
    </rPh>
    <rPh sb="4" eb="6">
      <t>ブンルイ</t>
    </rPh>
    <rPh sb="7" eb="8">
      <t>セイ</t>
    </rPh>
    <rPh sb="9" eb="11">
      <t>ホケン</t>
    </rPh>
    <rPh sb="11" eb="12">
      <t>ショ</t>
    </rPh>
    <rPh sb="13" eb="16">
      <t>シチョウソン</t>
    </rPh>
    <rPh sb="16" eb="17">
      <t>ベツ</t>
    </rPh>
    <phoneticPr fontId="2"/>
  </si>
  <si>
    <t>第２１表　死　亡　数</t>
    <rPh sb="5" eb="6">
      <t>シ</t>
    </rPh>
    <rPh sb="7" eb="8">
      <t>ボウ</t>
    </rPh>
    <rPh sb="9" eb="10">
      <t>カズ</t>
    </rPh>
    <phoneticPr fontId="2"/>
  </si>
  <si>
    <t>悪性新生物</t>
    <rPh sb="0" eb="2">
      <t>アクセイ</t>
    </rPh>
    <rPh sb="2" eb="3">
      <t>シン</t>
    </rPh>
    <rPh sb="3" eb="5">
      <t>セイブツ</t>
    </rPh>
    <phoneticPr fontId="2"/>
  </si>
  <si>
    <t>口唇、口腔及び咽頭の悪性新生物</t>
    <rPh sb="0" eb="2">
      <t>コウシン</t>
    </rPh>
    <rPh sb="3" eb="5">
      <t>コウコウ</t>
    </rPh>
    <rPh sb="5" eb="6">
      <t>オヨ</t>
    </rPh>
    <rPh sb="7" eb="9">
      <t>イントウ</t>
    </rPh>
    <rPh sb="10" eb="12">
      <t>アクセイ</t>
    </rPh>
    <rPh sb="12" eb="13">
      <t>シン</t>
    </rPh>
    <rPh sb="13" eb="15">
      <t>セイブツ</t>
    </rPh>
    <phoneticPr fontId="2"/>
  </si>
  <si>
    <t>食道の　　　　　　　　悪性新生物</t>
    <rPh sb="0" eb="2">
      <t>ショクドウ</t>
    </rPh>
    <rPh sb="11" eb="13">
      <t>アクセイ</t>
    </rPh>
    <rPh sb="13" eb="14">
      <t>シン</t>
    </rPh>
    <rPh sb="14" eb="16">
      <t>セイブツ</t>
    </rPh>
    <phoneticPr fontId="2"/>
  </si>
  <si>
    <t>胃の　　　　　　　悪性新生物</t>
    <rPh sb="0" eb="1">
      <t>イ</t>
    </rPh>
    <rPh sb="9" eb="11">
      <t>アクセイ</t>
    </rPh>
    <rPh sb="11" eb="12">
      <t>シン</t>
    </rPh>
    <rPh sb="12" eb="14">
      <t>セイブツ</t>
    </rPh>
    <phoneticPr fontId="2"/>
  </si>
  <si>
    <t>結腸の　　　　　　　悪性新生物</t>
    <rPh sb="0" eb="2">
      <t>ケッチョウ</t>
    </rPh>
    <rPh sb="10" eb="12">
      <t>アクセイ</t>
    </rPh>
    <rPh sb="12" eb="13">
      <t>シン</t>
    </rPh>
    <rPh sb="13" eb="15">
      <t>セイブツ</t>
    </rPh>
    <phoneticPr fontId="2"/>
  </si>
  <si>
    <t>直腸Ｓ状結腸移行部及び直腸の悪性新生物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9" eb="10">
      <t>オヨ</t>
    </rPh>
    <rPh sb="11" eb="13">
      <t>チョクチョウ</t>
    </rPh>
    <rPh sb="14" eb="16">
      <t>アクセイ</t>
    </rPh>
    <rPh sb="16" eb="17">
      <t>シン</t>
    </rPh>
    <rPh sb="17" eb="19">
      <t>セイブツ</t>
    </rPh>
    <phoneticPr fontId="2"/>
  </si>
  <si>
    <t>肝及び肝内胆管の悪性新生物</t>
    <rPh sb="0" eb="1">
      <t>キモ</t>
    </rPh>
    <rPh sb="1" eb="2">
      <t>オヨ</t>
    </rPh>
    <rPh sb="3" eb="4">
      <t>カン</t>
    </rPh>
    <rPh sb="4" eb="5">
      <t>ナイ</t>
    </rPh>
    <rPh sb="5" eb="7">
      <t>タンカン</t>
    </rPh>
    <rPh sb="8" eb="10">
      <t>アクセイ</t>
    </rPh>
    <rPh sb="10" eb="11">
      <t>シン</t>
    </rPh>
    <rPh sb="11" eb="13">
      <t>セイブツ</t>
    </rPh>
    <phoneticPr fontId="2"/>
  </si>
  <si>
    <t>胆のう及び　　　　　その他の胆道の　　　　　　　悪性新生物</t>
    <rPh sb="0" eb="1">
      <t>タン</t>
    </rPh>
    <rPh sb="3" eb="4">
      <t>オヨ</t>
    </rPh>
    <rPh sb="12" eb="13">
      <t>タ</t>
    </rPh>
    <rPh sb="14" eb="16">
      <t>タンドウ</t>
    </rPh>
    <rPh sb="24" eb="26">
      <t>アクセイ</t>
    </rPh>
    <rPh sb="26" eb="27">
      <t>シン</t>
    </rPh>
    <rPh sb="27" eb="29">
      <t>セイブツ</t>
    </rPh>
    <phoneticPr fontId="2"/>
  </si>
  <si>
    <t>膵の　　　　　　　悪性新生物</t>
    <rPh sb="0" eb="1">
      <t>スイ</t>
    </rPh>
    <rPh sb="9" eb="11">
      <t>アクセイ</t>
    </rPh>
    <rPh sb="11" eb="12">
      <t>シン</t>
    </rPh>
    <rPh sb="12" eb="14">
      <t>セイブツ</t>
    </rPh>
    <phoneticPr fontId="2"/>
  </si>
  <si>
    <t>喉頭の　　　　　　悪性新生物</t>
    <rPh sb="0" eb="2">
      <t>コウトウ</t>
    </rPh>
    <rPh sb="9" eb="11">
      <t>アクセイ</t>
    </rPh>
    <rPh sb="11" eb="12">
      <t>シン</t>
    </rPh>
    <rPh sb="12" eb="14">
      <t>セイブツ</t>
    </rPh>
    <phoneticPr fontId="2"/>
  </si>
  <si>
    <t>気管、気管支　　　　及び肺の　　　　　　　悪性新生物</t>
    <rPh sb="0" eb="2">
      <t>キカン</t>
    </rPh>
    <rPh sb="3" eb="6">
      <t>キカンシ</t>
    </rPh>
    <rPh sb="10" eb="11">
      <t>オヨ</t>
    </rPh>
    <rPh sb="12" eb="13">
      <t>ハイ</t>
    </rPh>
    <rPh sb="21" eb="23">
      <t>アクセイ</t>
    </rPh>
    <rPh sb="23" eb="24">
      <t>シン</t>
    </rPh>
    <rPh sb="24" eb="26">
      <t>セイブツ</t>
    </rPh>
    <phoneticPr fontId="2"/>
  </si>
  <si>
    <t>皮膚の　　　　　　悪性新生物</t>
    <rPh sb="0" eb="2">
      <t>ヒフ</t>
    </rPh>
    <rPh sb="9" eb="11">
      <t>アクセイ</t>
    </rPh>
    <rPh sb="11" eb="12">
      <t>シン</t>
    </rPh>
    <rPh sb="12" eb="14">
      <t>セイブツ</t>
    </rPh>
    <phoneticPr fontId="2"/>
  </si>
  <si>
    <t>乳房の　　　　悪性新生物</t>
    <rPh sb="0" eb="2">
      <t>チブサ</t>
    </rPh>
    <rPh sb="7" eb="9">
      <t>アクセイ</t>
    </rPh>
    <rPh sb="9" eb="10">
      <t>シン</t>
    </rPh>
    <rPh sb="10" eb="12">
      <t>セイブツ</t>
    </rPh>
    <phoneticPr fontId="2"/>
  </si>
  <si>
    <t>子宮の　　　　悪性新生物</t>
    <rPh sb="0" eb="2">
      <t>シキュウ</t>
    </rPh>
    <rPh sb="7" eb="9">
      <t>アクセイ</t>
    </rPh>
    <rPh sb="9" eb="10">
      <t>シン</t>
    </rPh>
    <rPh sb="10" eb="12">
      <t>セイブツ</t>
    </rPh>
    <phoneticPr fontId="2"/>
  </si>
  <si>
    <t>卵巣の　　　　悪性新生物</t>
    <rPh sb="0" eb="2">
      <t>ランソウ</t>
    </rPh>
    <rPh sb="7" eb="9">
      <t>アクセイ</t>
    </rPh>
    <rPh sb="9" eb="10">
      <t>シン</t>
    </rPh>
    <rPh sb="10" eb="12">
      <t>セイブツ</t>
    </rPh>
    <phoneticPr fontId="2"/>
  </si>
  <si>
    <t>前立腺の　　　　　　　悪性新生物</t>
    <rPh sb="0" eb="3">
      <t>ゼンリツセン</t>
    </rPh>
    <rPh sb="11" eb="13">
      <t>アクセイ</t>
    </rPh>
    <rPh sb="13" eb="14">
      <t>シン</t>
    </rPh>
    <rPh sb="14" eb="16">
      <t>セイブツ</t>
    </rPh>
    <phoneticPr fontId="2"/>
  </si>
  <si>
    <t>膀胱の　　　　　　　悪性新生物</t>
    <rPh sb="0" eb="2">
      <t>ボウコウ</t>
    </rPh>
    <rPh sb="10" eb="12">
      <t>アクセイ</t>
    </rPh>
    <rPh sb="12" eb="13">
      <t>シン</t>
    </rPh>
    <rPh sb="13" eb="15">
      <t>セイブツ</t>
    </rPh>
    <phoneticPr fontId="2"/>
  </si>
  <si>
    <t>中枢神経系の　　　　　　　悪性新生物</t>
    <rPh sb="0" eb="2">
      <t>チュウスウ</t>
    </rPh>
    <rPh sb="2" eb="5">
      <t>シンケイケイ</t>
    </rPh>
    <rPh sb="13" eb="15">
      <t>アクセイ</t>
    </rPh>
    <rPh sb="15" eb="16">
      <t>シン</t>
    </rPh>
    <rPh sb="16" eb="18">
      <t>セイブツ</t>
    </rPh>
    <phoneticPr fontId="2"/>
  </si>
  <si>
    <t>悪性リンパ腫</t>
    <rPh sb="0" eb="2">
      <t>アクセイ</t>
    </rPh>
    <rPh sb="5" eb="6">
      <t>シュ</t>
    </rPh>
    <phoneticPr fontId="2"/>
  </si>
  <si>
    <t>白血病</t>
    <rPh sb="0" eb="3">
      <t>ハッケツビョウ</t>
    </rPh>
    <phoneticPr fontId="2"/>
  </si>
  <si>
    <t>その他のリンパ組織、　　　　　　造血組織及び関連組織の　　　　　悪性新生物</t>
    <rPh sb="2" eb="3">
      <t>タ</t>
    </rPh>
    <rPh sb="7" eb="9">
      <t>ソシキ</t>
    </rPh>
    <rPh sb="16" eb="18">
      <t>ゾウケツ</t>
    </rPh>
    <rPh sb="18" eb="20">
      <t>ソシキ</t>
    </rPh>
    <rPh sb="20" eb="21">
      <t>オヨ</t>
    </rPh>
    <rPh sb="22" eb="24">
      <t>カンレン</t>
    </rPh>
    <rPh sb="24" eb="26">
      <t>ソシキ</t>
    </rPh>
    <rPh sb="32" eb="34">
      <t>アクセイ</t>
    </rPh>
    <rPh sb="34" eb="37">
      <t>シンセイブツ</t>
    </rPh>
    <phoneticPr fontId="2"/>
  </si>
  <si>
    <t>その他の　　　　　　悪性新生物</t>
    <rPh sb="2" eb="3">
      <t>タ</t>
    </rPh>
    <rPh sb="10" eb="12">
      <t>アクセイ</t>
    </rPh>
    <rPh sb="12" eb="13">
      <t>シン</t>
    </rPh>
    <rPh sb="13" eb="15">
      <t>セイブツ</t>
    </rPh>
    <phoneticPr fontId="2"/>
  </si>
  <si>
    <t>その他の　　　　　　新生物</t>
    <rPh sb="2" eb="3">
      <t>タ</t>
    </rPh>
    <rPh sb="10" eb="11">
      <t>シン</t>
    </rPh>
    <rPh sb="11" eb="13">
      <t>セイブツ</t>
    </rPh>
    <phoneticPr fontId="2"/>
  </si>
  <si>
    <t>中枢神経系の　　　　　その他の新生物</t>
    <rPh sb="0" eb="2">
      <t>チュウスウ</t>
    </rPh>
    <rPh sb="2" eb="5">
      <t>シンケイケイ</t>
    </rPh>
    <rPh sb="13" eb="14">
      <t>タ</t>
    </rPh>
    <rPh sb="15" eb="16">
      <t>シン</t>
    </rPh>
    <rPh sb="16" eb="18">
      <t>セイブツ</t>
    </rPh>
    <phoneticPr fontId="2"/>
  </si>
  <si>
    <t>血液及び造血器の疾患並びに　　　　免疫機構の障害</t>
    <rPh sb="0" eb="2">
      <t>ケツエキ</t>
    </rPh>
    <rPh sb="2" eb="3">
      <t>オヨ</t>
    </rPh>
    <rPh sb="4" eb="6">
      <t>ゾウケツ</t>
    </rPh>
    <rPh sb="6" eb="7">
      <t>キ</t>
    </rPh>
    <rPh sb="8" eb="10">
      <t>シッカン</t>
    </rPh>
    <rPh sb="10" eb="11">
      <t>ナラ</t>
    </rPh>
    <rPh sb="17" eb="19">
      <t>メンエキ</t>
    </rPh>
    <rPh sb="19" eb="21">
      <t>キコウ</t>
    </rPh>
    <rPh sb="22" eb="24">
      <t>ショウガイ</t>
    </rPh>
    <phoneticPr fontId="2"/>
  </si>
  <si>
    <t>貧血</t>
    <rPh sb="0" eb="2">
      <t>ヒンケツ</t>
    </rPh>
    <phoneticPr fontId="2"/>
  </si>
  <si>
    <t>その他の血液及び造血器の疾患並びに免疫機構の障害</t>
    <rPh sb="2" eb="3">
      <t>タ</t>
    </rPh>
    <rPh sb="4" eb="6">
      <t>ケツエキ</t>
    </rPh>
    <rPh sb="6" eb="7">
      <t>オヨ</t>
    </rPh>
    <rPh sb="8" eb="10">
      <t>ゾウケツ</t>
    </rPh>
    <rPh sb="10" eb="11">
      <t>キ</t>
    </rPh>
    <rPh sb="12" eb="14">
      <t>シッカン</t>
    </rPh>
    <rPh sb="14" eb="15">
      <t>ナラ</t>
    </rPh>
    <rPh sb="17" eb="19">
      <t>メンエキ</t>
    </rPh>
    <rPh sb="19" eb="21">
      <t>キコウ</t>
    </rPh>
    <rPh sb="22" eb="24">
      <t>ショウガイ</t>
    </rPh>
    <phoneticPr fontId="2"/>
  </si>
  <si>
    <t>糖尿病</t>
    <rPh sb="0" eb="3">
      <t>トウニョウビョウ</t>
    </rPh>
    <phoneticPr fontId="2"/>
  </si>
  <si>
    <t>その他の　　　　　　　　内分泌、栄養　　　　　　　及び代謝疾患</t>
    <rPh sb="2" eb="3">
      <t>タ</t>
    </rPh>
    <rPh sb="12" eb="15">
      <t>ナイブンピツ</t>
    </rPh>
    <rPh sb="16" eb="18">
      <t>エイヨウ</t>
    </rPh>
    <rPh sb="25" eb="26">
      <t>オヨ</t>
    </rPh>
    <rPh sb="27" eb="29">
      <t>タイシャ</t>
    </rPh>
    <rPh sb="29" eb="31">
      <t>シッカン</t>
    </rPh>
    <phoneticPr fontId="2"/>
  </si>
  <si>
    <t>精神及び　　　　　　　行動の障害</t>
    <rPh sb="0" eb="2">
      <t>セイシン</t>
    </rPh>
    <rPh sb="2" eb="3">
      <t>オヨ</t>
    </rPh>
    <rPh sb="11" eb="13">
      <t>コウドウ</t>
    </rPh>
    <rPh sb="14" eb="16">
      <t>ショウガイ</t>
    </rPh>
    <phoneticPr fontId="2"/>
  </si>
  <si>
    <t>血管性及び詳細不明の痴呆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チホウ</t>
    </rPh>
    <phoneticPr fontId="2"/>
  </si>
  <si>
    <t>その他の精神　　　　　及び行動障害</t>
    <rPh sb="2" eb="3">
      <t>タ</t>
    </rPh>
    <rPh sb="4" eb="6">
      <t>セイシン</t>
    </rPh>
    <rPh sb="11" eb="12">
      <t>オヨ</t>
    </rPh>
    <rPh sb="13" eb="15">
      <t>コウドウ</t>
    </rPh>
    <rPh sb="15" eb="17">
      <t>ショウガイ</t>
    </rPh>
    <phoneticPr fontId="2"/>
  </si>
  <si>
    <t>神経系の疾患</t>
    <rPh sb="0" eb="3">
      <t>シンケイケイ</t>
    </rPh>
    <rPh sb="4" eb="6">
      <t>シッカン</t>
    </rPh>
    <phoneticPr fontId="2"/>
  </si>
  <si>
    <t>髄膜炎</t>
    <rPh sb="0" eb="2">
      <t>ズイマク</t>
    </rPh>
    <rPh sb="2" eb="3">
      <t>エン</t>
    </rPh>
    <phoneticPr fontId="2"/>
  </si>
  <si>
    <t>脊髄性筋萎縮症及び関連症候群</t>
    <rPh sb="0" eb="3">
      <t>セキズイセイ</t>
    </rPh>
    <rPh sb="3" eb="4">
      <t>キン</t>
    </rPh>
    <rPh sb="4" eb="6">
      <t>イシュク</t>
    </rPh>
    <rPh sb="6" eb="7">
      <t>ショウ</t>
    </rPh>
    <rPh sb="7" eb="8">
      <t>オヨ</t>
    </rPh>
    <rPh sb="9" eb="11">
      <t>カンレン</t>
    </rPh>
    <rPh sb="11" eb="14">
      <t>ショウコウグン</t>
    </rPh>
    <phoneticPr fontId="2"/>
  </si>
  <si>
    <t>パーキンソン病</t>
    <rPh sb="6" eb="7">
      <t>ビョウ</t>
    </rPh>
    <phoneticPr fontId="2"/>
  </si>
  <si>
    <t>アルツハイマー病</t>
    <rPh sb="7" eb="8">
      <t>ビョウ</t>
    </rPh>
    <phoneticPr fontId="2"/>
  </si>
  <si>
    <t>その他の　　　　　　　神経系の疾患</t>
    <rPh sb="2" eb="3">
      <t>タ</t>
    </rPh>
    <rPh sb="11" eb="14">
      <t>シンケイケイ</t>
    </rPh>
    <rPh sb="15" eb="17">
      <t>シッカン</t>
    </rPh>
    <phoneticPr fontId="2"/>
  </si>
  <si>
    <t>耳及び乳様　　　　突起の疾患</t>
    <rPh sb="0" eb="1">
      <t>ミミ</t>
    </rPh>
    <rPh sb="1" eb="2">
      <t>オヨ</t>
    </rPh>
    <rPh sb="3" eb="4">
      <t>チチ</t>
    </rPh>
    <rPh sb="4" eb="5">
      <t>サマ</t>
    </rPh>
    <rPh sb="9" eb="11">
      <t>トッキ</t>
    </rPh>
    <rPh sb="12" eb="14">
      <t>シッカン</t>
    </rPh>
    <phoneticPr fontId="2"/>
  </si>
  <si>
    <t>高血圧性疾患</t>
    <rPh sb="0" eb="4">
      <t>コウケツアツセイ</t>
    </rPh>
    <rPh sb="4" eb="6">
      <t>シッカン</t>
    </rPh>
    <phoneticPr fontId="2"/>
  </si>
  <si>
    <t>高血圧性心疾患及び心腎疾患</t>
    <rPh sb="0" eb="3">
      <t>コウケツアツ</t>
    </rPh>
    <rPh sb="3" eb="4">
      <t>セイ</t>
    </rPh>
    <rPh sb="4" eb="5">
      <t>シン</t>
    </rPh>
    <rPh sb="5" eb="7">
      <t>シッカン</t>
    </rPh>
    <rPh sb="7" eb="8">
      <t>オヨ</t>
    </rPh>
    <rPh sb="9" eb="10">
      <t>シン</t>
    </rPh>
    <rPh sb="10" eb="11">
      <t>ジン</t>
    </rPh>
    <rPh sb="11" eb="13">
      <t>シッカン</t>
    </rPh>
    <phoneticPr fontId="2"/>
  </si>
  <si>
    <t>その他の　　　　　　　高血圧性疾患</t>
    <rPh sb="2" eb="3">
      <t>タ</t>
    </rPh>
    <rPh sb="11" eb="15">
      <t>コウケツアツセイ</t>
    </rPh>
    <rPh sb="15" eb="17">
      <t>シッカン</t>
    </rPh>
    <phoneticPr fontId="2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</si>
  <si>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2"/>
  </si>
  <si>
    <t>急性心筋梗塞</t>
    <rPh sb="0" eb="2">
      <t>キュウセイ</t>
    </rPh>
    <rPh sb="2" eb="4">
      <t>シンキン</t>
    </rPh>
    <rPh sb="4" eb="6">
      <t>コウソク</t>
    </rPh>
    <phoneticPr fontId="2"/>
  </si>
  <si>
    <t>中枢神経系を除く　　　その他の新生物</t>
    <rPh sb="0" eb="2">
      <t>チュウスウ</t>
    </rPh>
    <rPh sb="2" eb="5">
      <t>シンケイケイ</t>
    </rPh>
    <rPh sb="6" eb="7">
      <t>ノゾ</t>
    </rPh>
    <rPh sb="13" eb="14">
      <t>タ</t>
    </rPh>
    <rPh sb="15" eb="16">
      <t>シン</t>
    </rPh>
    <rPh sb="16" eb="18">
      <t>セイブツ</t>
    </rPh>
    <phoneticPr fontId="2"/>
  </si>
  <si>
    <t>内分泌、栄養　　　　及び代謝疾患</t>
    <rPh sb="0" eb="3">
      <t>ナイブンピツ</t>
    </rPh>
    <rPh sb="4" eb="6">
      <t>エイヨウ</t>
    </rPh>
    <rPh sb="10" eb="11">
      <t>オヨ</t>
    </rPh>
    <rPh sb="12" eb="14">
      <t>タイシャ</t>
    </rPh>
    <rPh sb="14" eb="16">
      <t>シッカン</t>
    </rPh>
    <phoneticPr fontId="2"/>
  </si>
  <si>
    <t>その他の虚血性心疾患</t>
    <rPh sb="2" eb="3">
      <t>タ</t>
    </rPh>
    <rPh sb="4" eb="7">
      <t>キョケツセイ</t>
    </rPh>
    <rPh sb="7" eb="8">
      <t>シン</t>
    </rPh>
    <rPh sb="8" eb="10">
      <t>シッカン</t>
    </rPh>
    <phoneticPr fontId="2"/>
  </si>
  <si>
    <t>心筋症</t>
    <rPh sb="0" eb="3">
      <t>シンキンショウ</t>
    </rPh>
    <phoneticPr fontId="2"/>
  </si>
  <si>
    <t>不整脈及び　　　　伝導障害</t>
    <rPh sb="0" eb="3">
      <t>フセイミャク</t>
    </rPh>
    <rPh sb="3" eb="4">
      <t>オヨ</t>
    </rPh>
    <rPh sb="9" eb="11">
      <t>デンドウ</t>
    </rPh>
    <rPh sb="11" eb="13">
      <t>ショウガイ</t>
    </rPh>
    <phoneticPr fontId="2"/>
  </si>
  <si>
    <t>心不全</t>
    <rPh sb="0" eb="3">
      <t>シンフゼン</t>
    </rPh>
    <phoneticPr fontId="2"/>
  </si>
  <si>
    <t>その他の　　　　　心疾患</t>
    <rPh sb="2" eb="3">
      <t>タ</t>
    </rPh>
    <rPh sb="9" eb="12">
      <t>シンシッカン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</si>
  <si>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</si>
  <si>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くも膜下出血</t>
    <rPh sb="2" eb="4">
      <t>マクカ</t>
    </rPh>
    <rPh sb="4" eb="6">
      <t>シュッケツ</t>
    </rPh>
    <phoneticPr fontId="2"/>
  </si>
  <si>
    <t>脳内出血</t>
    <rPh sb="0" eb="2">
      <t>ノウナイ</t>
    </rPh>
    <rPh sb="2" eb="4">
      <t>シュッケツ</t>
    </rPh>
    <phoneticPr fontId="2"/>
  </si>
  <si>
    <t>脳梗塞</t>
    <rPh sb="0" eb="1">
      <t>ノウ</t>
    </rPh>
    <rPh sb="1" eb="3">
      <t>コウソク</t>
    </rPh>
    <phoneticPr fontId="2"/>
  </si>
  <si>
    <t>その他の　　　　　脳血管疾患</t>
    <rPh sb="2" eb="3">
      <t>タ</t>
    </rPh>
    <rPh sb="9" eb="10">
      <t>ノウ</t>
    </rPh>
    <rPh sb="10" eb="12">
      <t>ケッカン</t>
    </rPh>
    <rPh sb="12" eb="14">
      <t>シッカン</t>
    </rPh>
    <phoneticPr fontId="2"/>
  </si>
  <si>
    <t>大動脈瘤　　　　　　　　及び解離</t>
    <rPh sb="0" eb="4">
      <t>ダイドウミャクリュウ</t>
    </rPh>
    <rPh sb="12" eb="13">
      <t>オヨ</t>
    </rPh>
    <rPh sb="14" eb="16">
      <t>カイリ</t>
    </rPh>
    <phoneticPr fontId="2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</si>
  <si>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2"/>
  </si>
  <si>
    <t>呼吸器系　　　　　　　の疾患</t>
    <rPh sb="0" eb="3">
      <t>コキュウキ</t>
    </rPh>
    <rPh sb="3" eb="4">
      <t>ケイ</t>
    </rPh>
    <rPh sb="12" eb="14">
      <t>シッカン</t>
    </rPh>
    <phoneticPr fontId="2"/>
  </si>
  <si>
    <t>肺炎</t>
    <rPh sb="0" eb="2">
      <t>ハイエン</t>
    </rPh>
    <phoneticPr fontId="2"/>
  </si>
  <si>
    <t>急性気管支炎</t>
    <rPh sb="0" eb="2">
      <t>キュウセイ</t>
    </rPh>
    <rPh sb="2" eb="5">
      <t>キカンシ</t>
    </rPh>
    <rPh sb="5" eb="6">
      <t>エン</t>
    </rPh>
    <phoneticPr fontId="2"/>
  </si>
  <si>
    <t>慢性閉塞性　　　　　　　　肺疾患</t>
    <rPh sb="0" eb="2">
      <t>マンセイ</t>
    </rPh>
    <rPh sb="2" eb="5">
      <t>ヘイソクセイ</t>
    </rPh>
    <rPh sb="13" eb="14">
      <t>ハイ</t>
    </rPh>
    <rPh sb="14" eb="16">
      <t>シッカン</t>
    </rPh>
    <phoneticPr fontId="2"/>
  </si>
  <si>
    <t>喘息</t>
    <rPh sb="0" eb="2">
      <t>ゼンソク</t>
    </rPh>
    <phoneticPr fontId="2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</si>
  <si>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2"/>
  </si>
  <si>
    <t>消化器系　　　　　　　　　の疾患</t>
    <rPh sb="0" eb="2">
      <t>ショウカ</t>
    </rPh>
    <rPh sb="2" eb="3">
      <t>キ</t>
    </rPh>
    <rPh sb="3" eb="4">
      <t>ケイ</t>
    </rPh>
    <rPh sb="14" eb="16">
      <t>シッカン</t>
    </rPh>
    <phoneticPr fontId="2"/>
  </si>
  <si>
    <t>胃潰瘍及び　　　　　十二指腸潰瘍</t>
    <rPh sb="0" eb="3">
      <t>イカイヨウ</t>
    </rPh>
    <rPh sb="3" eb="4">
      <t>オヨ</t>
    </rPh>
    <rPh sb="10" eb="12">
      <t>12</t>
    </rPh>
    <rPh sb="12" eb="13">
      <t>ユビ</t>
    </rPh>
    <rPh sb="13" eb="14">
      <t>チョウ</t>
    </rPh>
    <rPh sb="14" eb="16">
      <t>カイヨウ</t>
    </rPh>
    <phoneticPr fontId="2"/>
  </si>
  <si>
    <t>ヘルニア　　　　　　及び腸閉塞</t>
    <rPh sb="10" eb="11">
      <t>オヨ</t>
    </rPh>
    <rPh sb="12" eb="15">
      <t>チョウヘイソク</t>
    </rPh>
    <phoneticPr fontId="2"/>
  </si>
  <si>
    <t>肝疾患</t>
    <rPh sb="0" eb="1">
      <t>キモ</t>
    </rPh>
    <rPh sb="1" eb="3">
      <t>シッカン</t>
    </rPh>
    <phoneticPr fontId="2"/>
  </si>
  <si>
    <t>肝硬変（アルコール性を除く）</t>
    <rPh sb="0" eb="3">
      <t>カンコウヘン</t>
    </rPh>
    <rPh sb="9" eb="10">
      <t>セイ</t>
    </rPh>
    <rPh sb="11" eb="12">
      <t>ノゾ</t>
    </rPh>
    <phoneticPr fontId="2"/>
  </si>
  <si>
    <t>その他の　　　　　　　肝疾患</t>
    <rPh sb="2" eb="3">
      <t>タ</t>
    </rPh>
    <rPh sb="11" eb="12">
      <t>キモ</t>
    </rPh>
    <rPh sb="12" eb="14">
      <t>シッカン</t>
    </rPh>
    <phoneticPr fontId="2"/>
  </si>
  <si>
    <t>その他の消化器系の疾患</t>
    <rPh sb="2" eb="3">
      <t>タ</t>
    </rPh>
    <rPh sb="4" eb="6">
      <t>ショウカ</t>
    </rPh>
    <rPh sb="6" eb="7">
      <t>キ</t>
    </rPh>
    <rPh sb="7" eb="8">
      <t>ケイ</t>
    </rPh>
    <rPh sb="9" eb="11">
      <t>シッカン</t>
    </rPh>
    <phoneticPr fontId="2"/>
  </si>
  <si>
    <t>皮膚及び皮下　　　　　組織の疾患</t>
    <rPh sb="0" eb="2">
      <t>ヒフ</t>
    </rPh>
    <rPh sb="2" eb="3">
      <t>オヨ</t>
    </rPh>
    <rPh sb="4" eb="6">
      <t>ヒカ</t>
    </rPh>
    <rPh sb="11" eb="13">
      <t>ソシキ</t>
    </rPh>
    <rPh sb="14" eb="16">
      <t>シッカン</t>
    </rPh>
    <phoneticPr fontId="2"/>
  </si>
  <si>
    <t>筋骨格系及び　　　　　結合組織の疾患</t>
    <rPh sb="0" eb="1">
      <t>スジ</t>
    </rPh>
    <rPh sb="1" eb="3">
      <t>コッカク</t>
    </rPh>
    <rPh sb="3" eb="4">
      <t>ケイ</t>
    </rPh>
    <rPh sb="4" eb="5">
      <t>オヨ</t>
    </rPh>
    <rPh sb="11" eb="13">
      <t>ケツゴウ</t>
    </rPh>
    <rPh sb="13" eb="15">
      <t>ソシキ</t>
    </rPh>
    <rPh sb="16" eb="18">
      <t>シッカン</t>
    </rPh>
    <phoneticPr fontId="2"/>
  </si>
  <si>
    <t>尿路性器系　　　　　　　の疾患</t>
    <rPh sb="0" eb="2">
      <t>ニョウロ</t>
    </rPh>
    <rPh sb="2" eb="4">
      <t>セイキ</t>
    </rPh>
    <rPh sb="4" eb="5">
      <t>ケイ</t>
    </rPh>
    <rPh sb="13" eb="15">
      <t>シッカン</t>
    </rPh>
    <phoneticPr fontId="2"/>
  </si>
  <si>
    <t>腎不全</t>
    <rPh sb="0" eb="3">
      <t>ジンフゼン</t>
    </rPh>
    <phoneticPr fontId="2"/>
  </si>
  <si>
    <t>急性腎不全</t>
    <rPh sb="0" eb="2">
      <t>キュウセイ</t>
    </rPh>
    <rPh sb="2" eb="5">
      <t>ジンフゼン</t>
    </rPh>
    <phoneticPr fontId="2"/>
  </si>
  <si>
    <t>慢性腎不全</t>
    <rPh sb="0" eb="1">
      <t>マン</t>
    </rPh>
    <rPh sb="1" eb="2">
      <t>セイ</t>
    </rPh>
    <rPh sb="2" eb="5">
      <t>ジンフゼン</t>
    </rPh>
    <phoneticPr fontId="2"/>
  </si>
  <si>
    <t>詳細不明の　　　　腎不全</t>
    <rPh sb="0" eb="2">
      <t>ショウサイ</t>
    </rPh>
    <rPh sb="2" eb="4">
      <t>フメイ</t>
    </rPh>
    <rPh sb="9" eb="12">
      <t>ジンフゼン</t>
    </rPh>
    <phoneticPr fontId="2"/>
  </si>
  <si>
    <t>妊娠、分娩　　　及び産じょく</t>
    <rPh sb="0" eb="2">
      <t>ニンシン</t>
    </rPh>
    <rPh sb="3" eb="5">
      <t>ブンベン</t>
    </rPh>
    <rPh sb="8" eb="9">
      <t>オヨ</t>
    </rPh>
    <rPh sb="10" eb="11">
      <t>サン</t>
    </rPh>
    <phoneticPr fontId="2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</si>
  <si>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2"/>
  </si>
  <si>
    <t>妊娠期間及び　　　　胎児発育に　　　　　　関連する障害</t>
    <rPh sb="0" eb="2">
      <t>ニンシン</t>
    </rPh>
    <rPh sb="2" eb="4">
      <t>キカン</t>
    </rPh>
    <rPh sb="4" eb="5">
      <t>オヨ</t>
    </rPh>
    <rPh sb="10" eb="12">
      <t>タイジ</t>
    </rPh>
    <rPh sb="12" eb="14">
      <t>ハツイク</t>
    </rPh>
    <rPh sb="21" eb="23">
      <t>カンレン</t>
    </rPh>
    <rPh sb="25" eb="27">
      <t>ショウガイ</t>
    </rPh>
    <phoneticPr fontId="2"/>
  </si>
  <si>
    <t>出産外傷</t>
    <rPh sb="0" eb="2">
      <t>シュッサン</t>
    </rPh>
    <rPh sb="2" eb="4">
      <t>ガイショウ</t>
    </rPh>
    <phoneticPr fontId="2"/>
  </si>
  <si>
    <t>周産期に特異的な呼吸障害及び　　　　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8" eb="19">
      <t>ココロ</t>
    </rPh>
    <rPh sb="19" eb="21">
      <t>ケッカン</t>
    </rPh>
    <rPh sb="21" eb="23">
      <t>ショウガイ</t>
    </rPh>
    <phoneticPr fontId="2"/>
  </si>
  <si>
    <t>周産期に特異的な感染症</t>
    <rPh sb="0" eb="1">
      <t>シュウ</t>
    </rPh>
    <rPh sb="1" eb="2">
      <t>サン</t>
    </rPh>
    <rPh sb="2" eb="3">
      <t>キ</t>
    </rPh>
    <rPh sb="4" eb="7">
      <t>トクイテキ</t>
    </rPh>
    <rPh sb="8" eb="11">
      <t>カンセンショウ</t>
    </rPh>
    <phoneticPr fontId="2"/>
  </si>
  <si>
    <t>胎児及び新生児の出血性障害　　　及び血液障害</t>
    <rPh sb="0" eb="2">
      <t>タイジ</t>
    </rPh>
    <rPh sb="2" eb="3">
      <t>オヨ</t>
    </rPh>
    <rPh sb="4" eb="7">
      <t>シンセイジ</t>
    </rPh>
    <rPh sb="8" eb="11">
      <t>シュッケツセイ</t>
    </rPh>
    <rPh sb="11" eb="13">
      <t>ショウガイ</t>
    </rPh>
    <rPh sb="16" eb="17">
      <t>オヨ</t>
    </rPh>
    <rPh sb="18" eb="20">
      <t>ケツエキ</t>
    </rPh>
    <rPh sb="20" eb="22">
      <t>ショウガイ</t>
    </rPh>
    <phoneticPr fontId="2"/>
  </si>
  <si>
    <t>その他の周産期に発生した病態</t>
    <rPh sb="2" eb="3">
      <t>タ</t>
    </rPh>
    <rPh sb="4" eb="5">
      <t>シュウ</t>
    </rPh>
    <rPh sb="5" eb="6">
      <t>サン</t>
    </rPh>
    <rPh sb="6" eb="7">
      <t>キ</t>
    </rPh>
    <rPh sb="8" eb="10">
      <t>ハッセイ</t>
    </rPh>
    <rPh sb="12" eb="14">
      <t>ビョウタイ</t>
    </rPh>
    <phoneticPr fontId="2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</si>
  <si>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2"/>
  </si>
  <si>
    <t>神経系の　　　　先天奇形</t>
    <rPh sb="0" eb="3">
      <t>シンケイケイ</t>
    </rPh>
    <rPh sb="8" eb="10">
      <t>センテン</t>
    </rPh>
    <rPh sb="10" eb="12">
      <t>キケイ</t>
    </rPh>
    <phoneticPr fontId="2"/>
  </si>
  <si>
    <t>循環器系の　　　　先天奇形</t>
    <rPh sb="0" eb="3">
      <t>ジュンカンキ</t>
    </rPh>
    <rPh sb="3" eb="4">
      <t>ケイ</t>
    </rPh>
    <rPh sb="9" eb="11">
      <t>センテン</t>
    </rPh>
    <rPh sb="11" eb="13">
      <t>キケイ</t>
    </rPh>
    <phoneticPr fontId="2"/>
  </si>
  <si>
    <t>心臓の　　　　先天奇形</t>
    <rPh sb="0" eb="2">
      <t>シンゾウ</t>
    </rPh>
    <rPh sb="7" eb="9">
      <t>センテン</t>
    </rPh>
    <rPh sb="9" eb="11">
      <t>キケイ</t>
    </rPh>
    <phoneticPr fontId="2"/>
  </si>
  <si>
    <t>その他の循環器　　　　系の先天奇形</t>
    <rPh sb="2" eb="3">
      <t>タ</t>
    </rPh>
    <rPh sb="4" eb="7">
      <t>ジュンカンキ</t>
    </rPh>
    <rPh sb="11" eb="12">
      <t>ケイ</t>
    </rPh>
    <rPh sb="13" eb="15">
      <t>センテン</t>
    </rPh>
    <rPh sb="15" eb="17">
      <t>キケイ</t>
    </rPh>
    <phoneticPr fontId="2"/>
  </si>
  <si>
    <t>消化器系の　　　　先天奇形</t>
    <rPh sb="0" eb="2">
      <t>ショウカ</t>
    </rPh>
    <rPh sb="2" eb="3">
      <t>キ</t>
    </rPh>
    <rPh sb="3" eb="4">
      <t>ケイ</t>
    </rPh>
    <rPh sb="9" eb="11">
      <t>センテン</t>
    </rPh>
    <rPh sb="11" eb="13">
      <t>キケイ</t>
    </rPh>
    <phoneticPr fontId="2"/>
  </si>
  <si>
    <t>その他の先天　　　奇形及び変形</t>
    <rPh sb="2" eb="3">
      <t>タ</t>
    </rPh>
    <rPh sb="4" eb="6">
      <t>センテン</t>
    </rPh>
    <rPh sb="9" eb="11">
      <t>キケイ</t>
    </rPh>
    <rPh sb="11" eb="12">
      <t>オヨ</t>
    </rPh>
    <rPh sb="13" eb="15">
      <t>ヘンケイ</t>
    </rPh>
    <phoneticPr fontId="2"/>
  </si>
  <si>
    <t>染色体異常、他に　　　　分類されないもの</t>
    <rPh sb="0" eb="3">
      <t>センショクタイ</t>
    </rPh>
    <rPh sb="3" eb="5">
      <t>イジョウ</t>
    </rPh>
    <rPh sb="6" eb="7">
      <t>ホカ</t>
    </rPh>
    <rPh sb="12" eb="14">
      <t>ブンルイ</t>
    </rPh>
    <phoneticPr fontId="2"/>
  </si>
  <si>
    <t>老衰</t>
    <rPh sb="0" eb="2">
      <t>ロウスイ</t>
    </rPh>
    <phoneticPr fontId="2"/>
  </si>
  <si>
    <t>乳幼児突然死　　　　　症候群</t>
    <rPh sb="0" eb="3">
      <t>ニュウヨウジ</t>
    </rPh>
    <rPh sb="3" eb="6">
      <t>トツゼンシ</t>
    </rPh>
    <rPh sb="11" eb="14">
      <t>ショウコウグン</t>
    </rPh>
    <phoneticPr fontId="2"/>
  </si>
  <si>
    <t>傷病及び　　　　　死亡の外因</t>
    <rPh sb="0" eb="2">
      <t>ショウビョウ</t>
    </rPh>
    <rPh sb="2" eb="3">
      <t>オヨ</t>
    </rPh>
    <rPh sb="9" eb="11">
      <t>シボウ</t>
    </rPh>
    <rPh sb="12" eb="14">
      <t>ガイイン</t>
    </rPh>
    <phoneticPr fontId="2"/>
  </si>
  <si>
    <t>不慮の事故</t>
    <rPh sb="0" eb="2">
      <t>フリョ</t>
    </rPh>
    <rPh sb="3" eb="5">
      <t>ジコ</t>
    </rPh>
    <phoneticPr fontId="2"/>
  </si>
  <si>
    <t>交通事故</t>
    <rPh sb="0" eb="2">
      <t>コウツウ</t>
    </rPh>
    <rPh sb="2" eb="4">
      <t>ジコ</t>
    </rPh>
    <phoneticPr fontId="2"/>
  </si>
  <si>
    <t>転倒・転落</t>
    <rPh sb="0" eb="2">
      <t>テントウ</t>
    </rPh>
    <rPh sb="3" eb="5">
      <t>テンラク</t>
    </rPh>
    <phoneticPr fontId="2"/>
  </si>
  <si>
    <t>不慮の溺死　　　　　及び溺水</t>
    <rPh sb="0" eb="2">
      <t>フリョ</t>
    </rPh>
    <rPh sb="3" eb="5">
      <t>デキシ</t>
    </rPh>
    <rPh sb="10" eb="11">
      <t>オヨ</t>
    </rPh>
    <rPh sb="12" eb="13">
      <t>デキ</t>
    </rPh>
    <rPh sb="13" eb="14">
      <t>スイ</t>
    </rPh>
    <phoneticPr fontId="2"/>
  </si>
  <si>
    <t>不慮の窒息</t>
    <rPh sb="0" eb="2">
      <t>フリョ</t>
    </rPh>
    <rPh sb="3" eb="5">
      <t>チッソク</t>
    </rPh>
    <phoneticPr fontId="2"/>
  </si>
  <si>
    <t>煙、火及び　　　　火災への曝露</t>
    <rPh sb="0" eb="1">
      <t>ケムリ</t>
    </rPh>
    <rPh sb="2" eb="3">
      <t>ヒ</t>
    </rPh>
    <rPh sb="3" eb="4">
      <t>オヨ</t>
    </rPh>
    <rPh sb="9" eb="11">
      <t>カサイ</t>
    </rPh>
    <rPh sb="13" eb="15">
      <t>バクロ</t>
    </rPh>
    <phoneticPr fontId="2"/>
  </si>
  <si>
    <t>有害物質による　　　　　不慮の中毒及び　　　　有害物質への曝露</t>
    <rPh sb="0" eb="2">
      <t>ユウガイ</t>
    </rPh>
    <rPh sb="2" eb="4">
      <t>ブッシツ</t>
    </rPh>
    <rPh sb="12" eb="14">
      <t>フリョ</t>
    </rPh>
    <rPh sb="15" eb="17">
      <t>チュウドク</t>
    </rPh>
    <rPh sb="17" eb="18">
      <t>オヨ</t>
    </rPh>
    <rPh sb="23" eb="25">
      <t>ユウガイ</t>
    </rPh>
    <rPh sb="25" eb="27">
      <t>ブッシツ</t>
    </rPh>
    <rPh sb="29" eb="31">
      <t>バクロ</t>
    </rPh>
    <phoneticPr fontId="2"/>
  </si>
  <si>
    <t>その他の　　　不慮の事故</t>
    <rPh sb="2" eb="3">
      <t>タ</t>
    </rPh>
    <rPh sb="7" eb="9">
      <t>フリョ</t>
    </rPh>
    <rPh sb="10" eb="12">
      <t>ジコ</t>
    </rPh>
    <phoneticPr fontId="2"/>
  </si>
  <si>
    <t>自殺</t>
    <rPh sb="0" eb="2">
      <t>ジサツ</t>
    </rPh>
    <phoneticPr fontId="2"/>
  </si>
  <si>
    <t>他殺</t>
    <rPh sb="0" eb="2">
      <t>タサツ</t>
    </rPh>
    <phoneticPr fontId="2"/>
  </si>
  <si>
    <t>その他の外因</t>
    <rPh sb="2" eb="3">
      <t>タ</t>
    </rPh>
    <rPh sb="4" eb="6">
      <t>ガイイン</t>
    </rPh>
    <phoneticPr fontId="2"/>
  </si>
  <si>
    <t>特定死因総数</t>
    <rPh sb="0" eb="2">
      <t>トクテイ</t>
    </rPh>
    <rPh sb="2" eb="4">
      <t>シイン</t>
    </rPh>
    <rPh sb="4" eb="6">
      <t>ソウスウ</t>
    </rPh>
    <phoneticPr fontId="2"/>
  </si>
  <si>
    <t>悪性新生物</t>
    <rPh sb="0" eb="2">
      <t>アクセイ</t>
    </rPh>
    <rPh sb="2" eb="5">
      <t>シンセイブツ</t>
    </rPh>
    <phoneticPr fontId="2"/>
  </si>
  <si>
    <t>胃の悪性新生物</t>
    <rPh sb="0" eb="1">
      <t>イ</t>
    </rPh>
    <rPh sb="2" eb="4">
      <t>アクセイ</t>
    </rPh>
    <rPh sb="4" eb="5">
      <t>シン</t>
    </rPh>
    <rPh sb="5" eb="7">
      <t>セイブツ</t>
    </rPh>
    <phoneticPr fontId="2"/>
  </si>
  <si>
    <t>肝及び肝内胆管の悪性新生物</t>
    <rPh sb="0" eb="1">
      <t>カン</t>
    </rPh>
    <rPh sb="1" eb="2">
      <t>オヨ</t>
    </rPh>
    <rPh sb="3" eb="4">
      <t>カン</t>
    </rPh>
    <rPh sb="4" eb="5">
      <t>ナイ</t>
    </rPh>
    <rPh sb="5" eb="7">
      <t>タンカン</t>
    </rPh>
    <rPh sb="8" eb="10">
      <t>アクセイ</t>
    </rPh>
    <rPh sb="10" eb="13">
      <t>シンセイブツ</t>
    </rPh>
    <phoneticPr fontId="2"/>
  </si>
  <si>
    <t>膵の悪性新生物</t>
    <rPh sb="0" eb="1">
      <t>スイ</t>
    </rPh>
    <rPh sb="2" eb="4">
      <t>アクセイ</t>
    </rPh>
    <rPh sb="4" eb="5">
      <t>シン</t>
    </rPh>
    <rPh sb="5" eb="7">
      <t>セイブツ</t>
    </rPh>
    <phoneticPr fontId="2"/>
  </si>
  <si>
    <t>気管、気管支及び　　　肺の悪性新生物</t>
    <rPh sb="0" eb="2">
      <t>キカン</t>
    </rPh>
    <rPh sb="3" eb="6">
      <t>キカンシ</t>
    </rPh>
    <rPh sb="6" eb="7">
      <t>オヨ</t>
    </rPh>
    <rPh sb="11" eb="12">
      <t>ハイ</t>
    </rPh>
    <rPh sb="13" eb="15">
      <t>アクセイ</t>
    </rPh>
    <rPh sb="15" eb="16">
      <t>シン</t>
    </rPh>
    <rPh sb="16" eb="18">
      <t>セイブツ</t>
    </rPh>
    <phoneticPr fontId="2"/>
  </si>
  <si>
    <t>心疾患（高血圧性を除く）</t>
    <rPh sb="0" eb="1">
      <t>シン</t>
    </rPh>
    <rPh sb="1" eb="3">
      <t>シッカン</t>
    </rPh>
    <rPh sb="4" eb="8">
      <t>コウケツアツセイ</t>
    </rPh>
    <rPh sb="9" eb="10">
      <t>ノゾ</t>
    </rPh>
    <phoneticPr fontId="2"/>
  </si>
  <si>
    <t>その他の虚血性　　　　　心疾患</t>
    <rPh sb="2" eb="3">
      <t>タ</t>
    </rPh>
    <rPh sb="4" eb="7">
      <t>キョケツセイ</t>
    </rPh>
    <rPh sb="12" eb="15">
      <t>シンシッカン</t>
    </rPh>
    <phoneticPr fontId="2"/>
  </si>
  <si>
    <t>不整脈及び　　　　　伝導障害</t>
    <rPh sb="0" eb="3">
      <t>フセイミャク</t>
    </rPh>
    <rPh sb="3" eb="4">
      <t>オヨ</t>
    </rPh>
    <rPh sb="10" eb="12">
      <t>デンドウ</t>
    </rPh>
    <rPh sb="12" eb="14">
      <t>ショウガイ</t>
    </rPh>
    <phoneticPr fontId="2"/>
  </si>
  <si>
    <t>くも膜下出血</t>
    <rPh sb="2" eb="3">
      <t>マク</t>
    </rPh>
    <rPh sb="3" eb="4">
      <t>カ</t>
    </rPh>
    <rPh sb="4" eb="6">
      <t>シュッケツ</t>
    </rPh>
    <phoneticPr fontId="2"/>
  </si>
  <si>
    <t>大動脈瘤及び解離</t>
    <rPh sb="0" eb="4">
      <t>ダイドウミャクリュウ</t>
    </rPh>
    <rPh sb="4" eb="5">
      <t>オヨ</t>
    </rPh>
    <rPh sb="6" eb="8">
      <t>カイリ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</si>
  <si>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</si>
  <si>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　第２６表　死　亡　数</t>
    <rPh sb="1" eb="2">
      <t>ダイ</t>
    </rPh>
    <rPh sb="4" eb="5">
      <t>ヒョウ</t>
    </rPh>
    <rPh sb="6" eb="7">
      <t>シ</t>
    </rPh>
    <rPh sb="8" eb="9">
      <t>ボウ</t>
    </rPh>
    <rPh sb="10" eb="11">
      <t>カズ</t>
    </rPh>
    <phoneticPr fontId="2"/>
  </si>
  <si>
    <t>福井</t>
    <rPh sb="0" eb="2">
      <t>フクイ</t>
    </rPh>
    <phoneticPr fontId="2"/>
  </si>
  <si>
    <t>奥越</t>
    <rPh sb="0" eb="1">
      <t>オク</t>
    </rPh>
    <rPh sb="1" eb="2">
      <t>エツ</t>
    </rPh>
    <phoneticPr fontId="2"/>
  </si>
  <si>
    <t>丹南</t>
    <rPh sb="0" eb="1">
      <t>タン</t>
    </rPh>
    <rPh sb="1" eb="2">
      <t>ナン</t>
    </rPh>
    <phoneticPr fontId="2"/>
  </si>
  <si>
    <t>保健所・選択死因分類　</t>
    <rPh sb="0" eb="2">
      <t>ホケン</t>
    </rPh>
    <rPh sb="2" eb="3">
      <t>ショ</t>
    </rPh>
    <rPh sb="4" eb="6">
      <t>センタク</t>
    </rPh>
    <rPh sb="6" eb="8">
      <t>シイン</t>
    </rPh>
    <rPh sb="8" eb="10">
      <t>ブンルイ</t>
    </rPh>
    <phoneticPr fontId="2"/>
  </si>
  <si>
    <t>食道の悪性         新生物</t>
    <rPh sb="0" eb="2">
      <t>ショクドウ</t>
    </rPh>
    <rPh sb="3" eb="5">
      <t>アクセイ</t>
    </rPh>
    <rPh sb="14" eb="15">
      <t>シン</t>
    </rPh>
    <rPh sb="15" eb="17">
      <t>セイブツ</t>
    </rPh>
    <phoneticPr fontId="2"/>
  </si>
  <si>
    <t>結腸の悪性          新生物</t>
    <rPh sb="0" eb="2">
      <t>ケッチョウ</t>
    </rPh>
    <rPh sb="3" eb="5">
      <t>アクセイ</t>
    </rPh>
    <rPh sb="15" eb="16">
      <t>シン</t>
    </rPh>
    <rPh sb="16" eb="18">
      <t>セイブツ</t>
    </rPh>
    <phoneticPr fontId="2"/>
  </si>
  <si>
    <t>胆のう及びその他の             胆道の悪性新生物</t>
    <rPh sb="0" eb="1">
      <t>タン</t>
    </rPh>
    <rPh sb="3" eb="4">
      <t>オヨ</t>
    </rPh>
    <rPh sb="7" eb="8">
      <t>タ</t>
    </rPh>
    <rPh sb="22" eb="24">
      <t>タンドウ</t>
    </rPh>
    <rPh sb="25" eb="27">
      <t>アクセイ</t>
    </rPh>
    <rPh sb="27" eb="28">
      <t>シン</t>
    </rPh>
    <rPh sb="28" eb="30">
      <t>セイブツ</t>
    </rPh>
    <phoneticPr fontId="2"/>
  </si>
  <si>
    <t>乳房の悪性          新生物</t>
    <rPh sb="0" eb="2">
      <t>チブサ</t>
    </rPh>
    <rPh sb="3" eb="5">
      <t>アクセイ</t>
    </rPh>
    <rPh sb="15" eb="16">
      <t>シン</t>
    </rPh>
    <rPh sb="16" eb="18">
      <t>セイブツ</t>
    </rPh>
    <phoneticPr fontId="2"/>
  </si>
  <si>
    <t>子宮の悪性         新生物</t>
    <rPh sb="0" eb="2">
      <t>シキュウ</t>
    </rPh>
    <rPh sb="3" eb="5">
      <t>アクセイ</t>
    </rPh>
    <rPh sb="14" eb="15">
      <t>シン</t>
    </rPh>
    <rPh sb="15" eb="17">
      <t>セイブツ</t>
    </rPh>
    <phoneticPr fontId="2"/>
  </si>
  <si>
    <t>０１０００</t>
    <phoneticPr fontId="2"/>
  </si>
  <si>
    <t>０１１００</t>
    <phoneticPr fontId="2"/>
  </si>
  <si>
    <t>０１２００</t>
    <phoneticPr fontId="2"/>
  </si>
  <si>
    <t>０１２０１</t>
    <phoneticPr fontId="2"/>
  </si>
  <si>
    <t>０１２０２</t>
    <phoneticPr fontId="2"/>
  </si>
  <si>
    <t>０１３００</t>
    <phoneticPr fontId="2"/>
  </si>
  <si>
    <t>０１４００</t>
    <phoneticPr fontId="2"/>
  </si>
  <si>
    <t>０１４０１</t>
    <phoneticPr fontId="2"/>
  </si>
  <si>
    <t>０１４０２</t>
    <phoneticPr fontId="2"/>
  </si>
  <si>
    <t>０１４０３</t>
    <phoneticPr fontId="2"/>
  </si>
  <si>
    <t>０１５００</t>
    <phoneticPr fontId="2"/>
  </si>
  <si>
    <t>０１６００</t>
    <phoneticPr fontId="2"/>
  </si>
  <si>
    <t>０２０００</t>
    <phoneticPr fontId="2"/>
  </si>
  <si>
    <t>０２１００</t>
    <phoneticPr fontId="2"/>
  </si>
  <si>
    <t>０２１０１</t>
    <phoneticPr fontId="2"/>
  </si>
  <si>
    <t>０２１０２</t>
    <phoneticPr fontId="2"/>
  </si>
  <si>
    <t>０２１０３</t>
    <phoneticPr fontId="2"/>
  </si>
  <si>
    <t>０２１０４</t>
    <phoneticPr fontId="2"/>
  </si>
  <si>
    <t>０２１０５</t>
    <phoneticPr fontId="2"/>
  </si>
  <si>
    <t>０２１０６</t>
    <phoneticPr fontId="2"/>
  </si>
  <si>
    <t>０２１０７</t>
    <phoneticPr fontId="2"/>
  </si>
  <si>
    <t>０２１０８</t>
    <phoneticPr fontId="2"/>
  </si>
  <si>
    <t>０２１０９</t>
    <phoneticPr fontId="2"/>
  </si>
  <si>
    <t>０２１１０</t>
    <phoneticPr fontId="2"/>
  </si>
  <si>
    <t>０２１１１</t>
    <phoneticPr fontId="2"/>
  </si>
  <si>
    <t>０２１１２</t>
    <phoneticPr fontId="2"/>
  </si>
  <si>
    <t>０２１１３</t>
    <phoneticPr fontId="2"/>
  </si>
  <si>
    <t>０２１１４</t>
    <phoneticPr fontId="2"/>
  </si>
  <si>
    <t>０２１１５</t>
    <phoneticPr fontId="2"/>
  </si>
  <si>
    <t>０２１１６</t>
    <phoneticPr fontId="2"/>
  </si>
  <si>
    <t>０２１１７</t>
    <phoneticPr fontId="2"/>
  </si>
  <si>
    <t>０２１１８</t>
    <phoneticPr fontId="2"/>
  </si>
  <si>
    <t>０２１１９</t>
    <phoneticPr fontId="2"/>
  </si>
  <si>
    <t>０２１２０</t>
    <phoneticPr fontId="2"/>
  </si>
  <si>
    <t>０２１２１</t>
    <phoneticPr fontId="2"/>
  </si>
  <si>
    <t>０２２００</t>
    <phoneticPr fontId="2"/>
  </si>
  <si>
    <t>０２２０１</t>
    <phoneticPr fontId="2"/>
  </si>
  <si>
    <t>０２２０２</t>
    <phoneticPr fontId="2"/>
  </si>
  <si>
    <t>０３０００</t>
    <phoneticPr fontId="2"/>
  </si>
  <si>
    <t>０３１００</t>
    <phoneticPr fontId="2"/>
  </si>
  <si>
    <t>０３２００</t>
    <phoneticPr fontId="2"/>
  </si>
  <si>
    <t>０４０００</t>
    <phoneticPr fontId="2"/>
  </si>
  <si>
    <t>０４１００</t>
    <phoneticPr fontId="2"/>
  </si>
  <si>
    <t>０４２００</t>
    <phoneticPr fontId="2"/>
  </si>
  <si>
    <t>０５０００</t>
    <phoneticPr fontId="2"/>
  </si>
  <si>
    <t>０５１００</t>
    <phoneticPr fontId="2"/>
  </si>
  <si>
    <t>０５２００</t>
    <phoneticPr fontId="2"/>
  </si>
  <si>
    <t>０６０００</t>
    <phoneticPr fontId="2"/>
  </si>
  <si>
    <t>０６１００</t>
    <phoneticPr fontId="2"/>
  </si>
  <si>
    <t>０６２００</t>
    <phoneticPr fontId="2"/>
  </si>
  <si>
    <t>０６３００</t>
    <phoneticPr fontId="2"/>
  </si>
  <si>
    <t>０６４００</t>
    <phoneticPr fontId="2"/>
  </si>
  <si>
    <t>０６５００</t>
    <phoneticPr fontId="2"/>
  </si>
  <si>
    <t>０７０００</t>
    <phoneticPr fontId="2"/>
  </si>
  <si>
    <t>０８０００</t>
    <phoneticPr fontId="2"/>
  </si>
  <si>
    <t>０９０００</t>
    <phoneticPr fontId="2"/>
  </si>
  <si>
    <t>０９１００</t>
    <phoneticPr fontId="2"/>
  </si>
  <si>
    <t>０９１０１</t>
    <phoneticPr fontId="2"/>
  </si>
  <si>
    <t>０９１０２</t>
    <phoneticPr fontId="2"/>
  </si>
  <si>
    <t>０９２００</t>
    <phoneticPr fontId="2"/>
  </si>
  <si>
    <t>０９２０１</t>
    <phoneticPr fontId="2"/>
  </si>
  <si>
    <t>０９２０２</t>
    <phoneticPr fontId="2"/>
  </si>
  <si>
    <t>０９２０３</t>
    <phoneticPr fontId="2"/>
  </si>
  <si>
    <t>０９２０４</t>
    <phoneticPr fontId="2"/>
  </si>
  <si>
    <t>０９２０５</t>
    <phoneticPr fontId="2"/>
  </si>
  <si>
    <t>０９２０６</t>
    <phoneticPr fontId="2"/>
  </si>
  <si>
    <t>０９２０７</t>
    <phoneticPr fontId="2"/>
  </si>
  <si>
    <t>０９２０８</t>
    <phoneticPr fontId="2"/>
  </si>
  <si>
    <t>０９３００</t>
    <phoneticPr fontId="2"/>
  </si>
  <si>
    <t>０９３０１</t>
    <phoneticPr fontId="2"/>
  </si>
  <si>
    <t>０９３０２</t>
    <phoneticPr fontId="2"/>
  </si>
  <si>
    <t>０９３０３</t>
    <phoneticPr fontId="2"/>
  </si>
  <si>
    <t>０９３０４</t>
    <phoneticPr fontId="2"/>
  </si>
  <si>
    <t>０９４００</t>
    <phoneticPr fontId="2"/>
  </si>
  <si>
    <t>０９５００</t>
    <phoneticPr fontId="2"/>
  </si>
  <si>
    <t>１００００</t>
    <phoneticPr fontId="2"/>
  </si>
  <si>
    <t>１０１００</t>
    <phoneticPr fontId="2"/>
  </si>
  <si>
    <t>１０２００</t>
    <phoneticPr fontId="2"/>
  </si>
  <si>
    <t>１０３００</t>
    <phoneticPr fontId="2"/>
  </si>
  <si>
    <t>１０４００</t>
    <phoneticPr fontId="2"/>
  </si>
  <si>
    <t>１０５００</t>
    <phoneticPr fontId="2"/>
  </si>
  <si>
    <t>１０６００</t>
    <phoneticPr fontId="2"/>
  </si>
  <si>
    <t>１１０００</t>
    <phoneticPr fontId="2"/>
  </si>
  <si>
    <t>１１１００</t>
    <phoneticPr fontId="2"/>
  </si>
  <si>
    <t>１１２００</t>
    <phoneticPr fontId="2"/>
  </si>
  <si>
    <t>１１３００</t>
    <phoneticPr fontId="2"/>
  </si>
  <si>
    <t>１１３０１</t>
    <phoneticPr fontId="2"/>
  </si>
  <si>
    <t>１１３０２</t>
    <phoneticPr fontId="2"/>
  </si>
  <si>
    <t>１１４００</t>
    <phoneticPr fontId="2"/>
  </si>
  <si>
    <t>１２０００</t>
    <phoneticPr fontId="2"/>
  </si>
  <si>
    <t>１３０００</t>
    <phoneticPr fontId="2"/>
  </si>
  <si>
    <t>１４０００</t>
    <phoneticPr fontId="2"/>
  </si>
  <si>
    <t>１４１００</t>
    <phoneticPr fontId="2"/>
  </si>
  <si>
    <t>１４２００</t>
    <phoneticPr fontId="2"/>
  </si>
  <si>
    <t>１４２０１</t>
    <phoneticPr fontId="2"/>
  </si>
  <si>
    <t>１４２０２</t>
    <phoneticPr fontId="2"/>
  </si>
  <si>
    <t>１４２０３</t>
    <phoneticPr fontId="2"/>
  </si>
  <si>
    <t>１４３００</t>
    <phoneticPr fontId="2"/>
  </si>
  <si>
    <t>１５０００</t>
    <phoneticPr fontId="2"/>
  </si>
  <si>
    <t>１６０００</t>
    <phoneticPr fontId="2"/>
  </si>
  <si>
    <t>１６１００</t>
    <phoneticPr fontId="2"/>
  </si>
  <si>
    <t>１６２００</t>
    <phoneticPr fontId="2"/>
  </si>
  <si>
    <t>１６３００</t>
    <phoneticPr fontId="2"/>
  </si>
  <si>
    <t>インフルエンザ</t>
    <phoneticPr fontId="2"/>
  </si>
  <si>
    <t>１６４００</t>
    <phoneticPr fontId="2"/>
  </si>
  <si>
    <t>１６５００</t>
    <phoneticPr fontId="2"/>
  </si>
  <si>
    <t>１６６００</t>
    <phoneticPr fontId="2"/>
  </si>
  <si>
    <t>１７０００</t>
    <phoneticPr fontId="2"/>
  </si>
  <si>
    <t>１７１００</t>
    <phoneticPr fontId="2"/>
  </si>
  <si>
    <t>１７２００</t>
    <phoneticPr fontId="2"/>
  </si>
  <si>
    <t>１７２０１</t>
    <phoneticPr fontId="2"/>
  </si>
  <si>
    <t>１７２０２</t>
    <phoneticPr fontId="2"/>
  </si>
  <si>
    <t>１７３００</t>
    <phoneticPr fontId="2"/>
  </si>
  <si>
    <t>１７４００</t>
    <phoneticPr fontId="2"/>
  </si>
  <si>
    <t>１７５００</t>
    <phoneticPr fontId="2"/>
  </si>
  <si>
    <t>１８０００</t>
    <phoneticPr fontId="2"/>
  </si>
  <si>
    <t>１８１００</t>
    <phoneticPr fontId="2"/>
  </si>
  <si>
    <t>１８２００</t>
    <phoneticPr fontId="2"/>
  </si>
  <si>
    <t>１８３００</t>
    <phoneticPr fontId="2"/>
  </si>
  <si>
    <t>２００００</t>
    <phoneticPr fontId="2"/>
  </si>
  <si>
    <t>２０１００</t>
    <phoneticPr fontId="2"/>
  </si>
  <si>
    <t>２０１０１</t>
    <phoneticPr fontId="2"/>
  </si>
  <si>
    <t>２０１０２</t>
    <phoneticPr fontId="2"/>
  </si>
  <si>
    <t>２０１０３</t>
    <phoneticPr fontId="2"/>
  </si>
  <si>
    <t>２０１０４</t>
    <phoneticPr fontId="2"/>
  </si>
  <si>
    <t>２０１０５</t>
    <phoneticPr fontId="2"/>
  </si>
  <si>
    <t>２０１０６</t>
    <phoneticPr fontId="2"/>
  </si>
  <si>
    <t>２０１０７</t>
    <phoneticPr fontId="2"/>
  </si>
  <si>
    <t>２０２００</t>
    <phoneticPr fontId="2"/>
  </si>
  <si>
    <t>２０３００</t>
    <phoneticPr fontId="2"/>
  </si>
  <si>
    <t>２０４００</t>
    <phoneticPr fontId="2"/>
  </si>
  <si>
    <t>ＳＥ　０１</t>
    <phoneticPr fontId="2"/>
  </si>
  <si>
    <t>ＳＥ　０２</t>
    <phoneticPr fontId="2"/>
  </si>
  <si>
    <t>ＳＥ　０３</t>
    <phoneticPr fontId="2"/>
  </si>
  <si>
    <t>ＳＥ　０４</t>
    <phoneticPr fontId="2"/>
  </si>
  <si>
    <t>ＳＥ　０５</t>
    <phoneticPr fontId="2"/>
  </si>
  <si>
    <t>ＳＥ　０６</t>
    <phoneticPr fontId="2"/>
  </si>
  <si>
    <t>ＳＥ　０７</t>
    <phoneticPr fontId="2"/>
  </si>
  <si>
    <t>ＳＥ　０８</t>
    <phoneticPr fontId="2"/>
  </si>
  <si>
    <t>ＳＥ　０９</t>
    <phoneticPr fontId="2"/>
  </si>
  <si>
    <t>ＳＥ　１０</t>
    <phoneticPr fontId="2"/>
  </si>
  <si>
    <t>ＳＥ　１１</t>
    <phoneticPr fontId="2"/>
  </si>
  <si>
    <t>ＳＥ　１２</t>
    <phoneticPr fontId="2"/>
  </si>
  <si>
    <t>ＳＥ　１３</t>
    <phoneticPr fontId="2"/>
  </si>
  <si>
    <t>ＳＥ　１４</t>
    <phoneticPr fontId="2"/>
  </si>
  <si>
    <t>ＳＥ　１５</t>
    <phoneticPr fontId="2"/>
  </si>
  <si>
    <t>ＳＥ　１６</t>
    <phoneticPr fontId="2"/>
  </si>
  <si>
    <t>ＳＥ　１７</t>
    <phoneticPr fontId="2"/>
  </si>
  <si>
    <t>ＳＥ　１８</t>
    <phoneticPr fontId="2"/>
  </si>
  <si>
    <t>ＳＥ　１９</t>
    <phoneticPr fontId="2"/>
  </si>
  <si>
    <t>ＳＥ　２０</t>
    <phoneticPr fontId="2"/>
  </si>
  <si>
    <t>ＳＥ　２１</t>
    <phoneticPr fontId="2"/>
  </si>
  <si>
    <t>ＳＥ　２２</t>
    <phoneticPr fontId="2"/>
  </si>
  <si>
    <t>ＳＥ　２３</t>
    <phoneticPr fontId="2"/>
  </si>
  <si>
    <t>ＳＥ　２４</t>
    <phoneticPr fontId="2"/>
  </si>
  <si>
    <t>ＳＥ　２５</t>
    <phoneticPr fontId="2"/>
  </si>
  <si>
    <t>ＳＥ　２６</t>
    <phoneticPr fontId="2"/>
  </si>
  <si>
    <t>ＳＥ　２７</t>
    <phoneticPr fontId="2"/>
  </si>
  <si>
    <t>ＳＥ　２８</t>
    <phoneticPr fontId="2"/>
  </si>
  <si>
    <t>ＳＥ　２９</t>
    <phoneticPr fontId="2"/>
  </si>
  <si>
    <t>ＳＥ　３０</t>
    <phoneticPr fontId="2"/>
  </si>
  <si>
    <t>ＳＥ　３１</t>
    <phoneticPr fontId="2"/>
  </si>
  <si>
    <t>ＳＥ　３２</t>
    <phoneticPr fontId="2"/>
  </si>
  <si>
    <t>ＳＥ　３３</t>
    <phoneticPr fontId="2"/>
  </si>
  <si>
    <t>ＳＥ　３４</t>
    <phoneticPr fontId="2"/>
  </si>
  <si>
    <t>糸球体疾患　　　　及び腎尿細管　　　　　　間質性疾患</t>
    <rPh sb="0" eb="1">
      <t>イト</t>
    </rPh>
    <rPh sb="1" eb="3">
      <t>キュウタイ</t>
    </rPh>
    <rPh sb="3" eb="5">
      <t>シッカン</t>
    </rPh>
    <rPh sb="9" eb="10">
      <t>オヨ</t>
    </rPh>
    <rPh sb="11" eb="12">
      <t>ジン</t>
    </rPh>
    <rPh sb="12" eb="13">
      <t>ニョウ</t>
    </rPh>
    <rPh sb="13" eb="14">
      <t>ボソ</t>
    </rPh>
    <rPh sb="14" eb="15">
      <t>カン</t>
    </rPh>
    <rPh sb="21" eb="23">
      <t>カンシツ</t>
    </rPh>
    <rPh sb="23" eb="24">
      <t>セイ</t>
    </rPh>
    <rPh sb="24" eb="26">
      <t>シッカン</t>
    </rPh>
    <phoneticPr fontId="2"/>
  </si>
  <si>
    <t>眼及び付属器
の疾患</t>
    <rPh sb="0" eb="1">
      <t>メ</t>
    </rPh>
    <rPh sb="1" eb="2">
      <t>オヨ</t>
    </rPh>
    <rPh sb="3" eb="4">
      <t>フ</t>
    </rPh>
    <rPh sb="4" eb="5">
      <t>フゾク</t>
    </rPh>
    <rPh sb="5" eb="6">
      <t>ウツワ</t>
    </rPh>
    <rPh sb="8" eb="10">
      <t>シッカン</t>
    </rPh>
    <phoneticPr fontId="2"/>
  </si>
  <si>
    <t>循環器系の疾患</t>
    <rPh sb="0" eb="3">
      <t>ジュンカンキ</t>
    </rPh>
    <rPh sb="3" eb="4">
      <t>ケイ</t>
    </rPh>
    <rPh sb="5" eb="7">
      <t>シッカン</t>
    </rPh>
    <phoneticPr fontId="2"/>
  </si>
  <si>
    <t>慢性リウマチ性心疾患</t>
    <rPh sb="0" eb="2">
      <t>マンセイ</t>
    </rPh>
    <rPh sb="6" eb="7">
      <t>セイ</t>
    </rPh>
    <rPh sb="7" eb="8">
      <t>シン</t>
    </rPh>
    <rPh sb="8" eb="10">
      <t>シッカン</t>
    </rPh>
    <phoneticPr fontId="2"/>
  </si>
  <si>
    <t>慢性非リウマチ性心内膜疾患</t>
    <rPh sb="0" eb="2">
      <t>マンセイ</t>
    </rPh>
    <rPh sb="2" eb="3">
      <t>ヒ</t>
    </rPh>
    <rPh sb="7" eb="8">
      <t>セイ</t>
    </rPh>
    <rPh sb="8" eb="9">
      <t>シン</t>
    </rPh>
    <rPh sb="9" eb="10">
      <t>ナイ</t>
    </rPh>
    <rPh sb="10" eb="11">
      <t>マク</t>
    </rPh>
    <rPh sb="11" eb="13">
      <t>シッカン</t>
    </rPh>
    <phoneticPr fontId="2"/>
  </si>
  <si>
    <t>症状、徴候及び異常臨床　　　　　　　　所見・異常検査所見で　　　　　　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9" eb="21">
      <t>ショケン</t>
    </rPh>
    <rPh sb="22" eb="24">
      <t>イジョウ</t>
    </rPh>
    <rPh sb="24" eb="26">
      <t>ケンサ</t>
    </rPh>
    <rPh sb="26" eb="28">
      <t>ショケン</t>
    </rPh>
    <rPh sb="35" eb="36">
      <t>ホカ</t>
    </rPh>
    <rPh sb="37" eb="39">
      <t>ブンルイ</t>
    </rPh>
    <phoneticPr fontId="2"/>
  </si>
  <si>
    <t>その他の症状、徴候及び異常臨床所見・異常検査所見で他に分類されないもの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6">
      <t>ホカ</t>
    </rPh>
    <rPh sb="27" eb="29">
      <t>ブンルイ</t>
    </rPh>
    <phoneticPr fontId="2"/>
  </si>
  <si>
    <t>その他の尿路性器系疾患</t>
    <rPh sb="2" eb="3">
      <t>タ</t>
    </rPh>
    <rPh sb="4" eb="6">
      <t>ニョウロ</t>
    </rPh>
    <rPh sb="6" eb="8">
      <t>セイキ</t>
    </rPh>
    <rPh sb="8" eb="9">
      <t>ケイ</t>
    </rPh>
    <rPh sb="9" eb="11">
      <t>シッカン</t>
    </rPh>
    <phoneticPr fontId="2"/>
  </si>
  <si>
    <t>県総数</t>
    <rPh sb="0" eb="1">
      <t>ケン</t>
    </rPh>
    <rPh sb="1" eb="3">
      <t>ソウスウ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</si>
  <si>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</si>
  <si>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</si>
  <si>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福井市</t>
    <rPh sb="0" eb="3">
      <t>フクイシ</t>
    </rPh>
    <phoneticPr fontId="2"/>
  </si>
  <si>
    <t>永平寺町</t>
    <rPh sb="0" eb="4">
      <t>エイヘイジチョウ</t>
    </rPh>
    <phoneticPr fontId="2"/>
  </si>
  <si>
    <t>福井保健所管内計</t>
    <rPh sb="0" eb="2">
      <t>フクイ</t>
    </rPh>
    <rPh sb="2" eb="4">
      <t>ホケン</t>
    </rPh>
    <rPh sb="4" eb="5">
      <t>ショ</t>
    </rPh>
    <rPh sb="5" eb="7">
      <t>カンナイ</t>
    </rPh>
    <rPh sb="7" eb="8">
      <t>ケイ</t>
    </rPh>
    <phoneticPr fontId="2"/>
  </si>
  <si>
    <t>あわら市</t>
    <rPh sb="3" eb="4">
      <t>シ</t>
    </rPh>
    <phoneticPr fontId="2"/>
  </si>
  <si>
    <t>坂井保健所管内計</t>
    <rPh sb="0" eb="2">
      <t>サカイ</t>
    </rPh>
    <rPh sb="2" eb="4">
      <t>ホケン</t>
    </rPh>
    <rPh sb="4" eb="5">
      <t>ショ</t>
    </rPh>
    <rPh sb="5" eb="7">
      <t>カンナイ</t>
    </rPh>
    <rPh sb="7" eb="8">
      <t>ケイ</t>
    </rPh>
    <phoneticPr fontId="2"/>
  </si>
  <si>
    <t>大野市</t>
    <rPh sb="0" eb="3">
      <t>オオノシ</t>
    </rPh>
    <phoneticPr fontId="2"/>
  </si>
  <si>
    <t>勝山市</t>
    <rPh sb="0" eb="3">
      <t>カツヤマシ</t>
    </rPh>
    <phoneticPr fontId="2"/>
  </si>
  <si>
    <t>奥越保健所管内計</t>
    <rPh sb="0" eb="1">
      <t>オク</t>
    </rPh>
    <rPh sb="1" eb="2">
      <t>エツ</t>
    </rPh>
    <rPh sb="2" eb="4">
      <t>ホケン</t>
    </rPh>
    <rPh sb="4" eb="5">
      <t>ショ</t>
    </rPh>
    <rPh sb="5" eb="7">
      <t>カンナイ</t>
    </rPh>
    <rPh sb="7" eb="8">
      <t>ケイ</t>
    </rPh>
    <phoneticPr fontId="2"/>
  </si>
  <si>
    <t>丹南</t>
    <rPh sb="0" eb="2">
      <t>タンナン</t>
    </rPh>
    <phoneticPr fontId="2"/>
  </si>
  <si>
    <t>鯖江市</t>
    <rPh sb="0" eb="3">
      <t>サバエシ</t>
    </rPh>
    <phoneticPr fontId="2"/>
  </si>
  <si>
    <t>池田町</t>
    <rPh sb="0" eb="3">
      <t>イケダチョウ</t>
    </rPh>
    <phoneticPr fontId="2"/>
  </si>
  <si>
    <t>越前町</t>
    <rPh sb="0" eb="3">
      <t>エチゼンチョウ</t>
    </rPh>
    <phoneticPr fontId="2"/>
  </si>
  <si>
    <t>丹南保健所管内計</t>
    <rPh sb="0" eb="2">
      <t>タンナン</t>
    </rPh>
    <rPh sb="2" eb="4">
      <t>ホケン</t>
    </rPh>
    <rPh sb="4" eb="5">
      <t>ショ</t>
    </rPh>
    <rPh sb="5" eb="7">
      <t>カンナイ</t>
    </rPh>
    <rPh sb="7" eb="8">
      <t>ケイ</t>
    </rPh>
    <phoneticPr fontId="2"/>
  </si>
  <si>
    <t>二州</t>
    <rPh sb="0" eb="1">
      <t>ニ</t>
    </rPh>
    <rPh sb="1" eb="2">
      <t>シュウ</t>
    </rPh>
    <phoneticPr fontId="2"/>
  </si>
  <si>
    <t>敦賀市</t>
    <rPh sb="0" eb="3">
      <t>ツルガシ</t>
    </rPh>
    <phoneticPr fontId="2"/>
  </si>
  <si>
    <t>美浜町</t>
    <rPh sb="0" eb="3">
      <t>ミハマチョウ</t>
    </rPh>
    <phoneticPr fontId="2"/>
  </si>
  <si>
    <t>二州保健所管内計</t>
    <rPh sb="0" eb="1">
      <t>ニ</t>
    </rPh>
    <rPh sb="1" eb="2">
      <t>シュウ</t>
    </rPh>
    <rPh sb="2" eb="4">
      <t>ホケン</t>
    </rPh>
    <rPh sb="4" eb="5">
      <t>ショ</t>
    </rPh>
    <rPh sb="5" eb="7">
      <t>カンナイ</t>
    </rPh>
    <rPh sb="7" eb="8">
      <t>ケイ</t>
    </rPh>
    <phoneticPr fontId="2"/>
  </si>
  <si>
    <t>小浜市</t>
    <rPh sb="0" eb="3">
      <t>オバマシ</t>
    </rPh>
    <phoneticPr fontId="2"/>
  </si>
  <si>
    <t>高浜町</t>
    <rPh sb="0" eb="3">
      <t>タカハマチョウ</t>
    </rPh>
    <phoneticPr fontId="2"/>
  </si>
  <si>
    <t>若狭保健所管内計</t>
    <rPh sb="0" eb="2">
      <t>ワカサ</t>
    </rPh>
    <rPh sb="2" eb="4">
      <t>ホケン</t>
    </rPh>
    <rPh sb="4" eb="5">
      <t>ショ</t>
    </rPh>
    <rPh sb="5" eb="7">
      <t>カンナイ</t>
    </rPh>
    <rPh sb="7" eb="8">
      <t>ケイ</t>
    </rPh>
    <phoneticPr fontId="2"/>
  </si>
  <si>
    <t>越前市</t>
    <rPh sb="0" eb="2">
      <t>エチゼン</t>
    </rPh>
    <rPh sb="2" eb="3">
      <t>シ</t>
    </rPh>
    <phoneticPr fontId="2"/>
  </si>
  <si>
    <t>南越前町</t>
    <rPh sb="0" eb="1">
      <t>ミナミ</t>
    </rPh>
    <rPh sb="1" eb="4">
      <t>エチゼンチョウ</t>
    </rPh>
    <phoneticPr fontId="2"/>
  </si>
  <si>
    <t>若狭町</t>
    <rPh sb="0" eb="2">
      <t>ワカサ</t>
    </rPh>
    <rPh sb="2" eb="3">
      <t>チョウ</t>
    </rPh>
    <phoneticPr fontId="2"/>
  </si>
  <si>
    <t>坂井市</t>
    <rPh sb="0" eb="2">
      <t>サカイ</t>
    </rPh>
    <rPh sb="2" eb="3">
      <t>シ</t>
    </rPh>
    <phoneticPr fontId="2"/>
  </si>
  <si>
    <t>おおい町</t>
    <rPh sb="3" eb="4">
      <t>マチ</t>
    </rPh>
    <phoneticPr fontId="2"/>
  </si>
  <si>
    <t>死因簡単分類・性・保健所・市町別　</t>
    <rPh sb="0" eb="2">
      <t>シイン</t>
    </rPh>
    <rPh sb="2" eb="4">
      <t>カンタン</t>
    </rPh>
    <rPh sb="4" eb="6">
      <t>ブンルイ</t>
    </rPh>
    <rPh sb="7" eb="8">
      <t>セイ</t>
    </rPh>
    <rPh sb="9" eb="11">
      <t>ホケン</t>
    </rPh>
    <rPh sb="11" eb="12">
      <t>ショ</t>
    </rPh>
    <rPh sb="13" eb="14">
      <t>シ</t>
    </rPh>
    <rPh sb="14" eb="15">
      <t>マチ</t>
    </rPh>
    <rPh sb="15" eb="16">
      <t>ベツ</t>
    </rPh>
    <phoneticPr fontId="2"/>
  </si>
</sst>
</file>

<file path=xl/styles.xml><?xml version="1.0" encoding="utf-8"?>
<styleSheet xmlns="http://schemas.openxmlformats.org/spreadsheetml/2006/main">
  <numFmts count="1">
    <numFmt numFmtId="176" formatCode="#,##0;&quot;△ &quot;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5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176" fontId="3" fillId="0" borderId="1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 vertical="center" justifyLastLine="1" shrinkToFit="1"/>
    </xf>
    <xf numFmtId="0" fontId="3" fillId="0" borderId="2" xfId="0" applyFont="1" applyFill="1" applyBorder="1" applyAlignment="1">
      <alignment horizontal="distributed" vertical="center" justifyLastLine="1" shrinkToFit="1"/>
    </xf>
    <xf numFmtId="176" fontId="3" fillId="0" borderId="3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7" fillId="0" borderId="10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 wrapText="1"/>
    </xf>
    <xf numFmtId="0" fontId="3" fillId="0" borderId="0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176" fontId="3" fillId="0" borderId="0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distributed" vertical="center" justifyLastLine="1" shrinkToFit="1"/>
    </xf>
    <xf numFmtId="176" fontId="3" fillId="0" borderId="14" xfId="0" applyNumberFormat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176" fontId="3" fillId="0" borderId="36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38" fontId="3" fillId="0" borderId="14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 wrapText="1"/>
    </xf>
    <xf numFmtId="38" fontId="3" fillId="0" borderId="20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distributed" vertical="center" wrapText="1"/>
    </xf>
    <xf numFmtId="0" fontId="5" fillId="0" borderId="23" xfId="0" applyFont="1" applyFill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 wrapText="1"/>
    </xf>
    <xf numFmtId="38" fontId="3" fillId="0" borderId="1" xfId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distributed" vertical="center" wrapText="1"/>
    </xf>
    <xf numFmtId="0" fontId="3" fillId="0" borderId="23" xfId="0" applyFont="1" applyFill="1" applyBorder="1" applyAlignment="1">
      <alignment horizontal="distributed" vertical="center" wrapText="1"/>
    </xf>
    <xf numFmtId="0" fontId="3" fillId="0" borderId="17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distributed" vertical="center" wrapText="1"/>
    </xf>
    <xf numFmtId="0" fontId="7" fillId="0" borderId="22" xfId="0" applyFont="1" applyFill="1" applyBorder="1" applyAlignment="1">
      <alignment horizontal="distributed" vertical="center" wrapText="1"/>
    </xf>
    <xf numFmtId="0" fontId="7" fillId="0" borderId="24" xfId="0" applyFont="1" applyFill="1" applyBorder="1" applyAlignment="1">
      <alignment horizontal="distributed" vertical="center" wrapText="1"/>
    </xf>
    <xf numFmtId="0" fontId="7" fillId="0" borderId="17" xfId="0" applyFont="1" applyFill="1" applyBorder="1" applyAlignment="1">
      <alignment horizontal="distributed" vertical="center" wrapText="1"/>
    </xf>
    <xf numFmtId="0" fontId="7" fillId="0" borderId="25" xfId="0" applyFont="1" applyFill="1" applyBorder="1" applyAlignment="1">
      <alignment horizontal="distributed" vertical="center" wrapText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27" xfId="0" quotePrefix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distributed" vertical="center" justifyLastLine="1"/>
    </xf>
    <xf numFmtId="0" fontId="3" fillId="0" borderId="31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32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wrapText="1"/>
    </xf>
    <xf numFmtId="0" fontId="3" fillId="0" borderId="25" xfId="0" applyFont="1" applyFill="1" applyBorder="1" applyAlignment="1">
      <alignment horizontal="distributed" vertical="center" wrapText="1"/>
    </xf>
    <xf numFmtId="0" fontId="7" fillId="0" borderId="23" xfId="0" applyFont="1" applyFill="1" applyBorder="1" applyAlignment="1">
      <alignment horizontal="distributed" vertical="center" wrapText="1"/>
    </xf>
    <xf numFmtId="0" fontId="7" fillId="0" borderId="18" xfId="0" applyFont="1" applyFill="1" applyBorder="1" applyAlignment="1">
      <alignment horizontal="distributed" vertical="center" wrapText="1"/>
    </xf>
    <xf numFmtId="0" fontId="6" fillId="0" borderId="22" xfId="0" applyFont="1" applyFill="1" applyBorder="1" applyAlignment="1">
      <alignment horizontal="distributed" vertical="center" wrapText="1"/>
    </xf>
    <xf numFmtId="0" fontId="6" fillId="0" borderId="23" xfId="0" applyFont="1" applyFill="1" applyBorder="1" applyAlignment="1">
      <alignment horizontal="distributed" vertical="center" wrapText="1"/>
    </xf>
    <xf numFmtId="0" fontId="6" fillId="0" borderId="17" xfId="0" applyFont="1" applyFill="1" applyBorder="1" applyAlignment="1">
      <alignment horizontal="distributed" vertical="center" wrapText="1"/>
    </xf>
    <xf numFmtId="0" fontId="6" fillId="0" borderId="18" xfId="0" applyFont="1" applyFill="1" applyBorder="1" applyAlignment="1">
      <alignment horizontal="distributed" vertical="center" wrapText="1"/>
    </xf>
    <xf numFmtId="0" fontId="8" fillId="0" borderId="22" xfId="0" applyFont="1" applyFill="1" applyBorder="1" applyAlignment="1">
      <alignment horizontal="distributed" vertical="center" wrapText="1"/>
    </xf>
    <xf numFmtId="0" fontId="8" fillId="0" borderId="23" xfId="0" applyFont="1" applyFill="1" applyBorder="1" applyAlignment="1">
      <alignment horizontal="distributed" vertical="center" wrapText="1"/>
    </xf>
    <xf numFmtId="0" fontId="8" fillId="0" borderId="17" xfId="0" applyFont="1" applyFill="1" applyBorder="1" applyAlignment="1">
      <alignment horizontal="distributed" vertical="center" wrapText="1"/>
    </xf>
    <xf numFmtId="0" fontId="8" fillId="0" borderId="18" xfId="0" applyFont="1" applyFill="1" applyBorder="1" applyAlignment="1">
      <alignment horizontal="distributed" vertical="center" wrapText="1"/>
    </xf>
    <xf numFmtId="0" fontId="3" fillId="0" borderId="33" xfId="0" applyFont="1" applyFill="1" applyBorder="1" applyAlignment="1">
      <alignment horizontal="distributed" vertical="center" justifyLastLine="1"/>
    </xf>
    <xf numFmtId="0" fontId="3" fillId="0" borderId="34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distributed" vertical="center" wrapText="1"/>
    </xf>
    <xf numFmtId="0" fontId="9" fillId="0" borderId="24" xfId="0" applyFont="1" applyFill="1" applyBorder="1" applyAlignment="1">
      <alignment horizontal="distributed" vertical="center" wrapText="1"/>
    </xf>
    <xf numFmtId="0" fontId="9" fillId="0" borderId="17" xfId="0" applyFont="1" applyFill="1" applyBorder="1" applyAlignment="1">
      <alignment horizontal="distributed" vertical="center" wrapText="1"/>
    </xf>
    <xf numFmtId="0" fontId="9" fillId="0" borderId="25" xfId="0" applyFont="1" applyFill="1" applyBorder="1" applyAlignment="1">
      <alignment horizontal="distributed" vertical="center" wrapText="1"/>
    </xf>
    <xf numFmtId="38" fontId="5" fillId="0" borderId="3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X72"/>
  <sheetViews>
    <sheetView view="pageBreakPreview" zoomScaleNormal="100" zoomScaleSheetLayoutView="100" workbookViewId="0">
      <selection activeCell="B14" sqref="B14:C14"/>
    </sheetView>
  </sheetViews>
  <sheetFormatPr defaultRowHeight="13.5"/>
  <cols>
    <col min="1" max="1" width="3.75" style="3" customWidth="1"/>
    <col min="2" max="2" width="11.375" style="3" customWidth="1"/>
    <col min="3" max="3" width="12.25" style="3" customWidth="1"/>
    <col min="4" max="6" width="6.625" style="3" customWidth="1"/>
    <col min="7" max="16" width="6" style="3" customWidth="1"/>
    <col min="17" max="32" width="6.25" style="3" customWidth="1"/>
    <col min="33" max="33" width="3.125" style="3" customWidth="1"/>
    <col min="34" max="34" width="9.875" style="3" customWidth="1"/>
    <col min="35" max="35" width="8" style="3" customWidth="1"/>
    <col min="36" max="49" width="6" style="3" customWidth="1"/>
    <col min="50" max="65" width="6.25" style="3" customWidth="1"/>
    <col min="66" max="66" width="3.125" style="3" customWidth="1"/>
    <col min="67" max="67" width="10.125" style="3" customWidth="1"/>
    <col min="68" max="68" width="8" style="3" customWidth="1"/>
    <col min="69" max="82" width="6" style="3" customWidth="1"/>
    <col min="83" max="98" width="6.25" style="3" customWidth="1"/>
    <col min="99" max="99" width="3.125" style="3" customWidth="1"/>
    <col min="100" max="100" width="10.25" style="3" customWidth="1"/>
    <col min="101" max="101" width="9" style="3"/>
    <col min="102" max="115" width="6" style="3" customWidth="1"/>
    <col min="116" max="131" width="6.25" style="3" customWidth="1"/>
    <col min="132" max="132" width="3.125" style="3" customWidth="1"/>
    <col min="133" max="133" width="9.875" style="3" customWidth="1"/>
    <col min="134" max="134" width="8.375" style="3" customWidth="1"/>
    <col min="135" max="148" width="6" style="3" customWidth="1"/>
    <col min="149" max="164" width="6.25" style="3" customWidth="1"/>
    <col min="165" max="165" width="3.125" style="3" customWidth="1"/>
    <col min="166" max="166" width="10.375" style="3" customWidth="1"/>
    <col min="167" max="167" width="7.875" style="3" customWidth="1"/>
    <col min="168" max="181" width="6" style="3" customWidth="1"/>
    <col min="182" max="197" width="6.25" style="3" customWidth="1"/>
    <col min="198" max="198" width="3.125" style="3" customWidth="1"/>
    <col min="199" max="199" width="10.625" style="3" customWidth="1"/>
    <col min="200" max="200" width="9.125" style="3" customWidth="1"/>
    <col min="201" max="214" width="6" style="3" customWidth="1"/>
    <col min="215" max="230" width="6.25" style="3" customWidth="1"/>
    <col min="231" max="16384" width="9" style="3"/>
  </cols>
  <sheetData>
    <row r="1" spans="1:231" ht="18.75">
      <c r="B1" s="4" t="s">
        <v>22</v>
      </c>
      <c r="AH1" s="4"/>
      <c r="BO1" s="4"/>
      <c r="CV1" s="4"/>
      <c r="EC1" s="4"/>
      <c r="FJ1" s="4"/>
      <c r="GQ1" s="4"/>
    </row>
    <row r="2" spans="1:231" ht="15.75" customHeight="1" thickBot="1"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 t="s">
        <v>354</v>
      </c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 t="s">
        <v>354</v>
      </c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 t="s">
        <v>354</v>
      </c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 t="s">
        <v>354</v>
      </c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 t="s">
        <v>354</v>
      </c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 t="s">
        <v>354</v>
      </c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 t="s">
        <v>354</v>
      </c>
    </row>
    <row r="3" spans="1:231" ht="30" customHeight="1">
      <c r="A3" s="64"/>
      <c r="B3" s="65"/>
      <c r="C3" s="66"/>
      <c r="D3" s="79" t="s">
        <v>0</v>
      </c>
      <c r="E3" s="65"/>
      <c r="F3" s="65"/>
      <c r="G3" s="58" t="s">
        <v>153</v>
      </c>
      <c r="H3" s="59"/>
      <c r="I3" s="58" t="s">
        <v>154</v>
      </c>
      <c r="J3" s="59"/>
      <c r="K3" s="58" t="s">
        <v>155</v>
      </c>
      <c r="L3" s="59"/>
      <c r="M3" s="58" t="s">
        <v>156</v>
      </c>
      <c r="N3" s="59"/>
      <c r="O3" s="58" t="s">
        <v>157</v>
      </c>
      <c r="P3" s="59"/>
      <c r="Q3" s="58" t="s">
        <v>158</v>
      </c>
      <c r="R3" s="59"/>
      <c r="S3" s="58" t="s">
        <v>159</v>
      </c>
      <c r="T3" s="59"/>
      <c r="U3" s="58" t="s">
        <v>160</v>
      </c>
      <c r="V3" s="59"/>
      <c r="W3" s="58" t="s">
        <v>161</v>
      </c>
      <c r="X3" s="59"/>
      <c r="Y3" s="58" t="s">
        <v>162</v>
      </c>
      <c r="Z3" s="59"/>
      <c r="AA3" s="58" t="s">
        <v>163</v>
      </c>
      <c r="AB3" s="59"/>
      <c r="AC3" s="58" t="s">
        <v>164</v>
      </c>
      <c r="AD3" s="59"/>
      <c r="AE3" s="58" t="s">
        <v>165</v>
      </c>
      <c r="AF3" s="60"/>
      <c r="AG3" s="64"/>
      <c r="AH3" s="65"/>
      <c r="AI3" s="66"/>
      <c r="AJ3" s="58" t="s">
        <v>166</v>
      </c>
      <c r="AK3" s="59"/>
      <c r="AL3" s="58" t="s">
        <v>167</v>
      </c>
      <c r="AM3" s="59"/>
      <c r="AN3" s="58" t="s">
        <v>168</v>
      </c>
      <c r="AO3" s="59"/>
      <c r="AP3" s="58" t="s">
        <v>169</v>
      </c>
      <c r="AQ3" s="59"/>
      <c r="AR3" s="58" t="s">
        <v>170</v>
      </c>
      <c r="AS3" s="59"/>
      <c r="AT3" s="58" t="s">
        <v>171</v>
      </c>
      <c r="AU3" s="59"/>
      <c r="AV3" s="58" t="s">
        <v>172</v>
      </c>
      <c r="AW3" s="59"/>
      <c r="AX3" s="58" t="s">
        <v>173</v>
      </c>
      <c r="AY3" s="59"/>
      <c r="AZ3" s="58" t="s">
        <v>174</v>
      </c>
      <c r="BA3" s="59"/>
      <c r="BB3" s="58" t="s">
        <v>175</v>
      </c>
      <c r="BC3" s="59"/>
      <c r="BD3" s="58" t="s">
        <v>176</v>
      </c>
      <c r="BE3" s="59"/>
      <c r="BF3" s="58" t="s">
        <v>177</v>
      </c>
      <c r="BG3" s="59"/>
      <c r="BH3" s="58" t="s">
        <v>178</v>
      </c>
      <c r="BI3" s="59"/>
      <c r="BJ3" s="58" t="s">
        <v>179</v>
      </c>
      <c r="BK3" s="59"/>
      <c r="BL3" s="58" t="s">
        <v>180</v>
      </c>
      <c r="BM3" s="60"/>
      <c r="BN3" s="64"/>
      <c r="BO3" s="65"/>
      <c r="BP3" s="66"/>
      <c r="BQ3" s="58" t="s">
        <v>181</v>
      </c>
      <c r="BR3" s="59"/>
      <c r="BS3" s="58" t="s">
        <v>182</v>
      </c>
      <c r="BT3" s="59"/>
      <c r="BU3" s="58" t="s">
        <v>183</v>
      </c>
      <c r="BV3" s="59"/>
      <c r="BW3" s="58" t="s">
        <v>184</v>
      </c>
      <c r="BX3" s="59"/>
      <c r="BY3" s="58" t="s">
        <v>185</v>
      </c>
      <c r="BZ3" s="59"/>
      <c r="CA3" s="58" t="s">
        <v>186</v>
      </c>
      <c r="CB3" s="59"/>
      <c r="CC3" s="58" t="s">
        <v>187</v>
      </c>
      <c r="CD3" s="59"/>
      <c r="CE3" s="58" t="s">
        <v>188</v>
      </c>
      <c r="CF3" s="59"/>
      <c r="CG3" s="58" t="s">
        <v>189</v>
      </c>
      <c r="CH3" s="59"/>
      <c r="CI3" s="58" t="s">
        <v>190</v>
      </c>
      <c r="CJ3" s="59"/>
      <c r="CK3" s="58" t="s">
        <v>191</v>
      </c>
      <c r="CL3" s="59"/>
      <c r="CM3" s="58" t="s">
        <v>192</v>
      </c>
      <c r="CN3" s="59"/>
      <c r="CO3" s="58" t="s">
        <v>193</v>
      </c>
      <c r="CP3" s="59"/>
      <c r="CQ3" s="58" t="s">
        <v>194</v>
      </c>
      <c r="CR3" s="59"/>
      <c r="CS3" s="58" t="s">
        <v>195</v>
      </c>
      <c r="CT3" s="60"/>
      <c r="CU3" s="64"/>
      <c r="CV3" s="65"/>
      <c r="CW3" s="66"/>
      <c r="CX3" s="58" t="s">
        <v>196</v>
      </c>
      <c r="CY3" s="59"/>
      <c r="CZ3" s="58" t="s">
        <v>197</v>
      </c>
      <c r="DA3" s="59"/>
      <c r="DB3" s="58" t="s">
        <v>198</v>
      </c>
      <c r="DC3" s="59"/>
      <c r="DD3" s="58" t="s">
        <v>199</v>
      </c>
      <c r="DE3" s="59"/>
      <c r="DF3" s="58" t="s">
        <v>200</v>
      </c>
      <c r="DG3" s="59"/>
      <c r="DH3" s="58" t="s">
        <v>201</v>
      </c>
      <c r="DI3" s="59"/>
      <c r="DJ3" s="58" t="s">
        <v>202</v>
      </c>
      <c r="DK3" s="59"/>
      <c r="DL3" s="58" t="s">
        <v>203</v>
      </c>
      <c r="DM3" s="59"/>
      <c r="DN3" s="58" t="s">
        <v>204</v>
      </c>
      <c r="DO3" s="59"/>
      <c r="DP3" s="58" t="s">
        <v>205</v>
      </c>
      <c r="DQ3" s="59"/>
      <c r="DR3" s="58" t="s">
        <v>206</v>
      </c>
      <c r="DS3" s="59"/>
      <c r="DT3" s="58" t="s">
        <v>207</v>
      </c>
      <c r="DU3" s="59"/>
      <c r="DV3" s="58" t="s">
        <v>208</v>
      </c>
      <c r="DW3" s="59"/>
      <c r="DX3" s="58" t="s">
        <v>209</v>
      </c>
      <c r="DY3" s="59"/>
      <c r="DZ3" s="58" t="s">
        <v>210</v>
      </c>
      <c r="EA3" s="60"/>
      <c r="EB3" s="64"/>
      <c r="EC3" s="65"/>
      <c r="ED3" s="66"/>
      <c r="EE3" s="58" t="s">
        <v>211</v>
      </c>
      <c r="EF3" s="59"/>
      <c r="EG3" s="58" t="s">
        <v>212</v>
      </c>
      <c r="EH3" s="59"/>
      <c r="EI3" s="58" t="s">
        <v>213</v>
      </c>
      <c r="EJ3" s="59"/>
      <c r="EK3" s="58" t="s">
        <v>214</v>
      </c>
      <c r="EL3" s="59"/>
      <c r="EM3" s="58" t="s">
        <v>215</v>
      </c>
      <c r="EN3" s="59"/>
      <c r="EO3" s="58" t="s">
        <v>216</v>
      </c>
      <c r="EP3" s="59"/>
      <c r="EQ3" s="58" t="s">
        <v>217</v>
      </c>
      <c r="ER3" s="59"/>
      <c r="ES3" s="58" t="s">
        <v>218</v>
      </c>
      <c r="ET3" s="59"/>
      <c r="EU3" s="58" t="s">
        <v>219</v>
      </c>
      <c r="EV3" s="59"/>
      <c r="EW3" s="58" t="s">
        <v>220</v>
      </c>
      <c r="EX3" s="59"/>
      <c r="EY3" s="58" t="s">
        <v>221</v>
      </c>
      <c r="EZ3" s="59"/>
      <c r="FA3" s="58" t="s">
        <v>222</v>
      </c>
      <c r="FB3" s="59"/>
      <c r="FC3" s="58" t="s">
        <v>223</v>
      </c>
      <c r="FD3" s="59"/>
      <c r="FE3" s="58" t="s">
        <v>224</v>
      </c>
      <c r="FF3" s="59"/>
      <c r="FG3" s="58" t="s">
        <v>225</v>
      </c>
      <c r="FH3" s="60"/>
      <c r="FI3" s="64"/>
      <c r="FJ3" s="65"/>
      <c r="FK3" s="66"/>
      <c r="FL3" s="58" t="s">
        <v>226</v>
      </c>
      <c r="FM3" s="59"/>
      <c r="FN3" s="58" t="s">
        <v>227</v>
      </c>
      <c r="FO3" s="59"/>
      <c r="FP3" s="58" t="s">
        <v>228</v>
      </c>
      <c r="FQ3" s="59"/>
      <c r="FR3" s="58" t="s">
        <v>229</v>
      </c>
      <c r="FS3" s="59"/>
      <c r="FT3" s="58" t="s">
        <v>230</v>
      </c>
      <c r="FU3" s="59"/>
      <c r="FV3" s="58" t="s">
        <v>231</v>
      </c>
      <c r="FW3" s="59"/>
      <c r="FX3" s="58" t="s">
        <v>232</v>
      </c>
      <c r="FY3" s="59"/>
      <c r="FZ3" s="58" t="s">
        <v>233</v>
      </c>
      <c r="GA3" s="59"/>
      <c r="GB3" s="58" t="s">
        <v>234</v>
      </c>
      <c r="GC3" s="59"/>
      <c r="GD3" s="58" t="s">
        <v>235</v>
      </c>
      <c r="GE3" s="59"/>
      <c r="GF3" s="58" t="s">
        <v>236</v>
      </c>
      <c r="GG3" s="59"/>
      <c r="GH3" s="58" t="s">
        <v>237</v>
      </c>
      <c r="GI3" s="59"/>
      <c r="GJ3" s="58" t="s">
        <v>238</v>
      </c>
      <c r="GK3" s="59"/>
      <c r="GL3" s="58" t="s">
        <v>239</v>
      </c>
      <c r="GM3" s="59"/>
      <c r="GN3" s="58" t="s">
        <v>240</v>
      </c>
      <c r="GO3" s="60"/>
      <c r="GP3" s="64"/>
      <c r="GQ3" s="65"/>
      <c r="GR3" s="66"/>
      <c r="GS3" s="58" t="s">
        <v>241</v>
      </c>
      <c r="GT3" s="59"/>
      <c r="GU3" s="58" t="s">
        <v>242</v>
      </c>
      <c r="GV3" s="59"/>
      <c r="GW3" s="58" t="s">
        <v>243</v>
      </c>
      <c r="GX3" s="59"/>
      <c r="GY3" s="58" t="s">
        <v>244</v>
      </c>
      <c r="GZ3" s="59"/>
      <c r="HA3" s="58" t="s">
        <v>245</v>
      </c>
      <c r="HB3" s="59"/>
      <c r="HC3" s="58" t="s">
        <v>246</v>
      </c>
      <c r="HD3" s="59"/>
      <c r="HE3" s="58" t="s">
        <v>247</v>
      </c>
      <c r="HF3" s="59"/>
      <c r="HG3" s="58" t="s">
        <v>248</v>
      </c>
      <c r="HH3" s="59"/>
      <c r="HI3" s="58" t="s">
        <v>249</v>
      </c>
      <c r="HJ3" s="59"/>
      <c r="HK3" s="58" t="s">
        <v>250</v>
      </c>
      <c r="HL3" s="59"/>
      <c r="HM3" s="58" t="s">
        <v>251</v>
      </c>
      <c r="HN3" s="59"/>
      <c r="HO3" s="58" t="s">
        <v>252</v>
      </c>
      <c r="HP3" s="59"/>
      <c r="HQ3" s="58" t="s">
        <v>253</v>
      </c>
      <c r="HR3" s="59"/>
      <c r="HS3" s="58" t="s">
        <v>254</v>
      </c>
      <c r="HT3" s="59"/>
      <c r="HU3" s="58" t="s">
        <v>255</v>
      </c>
      <c r="HV3" s="60"/>
    </row>
    <row r="4" spans="1:231" ht="30" customHeight="1">
      <c r="A4" s="55" t="s">
        <v>1</v>
      </c>
      <c r="B4" s="56"/>
      <c r="C4" s="57"/>
      <c r="D4" s="80"/>
      <c r="E4" s="81"/>
      <c r="F4" s="56"/>
      <c r="G4" s="47" t="s">
        <v>8</v>
      </c>
      <c r="H4" s="48"/>
      <c r="I4" s="47" t="s">
        <v>9</v>
      </c>
      <c r="J4" s="48"/>
      <c r="K4" s="47" t="s">
        <v>10</v>
      </c>
      <c r="L4" s="48"/>
      <c r="M4" s="47" t="s">
        <v>11</v>
      </c>
      <c r="N4" s="48"/>
      <c r="O4" s="42" t="s">
        <v>12</v>
      </c>
      <c r="P4" s="43"/>
      <c r="Q4" s="47" t="s">
        <v>13</v>
      </c>
      <c r="R4" s="48"/>
      <c r="S4" s="47" t="s">
        <v>14</v>
      </c>
      <c r="T4" s="48"/>
      <c r="U4" s="47" t="s">
        <v>15</v>
      </c>
      <c r="V4" s="48"/>
      <c r="W4" s="47" t="s">
        <v>16</v>
      </c>
      <c r="X4" s="48"/>
      <c r="Y4" s="47" t="s">
        <v>17</v>
      </c>
      <c r="Z4" s="48"/>
      <c r="AA4" s="71" t="s">
        <v>18</v>
      </c>
      <c r="AB4" s="72"/>
      <c r="AC4" s="51" t="s">
        <v>19</v>
      </c>
      <c r="AD4" s="69"/>
      <c r="AE4" s="47" t="s">
        <v>20</v>
      </c>
      <c r="AF4" s="67"/>
      <c r="AG4" s="55" t="s">
        <v>1</v>
      </c>
      <c r="AH4" s="56"/>
      <c r="AI4" s="57"/>
      <c r="AJ4" s="47" t="s">
        <v>23</v>
      </c>
      <c r="AK4" s="48"/>
      <c r="AL4" s="71" t="s">
        <v>24</v>
      </c>
      <c r="AM4" s="72"/>
      <c r="AN4" s="47" t="s">
        <v>25</v>
      </c>
      <c r="AO4" s="48"/>
      <c r="AP4" s="47" t="s">
        <v>26</v>
      </c>
      <c r="AQ4" s="48"/>
      <c r="AR4" s="47" t="s">
        <v>27</v>
      </c>
      <c r="AS4" s="48"/>
      <c r="AT4" s="51" t="s">
        <v>28</v>
      </c>
      <c r="AU4" s="69"/>
      <c r="AV4" s="51" t="s">
        <v>29</v>
      </c>
      <c r="AW4" s="69"/>
      <c r="AX4" s="51" t="s">
        <v>30</v>
      </c>
      <c r="AY4" s="69"/>
      <c r="AZ4" s="47" t="s">
        <v>31</v>
      </c>
      <c r="BA4" s="48"/>
      <c r="BB4" s="47" t="s">
        <v>32</v>
      </c>
      <c r="BC4" s="48"/>
      <c r="BD4" s="51" t="s">
        <v>33</v>
      </c>
      <c r="BE4" s="69"/>
      <c r="BF4" s="47" t="s">
        <v>34</v>
      </c>
      <c r="BG4" s="48"/>
      <c r="BH4" s="47" t="s">
        <v>35</v>
      </c>
      <c r="BI4" s="48"/>
      <c r="BJ4" s="47" t="s">
        <v>36</v>
      </c>
      <c r="BK4" s="48"/>
      <c r="BL4" s="47" t="s">
        <v>37</v>
      </c>
      <c r="BM4" s="67"/>
      <c r="BN4" s="55" t="s">
        <v>1</v>
      </c>
      <c r="BO4" s="56"/>
      <c r="BP4" s="57"/>
      <c r="BQ4" s="47" t="s">
        <v>38</v>
      </c>
      <c r="BR4" s="48"/>
      <c r="BS4" s="47" t="s">
        <v>39</v>
      </c>
      <c r="BT4" s="48"/>
      <c r="BU4" s="42" t="s">
        <v>40</v>
      </c>
      <c r="BV4" s="43"/>
      <c r="BW4" s="47" t="s">
        <v>41</v>
      </c>
      <c r="BX4" s="48"/>
      <c r="BY4" s="47" t="s">
        <v>42</v>
      </c>
      <c r="BZ4" s="48"/>
      <c r="CA4" s="75" t="s">
        <v>43</v>
      </c>
      <c r="CB4" s="76"/>
      <c r="CC4" s="51" t="s">
        <v>44</v>
      </c>
      <c r="CD4" s="69"/>
      <c r="CE4" s="51" t="s">
        <v>45</v>
      </c>
      <c r="CF4" s="69"/>
      <c r="CG4" s="42" t="s">
        <v>46</v>
      </c>
      <c r="CH4" s="43"/>
      <c r="CI4" s="71" t="s">
        <v>67</v>
      </c>
      <c r="CJ4" s="72"/>
      <c r="CK4" s="51" t="s">
        <v>47</v>
      </c>
      <c r="CL4" s="69"/>
      <c r="CM4" s="47" t="s">
        <v>48</v>
      </c>
      <c r="CN4" s="48"/>
      <c r="CO4" s="71" t="s">
        <v>49</v>
      </c>
      <c r="CP4" s="72"/>
      <c r="CQ4" s="42" t="s">
        <v>68</v>
      </c>
      <c r="CR4" s="43"/>
      <c r="CS4" s="47" t="s">
        <v>50</v>
      </c>
      <c r="CT4" s="67"/>
      <c r="CU4" s="55" t="s">
        <v>1</v>
      </c>
      <c r="CV4" s="56"/>
      <c r="CW4" s="57"/>
      <c r="CX4" s="42" t="s">
        <v>51</v>
      </c>
      <c r="CY4" s="43"/>
      <c r="CZ4" s="47" t="s">
        <v>52</v>
      </c>
      <c r="DA4" s="48"/>
      <c r="DB4" s="42" t="s">
        <v>53</v>
      </c>
      <c r="DC4" s="43"/>
      <c r="DD4" s="42" t="s">
        <v>54</v>
      </c>
      <c r="DE4" s="43"/>
      <c r="DF4" s="42" t="s">
        <v>55</v>
      </c>
      <c r="DG4" s="43"/>
      <c r="DH4" s="47" t="s">
        <v>56</v>
      </c>
      <c r="DI4" s="48"/>
      <c r="DJ4" s="51" t="s">
        <v>57</v>
      </c>
      <c r="DK4" s="69"/>
      <c r="DL4" s="51" t="s">
        <v>58</v>
      </c>
      <c r="DM4" s="69"/>
      <c r="DN4" s="51" t="s">
        <v>59</v>
      </c>
      <c r="DO4" s="69"/>
      <c r="DP4" s="42" t="s">
        <v>60</v>
      </c>
      <c r="DQ4" s="43"/>
      <c r="DR4" s="42" t="s">
        <v>319</v>
      </c>
      <c r="DS4" s="43"/>
      <c r="DT4" s="47" t="s">
        <v>61</v>
      </c>
      <c r="DU4" s="48"/>
      <c r="DV4" s="42" t="s">
        <v>320</v>
      </c>
      <c r="DW4" s="43"/>
      <c r="DX4" s="42" t="s">
        <v>62</v>
      </c>
      <c r="DY4" s="43"/>
      <c r="DZ4" s="51" t="s">
        <v>63</v>
      </c>
      <c r="EA4" s="52"/>
      <c r="EB4" s="55" t="s">
        <v>1</v>
      </c>
      <c r="EC4" s="56"/>
      <c r="ED4" s="57"/>
      <c r="EE4" s="42" t="s">
        <v>64</v>
      </c>
      <c r="EF4" s="43"/>
      <c r="EG4" s="42" t="s">
        <v>65</v>
      </c>
      <c r="EH4" s="43"/>
      <c r="EI4" s="42" t="s">
        <v>321</v>
      </c>
      <c r="EJ4" s="43"/>
      <c r="EK4" s="42" t="s">
        <v>66</v>
      </c>
      <c r="EL4" s="43"/>
      <c r="EM4" s="42" t="s">
        <v>69</v>
      </c>
      <c r="EN4" s="43"/>
      <c r="EO4" s="42" t="s">
        <v>322</v>
      </c>
      <c r="EP4" s="43"/>
      <c r="EQ4" s="47" t="s">
        <v>70</v>
      </c>
      <c r="ER4" s="48"/>
      <c r="ES4" s="47" t="s">
        <v>71</v>
      </c>
      <c r="ET4" s="48"/>
      <c r="EU4" s="47" t="s">
        <v>72</v>
      </c>
      <c r="EV4" s="48"/>
      <c r="EW4" s="47" t="s">
        <v>73</v>
      </c>
      <c r="EX4" s="48"/>
      <c r="EY4" s="47" t="s">
        <v>74</v>
      </c>
      <c r="EZ4" s="48"/>
      <c r="FA4" s="47" t="s">
        <v>75</v>
      </c>
      <c r="FB4" s="48"/>
      <c r="FC4" s="47" t="s">
        <v>76</v>
      </c>
      <c r="FD4" s="48"/>
      <c r="FE4" s="47" t="s">
        <v>77</v>
      </c>
      <c r="FF4" s="48"/>
      <c r="FG4" s="47" t="s">
        <v>78</v>
      </c>
      <c r="FH4" s="67"/>
      <c r="FI4" s="55" t="s">
        <v>1</v>
      </c>
      <c r="FJ4" s="56"/>
      <c r="FK4" s="57"/>
      <c r="FL4" s="47" t="s">
        <v>79</v>
      </c>
      <c r="FM4" s="48"/>
      <c r="FN4" s="42" t="s">
        <v>80</v>
      </c>
      <c r="FO4" s="43"/>
      <c r="FP4" s="47" t="s">
        <v>81</v>
      </c>
      <c r="FQ4" s="48"/>
      <c r="FR4" s="42" t="s">
        <v>256</v>
      </c>
      <c r="FS4" s="43"/>
      <c r="FT4" s="47" t="s">
        <v>82</v>
      </c>
      <c r="FU4" s="48"/>
      <c r="FV4" s="42" t="s">
        <v>83</v>
      </c>
      <c r="FW4" s="43"/>
      <c r="FX4" s="47" t="s">
        <v>84</v>
      </c>
      <c r="FY4" s="48"/>
      <c r="FZ4" s="47" t="s">
        <v>85</v>
      </c>
      <c r="GA4" s="48"/>
      <c r="GB4" s="42" t="s">
        <v>86</v>
      </c>
      <c r="GC4" s="43"/>
      <c r="GD4" s="47" t="s">
        <v>87</v>
      </c>
      <c r="GE4" s="48"/>
      <c r="GF4" s="42" t="s">
        <v>88</v>
      </c>
      <c r="GG4" s="43"/>
      <c r="GH4" s="42" t="s">
        <v>89</v>
      </c>
      <c r="GI4" s="43"/>
      <c r="GJ4" s="47" t="s">
        <v>90</v>
      </c>
      <c r="GK4" s="48"/>
      <c r="GL4" s="42" t="s">
        <v>91</v>
      </c>
      <c r="GM4" s="43"/>
      <c r="GN4" s="47" t="s">
        <v>92</v>
      </c>
      <c r="GO4" s="67"/>
      <c r="GP4" s="55" t="s">
        <v>1</v>
      </c>
      <c r="GQ4" s="56"/>
      <c r="GR4" s="57"/>
      <c r="GS4" s="42" t="s">
        <v>93</v>
      </c>
      <c r="GT4" s="43"/>
      <c r="GU4" s="42" t="s">
        <v>94</v>
      </c>
      <c r="GV4" s="43"/>
      <c r="GW4" s="42" t="s">
        <v>95</v>
      </c>
      <c r="GX4" s="43"/>
      <c r="GY4" s="47" t="s">
        <v>96</v>
      </c>
      <c r="GZ4" s="48"/>
      <c r="HA4" s="42" t="s">
        <v>318</v>
      </c>
      <c r="HB4" s="43"/>
      <c r="HC4" s="47" t="s">
        <v>97</v>
      </c>
      <c r="HD4" s="48"/>
      <c r="HE4" s="47" t="s">
        <v>98</v>
      </c>
      <c r="HF4" s="48"/>
      <c r="HG4" s="47" t="s">
        <v>99</v>
      </c>
      <c r="HH4" s="48"/>
      <c r="HI4" s="47" t="s">
        <v>100</v>
      </c>
      <c r="HJ4" s="48"/>
      <c r="HK4" s="47" t="s">
        <v>325</v>
      </c>
      <c r="HL4" s="48"/>
      <c r="HM4" s="47" t="s">
        <v>101</v>
      </c>
      <c r="HN4" s="48"/>
      <c r="HO4" s="47" t="s">
        <v>102</v>
      </c>
      <c r="HP4" s="48"/>
      <c r="HQ4" s="42" t="s">
        <v>103</v>
      </c>
      <c r="HR4" s="43"/>
      <c r="HS4" s="47" t="s">
        <v>104</v>
      </c>
      <c r="HT4" s="48"/>
      <c r="HU4" s="51" t="s">
        <v>105</v>
      </c>
      <c r="HV4" s="52"/>
    </row>
    <row r="5" spans="1:231" ht="30" customHeight="1">
      <c r="A5" s="55" t="s">
        <v>2</v>
      </c>
      <c r="B5" s="56"/>
      <c r="C5" s="57"/>
      <c r="D5" s="82"/>
      <c r="E5" s="62"/>
      <c r="F5" s="62"/>
      <c r="G5" s="49"/>
      <c r="H5" s="50"/>
      <c r="I5" s="49"/>
      <c r="J5" s="50"/>
      <c r="K5" s="49"/>
      <c r="L5" s="50"/>
      <c r="M5" s="49"/>
      <c r="N5" s="50"/>
      <c r="O5" s="44"/>
      <c r="P5" s="45"/>
      <c r="Q5" s="49"/>
      <c r="R5" s="50"/>
      <c r="S5" s="49"/>
      <c r="T5" s="50"/>
      <c r="U5" s="49"/>
      <c r="V5" s="50"/>
      <c r="W5" s="49"/>
      <c r="X5" s="50"/>
      <c r="Y5" s="49"/>
      <c r="Z5" s="50"/>
      <c r="AA5" s="73"/>
      <c r="AB5" s="74"/>
      <c r="AC5" s="53"/>
      <c r="AD5" s="70"/>
      <c r="AE5" s="49"/>
      <c r="AF5" s="68"/>
      <c r="AG5" s="55" t="s">
        <v>2</v>
      </c>
      <c r="AH5" s="56"/>
      <c r="AI5" s="57"/>
      <c r="AJ5" s="49"/>
      <c r="AK5" s="50"/>
      <c r="AL5" s="73"/>
      <c r="AM5" s="74"/>
      <c r="AN5" s="49"/>
      <c r="AO5" s="50"/>
      <c r="AP5" s="49"/>
      <c r="AQ5" s="50"/>
      <c r="AR5" s="49"/>
      <c r="AS5" s="50"/>
      <c r="AT5" s="53"/>
      <c r="AU5" s="70"/>
      <c r="AV5" s="53"/>
      <c r="AW5" s="70"/>
      <c r="AX5" s="53"/>
      <c r="AY5" s="70"/>
      <c r="AZ5" s="49"/>
      <c r="BA5" s="50"/>
      <c r="BB5" s="49"/>
      <c r="BC5" s="50"/>
      <c r="BD5" s="53"/>
      <c r="BE5" s="70"/>
      <c r="BF5" s="49"/>
      <c r="BG5" s="50"/>
      <c r="BH5" s="49"/>
      <c r="BI5" s="50"/>
      <c r="BJ5" s="49"/>
      <c r="BK5" s="50"/>
      <c r="BL5" s="49"/>
      <c r="BM5" s="68"/>
      <c r="BN5" s="55" t="s">
        <v>2</v>
      </c>
      <c r="BO5" s="56"/>
      <c r="BP5" s="57"/>
      <c r="BQ5" s="49"/>
      <c r="BR5" s="50"/>
      <c r="BS5" s="49"/>
      <c r="BT5" s="50"/>
      <c r="BU5" s="44"/>
      <c r="BV5" s="45"/>
      <c r="BW5" s="49"/>
      <c r="BX5" s="50"/>
      <c r="BY5" s="49"/>
      <c r="BZ5" s="50"/>
      <c r="CA5" s="77"/>
      <c r="CB5" s="78"/>
      <c r="CC5" s="53"/>
      <c r="CD5" s="70"/>
      <c r="CE5" s="53"/>
      <c r="CF5" s="70"/>
      <c r="CG5" s="44"/>
      <c r="CH5" s="45"/>
      <c r="CI5" s="73"/>
      <c r="CJ5" s="74"/>
      <c r="CK5" s="53"/>
      <c r="CL5" s="70"/>
      <c r="CM5" s="49"/>
      <c r="CN5" s="50"/>
      <c r="CO5" s="73"/>
      <c r="CP5" s="74"/>
      <c r="CQ5" s="44"/>
      <c r="CR5" s="45"/>
      <c r="CS5" s="49"/>
      <c r="CT5" s="68"/>
      <c r="CU5" s="55" t="s">
        <v>2</v>
      </c>
      <c r="CV5" s="56"/>
      <c r="CW5" s="57"/>
      <c r="CX5" s="44"/>
      <c r="CY5" s="45"/>
      <c r="CZ5" s="49"/>
      <c r="DA5" s="50"/>
      <c r="DB5" s="44"/>
      <c r="DC5" s="45"/>
      <c r="DD5" s="44"/>
      <c r="DE5" s="45"/>
      <c r="DF5" s="44"/>
      <c r="DG5" s="45"/>
      <c r="DH5" s="49"/>
      <c r="DI5" s="50"/>
      <c r="DJ5" s="53"/>
      <c r="DK5" s="70"/>
      <c r="DL5" s="53"/>
      <c r="DM5" s="70"/>
      <c r="DN5" s="53"/>
      <c r="DO5" s="70"/>
      <c r="DP5" s="44"/>
      <c r="DQ5" s="45"/>
      <c r="DR5" s="44"/>
      <c r="DS5" s="45"/>
      <c r="DT5" s="49"/>
      <c r="DU5" s="50"/>
      <c r="DV5" s="44"/>
      <c r="DW5" s="45"/>
      <c r="DX5" s="44"/>
      <c r="DY5" s="45"/>
      <c r="DZ5" s="53"/>
      <c r="EA5" s="54"/>
      <c r="EB5" s="55" t="s">
        <v>2</v>
      </c>
      <c r="EC5" s="56"/>
      <c r="ED5" s="57"/>
      <c r="EE5" s="44"/>
      <c r="EF5" s="45"/>
      <c r="EG5" s="44"/>
      <c r="EH5" s="45"/>
      <c r="EI5" s="44"/>
      <c r="EJ5" s="45"/>
      <c r="EK5" s="44"/>
      <c r="EL5" s="45"/>
      <c r="EM5" s="44"/>
      <c r="EN5" s="45"/>
      <c r="EO5" s="44"/>
      <c r="EP5" s="45"/>
      <c r="EQ5" s="49"/>
      <c r="ER5" s="50"/>
      <c r="ES5" s="49"/>
      <c r="ET5" s="50"/>
      <c r="EU5" s="49"/>
      <c r="EV5" s="50"/>
      <c r="EW5" s="49"/>
      <c r="EX5" s="50"/>
      <c r="EY5" s="49"/>
      <c r="EZ5" s="50"/>
      <c r="FA5" s="49"/>
      <c r="FB5" s="50"/>
      <c r="FC5" s="49"/>
      <c r="FD5" s="50"/>
      <c r="FE5" s="49"/>
      <c r="FF5" s="50"/>
      <c r="FG5" s="49"/>
      <c r="FH5" s="68"/>
      <c r="FI5" s="55" t="s">
        <v>2</v>
      </c>
      <c r="FJ5" s="56"/>
      <c r="FK5" s="57"/>
      <c r="FL5" s="49"/>
      <c r="FM5" s="50"/>
      <c r="FN5" s="44"/>
      <c r="FO5" s="45"/>
      <c r="FP5" s="49"/>
      <c r="FQ5" s="50"/>
      <c r="FR5" s="44"/>
      <c r="FS5" s="45"/>
      <c r="FT5" s="49"/>
      <c r="FU5" s="50"/>
      <c r="FV5" s="44"/>
      <c r="FW5" s="45"/>
      <c r="FX5" s="49"/>
      <c r="FY5" s="50"/>
      <c r="FZ5" s="49"/>
      <c r="GA5" s="50"/>
      <c r="GB5" s="44"/>
      <c r="GC5" s="45"/>
      <c r="GD5" s="49"/>
      <c r="GE5" s="50"/>
      <c r="GF5" s="44"/>
      <c r="GG5" s="45"/>
      <c r="GH5" s="44"/>
      <c r="GI5" s="45"/>
      <c r="GJ5" s="49"/>
      <c r="GK5" s="50"/>
      <c r="GL5" s="44"/>
      <c r="GM5" s="45"/>
      <c r="GN5" s="49"/>
      <c r="GO5" s="68"/>
      <c r="GP5" s="55" t="s">
        <v>2</v>
      </c>
      <c r="GQ5" s="56"/>
      <c r="GR5" s="57"/>
      <c r="GS5" s="44"/>
      <c r="GT5" s="45"/>
      <c r="GU5" s="44"/>
      <c r="GV5" s="45"/>
      <c r="GW5" s="44"/>
      <c r="GX5" s="45"/>
      <c r="GY5" s="49"/>
      <c r="GZ5" s="50"/>
      <c r="HA5" s="44"/>
      <c r="HB5" s="45"/>
      <c r="HC5" s="49"/>
      <c r="HD5" s="50"/>
      <c r="HE5" s="49"/>
      <c r="HF5" s="50"/>
      <c r="HG5" s="49"/>
      <c r="HH5" s="50"/>
      <c r="HI5" s="49"/>
      <c r="HJ5" s="50"/>
      <c r="HK5" s="49"/>
      <c r="HL5" s="50"/>
      <c r="HM5" s="49"/>
      <c r="HN5" s="50"/>
      <c r="HO5" s="49"/>
      <c r="HP5" s="50"/>
      <c r="HQ5" s="44"/>
      <c r="HR5" s="45"/>
      <c r="HS5" s="49"/>
      <c r="HT5" s="50"/>
      <c r="HU5" s="53"/>
      <c r="HV5" s="54"/>
      <c r="HW5" s="21"/>
    </row>
    <row r="6" spans="1:231" ht="30" customHeight="1">
      <c r="A6" s="61"/>
      <c r="B6" s="62"/>
      <c r="C6" s="63"/>
      <c r="D6" s="6" t="s">
        <v>0</v>
      </c>
      <c r="E6" s="6" t="s">
        <v>6</v>
      </c>
      <c r="F6" s="25" t="s">
        <v>7</v>
      </c>
      <c r="G6" s="6" t="s">
        <v>6</v>
      </c>
      <c r="H6" s="6" t="s">
        <v>7</v>
      </c>
      <c r="I6" s="6" t="s">
        <v>6</v>
      </c>
      <c r="J6" s="6" t="s">
        <v>7</v>
      </c>
      <c r="K6" s="6" t="s">
        <v>6</v>
      </c>
      <c r="L6" s="6" t="s">
        <v>7</v>
      </c>
      <c r="M6" s="6" t="s">
        <v>6</v>
      </c>
      <c r="N6" s="6" t="s">
        <v>7</v>
      </c>
      <c r="O6" s="6" t="s">
        <v>6</v>
      </c>
      <c r="P6" s="6" t="s">
        <v>7</v>
      </c>
      <c r="Q6" s="6" t="s">
        <v>6</v>
      </c>
      <c r="R6" s="6" t="s">
        <v>7</v>
      </c>
      <c r="S6" s="6" t="s">
        <v>6</v>
      </c>
      <c r="T6" s="6" t="s">
        <v>7</v>
      </c>
      <c r="U6" s="6" t="s">
        <v>6</v>
      </c>
      <c r="V6" s="6" t="s">
        <v>7</v>
      </c>
      <c r="W6" s="6" t="s">
        <v>6</v>
      </c>
      <c r="X6" s="6" t="s">
        <v>7</v>
      </c>
      <c r="Y6" s="6" t="s">
        <v>6</v>
      </c>
      <c r="Z6" s="6" t="s">
        <v>7</v>
      </c>
      <c r="AA6" s="6" t="s">
        <v>6</v>
      </c>
      <c r="AB6" s="6" t="s">
        <v>7</v>
      </c>
      <c r="AC6" s="6" t="s">
        <v>6</v>
      </c>
      <c r="AD6" s="6" t="s">
        <v>7</v>
      </c>
      <c r="AE6" s="6" t="s">
        <v>6</v>
      </c>
      <c r="AF6" s="7" t="s">
        <v>7</v>
      </c>
      <c r="AG6" s="61"/>
      <c r="AH6" s="62"/>
      <c r="AI6" s="63"/>
      <c r="AJ6" s="6" t="s">
        <v>6</v>
      </c>
      <c r="AK6" s="6" t="s">
        <v>7</v>
      </c>
      <c r="AL6" s="6" t="s">
        <v>6</v>
      </c>
      <c r="AM6" s="6" t="s">
        <v>7</v>
      </c>
      <c r="AN6" s="6" t="s">
        <v>6</v>
      </c>
      <c r="AO6" s="6" t="s">
        <v>7</v>
      </c>
      <c r="AP6" s="6" t="s">
        <v>6</v>
      </c>
      <c r="AQ6" s="6" t="s">
        <v>7</v>
      </c>
      <c r="AR6" s="6" t="s">
        <v>6</v>
      </c>
      <c r="AS6" s="6" t="s">
        <v>7</v>
      </c>
      <c r="AT6" s="6" t="s">
        <v>6</v>
      </c>
      <c r="AU6" s="6" t="s">
        <v>7</v>
      </c>
      <c r="AV6" s="6" t="s">
        <v>6</v>
      </c>
      <c r="AW6" s="6" t="s">
        <v>7</v>
      </c>
      <c r="AX6" s="6" t="s">
        <v>6</v>
      </c>
      <c r="AY6" s="6" t="s">
        <v>7</v>
      </c>
      <c r="AZ6" s="6" t="s">
        <v>6</v>
      </c>
      <c r="BA6" s="6" t="s">
        <v>7</v>
      </c>
      <c r="BB6" s="6" t="s">
        <v>6</v>
      </c>
      <c r="BC6" s="6" t="s">
        <v>7</v>
      </c>
      <c r="BD6" s="6" t="s">
        <v>6</v>
      </c>
      <c r="BE6" s="6" t="s">
        <v>7</v>
      </c>
      <c r="BF6" s="6" t="s">
        <v>6</v>
      </c>
      <c r="BG6" s="6" t="s">
        <v>7</v>
      </c>
      <c r="BH6" s="6" t="s">
        <v>6</v>
      </c>
      <c r="BI6" s="6" t="s">
        <v>7</v>
      </c>
      <c r="BJ6" s="6" t="s">
        <v>6</v>
      </c>
      <c r="BK6" s="6" t="s">
        <v>7</v>
      </c>
      <c r="BL6" s="6" t="s">
        <v>6</v>
      </c>
      <c r="BM6" s="7" t="s">
        <v>7</v>
      </c>
      <c r="BN6" s="61"/>
      <c r="BO6" s="62"/>
      <c r="BP6" s="63"/>
      <c r="BQ6" s="6" t="s">
        <v>6</v>
      </c>
      <c r="BR6" s="6" t="s">
        <v>7</v>
      </c>
      <c r="BS6" s="6" t="s">
        <v>6</v>
      </c>
      <c r="BT6" s="6" t="s">
        <v>7</v>
      </c>
      <c r="BU6" s="6" t="s">
        <v>6</v>
      </c>
      <c r="BV6" s="6" t="s">
        <v>7</v>
      </c>
      <c r="BW6" s="6" t="s">
        <v>6</v>
      </c>
      <c r="BX6" s="6" t="s">
        <v>7</v>
      </c>
      <c r="BY6" s="6" t="s">
        <v>6</v>
      </c>
      <c r="BZ6" s="6" t="s">
        <v>7</v>
      </c>
      <c r="CA6" s="6" t="s">
        <v>6</v>
      </c>
      <c r="CB6" s="6" t="s">
        <v>7</v>
      </c>
      <c r="CC6" s="6" t="s">
        <v>6</v>
      </c>
      <c r="CD6" s="6" t="s">
        <v>7</v>
      </c>
      <c r="CE6" s="6" t="s">
        <v>6</v>
      </c>
      <c r="CF6" s="6" t="s">
        <v>7</v>
      </c>
      <c r="CG6" s="6" t="s">
        <v>6</v>
      </c>
      <c r="CH6" s="6" t="s">
        <v>7</v>
      </c>
      <c r="CI6" s="6" t="s">
        <v>6</v>
      </c>
      <c r="CJ6" s="6" t="s">
        <v>7</v>
      </c>
      <c r="CK6" s="6" t="s">
        <v>6</v>
      </c>
      <c r="CL6" s="6" t="s">
        <v>7</v>
      </c>
      <c r="CM6" s="6" t="s">
        <v>6</v>
      </c>
      <c r="CN6" s="6" t="s">
        <v>7</v>
      </c>
      <c r="CO6" s="6" t="s">
        <v>6</v>
      </c>
      <c r="CP6" s="6" t="s">
        <v>7</v>
      </c>
      <c r="CQ6" s="6" t="s">
        <v>6</v>
      </c>
      <c r="CR6" s="6" t="s">
        <v>7</v>
      </c>
      <c r="CS6" s="6" t="s">
        <v>6</v>
      </c>
      <c r="CT6" s="7" t="s">
        <v>7</v>
      </c>
      <c r="CU6" s="61"/>
      <c r="CV6" s="62"/>
      <c r="CW6" s="63"/>
      <c r="CX6" s="6" t="s">
        <v>6</v>
      </c>
      <c r="CY6" s="6" t="s">
        <v>7</v>
      </c>
      <c r="CZ6" s="6" t="s">
        <v>6</v>
      </c>
      <c r="DA6" s="6" t="s">
        <v>7</v>
      </c>
      <c r="DB6" s="6" t="s">
        <v>6</v>
      </c>
      <c r="DC6" s="6" t="s">
        <v>7</v>
      </c>
      <c r="DD6" s="6" t="s">
        <v>6</v>
      </c>
      <c r="DE6" s="6" t="s">
        <v>7</v>
      </c>
      <c r="DF6" s="6" t="s">
        <v>6</v>
      </c>
      <c r="DG6" s="6" t="s">
        <v>7</v>
      </c>
      <c r="DH6" s="6" t="s">
        <v>6</v>
      </c>
      <c r="DI6" s="6" t="s">
        <v>7</v>
      </c>
      <c r="DJ6" s="6" t="s">
        <v>6</v>
      </c>
      <c r="DK6" s="6" t="s">
        <v>7</v>
      </c>
      <c r="DL6" s="6" t="s">
        <v>6</v>
      </c>
      <c r="DM6" s="6" t="s">
        <v>7</v>
      </c>
      <c r="DN6" s="6" t="s">
        <v>6</v>
      </c>
      <c r="DO6" s="6" t="s">
        <v>7</v>
      </c>
      <c r="DP6" s="6" t="s">
        <v>6</v>
      </c>
      <c r="DQ6" s="6" t="s">
        <v>7</v>
      </c>
      <c r="DR6" s="6" t="s">
        <v>6</v>
      </c>
      <c r="DS6" s="6" t="s">
        <v>7</v>
      </c>
      <c r="DT6" s="6" t="s">
        <v>6</v>
      </c>
      <c r="DU6" s="6" t="s">
        <v>7</v>
      </c>
      <c r="DV6" s="6" t="s">
        <v>6</v>
      </c>
      <c r="DW6" s="6" t="s">
        <v>7</v>
      </c>
      <c r="DX6" s="6" t="s">
        <v>6</v>
      </c>
      <c r="DY6" s="6" t="s">
        <v>7</v>
      </c>
      <c r="DZ6" s="6" t="s">
        <v>6</v>
      </c>
      <c r="EA6" s="7" t="s">
        <v>7</v>
      </c>
      <c r="EB6" s="61"/>
      <c r="EC6" s="62"/>
      <c r="ED6" s="63"/>
      <c r="EE6" s="6" t="s">
        <v>6</v>
      </c>
      <c r="EF6" s="6" t="s">
        <v>7</v>
      </c>
      <c r="EG6" s="6" t="s">
        <v>6</v>
      </c>
      <c r="EH6" s="6" t="s">
        <v>7</v>
      </c>
      <c r="EI6" s="6" t="s">
        <v>6</v>
      </c>
      <c r="EJ6" s="6" t="s">
        <v>7</v>
      </c>
      <c r="EK6" s="6" t="s">
        <v>6</v>
      </c>
      <c r="EL6" s="6" t="s">
        <v>7</v>
      </c>
      <c r="EM6" s="6" t="s">
        <v>6</v>
      </c>
      <c r="EN6" s="6" t="s">
        <v>7</v>
      </c>
      <c r="EO6" s="6" t="s">
        <v>6</v>
      </c>
      <c r="EP6" s="6" t="s">
        <v>7</v>
      </c>
      <c r="EQ6" s="6" t="s">
        <v>6</v>
      </c>
      <c r="ER6" s="6" t="s">
        <v>7</v>
      </c>
      <c r="ES6" s="6" t="s">
        <v>6</v>
      </c>
      <c r="ET6" s="6" t="s">
        <v>7</v>
      </c>
      <c r="EU6" s="6" t="s">
        <v>6</v>
      </c>
      <c r="EV6" s="6" t="s">
        <v>7</v>
      </c>
      <c r="EW6" s="6" t="s">
        <v>6</v>
      </c>
      <c r="EX6" s="6" t="s">
        <v>7</v>
      </c>
      <c r="EY6" s="6" t="s">
        <v>6</v>
      </c>
      <c r="EZ6" s="6" t="s">
        <v>7</v>
      </c>
      <c r="FA6" s="6" t="s">
        <v>6</v>
      </c>
      <c r="FB6" s="6" t="s">
        <v>7</v>
      </c>
      <c r="FC6" s="6" t="s">
        <v>6</v>
      </c>
      <c r="FD6" s="6" t="s">
        <v>7</v>
      </c>
      <c r="FE6" s="6" t="s">
        <v>6</v>
      </c>
      <c r="FF6" s="6" t="s">
        <v>7</v>
      </c>
      <c r="FG6" s="6" t="s">
        <v>6</v>
      </c>
      <c r="FH6" s="7" t="s">
        <v>7</v>
      </c>
      <c r="FI6" s="61"/>
      <c r="FJ6" s="62"/>
      <c r="FK6" s="63"/>
      <c r="FL6" s="6" t="s">
        <v>6</v>
      </c>
      <c r="FM6" s="6" t="s">
        <v>7</v>
      </c>
      <c r="FN6" s="6" t="s">
        <v>6</v>
      </c>
      <c r="FO6" s="6" t="s">
        <v>7</v>
      </c>
      <c r="FP6" s="6" t="s">
        <v>6</v>
      </c>
      <c r="FQ6" s="6" t="s">
        <v>7</v>
      </c>
      <c r="FR6" s="6" t="s">
        <v>6</v>
      </c>
      <c r="FS6" s="6" t="s">
        <v>7</v>
      </c>
      <c r="FT6" s="6" t="s">
        <v>6</v>
      </c>
      <c r="FU6" s="6" t="s">
        <v>7</v>
      </c>
      <c r="FV6" s="6" t="s">
        <v>6</v>
      </c>
      <c r="FW6" s="6" t="s">
        <v>7</v>
      </c>
      <c r="FX6" s="6" t="s">
        <v>6</v>
      </c>
      <c r="FY6" s="6" t="s">
        <v>7</v>
      </c>
      <c r="FZ6" s="6" t="s">
        <v>6</v>
      </c>
      <c r="GA6" s="6" t="s">
        <v>7</v>
      </c>
      <c r="GB6" s="6" t="s">
        <v>6</v>
      </c>
      <c r="GC6" s="6" t="s">
        <v>7</v>
      </c>
      <c r="GD6" s="6" t="s">
        <v>6</v>
      </c>
      <c r="GE6" s="6" t="s">
        <v>7</v>
      </c>
      <c r="GF6" s="6" t="s">
        <v>6</v>
      </c>
      <c r="GG6" s="6" t="s">
        <v>7</v>
      </c>
      <c r="GH6" s="6" t="s">
        <v>6</v>
      </c>
      <c r="GI6" s="6" t="s">
        <v>7</v>
      </c>
      <c r="GJ6" s="6" t="s">
        <v>6</v>
      </c>
      <c r="GK6" s="6" t="s">
        <v>7</v>
      </c>
      <c r="GL6" s="6" t="s">
        <v>6</v>
      </c>
      <c r="GM6" s="6" t="s">
        <v>7</v>
      </c>
      <c r="GN6" s="6" t="s">
        <v>6</v>
      </c>
      <c r="GO6" s="7" t="s">
        <v>7</v>
      </c>
      <c r="GP6" s="61"/>
      <c r="GQ6" s="62"/>
      <c r="GR6" s="63"/>
      <c r="GS6" s="6" t="s">
        <v>6</v>
      </c>
      <c r="GT6" s="6" t="s">
        <v>7</v>
      </c>
      <c r="GU6" s="6" t="s">
        <v>6</v>
      </c>
      <c r="GV6" s="6" t="s">
        <v>7</v>
      </c>
      <c r="GW6" s="6" t="s">
        <v>6</v>
      </c>
      <c r="GX6" s="6" t="s">
        <v>7</v>
      </c>
      <c r="GY6" s="6" t="s">
        <v>6</v>
      </c>
      <c r="GZ6" s="6" t="s">
        <v>7</v>
      </c>
      <c r="HA6" s="6" t="s">
        <v>6</v>
      </c>
      <c r="HB6" s="6" t="s">
        <v>7</v>
      </c>
      <c r="HC6" s="6" t="s">
        <v>6</v>
      </c>
      <c r="HD6" s="6" t="s">
        <v>7</v>
      </c>
      <c r="HE6" s="6" t="s">
        <v>6</v>
      </c>
      <c r="HF6" s="6" t="s">
        <v>7</v>
      </c>
      <c r="HG6" s="6" t="s">
        <v>6</v>
      </c>
      <c r="HH6" s="6" t="s">
        <v>7</v>
      </c>
      <c r="HI6" s="6" t="s">
        <v>6</v>
      </c>
      <c r="HJ6" s="6" t="s">
        <v>7</v>
      </c>
      <c r="HK6" s="6" t="s">
        <v>6</v>
      </c>
      <c r="HL6" s="6" t="s">
        <v>7</v>
      </c>
      <c r="HM6" s="6" t="s">
        <v>6</v>
      </c>
      <c r="HN6" s="6" t="s">
        <v>7</v>
      </c>
      <c r="HO6" s="6" t="s">
        <v>6</v>
      </c>
      <c r="HP6" s="6" t="s">
        <v>7</v>
      </c>
      <c r="HQ6" s="6" t="s">
        <v>6</v>
      </c>
      <c r="HR6" s="6" t="s">
        <v>7</v>
      </c>
      <c r="HS6" s="6" t="s">
        <v>6</v>
      </c>
      <c r="HT6" s="6" t="s">
        <v>7</v>
      </c>
      <c r="HU6" s="6" t="s">
        <v>6</v>
      </c>
      <c r="HV6" s="7" t="s">
        <v>7</v>
      </c>
      <c r="HW6" s="21"/>
    </row>
    <row r="7" spans="1:231" ht="30" customHeight="1">
      <c r="A7" s="38" t="s">
        <v>326</v>
      </c>
      <c r="B7" s="46"/>
      <c r="C7" s="46"/>
      <c r="D7" s="1">
        <f>SUM(D12+D15+D18+D24+D28+D32)</f>
        <v>8187</v>
      </c>
      <c r="E7" s="1">
        <f t="shared" ref="E7:AF7" si="0">E12+E15+E18+E24+E28+E32</f>
        <v>4177</v>
      </c>
      <c r="F7" s="26">
        <f t="shared" si="0"/>
        <v>4010</v>
      </c>
      <c r="G7" s="1">
        <f t="shared" si="0"/>
        <v>87</v>
      </c>
      <c r="H7" s="1">
        <f t="shared" si="0"/>
        <v>87</v>
      </c>
      <c r="I7" s="1">
        <f t="shared" si="0"/>
        <v>6</v>
      </c>
      <c r="J7" s="1">
        <f t="shared" si="0"/>
        <v>18</v>
      </c>
      <c r="K7" s="1">
        <f t="shared" si="0"/>
        <v>8</v>
      </c>
      <c r="L7" s="1">
        <f t="shared" si="0"/>
        <v>4</v>
      </c>
      <c r="M7" s="1">
        <f t="shared" si="0"/>
        <v>8</v>
      </c>
      <c r="N7" s="1">
        <f t="shared" si="0"/>
        <v>4</v>
      </c>
      <c r="O7" s="1">
        <f t="shared" si="0"/>
        <v>0</v>
      </c>
      <c r="P7" s="1">
        <f t="shared" si="0"/>
        <v>0</v>
      </c>
      <c r="Q7" s="1">
        <f t="shared" si="0"/>
        <v>32</v>
      </c>
      <c r="R7" s="1">
        <f t="shared" si="0"/>
        <v>31</v>
      </c>
      <c r="S7" s="1">
        <f t="shared" si="0"/>
        <v>19</v>
      </c>
      <c r="T7" s="1">
        <f t="shared" si="0"/>
        <v>14</v>
      </c>
      <c r="U7" s="1">
        <f t="shared" si="0"/>
        <v>8</v>
      </c>
      <c r="V7" s="26">
        <f t="shared" si="0"/>
        <v>2</v>
      </c>
      <c r="W7" s="1">
        <f t="shared" si="0"/>
        <v>11</v>
      </c>
      <c r="X7" s="1">
        <f t="shared" si="0"/>
        <v>12</v>
      </c>
      <c r="Y7" s="1">
        <f t="shared" si="0"/>
        <v>0</v>
      </c>
      <c r="Z7" s="1">
        <f t="shared" si="0"/>
        <v>0</v>
      </c>
      <c r="AA7" s="1">
        <f t="shared" si="0"/>
        <v>0</v>
      </c>
      <c r="AB7" s="1">
        <f t="shared" si="0"/>
        <v>0</v>
      </c>
      <c r="AC7" s="1">
        <f t="shared" si="0"/>
        <v>22</v>
      </c>
      <c r="AD7" s="1">
        <f t="shared" si="0"/>
        <v>20</v>
      </c>
      <c r="AE7" s="1">
        <f t="shared" si="0"/>
        <v>1438</v>
      </c>
      <c r="AF7" s="2">
        <f t="shared" si="0"/>
        <v>961</v>
      </c>
      <c r="AG7" s="38" t="s">
        <v>326</v>
      </c>
      <c r="AH7" s="46"/>
      <c r="AI7" s="46"/>
      <c r="AJ7" s="1">
        <f t="shared" ref="AJ7:BM7" si="1">AJ12+AJ15+AJ18+AJ24+AJ28+AJ32</f>
        <v>1412</v>
      </c>
      <c r="AK7" s="1">
        <f t="shared" si="1"/>
        <v>932</v>
      </c>
      <c r="AL7" s="1">
        <f t="shared" si="1"/>
        <v>21</v>
      </c>
      <c r="AM7" s="1">
        <f t="shared" si="1"/>
        <v>11</v>
      </c>
      <c r="AN7" s="1">
        <f t="shared" si="1"/>
        <v>34</v>
      </c>
      <c r="AO7" s="1">
        <f t="shared" si="1"/>
        <v>13</v>
      </c>
      <c r="AP7" s="1">
        <f t="shared" si="1"/>
        <v>212</v>
      </c>
      <c r="AQ7" s="1">
        <f t="shared" si="1"/>
        <v>133</v>
      </c>
      <c r="AR7" s="1">
        <f t="shared" si="1"/>
        <v>96</v>
      </c>
      <c r="AS7" s="1">
        <f t="shared" si="1"/>
        <v>107</v>
      </c>
      <c r="AT7" s="1">
        <f t="shared" si="1"/>
        <v>45</v>
      </c>
      <c r="AU7" s="1">
        <f t="shared" si="1"/>
        <v>23</v>
      </c>
      <c r="AV7" s="1">
        <f t="shared" si="1"/>
        <v>143</v>
      </c>
      <c r="AW7" s="1">
        <f t="shared" si="1"/>
        <v>84</v>
      </c>
      <c r="AX7" s="1">
        <f t="shared" si="1"/>
        <v>70</v>
      </c>
      <c r="AY7" s="1">
        <f t="shared" si="1"/>
        <v>81</v>
      </c>
      <c r="AZ7" s="1">
        <f t="shared" si="1"/>
        <v>123</v>
      </c>
      <c r="BA7" s="26">
        <f t="shared" si="1"/>
        <v>94</v>
      </c>
      <c r="BB7" s="1">
        <f t="shared" si="1"/>
        <v>6</v>
      </c>
      <c r="BC7" s="1">
        <f t="shared" si="1"/>
        <v>1</v>
      </c>
      <c r="BD7" s="1">
        <f t="shared" si="1"/>
        <v>378</v>
      </c>
      <c r="BE7" s="1">
        <f t="shared" si="1"/>
        <v>112</v>
      </c>
      <c r="BF7" s="1">
        <f t="shared" si="1"/>
        <v>6</v>
      </c>
      <c r="BG7" s="1">
        <f t="shared" si="1"/>
        <v>2</v>
      </c>
      <c r="BH7" s="1">
        <f t="shared" si="1"/>
        <v>1</v>
      </c>
      <c r="BI7" s="1">
        <f t="shared" si="1"/>
        <v>59</v>
      </c>
      <c r="BJ7" s="1">
        <f t="shared" si="1"/>
        <v>0</v>
      </c>
      <c r="BK7" s="1">
        <f t="shared" si="1"/>
        <v>26</v>
      </c>
      <c r="BL7" s="1">
        <f t="shared" si="1"/>
        <v>0</v>
      </c>
      <c r="BM7" s="2">
        <f t="shared" si="1"/>
        <v>39</v>
      </c>
      <c r="BN7" s="38" t="s">
        <v>326</v>
      </c>
      <c r="BO7" s="46"/>
      <c r="BP7" s="46"/>
      <c r="BQ7" s="1">
        <f t="shared" ref="BQ7:CT7" si="2">BQ12+BQ15+BQ18+BQ24+BQ28+BQ32</f>
        <v>59</v>
      </c>
      <c r="BR7" s="1">
        <f t="shared" si="2"/>
        <v>0</v>
      </c>
      <c r="BS7" s="1">
        <f t="shared" si="2"/>
        <v>28</v>
      </c>
      <c r="BT7" s="1">
        <f t="shared" si="2"/>
        <v>20</v>
      </c>
      <c r="BU7" s="1">
        <f t="shared" si="2"/>
        <v>6</v>
      </c>
      <c r="BV7" s="1">
        <f t="shared" si="2"/>
        <v>3</v>
      </c>
      <c r="BW7" s="1">
        <f t="shared" si="2"/>
        <v>43</v>
      </c>
      <c r="BX7" s="1">
        <f t="shared" si="2"/>
        <v>26</v>
      </c>
      <c r="BY7" s="1">
        <f t="shared" si="2"/>
        <v>31</v>
      </c>
      <c r="BZ7" s="1">
        <f t="shared" si="2"/>
        <v>19</v>
      </c>
      <c r="CA7" s="1">
        <f t="shared" si="2"/>
        <v>18</v>
      </c>
      <c r="CB7" s="1">
        <f t="shared" si="2"/>
        <v>14</v>
      </c>
      <c r="CC7" s="1">
        <f t="shared" si="2"/>
        <v>92</v>
      </c>
      <c r="CD7" s="1">
        <f t="shared" si="2"/>
        <v>65</v>
      </c>
      <c r="CE7" s="1">
        <f t="shared" si="2"/>
        <v>26</v>
      </c>
      <c r="CF7" s="1">
        <f t="shared" si="2"/>
        <v>29</v>
      </c>
      <c r="CG7" s="1">
        <f t="shared" si="2"/>
        <v>5</v>
      </c>
      <c r="CH7" s="26">
        <f t="shared" si="2"/>
        <v>6</v>
      </c>
      <c r="CI7" s="1">
        <f t="shared" si="2"/>
        <v>21</v>
      </c>
      <c r="CJ7" s="1">
        <f t="shared" si="2"/>
        <v>23</v>
      </c>
      <c r="CK7" s="1">
        <f t="shared" si="2"/>
        <v>11</v>
      </c>
      <c r="CL7" s="1">
        <f t="shared" si="2"/>
        <v>13</v>
      </c>
      <c r="CM7" s="1">
        <f t="shared" si="2"/>
        <v>6</v>
      </c>
      <c r="CN7" s="1">
        <f t="shared" si="2"/>
        <v>4</v>
      </c>
      <c r="CO7" s="1">
        <f t="shared" si="2"/>
        <v>5</v>
      </c>
      <c r="CP7" s="1">
        <f t="shared" si="2"/>
        <v>9</v>
      </c>
      <c r="CQ7" s="1">
        <f t="shared" si="2"/>
        <v>71</v>
      </c>
      <c r="CR7" s="1">
        <f t="shared" si="2"/>
        <v>76</v>
      </c>
      <c r="CS7" s="1">
        <f t="shared" si="2"/>
        <v>49</v>
      </c>
      <c r="CT7" s="2">
        <f t="shared" si="2"/>
        <v>53</v>
      </c>
      <c r="CU7" s="38" t="s">
        <v>326</v>
      </c>
      <c r="CV7" s="46"/>
      <c r="CW7" s="46"/>
      <c r="CX7" s="1">
        <f t="shared" ref="CX7:EA7" si="3">CX12+CX15+CX18+CX24+CX28+CX32</f>
        <v>22</v>
      </c>
      <c r="CY7" s="1">
        <f t="shared" si="3"/>
        <v>23</v>
      </c>
      <c r="CZ7" s="1">
        <f t="shared" si="3"/>
        <v>12</v>
      </c>
      <c r="DA7" s="1">
        <f t="shared" si="3"/>
        <v>23</v>
      </c>
      <c r="DB7" s="1">
        <f t="shared" si="3"/>
        <v>9</v>
      </c>
      <c r="DC7" s="1">
        <f t="shared" si="3"/>
        <v>20</v>
      </c>
      <c r="DD7" s="1">
        <f t="shared" si="3"/>
        <v>3</v>
      </c>
      <c r="DE7" s="1">
        <f t="shared" si="3"/>
        <v>3</v>
      </c>
      <c r="DF7" s="1">
        <f t="shared" si="3"/>
        <v>54</v>
      </c>
      <c r="DG7" s="1">
        <f t="shared" si="3"/>
        <v>81</v>
      </c>
      <c r="DH7" s="1">
        <f t="shared" si="3"/>
        <v>3</v>
      </c>
      <c r="DI7" s="1">
        <f t="shared" si="3"/>
        <v>0</v>
      </c>
      <c r="DJ7" s="1">
        <f t="shared" si="3"/>
        <v>9</v>
      </c>
      <c r="DK7" s="1">
        <f t="shared" si="3"/>
        <v>9</v>
      </c>
      <c r="DL7" s="1">
        <f t="shared" si="3"/>
        <v>11</v>
      </c>
      <c r="DM7" s="26">
        <f t="shared" si="3"/>
        <v>16</v>
      </c>
      <c r="DN7" s="1">
        <f t="shared" si="3"/>
        <v>9</v>
      </c>
      <c r="DO7" s="26">
        <f t="shared" si="3"/>
        <v>27</v>
      </c>
      <c r="DP7" s="1">
        <f t="shared" si="3"/>
        <v>22</v>
      </c>
      <c r="DQ7" s="1">
        <f t="shared" si="3"/>
        <v>29</v>
      </c>
      <c r="DR7" s="1">
        <f t="shared" si="3"/>
        <v>0</v>
      </c>
      <c r="DS7" s="1">
        <f t="shared" si="3"/>
        <v>0</v>
      </c>
      <c r="DT7" s="1">
        <f t="shared" si="3"/>
        <v>0</v>
      </c>
      <c r="DU7" s="1">
        <f t="shared" si="3"/>
        <v>0</v>
      </c>
      <c r="DV7" s="1">
        <f t="shared" si="3"/>
        <v>1036</v>
      </c>
      <c r="DW7" s="1">
        <f t="shared" si="3"/>
        <v>1388</v>
      </c>
      <c r="DX7" s="1">
        <f t="shared" si="3"/>
        <v>9</v>
      </c>
      <c r="DY7" s="1">
        <f t="shared" si="3"/>
        <v>32</v>
      </c>
      <c r="DZ7" s="1">
        <f t="shared" si="3"/>
        <v>7</v>
      </c>
      <c r="EA7" s="2">
        <f t="shared" si="3"/>
        <v>17</v>
      </c>
      <c r="EB7" s="38" t="s">
        <v>326</v>
      </c>
      <c r="EC7" s="46"/>
      <c r="ED7" s="46"/>
      <c r="EE7" s="1">
        <f t="shared" ref="EE7:FH7" si="4">EE12+EE15+EE18+EE24+EE28+EE32</f>
        <v>2</v>
      </c>
      <c r="EF7" s="1">
        <f t="shared" si="4"/>
        <v>15</v>
      </c>
      <c r="EG7" s="1">
        <f t="shared" si="4"/>
        <v>591</v>
      </c>
      <c r="EH7" s="1">
        <f t="shared" si="4"/>
        <v>801</v>
      </c>
      <c r="EI7" s="1">
        <f t="shared" si="4"/>
        <v>5</v>
      </c>
      <c r="EJ7" s="1">
        <f t="shared" si="4"/>
        <v>13</v>
      </c>
      <c r="EK7" s="1">
        <f t="shared" si="4"/>
        <v>195</v>
      </c>
      <c r="EL7" s="1">
        <f t="shared" si="4"/>
        <v>187</v>
      </c>
      <c r="EM7" s="1">
        <f t="shared" si="4"/>
        <v>107</v>
      </c>
      <c r="EN7" s="1">
        <f t="shared" si="4"/>
        <v>84</v>
      </c>
      <c r="EO7" s="1">
        <f t="shared" si="4"/>
        <v>16</v>
      </c>
      <c r="EP7" s="1">
        <f t="shared" si="4"/>
        <v>43</v>
      </c>
      <c r="EQ7" s="1">
        <f t="shared" si="4"/>
        <v>11</v>
      </c>
      <c r="ER7" s="1">
        <f t="shared" si="4"/>
        <v>8</v>
      </c>
      <c r="ES7" s="1">
        <f t="shared" si="4"/>
        <v>61</v>
      </c>
      <c r="ET7" s="26">
        <f t="shared" si="4"/>
        <v>75</v>
      </c>
      <c r="EU7" s="1">
        <f t="shared" si="4"/>
        <v>185</v>
      </c>
      <c r="EV7" s="26">
        <f t="shared" si="4"/>
        <v>378</v>
      </c>
      <c r="EW7" s="1">
        <f t="shared" si="4"/>
        <v>11</v>
      </c>
      <c r="EX7" s="1">
        <f t="shared" si="4"/>
        <v>13</v>
      </c>
      <c r="EY7" s="1">
        <f t="shared" si="4"/>
        <v>386</v>
      </c>
      <c r="EZ7" s="1">
        <f t="shared" si="4"/>
        <v>490</v>
      </c>
      <c r="FA7" s="1">
        <f t="shared" si="4"/>
        <v>24</v>
      </c>
      <c r="FB7" s="1">
        <f t="shared" si="4"/>
        <v>58</v>
      </c>
      <c r="FC7" s="1">
        <f t="shared" si="4"/>
        <v>99</v>
      </c>
      <c r="FD7" s="1">
        <f t="shared" si="4"/>
        <v>85</v>
      </c>
      <c r="FE7" s="1">
        <f t="shared" si="4"/>
        <v>255</v>
      </c>
      <c r="FF7" s="1">
        <f t="shared" si="4"/>
        <v>336</v>
      </c>
      <c r="FG7" s="1">
        <f t="shared" si="4"/>
        <v>8</v>
      </c>
      <c r="FH7" s="2">
        <f t="shared" si="4"/>
        <v>11</v>
      </c>
      <c r="FI7" s="38" t="s">
        <v>326</v>
      </c>
      <c r="FJ7" s="46"/>
      <c r="FK7" s="46"/>
      <c r="FL7" s="1">
        <f t="shared" ref="FL7:GO7" si="5">FL12+FL15+FL18+FL24+FL28+FL32</f>
        <v>36</v>
      </c>
      <c r="FM7" s="1">
        <f t="shared" si="5"/>
        <v>48</v>
      </c>
      <c r="FN7" s="1">
        <f t="shared" si="5"/>
        <v>14</v>
      </c>
      <c r="FO7" s="1">
        <f t="shared" si="5"/>
        <v>17</v>
      </c>
      <c r="FP7" s="1">
        <f t="shared" si="5"/>
        <v>785</v>
      </c>
      <c r="FQ7" s="1">
        <f t="shared" si="5"/>
        <v>663</v>
      </c>
      <c r="FR7" s="1">
        <f t="shared" si="5"/>
        <v>1</v>
      </c>
      <c r="FS7" s="1">
        <f t="shared" si="5"/>
        <v>3</v>
      </c>
      <c r="FT7" s="1">
        <f t="shared" si="5"/>
        <v>522</v>
      </c>
      <c r="FU7" s="1">
        <f t="shared" si="5"/>
        <v>463</v>
      </c>
      <c r="FV7" s="1">
        <f t="shared" si="5"/>
        <v>3</v>
      </c>
      <c r="FW7" s="1">
        <f t="shared" si="5"/>
        <v>3</v>
      </c>
      <c r="FX7" s="1">
        <f t="shared" si="5"/>
        <v>77</v>
      </c>
      <c r="FY7" s="1">
        <f t="shared" si="5"/>
        <v>26</v>
      </c>
      <c r="FZ7" s="1">
        <f t="shared" si="5"/>
        <v>5</v>
      </c>
      <c r="GA7" s="26">
        <f t="shared" si="5"/>
        <v>9</v>
      </c>
      <c r="GB7" s="1">
        <f t="shared" si="5"/>
        <v>177</v>
      </c>
      <c r="GC7" s="26">
        <f t="shared" si="5"/>
        <v>159</v>
      </c>
      <c r="GD7" s="1">
        <f t="shared" si="5"/>
        <v>126</v>
      </c>
      <c r="GE7" s="1">
        <f t="shared" si="5"/>
        <v>135</v>
      </c>
      <c r="GF7" s="1">
        <f t="shared" si="5"/>
        <v>10</v>
      </c>
      <c r="GG7" s="1">
        <f t="shared" si="5"/>
        <v>17</v>
      </c>
      <c r="GH7" s="1">
        <f t="shared" si="5"/>
        <v>14</v>
      </c>
      <c r="GI7" s="1">
        <f t="shared" si="5"/>
        <v>13</v>
      </c>
      <c r="GJ7" s="1">
        <f t="shared" si="5"/>
        <v>50</v>
      </c>
      <c r="GK7" s="1">
        <f t="shared" si="5"/>
        <v>22</v>
      </c>
      <c r="GL7" s="1">
        <f t="shared" si="5"/>
        <v>22</v>
      </c>
      <c r="GM7" s="1">
        <f t="shared" si="5"/>
        <v>15</v>
      </c>
      <c r="GN7" s="1">
        <f t="shared" si="5"/>
        <v>28</v>
      </c>
      <c r="GO7" s="2">
        <f t="shared" si="5"/>
        <v>7</v>
      </c>
      <c r="GP7" s="38" t="s">
        <v>326</v>
      </c>
      <c r="GQ7" s="46"/>
      <c r="GR7" s="46"/>
      <c r="GS7" s="1">
        <f t="shared" ref="GS7:HV7" si="6">GS12+GS15+GS18+GS24+GS28+GS32</f>
        <v>52</v>
      </c>
      <c r="GT7" s="1">
        <f t="shared" si="6"/>
        <v>83</v>
      </c>
      <c r="GU7" s="1">
        <f t="shared" si="6"/>
        <v>1</v>
      </c>
      <c r="GV7" s="1">
        <f t="shared" si="6"/>
        <v>8</v>
      </c>
      <c r="GW7" s="1">
        <f t="shared" si="6"/>
        <v>15</v>
      </c>
      <c r="GX7" s="1">
        <f t="shared" si="6"/>
        <v>25</v>
      </c>
      <c r="GY7" s="1">
        <f t="shared" si="6"/>
        <v>97</v>
      </c>
      <c r="GZ7" s="1">
        <f t="shared" si="6"/>
        <v>147</v>
      </c>
      <c r="HA7" s="1">
        <f t="shared" si="6"/>
        <v>17</v>
      </c>
      <c r="HB7" s="1">
        <f t="shared" si="6"/>
        <v>15</v>
      </c>
      <c r="HC7" s="1">
        <f t="shared" si="6"/>
        <v>71</v>
      </c>
      <c r="HD7" s="1">
        <f t="shared" si="6"/>
        <v>111</v>
      </c>
      <c r="HE7" s="1">
        <f t="shared" si="6"/>
        <v>15</v>
      </c>
      <c r="HF7" s="1">
        <f t="shared" si="6"/>
        <v>12</v>
      </c>
      <c r="HG7" s="1">
        <f t="shared" si="6"/>
        <v>37</v>
      </c>
      <c r="HH7" s="26">
        <f t="shared" si="6"/>
        <v>54</v>
      </c>
      <c r="HI7" s="1">
        <f t="shared" si="6"/>
        <v>19</v>
      </c>
      <c r="HJ7" s="26">
        <f t="shared" si="6"/>
        <v>45</v>
      </c>
      <c r="HK7" s="1">
        <f t="shared" si="6"/>
        <v>9</v>
      </c>
      <c r="HL7" s="1">
        <f t="shared" si="6"/>
        <v>21</v>
      </c>
      <c r="HM7" s="1">
        <f t="shared" si="6"/>
        <v>0</v>
      </c>
      <c r="HN7" s="1">
        <f t="shared" si="6"/>
        <v>0</v>
      </c>
      <c r="HO7" s="1">
        <f t="shared" si="6"/>
        <v>2</v>
      </c>
      <c r="HP7" s="1">
        <f t="shared" si="6"/>
        <v>1</v>
      </c>
      <c r="HQ7" s="1">
        <f t="shared" si="6"/>
        <v>0</v>
      </c>
      <c r="HR7" s="1">
        <f t="shared" si="6"/>
        <v>0</v>
      </c>
      <c r="HS7" s="1">
        <f t="shared" si="6"/>
        <v>0</v>
      </c>
      <c r="HT7" s="1">
        <f t="shared" si="6"/>
        <v>0</v>
      </c>
      <c r="HU7" s="1">
        <f t="shared" si="6"/>
        <v>1</v>
      </c>
      <c r="HV7" s="2">
        <f t="shared" si="6"/>
        <v>0</v>
      </c>
      <c r="HW7" s="21"/>
    </row>
    <row r="8" spans="1:231" ht="30" customHeight="1">
      <c r="A8" s="38" t="s">
        <v>327</v>
      </c>
      <c r="B8" s="46"/>
      <c r="C8" s="46"/>
      <c r="D8" s="27">
        <f>SUM(D10+D13+D14+D16+D17+D19+D20+D25+D29)</f>
        <v>6835</v>
      </c>
      <c r="E8" s="27">
        <f t="shared" ref="E8:AF8" si="7">E10+E13+E14+E16+E17+E19+E20+E25+E29</f>
        <v>3512</v>
      </c>
      <c r="F8" s="28">
        <f t="shared" si="7"/>
        <v>3323</v>
      </c>
      <c r="G8" s="27">
        <f t="shared" si="7"/>
        <v>77</v>
      </c>
      <c r="H8" s="27">
        <f t="shared" si="7"/>
        <v>78</v>
      </c>
      <c r="I8" s="27">
        <f t="shared" si="7"/>
        <v>6</v>
      </c>
      <c r="J8" s="27">
        <f t="shared" si="7"/>
        <v>17</v>
      </c>
      <c r="K8" s="27">
        <f t="shared" si="7"/>
        <v>8</v>
      </c>
      <c r="L8" s="27">
        <f t="shared" si="7"/>
        <v>4</v>
      </c>
      <c r="M8" s="27">
        <f t="shared" si="7"/>
        <v>8</v>
      </c>
      <c r="N8" s="27">
        <f t="shared" si="7"/>
        <v>4</v>
      </c>
      <c r="O8" s="27">
        <f t="shared" si="7"/>
        <v>0</v>
      </c>
      <c r="P8" s="27">
        <f t="shared" si="7"/>
        <v>0</v>
      </c>
      <c r="Q8" s="27">
        <f t="shared" si="7"/>
        <v>27</v>
      </c>
      <c r="R8" s="27">
        <f t="shared" si="7"/>
        <v>27</v>
      </c>
      <c r="S8" s="27">
        <f t="shared" si="7"/>
        <v>17</v>
      </c>
      <c r="T8" s="27">
        <f t="shared" si="7"/>
        <v>13</v>
      </c>
      <c r="U8" s="27">
        <f t="shared" si="7"/>
        <v>7</v>
      </c>
      <c r="V8" s="27">
        <f t="shared" si="7"/>
        <v>2</v>
      </c>
      <c r="W8" s="27">
        <f t="shared" si="7"/>
        <v>10</v>
      </c>
      <c r="X8" s="27">
        <f t="shared" si="7"/>
        <v>11</v>
      </c>
      <c r="Y8" s="27">
        <f t="shared" si="7"/>
        <v>0</v>
      </c>
      <c r="Z8" s="27">
        <f t="shared" si="7"/>
        <v>0</v>
      </c>
      <c r="AA8" s="27">
        <f t="shared" si="7"/>
        <v>0</v>
      </c>
      <c r="AB8" s="27">
        <f t="shared" si="7"/>
        <v>0</v>
      </c>
      <c r="AC8" s="27">
        <f t="shared" si="7"/>
        <v>19</v>
      </c>
      <c r="AD8" s="27">
        <f t="shared" si="7"/>
        <v>17</v>
      </c>
      <c r="AE8" s="27">
        <f t="shared" si="7"/>
        <v>1219</v>
      </c>
      <c r="AF8" s="29">
        <f t="shared" si="7"/>
        <v>805</v>
      </c>
      <c r="AG8" s="38" t="s">
        <v>327</v>
      </c>
      <c r="AH8" s="46"/>
      <c r="AI8" s="46"/>
      <c r="AJ8" s="27">
        <f t="shared" ref="AJ8:BM8" si="8">AJ10+AJ13+AJ14+AJ16+AJ17+AJ19+AJ20+AJ25+AJ29</f>
        <v>1197</v>
      </c>
      <c r="AK8" s="27">
        <f t="shared" si="8"/>
        <v>781</v>
      </c>
      <c r="AL8" s="27">
        <f t="shared" si="8"/>
        <v>18</v>
      </c>
      <c r="AM8" s="27">
        <f t="shared" si="8"/>
        <v>9</v>
      </c>
      <c r="AN8" s="27">
        <f t="shared" si="8"/>
        <v>31</v>
      </c>
      <c r="AO8" s="27">
        <f t="shared" si="8"/>
        <v>11</v>
      </c>
      <c r="AP8" s="27">
        <f t="shared" si="8"/>
        <v>180</v>
      </c>
      <c r="AQ8" s="27">
        <f t="shared" si="8"/>
        <v>107</v>
      </c>
      <c r="AR8" s="27">
        <f t="shared" si="8"/>
        <v>83</v>
      </c>
      <c r="AS8" s="27">
        <f t="shared" si="8"/>
        <v>92</v>
      </c>
      <c r="AT8" s="27">
        <f t="shared" si="8"/>
        <v>40</v>
      </c>
      <c r="AU8" s="27">
        <f t="shared" si="8"/>
        <v>21</v>
      </c>
      <c r="AV8" s="27">
        <f t="shared" si="8"/>
        <v>128</v>
      </c>
      <c r="AW8" s="27">
        <f t="shared" si="8"/>
        <v>70</v>
      </c>
      <c r="AX8" s="27">
        <f t="shared" si="8"/>
        <v>54</v>
      </c>
      <c r="AY8" s="27">
        <f t="shared" si="8"/>
        <v>66</v>
      </c>
      <c r="AZ8" s="27">
        <f t="shared" si="8"/>
        <v>107</v>
      </c>
      <c r="BA8" s="27">
        <f t="shared" si="8"/>
        <v>74</v>
      </c>
      <c r="BB8" s="27">
        <f t="shared" si="8"/>
        <v>6</v>
      </c>
      <c r="BC8" s="27">
        <f t="shared" si="8"/>
        <v>1</v>
      </c>
      <c r="BD8" s="27">
        <f t="shared" si="8"/>
        <v>312</v>
      </c>
      <c r="BE8" s="27">
        <f t="shared" si="8"/>
        <v>92</v>
      </c>
      <c r="BF8" s="27">
        <f t="shared" si="8"/>
        <v>6</v>
      </c>
      <c r="BG8" s="27">
        <f t="shared" si="8"/>
        <v>2</v>
      </c>
      <c r="BH8" s="27">
        <f t="shared" si="8"/>
        <v>1</v>
      </c>
      <c r="BI8" s="27">
        <f t="shared" si="8"/>
        <v>51</v>
      </c>
      <c r="BJ8" s="27">
        <f t="shared" si="8"/>
        <v>0</v>
      </c>
      <c r="BK8" s="27">
        <f t="shared" si="8"/>
        <v>23</v>
      </c>
      <c r="BL8" s="27">
        <f t="shared" si="8"/>
        <v>0</v>
      </c>
      <c r="BM8" s="29">
        <f t="shared" si="8"/>
        <v>37</v>
      </c>
      <c r="BN8" s="38" t="s">
        <v>327</v>
      </c>
      <c r="BO8" s="46"/>
      <c r="BP8" s="46"/>
      <c r="BQ8" s="27">
        <f t="shared" ref="BQ8:CT8" si="9">BQ10+BQ13+BQ14+BQ16+BQ17+BQ19+BQ20+BQ25+BQ29</f>
        <v>50</v>
      </c>
      <c r="BR8" s="27">
        <f t="shared" si="9"/>
        <v>0</v>
      </c>
      <c r="BS8" s="27">
        <f t="shared" si="9"/>
        <v>23</v>
      </c>
      <c r="BT8" s="27">
        <f t="shared" si="9"/>
        <v>16</v>
      </c>
      <c r="BU8" s="27">
        <f t="shared" si="9"/>
        <v>3</v>
      </c>
      <c r="BV8" s="27">
        <f t="shared" si="9"/>
        <v>3</v>
      </c>
      <c r="BW8" s="27">
        <f t="shared" si="9"/>
        <v>34</v>
      </c>
      <c r="BX8" s="27">
        <f t="shared" si="9"/>
        <v>22</v>
      </c>
      <c r="BY8" s="27">
        <f t="shared" si="9"/>
        <v>28</v>
      </c>
      <c r="BZ8" s="27">
        <f t="shared" si="9"/>
        <v>18</v>
      </c>
      <c r="CA8" s="27">
        <f t="shared" si="9"/>
        <v>15</v>
      </c>
      <c r="CB8" s="27">
        <f t="shared" si="9"/>
        <v>11</v>
      </c>
      <c r="CC8" s="27">
        <f t="shared" si="9"/>
        <v>78</v>
      </c>
      <c r="CD8" s="27">
        <f t="shared" si="9"/>
        <v>55</v>
      </c>
      <c r="CE8" s="27">
        <f t="shared" si="9"/>
        <v>22</v>
      </c>
      <c r="CF8" s="27">
        <f t="shared" si="9"/>
        <v>24</v>
      </c>
      <c r="CG8" s="27">
        <f t="shared" si="9"/>
        <v>4</v>
      </c>
      <c r="CH8" s="27">
        <f t="shared" si="9"/>
        <v>3</v>
      </c>
      <c r="CI8" s="27">
        <f t="shared" si="9"/>
        <v>18</v>
      </c>
      <c r="CJ8" s="27">
        <f t="shared" si="9"/>
        <v>21</v>
      </c>
      <c r="CK8" s="27">
        <f t="shared" si="9"/>
        <v>5</v>
      </c>
      <c r="CL8" s="27">
        <f t="shared" si="9"/>
        <v>12</v>
      </c>
      <c r="CM8" s="27">
        <f t="shared" si="9"/>
        <v>3</v>
      </c>
      <c r="CN8" s="27">
        <f t="shared" si="9"/>
        <v>4</v>
      </c>
      <c r="CO8" s="27">
        <f t="shared" si="9"/>
        <v>2</v>
      </c>
      <c r="CP8" s="27">
        <f t="shared" si="9"/>
        <v>8</v>
      </c>
      <c r="CQ8" s="27">
        <f t="shared" si="9"/>
        <v>58</v>
      </c>
      <c r="CR8" s="27">
        <f t="shared" si="9"/>
        <v>64</v>
      </c>
      <c r="CS8" s="27">
        <f t="shared" si="9"/>
        <v>41</v>
      </c>
      <c r="CT8" s="29">
        <f t="shared" si="9"/>
        <v>43</v>
      </c>
      <c r="CU8" s="38" t="s">
        <v>327</v>
      </c>
      <c r="CV8" s="46"/>
      <c r="CW8" s="46"/>
      <c r="CX8" s="27">
        <f t="shared" ref="CX8:EA8" si="10">CX10+CX13+CX14+CX16+CX17+CX19+CX20+CX25+CX29</f>
        <v>17</v>
      </c>
      <c r="CY8" s="27">
        <f t="shared" si="10"/>
        <v>21</v>
      </c>
      <c r="CZ8" s="27">
        <f t="shared" si="10"/>
        <v>11</v>
      </c>
      <c r="DA8" s="27">
        <f t="shared" si="10"/>
        <v>19</v>
      </c>
      <c r="DB8" s="27">
        <f t="shared" si="10"/>
        <v>8</v>
      </c>
      <c r="DC8" s="27">
        <f t="shared" si="10"/>
        <v>16</v>
      </c>
      <c r="DD8" s="27">
        <f t="shared" si="10"/>
        <v>3</v>
      </c>
      <c r="DE8" s="27">
        <f t="shared" si="10"/>
        <v>3</v>
      </c>
      <c r="DF8" s="27">
        <f t="shared" si="10"/>
        <v>46</v>
      </c>
      <c r="DG8" s="27">
        <f t="shared" si="10"/>
        <v>64</v>
      </c>
      <c r="DH8" s="27">
        <f t="shared" si="10"/>
        <v>3</v>
      </c>
      <c r="DI8" s="27">
        <f t="shared" si="10"/>
        <v>0</v>
      </c>
      <c r="DJ8" s="27">
        <f t="shared" si="10"/>
        <v>7</v>
      </c>
      <c r="DK8" s="27">
        <f t="shared" si="10"/>
        <v>9</v>
      </c>
      <c r="DL8" s="27">
        <f t="shared" si="10"/>
        <v>8</v>
      </c>
      <c r="DM8" s="27">
        <f t="shared" si="10"/>
        <v>14</v>
      </c>
      <c r="DN8" s="27">
        <f t="shared" si="10"/>
        <v>7</v>
      </c>
      <c r="DO8" s="27">
        <f t="shared" si="10"/>
        <v>18</v>
      </c>
      <c r="DP8" s="27">
        <f t="shared" si="10"/>
        <v>21</v>
      </c>
      <c r="DQ8" s="27">
        <f t="shared" si="10"/>
        <v>23</v>
      </c>
      <c r="DR8" s="27">
        <f t="shared" si="10"/>
        <v>0</v>
      </c>
      <c r="DS8" s="27">
        <f t="shared" si="10"/>
        <v>0</v>
      </c>
      <c r="DT8" s="27">
        <f t="shared" si="10"/>
        <v>0</v>
      </c>
      <c r="DU8" s="27">
        <f t="shared" si="10"/>
        <v>0</v>
      </c>
      <c r="DV8" s="27">
        <f t="shared" si="10"/>
        <v>857</v>
      </c>
      <c r="DW8" s="27">
        <f t="shared" si="10"/>
        <v>1149</v>
      </c>
      <c r="DX8" s="27">
        <f t="shared" si="10"/>
        <v>6</v>
      </c>
      <c r="DY8" s="27">
        <f t="shared" si="10"/>
        <v>30</v>
      </c>
      <c r="DZ8" s="27">
        <f t="shared" si="10"/>
        <v>5</v>
      </c>
      <c r="EA8" s="29">
        <f t="shared" si="10"/>
        <v>16</v>
      </c>
      <c r="EB8" s="38" t="s">
        <v>327</v>
      </c>
      <c r="EC8" s="46"/>
      <c r="ED8" s="46"/>
      <c r="EE8" s="27">
        <f t="shared" ref="EE8:FH8" si="11">EE10+EE13+EE14+EE16+EE17+EE19+EE20+EE25+EE29</f>
        <v>1</v>
      </c>
      <c r="EF8" s="27">
        <f t="shared" si="11"/>
        <v>14</v>
      </c>
      <c r="EG8" s="27">
        <f t="shared" si="11"/>
        <v>487</v>
      </c>
      <c r="EH8" s="27">
        <f t="shared" si="11"/>
        <v>663</v>
      </c>
      <c r="EI8" s="27">
        <f t="shared" si="11"/>
        <v>5</v>
      </c>
      <c r="EJ8" s="27">
        <f t="shared" si="11"/>
        <v>10</v>
      </c>
      <c r="EK8" s="27">
        <f t="shared" si="11"/>
        <v>160</v>
      </c>
      <c r="EL8" s="27">
        <f t="shared" si="11"/>
        <v>160</v>
      </c>
      <c r="EM8" s="27">
        <f t="shared" si="11"/>
        <v>91</v>
      </c>
      <c r="EN8" s="27">
        <f t="shared" si="11"/>
        <v>71</v>
      </c>
      <c r="EO8" s="27">
        <f t="shared" si="11"/>
        <v>11</v>
      </c>
      <c r="EP8" s="27">
        <f t="shared" si="11"/>
        <v>33</v>
      </c>
      <c r="EQ8" s="27">
        <f t="shared" si="11"/>
        <v>11</v>
      </c>
      <c r="ER8" s="27">
        <f t="shared" si="11"/>
        <v>7</v>
      </c>
      <c r="ES8" s="27">
        <f t="shared" si="11"/>
        <v>49</v>
      </c>
      <c r="ET8" s="27">
        <f t="shared" si="11"/>
        <v>58</v>
      </c>
      <c r="EU8" s="27">
        <f t="shared" si="11"/>
        <v>150</v>
      </c>
      <c r="EV8" s="27">
        <f t="shared" si="11"/>
        <v>313</v>
      </c>
      <c r="EW8" s="27">
        <f t="shared" si="11"/>
        <v>10</v>
      </c>
      <c r="EX8" s="27">
        <f t="shared" si="11"/>
        <v>11</v>
      </c>
      <c r="EY8" s="27">
        <f t="shared" si="11"/>
        <v>321</v>
      </c>
      <c r="EZ8" s="27">
        <f t="shared" si="11"/>
        <v>402</v>
      </c>
      <c r="FA8" s="27">
        <f t="shared" si="11"/>
        <v>18</v>
      </c>
      <c r="FB8" s="27">
        <f t="shared" si="11"/>
        <v>51</v>
      </c>
      <c r="FC8" s="27">
        <f t="shared" si="11"/>
        <v>79</v>
      </c>
      <c r="FD8" s="27">
        <f t="shared" si="11"/>
        <v>73</v>
      </c>
      <c r="FE8" s="27">
        <f t="shared" si="11"/>
        <v>217</v>
      </c>
      <c r="FF8" s="27">
        <f t="shared" si="11"/>
        <v>269</v>
      </c>
      <c r="FG8" s="27">
        <f t="shared" si="11"/>
        <v>7</v>
      </c>
      <c r="FH8" s="29">
        <f t="shared" si="11"/>
        <v>9</v>
      </c>
      <c r="FI8" s="38" t="s">
        <v>327</v>
      </c>
      <c r="FJ8" s="46"/>
      <c r="FK8" s="46"/>
      <c r="FL8" s="27">
        <f t="shared" ref="FL8:GO8" si="12">FL10+FL13+FL14+FL16+FL17+FL19+FL20+FL25+FL29</f>
        <v>31</v>
      </c>
      <c r="FM8" s="27">
        <f t="shared" si="12"/>
        <v>41</v>
      </c>
      <c r="FN8" s="27">
        <f t="shared" si="12"/>
        <v>12</v>
      </c>
      <c r="FO8" s="27">
        <f t="shared" si="12"/>
        <v>13</v>
      </c>
      <c r="FP8" s="27">
        <f t="shared" si="12"/>
        <v>661</v>
      </c>
      <c r="FQ8" s="27">
        <f t="shared" si="12"/>
        <v>555</v>
      </c>
      <c r="FR8" s="27">
        <f t="shared" si="12"/>
        <v>0</v>
      </c>
      <c r="FS8" s="27">
        <f t="shared" si="12"/>
        <v>3</v>
      </c>
      <c r="FT8" s="27">
        <f t="shared" si="12"/>
        <v>444</v>
      </c>
      <c r="FU8" s="27">
        <f t="shared" si="12"/>
        <v>384</v>
      </c>
      <c r="FV8" s="27">
        <f t="shared" si="12"/>
        <v>1</v>
      </c>
      <c r="FW8" s="27">
        <f t="shared" si="12"/>
        <v>2</v>
      </c>
      <c r="FX8" s="27">
        <f t="shared" si="12"/>
        <v>61</v>
      </c>
      <c r="FY8" s="27">
        <f t="shared" si="12"/>
        <v>24</v>
      </c>
      <c r="FZ8" s="27">
        <f t="shared" si="12"/>
        <v>5</v>
      </c>
      <c r="GA8" s="27">
        <f t="shared" si="12"/>
        <v>9</v>
      </c>
      <c r="GB8" s="27">
        <f t="shared" si="12"/>
        <v>150</v>
      </c>
      <c r="GC8" s="27">
        <f t="shared" si="12"/>
        <v>133</v>
      </c>
      <c r="GD8" s="27">
        <f t="shared" si="12"/>
        <v>112</v>
      </c>
      <c r="GE8" s="27">
        <f t="shared" si="12"/>
        <v>113</v>
      </c>
      <c r="GF8" s="27">
        <f t="shared" si="12"/>
        <v>10</v>
      </c>
      <c r="GG8" s="27">
        <f t="shared" si="12"/>
        <v>15</v>
      </c>
      <c r="GH8" s="27">
        <f t="shared" si="12"/>
        <v>12</v>
      </c>
      <c r="GI8" s="27">
        <f t="shared" si="12"/>
        <v>12</v>
      </c>
      <c r="GJ8" s="27">
        <f t="shared" si="12"/>
        <v>43</v>
      </c>
      <c r="GK8" s="27">
        <f t="shared" si="12"/>
        <v>19</v>
      </c>
      <c r="GL8" s="27">
        <f t="shared" si="12"/>
        <v>20</v>
      </c>
      <c r="GM8" s="27">
        <f t="shared" si="12"/>
        <v>13</v>
      </c>
      <c r="GN8" s="27">
        <f t="shared" si="12"/>
        <v>23</v>
      </c>
      <c r="GO8" s="29">
        <f t="shared" si="12"/>
        <v>6</v>
      </c>
      <c r="GP8" s="38" t="s">
        <v>327</v>
      </c>
      <c r="GQ8" s="46"/>
      <c r="GR8" s="46"/>
      <c r="GS8" s="27">
        <f t="shared" ref="GS8:HV8" si="13">GS10+GS13+GS14+GS16+GS17+GS19+GS20+GS25+GS29</f>
        <v>47</v>
      </c>
      <c r="GT8" s="27">
        <f t="shared" si="13"/>
        <v>67</v>
      </c>
      <c r="GU8" s="27">
        <f t="shared" si="13"/>
        <v>1</v>
      </c>
      <c r="GV8" s="27">
        <f t="shared" si="13"/>
        <v>5</v>
      </c>
      <c r="GW8" s="27">
        <f t="shared" si="13"/>
        <v>13</v>
      </c>
      <c r="GX8" s="27">
        <f t="shared" si="13"/>
        <v>17</v>
      </c>
      <c r="GY8" s="27">
        <f t="shared" si="13"/>
        <v>83</v>
      </c>
      <c r="GZ8" s="27">
        <f t="shared" si="13"/>
        <v>115</v>
      </c>
      <c r="HA8" s="27">
        <f t="shared" si="13"/>
        <v>13</v>
      </c>
      <c r="HB8" s="27">
        <f t="shared" si="13"/>
        <v>10</v>
      </c>
      <c r="HC8" s="27">
        <f t="shared" si="13"/>
        <v>62</v>
      </c>
      <c r="HD8" s="27">
        <f t="shared" si="13"/>
        <v>88</v>
      </c>
      <c r="HE8" s="27">
        <f t="shared" si="13"/>
        <v>14</v>
      </c>
      <c r="HF8" s="27">
        <f t="shared" si="13"/>
        <v>9</v>
      </c>
      <c r="HG8" s="27">
        <f t="shared" si="13"/>
        <v>30</v>
      </c>
      <c r="HH8" s="27">
        <f t="shared" si="13"/>
        <v>41</v>
      </c>
      <c r="HI8" s="27">
        <f t="shared" si="13"/>
        <v>18</v>
      </c>
      <c r="HJ8" s="27">
        <f t="shared" si="13"/>
        <v>38</v>
      </c>
      <c r="HK8" s="27">
        <f t="shared" si="13"/>
        <v>8</v>
      </c>
      <c r="HL8" s="27">
        <f t="shared" si="13"/>
        <v>17</v>
      </c>
      <c r="HM8" s="27">
        <f t="shared" si="13"/>
        <v>0</v>
      </c>
      <c r="HN8" s="27">
        <f t="shared" si="13"/>
        <v>0</v>
      </c>
      <c r="HO8" s="27">
        <f t="shared" si="13"/>
        <v>2</v>
      </c>
      <c r="HP8" s="27">
        <f t="shared" si="13"/>
        <v>1</v>
      </c>
      <c r="HQ8" s="27">
        <f t="shared" si="13"/>
        <v>0</v>
      </c>
      <c r="HR8" s="27">
        <f t="shared" si="13"/>
        <v>0</v>
      </c>
      <c r="HS8" s="27">
        <f t="shared" si="13"/>
        <v>0</v>
      </c>
      <c r="HT8" s="27">
        <f t="shared" si="13"/>
        <v>0</v>
      </c>
      <c r="HU8" s="27">
        <f t="shared" si="13"/>
        <v>1</v>
      </c>
      <c r="HV8" s="29">
        <f t="shared" si="13"/>
        <v>0</v>
      </c>
      <c r="HW8" s="21"/>
    </row>
    <row r="9" spans="1:231" ht="30" customHeight="1">
      <c r="A9" s="38" t="s">
        <v>328</v>
      </c>
      <c r="B9" s="46"/>
      <c r="C9" s="46"/>
      <c r="D9" s="27">
        <f>SUM(D11+D21+D22+D23+D26+D27+D30+D31)</f>
        <v>1352</v>
      </c>
      <c r="E9" s="27">
        <f t="shared" ref="E9:AF9" si="14">SUM(E11+E21+E22+E23+E26+E27+E30+E31)</f>
        <v>665</v>
      </c>
      <c r="F9" s="28">
        <f t="shared" si="14"/>
        <v>687</v>
      </c>
      <c r="G9" s="27">
        <f t="shared" si="14"/>
        <v>10</v>
      </c>
      <c r="H9" s="27">
        <f t="shared" si="14"/>
        <v>9</v>
      </c>
      <c r="I9" s="27">
        <f t="shared" si="14"/>
        <v>0</v>
      </c>
      <c r="J9" s="27">
        <f t="shared" si="14"/>
        <v>1</v>
      </c>
      <c r="K9" s="27">
        <f t="shared" si="14"/>
        <v>0</v>
      </c>
      <c r="L9" s="27">
        <f t="shared" si="14"/>
        <v>0</v>
      </c>
      <c r="M9" s="27">
        <f t="shared" si="14"/>
        <v>0</v>
      </c>
      <c r="N9" s="27">
        <f t="shared" si="14"/>
        <v>0</v>
      </c>
      <c r="O9" s="27">
        <f t="shared" si="14"/>
        <v>0</v>
      </c>
      <c r="P9" s="27">
        <f t="shared" si="14"/>
        <v>0</v>
      </c>
      <c r="Q9" s="27">
        <f t="shared" si="14"/>
        <v>5</v>
      </c>
      <c r="R9" s="27">
        <f t="shared" si="14"/>
        <v>4</v>
      </c>
      <c r="S9" s="27">
        <f t="shared" si="14"/>
        <v>2</v>
      </c>
      <c r="T9" s="27">
        <f t="shared" si="14"/>
        <v>1</v>
      </c>
      <c r="U9" s="27">
        <f t="shared" si="14"/>
        <v>1</v>
      </c>
      <c r="V9" s="27">
        <f t="shared" si="14"/>
        <v>0</v>
      </c>
      <c r="W9" s="27">
        <f t="shared" si="14"/>
        <v>1</v>
      </c>
      <c r="X9" s="27">
        <f t="shared" si="14"/>
        <v>1</v>
      </c>
      <c r="Y9" s="27">
        <f t="shared" si="14"/>
        <v>0</v>
      </c>
      <c r="Z9" s="27">
        <f t="shared" si="14"/>
        <v>0</v>
      </c>
      <c r="AA9" s="27">
        <f t="shared" si="14"/>
        <v>0</v>
      </c>
      <c r="AB9" s="27">
        <f t="shared" si="14"/>
        <v>0</v>
      </c>
      <c r="AC9" s="27">
        <f t="shared" si="14"/>
        <v>3</v>
      </c>
      <c r="AD9" s="27">
        <f t="shared" si="14"/>
        <v>3</v>
      </c>
      <c r="AE9" s="27">
        <f t="shared" si="14"/>
        <v>219</v>
      </c>
      <c r="AF9" s="27">
        <f t="shared" si="14"/>
        <v>156</v>
      </c>
      <c r="AG9" s="38" t="s">
        <v>328</v>
      </c>
      <c r="AH9" s="46"/>
      <c r="AI9" s="46"/>
      <c r="AJ9" s="27">
        <f t="shared" ref="AJ9:BM9" si="15">SUM(AJ11+AJ21+AJ22+AJ23+AJ26+AJ27+AJ30+AJ31)</f>
        <v>215</v>
      </c>
      <c r="AK9" s="27">
        <f t="shared" si="15"/>
        <v>151</v>
      </c>
      <c r="AL9" s="27">
        <f t="shared" si="15"/>
        <v>3</v>
      </c>
      <c r="AM9" s="27">
        <f t="shared" si="15"/>
        <v>2</v>
      </c>
      <c r="AN9" s="27">
        <f t="shared" si="15"/>
        <v>3</v>
      </c>
      <c r="AO9" s="27">
        <f t="shared" si="15"/>
        <v>2</v>
      </c>
      <c r="AP9" s="27">
        <f t="shared" si="15"/>
        <v>32</v>
      </c>
      <c r="AQ9" s="27">
        <f t="shared" si="15"/>
        <v>26</v>
      </c>
      <c r="AR9" s="27">
        <f t="shared" si="15"/>
        <v>13</v>
      </c>
      <c r="AS9" s="27">
        <f t="shared" si="15"/>
        <v>15</v>
      </c>
      <c r="AT9" s="27">
        <f t="shared" si="15"/>
        <v>5</v>
      </c>
      <c r="AU9" s="27">
        <f t="shared" si="15"/>
        <v>2</v>
      </c>
      <c r="AV9" s="27">
        <f t="shared" si="15"/>
        <v>15</v>
      </c>
      <c r="AW9" s="27">
        <f t="shared" si="15"/>
        <v>14</v>
      </c>
      <c r="AX9" s="27">
        <f t="shared" si="15"/>
        <v>16</v>
      </c>
      <c r="AY9" s="27">
        <f t="shared" si="15"/>
        <v>15</v>
      </c>
      <c r="AZ9" s="27">
        <f t="shared" si="15"/>
        <v>16</v>
      </c>
      <c r="BA9" s="27">
        <f t="shared" si="15"/>
        <v>20</v>
      </c>
      <c r="BB9" s="27">
        <f t="shared" si="15"/>
        <v>0</v>
      </c>
      <c r="BC9" s="27">
        <f t="shared" si="15"/>
        <v>0</v>
      </c>
      <c r="BD9" s="27">
        <f t="shared" si="15"/>
        <v>66</v>
      </c>
      <c r="BE9" s="27">
        <f t="shared" si="15"/>
        <v>20</v>
      </c>
      <c r="BF9" s="27">
        <f t="shared" si="15"/>
        <v>0</v>
      </c>
      <c r="BG9" s="27">
        <f t="shared" si="15"/>
        <v>0</v>
      </c>
      <c r="BH9" s="27">
        <f t="shared" si="15"/>
        <v>0</v>
      </c>
      <c r="BI9" s="27">
        <f t="shared" si="15"/>
        <v>8</v>
      </c>
      <c r="BJ9" s="27">
        <f t="shared" si="15"/>
        <v>0</v>
      </c>
      <c r="BK9" s="27">
        <f t="shared" si="15"/>
        <v>3</v>
      </c>
      <c r="BL9" s="27">
        <f t="shared" si="15"/>
        <v>0</v>
      </c>
      <c r="BM9" s="27">
        <f t="shared" si="15"/>
        <v>2</v>
      </c>
      <c r="BN9" s="38" t="s">
        <v>328</v>
      </c>
      <c r="BO9" s="46"/>
      <c r="BP9" s="46"/>
      <c r="BQ9" s="27">
        <f t="shared" ref="BQ9:CT9" si="16">SUM(BQ11+BQ21+BQ22+BQ23+BQ26+BQ27+BQ30+BQ31)</f>
        <v>9</v>
      </c>
      <c r="BR9" s="27">
        <f t="shared" si="16"/>
        <v>0</v>
      </c>
      <c r="BS9" s="27">
        <f t="shared" si="16"/>
        <v>5</v>
      </c>
      <c r="BT9" s="27">
        <f t="shared" si="16"/>
        <v>4</v>
      </c>
      <c r="BU9" s="27">
        <f t="shared" si="16"/>
        <v>3</v>
      </c>
      <c r="BV9" s="27">
        <f t="shared" si="16"/>
        <v>0</v>
      </c>
      <c r="BW9" s="27">
        <f t="shared" si="16"/>
        <v>9</v>
      </c>
      <c r="BX9" s="27">
        <f t="shared" si="16"/>
        <v>4</v>
      </c>
      <c r="BY9" s="27">
        <f t="shared" si="16"/>
        <v>3</v>
      </c>
      <c r="BZ9" s="27">
        <f t="shared" si="16"/>
        <v>1</v>
      </c>
      <c r="CA9" s="27">
        <f t="shared" si="16"/>
        <v>3</v>
      </c>
      <c r="CB9" s="27">
        <f t="shared" si="16"/>
        <v>3</v>
      </c>
      <c r="CC9" s="27">
        <f t="shared" si="16"/>
        <v>14</v>
      </c>
      <c r="CD9" s="27">
        <f t="shared" si="16"/>
        <v>10</v>
      </c>
      <c r="CE9" s="27">
        <f t="shared" si="16"/>
        <v>4</v>
      </c>
      <c r="CF9" s="27">
        <f t="shared" si="16"/>
        <v>5</v>
      </c>
      <c r="CG9" s="27">
        <f t="shared" si="16"/>
        <v>1</v>
      </c>
      <c r="CH9" s="27">
        <f t="shared" si="16"/>
        <v>3</v>
      </c>
      <c r="CI9" s="27">
        <f t="shared" si="16"/>
        <v>3</v>
      </c>
      <c r="CJ9" s="27">
        <f t="shared" si="16"/>
        <v>2</v>
      </c>
      <c r="CK9" s="27">
        <f t="shared" si="16"/>
        <v>6</v>
      </c>
      <c r="CL9" s="27">
        <f t="shared" si="16"/>
        <v>1</v>
      </c>
      <c r="CM9" s="27">
        <f t="shared" si="16"/>
        <v>3</v>
      </c>
      <c r="CN9" s="27">
        <f t="shared" si="16"/>
        <v>0</v>
      </c>
      <c r="CO9" s="27">
        <f t="shared" si="16"/>
        <v>3</v>
      </c>
      <c r="CP9" s="27">
        <f t="shared" si="16"/>
        <v>1</v>
      </c>
      <c r="CQ9" s="27">
        <f t="shared" si="16"/>
        <v>13</v>
      </c>
      <c r="CR9" s="27">
        <f t="shared" si="16"/>
        <v>12</v>
      </c>
      <c r="CS9" s="27">
        <f t="shared" si="16"/>
        <v>8</v>
      </c>
      <c r="CT9" s="27">
        <f t="shared" si="16"/>
        <v>10</v>
      </c>
      <c r="CU9" s="38" t="s">
        <v>328</v>
      </c>
      <c r="CV9" s="46"/>
      <c r="CW9" s="46"/>
      <c r="CX9" s="27">
        <f t="shared" ref="CX9:EA9" si="17">SUM(CX11+CX21+CX22+CX23+CX26+CX27+CX30+CX31)</f>
        <v>5</v>
      </c>
      <c r="CY9" s="27">
        <f t="shared" si="17"/>
        <v>2</v>
      </c>
      <c r="CZ9" s="27">
        <f t="shared" si="17"/>
        <v>1</v>
      </c>
      <c r="DA9" s="27">
        <f t="shared" si="17"/>
        <v>4</v>
      </c>
      <c r="DB9" s="27">
        <f t="shared" si="17"/>
        <v>1</v>
      </c>
      <c r="DC9" s="27">
        <f t="shared" si="17"/>
        <v>4</v>
      </c>
      <c r="DD9" s="27">
        <f t="shared" si="17"/>
        <v>0</v>
      </c>
      <c r="DE9" s="27">
        <f t="shared" si="17"/>
        <v>0</v>
      </c>
      <c r="DF9" s="27">
        <f t="shared" si="17"/>
        <v>8</v>
      </c>
      <c r="DG9" s="27">
        <f t="shared" si="17"/>
        <v>17</v>
      </c>
      <c r="DH9" s="27">
        <f t="shared" si="17"/>
        <v>0</v>
      </c>
      <c r="DI9" s="27">
        <f t="shared" si="17"/>
        <v>0</v>
      </c>
      <c r="DJ9" s="27">
        <f t="shared" si="17"/>
        <v>2</v>
      </c>
      <c r="DK9" s="27">
        <f t="shared" si="17"/>
        <v>0</v>
      </c>
      <c r="DL9" s="27">
        <f t="shared" si="17"/>
        <v>3</v>
      </c>
      <c r="DM9" s="27">
        <f t="shared" si="17"/>
        <v>2</v>
      </c>
      <c r="DN9" s="27">
        <f t="shared" si="17"/>
        <v>2</v>
      </c>
      <c r="DO9" s="27">
        <f t="shared" si="17"/>
        <v>9</v>
      </c>
      <c r="DP9" s="27">
        <f t="shared" si="17"/>
        <v>1</v>
      </c>
      <c r="DQ9" s="27">
        <f t="shared" si="17"/>
        <v>6</v>
      </c>
      <c r="DR9" s="27">
        <f t="shared" si="17"/>
        <v>0</v>
      </c>
      <c r="DS9" s="27">
        <f t="shared" si="17"/>
        <v>0</v>
      </c>
      <c r="DT9" s="27">
        <f t="shared" si="17"/>
        <v>0</v>
      </c>
      <c r="DU9" s="27">
        <f t="shared" si="17"/>
        <v>0</v>
      </c>
      <c r="DV9" s="27">
        <f t="shared" si="17"/>
        <v>179</v>
      </c>
      <c r="DW9" s="27">
        <f t="shared" si="17"/>
        <v>239</v>
      </c>
      <c r="DX9" s="27">
        <f t="shared" si="17"/>
        <v>3</v>
      </c>
      <c r="DY9" s="27">
        <f t="shared" si="17"/>
        <v>2</v>
      </c>
      <c r="DZ9" s="27">
        <f t="shared" si="17"/>
        <v>2</v>
      </c>
      <c r="EA9" s="27">
        <f t="shared" si="17"/>
        <v>1</v>
      </c>
      <c r="EB9" s="38" t="s">
        <v>328</v>
      </c>
      <c r="EC9" s="46"/>
      <c r="ED9" s="46"/>
      <c r="EE9" s="27">
        <f t="shared" ref="EE9:FH9" si="18">SUM(EE11+EE21+EE22+EE23+EE26+EE27+EE30+EE31)</f>
        <v>1</v>
      </c>
      <c r="EF9" s="27">
        <f t="shared" si="18"/>
        <v>1</v>
      </c>
      <c r="EG9" s="27">
        <f t="shared" si="18"/>
        <v>104</v>
      </c>
      <c r="EH9" s="27">
        <f t="shared" si="18"/>
        <v>138</v>
      </c>
      <c r="EI9" s="27">
        <f t="shared" si="18"/>
        <v>0</v>
      </c>
      <c r="EJ9" s="27">
        <f t="shared" si="18"/>
        <v>3</v>
      </c>
      <c r="EK9" s="27">
        <f t="shared" si="18"/>
        <v>35</v>
      </c>
      <c r="EL9" s="27">
        <f t="shared" si="18"/>
        <v>27</v>
      </c>
      <c r="EM9" s="27">
        <f t="shared" si="18"/>
        <v>16</v>
      </c>
      <c r="EN9" s="27">
        <f t="shared" si="18"/>
        <v>13</v>
      </c>
      <c r="EO9" s="27">
        <f t="shared" si="18"/>
        <v>5</v>
      </c>
      <c r="EP9" s="27">
        <f t="shared" si="18"/>
        <v>10</v>
      </c>
      <c r="EQ9" s="27">
        <f t="shared" si="18"/>
        <v>0</v>
      </c>
      <c r="ER9" s="27">
        <f t="shared" si="18"/>
        <v>1</v>
      </c>
      <c r="ES9" s="27">
        <f t="shared" si="18"/>
        <v>12</v>
      </c>
      <c r="ET9" s="27">
        <f t="shared" si="18"/>
        <v>17</v>
      </c>
      <c r="EU9" s="27">
        <f t="shared" si="18"/>
        <v>35</v>
      </c>
      <c r="EV9" s="27">
        <f t="shared" si="18"/>
        <v>65</v>
      </c>
      <c r="EW9" s="27">
        <f t="shared" si="18"/>
        <v>1</v>
      </c>
      <c r="EX9" s="27">
        <f t="shared" si="18"/>
        <v>2</v>
      </c>
      <c r="EY9" s="27">
        <f t="shared" si="18"/>
        <v>65</v>
      </c>
      <c r="EZ9" s="27">
        <f t="shared" si="18"/>
        <v>88</v>
      </c>
      <c r="FA9" s="27">
        <f t="shared" si="18"/>
        <v>6</v>
      </c>
      <c r="FB9" s="27">
        <f t="shared" si="18"/>
        <v>7</v>
      </c>
      <c r="FC9" s="27">
        <f t="shared" si="18"/>
        <v>20</v>
      </c>
      <c r="FD9" s="27">
        <f t="shared" si="18"/>
        <v>12</v>
      </c>
      <c r="FE9" s="27">
        <f t="shared" si="18"/>
        <v>38</v>
      </c>
      <c r="FF9" s="27">
        <f t="shared" si="18"/>
        <v>67</v>
      </c>
      <c r="FG9" s="27">
        <f t="shared" si="18"/>
        <v>1</v>
      </c>
      <c r="FH9" s="27">
        <f t="shared" si="18"/>
        <v>2</v>
      </c>
      <c r="FI9" s="38" t="s">
        <v>328</v>
      </c>
      <c r="FJ9" s="46"/>
      <c r="FK9" s="46"/>
      <c r="FL9" s="27">
        <f t="shared" ref="FL9:GO9" si="19">SUM(FL11+FL21+FL22+FL23+FL26+FL27+FL30+FL31)</f>
        <v>5</v>
      </c>
      <c r="FM9" s="27">
        <f t="shared" si="19"/>
        <v>7</v>
      </c>
      <c r="FN9" s="27">
        <f t="shared" si="19"/>
        <v>2</v>
      </c>
      <c r="FO9" s="27">
        <f t="shared" si="19"/>
        <v>4</v>
      </c>
      <c r="FP9" s="27">
        <f t="shared" si="19"/>
        <v>124</v>
      </c>
      <c r="FQ9" s="27">
        <f t="shared" si="19"/>
        <v>108</v>
      </c>
      <c r="FR9" s="27">
        <f t="shared" si="19"/>
        <v>1</v>
      </c>
      <c r="FS9" s="27">
        <f t="shared" si="19"/>
        <v>0</v>
      </c>
      <c r="FT9" s="27">
        <f t="shared" si="19"/>
        <v>78</v>
      </c>
      <c r="FU9" s="27">
        <f t="shared" si="19"/>
        <v>79</v>
      </c>
      <c r="FV9" s="27">
        <f t="shared" si="19"/>
        <v>2</v>
      </c>
      <c r="FW9" s="27">
        <f t="shared" si="19"/>
        <v>1</v>
      </c>
      <c r="FX9" s="27">
        <f t="shared" si="19"/>
        <v>16</v>
      </c>
      <c r="FY9" s="27">
        <f t="shared" si="19"/>
        <v>2</v>
      </c>
      <c r="FZ9" s="27">
        <f t="shared" si="19"/>
        <v>0</v>
      </c>
      <c r="GA9" s="27">
        <f t="shared" si="19"/>
        <v>0</v>
      </c>
      <c r="GB9" s="27">
        <f t="shared" si="19"/>
        <v>27</v>
      </c>
      <c r="GC9" s="27">
        <f t="shared" si="19"/>
        <v>26</v>
      </c>
      <c r="GD9" s="27">
        <f t="shared" si="19"/>
        <v>14</v>
      </c>
      <c r="GE9" s="27">
        <f t="shared" si="19"/>
        <v>22</v>
      </c>
      <c r="GF9" s="27">
        <f t="shared" si="19"/>
        <v>0</v>
      </c>
      <c r="GG9" s="27">
        <f t="shared" si="19"/>
        <v>2</v>
      </c>
      <c r="GH9" s="27">
        <f t="shared" si="19"/>
        <v>2</v>
      </c>
      <c r="GI9" s="27">
        <f t="shared" si="19"/>
        <v>1</v>
      </c>
      <c r="GJ9" s="27">
        <f t="shared" si="19"/>
        <v>7</v>
      </c>
      <c r="GK9" s="27">
        <f t="shared" si="19"/>
        <v>3</v>
      </c>
      <c r="GL9" s="27">
        <f t="shared" si="19"/>
        <v>2</v>
      </c>
      <c r="GM9" s="27">
        <f t="shared" si="19"/>
        <v>2</v>
      </c>
      <c r="GN9" s="27">
        <f t="shared" si="19"/>
        <v>5</v>
      </c>
      <c r="GO9" s="27">
        <f t="shared" si="19"/>
        <v>1</v>
      </c>
      <c r="GP9" s="38" t="s">
        <v>328</v>
      </c>
      <c r="GQ9" s="46"/>
      <c r="GR9" s="46"/>
      <c r="GS9" s="27">
        <f t="shared" ref="GS9:HV9" si="20">SUM(GS11+GS21+GS22+GS23+GS26+GS27+GS30+GS31)</f>
        <v>5</v>
      </c>
      <c r="GT9" s="27">
        <f t="shared" si="20"/>
        <v>16</v>
      </c>
      <c r="GU9" s="27">
        <f t="shared" si="20"/>
        <v>0</v>
      </c>
      <c r="GV9" s="27">
        <f t="shared" si="20"/>
        <v>3</v>
      </c>
      <c r="GW9" s="27">
        <f t="shared" si="20"/>
        <v>2</v>
      </c>
      <c r="GX9" s="27">
        <f t="shared" si="20"/>
        <v>8</v>
      </c>
      <c r="GY9" s="27">
        <f t="shared" si="20"/>
        <v>14</v>
      </c>
      <c r="GZ9" s="27">
        <f t="shared" si="20"/>
        <v>32</v>
      </c>
      <c r="HA9" s="27">
        <f t="shared" si="20"/>
        <v>4</v>
      </c>
      <c r="HB9" s="27">
        <f t="shared" si="20"/>
        <v>5</v>
      </c>
      <c r="HC9" s="27">
        <f t="shared" si="20"/>
        <v>9</v>
      </c>
      <c r="HD9" s="27">
        <f t="shared" si="20"/>
        <v>23</v>
      </c>
      <c r="HE9" s="27">
        <f t="shared" si="20"/>
        <v>1</v>
      </c>
      <c r="HF9" s="27">
        <f t="shared" si="20"/>
        <v>3</v>
      </c>
      <c r="HG9" s="27">
        <f t="shared" si="20"/>
        <v>7</v>
      </c>
      <c r="HH9" s="27">
        <f t="shared" si="20"/>
        <v>13</v>
      </c>
      <c r="HI9" s="27">
        <f t="shared" si="20"/>
        <v>1</v>
      </c>
      <c r="HJ9" s="27">
        <f t="shared" si="20"/>
        <v>7</v>
      </c>
      <c r="HK9" s="27">
        <f t="shared" si="20"/>
        <v>1</v>
      </c>
      <c r="HL9" s="27">
        <f t="shared" si="20"/>
        <v>4</v>
      </c>
      <c r="HM9" s="27">
        <f t="shared" si="20"/>
        <v>0</v>
      </c>
      <c r="HN9" s="27">
        <f t="shared" si="20"/>
        <v>0</v>
      </c>
      <c r="HO9" s="27">
        <f t="shared" si="20"/>
        <v>0</v>
      </c>
      <c r="HP9" s="27">
        <f t="shared" si="20"/>
        <v>0</v>
      </c>
      <c r="HQ9" s="27">
        <f t="shared" si="20"/>
        <v>0</v>
      </c>
      <c r="HR9" s="27">
        <f t="shared" si="20"/>
        <v>0</v>
      </c>
      <c r="HS9" s="27">
        <f t="shared" si="20"/>
        <v>0</v>
      </c>
      <c r="HT9" s="27">
        <f t="shared" si="20"/>
        <v>0</v>
      </c>
      <c r="HU9" s="27">
        <f t="shared" si="20"/>
        <v>0</v>
      </c>
      <c r="HV9" s="27">
        <f t="shared" si="20"/>
        <v>0</v>
      </c>
      <c r="HW9" s="21"/>
    </row>
    <row r="10" spans="1:231" ht="30" customHeight="1">
      <c r="A10" s="38" t="s">
        <v>144</v>
      </c>
      <c r="B10" s="37" t="s">
        <v>329</v>
      </c>
      <c r="C10" s="37"/>
      <c r="D10" s="1">
        <f>E10+F10</f>
        <v>2523</v>
      </c>
      <c r="E10" s="1">
        <f>G10+AE10+CK10+CQ10+CZ10+DF10+DR10+DT10+DV10+FP10+GD10+GU10+GW10+GY10+HM10+HO10+'第２１表　死亡数 (続き)'!J10+'第２１表　死亡数 (続き)'!Z10+'第２１表　死亡数 (続き)'!AK10</f>
        <v>1246</v>
      </c>
      <c r="F10" s="26">
        <f>H10+AF10+CL10+CR10+DA10+DG10+DS10+DU10+DW10+FQ10+GE10+GV10+GX10+GZ10+HN10+HP10+'第２１表　死亡数 (続き)'!K10+'第２１表　死亡数 (続き)'!AA10+'第２１表　死亡数 (続き)'!AL10</f>
        <v>1277</v>
      </c>
      <c r="G10" s="1">
        <f>I10+K10+Q10+S10+AA10+AC10</f>
        <v>33</v>
      </c>
      <c r="H10" s="1">
        <f>J10+L10+R10+T10+AB10+AD10</f>
        <v>40</v>
      </c>
      <c r="I10" s="1">
        <v>3</v>
      </c>
      <c r="J10" s="1">
        <v>6</v>
      </c>
      <c r="K10" s="1">
        <f>M10+O10</f>
        <v>2</v>
      </c>
      <c r="L10" s="1">
        <f>N10+P10</f>
        <v>2</v>
      </c>
      <c r="M10" s="1">
        <v>2</v>
      </c>
      <c r="N10" s="1">
        <v>2</v>
      </c>
      <c r="O10" s="1"/>
      <c r="P10" s="1"/>
      <c r="Q10" s="1">
        <v>12</v>
      </c>
      <c r="R10" s="1">
        <v>16</v>
      </c>
      <c r="S10" s="1">
        <f>U10+W10+Y10</f>
        <v>11</v>
      </c>
      <c r="T10" s="1">
        <f>V10+X10+Z10</f>
        <v>5</v>
      </c>
      <c r="U10" s="1">
        <v>4</v>
      </c>
      <c r="V10" s="1">
        <v>1</v>
      </c>
      <c r="W10" s="1">
        <v>7</v>
      </c>
      <c r="X10" s="1">
        <v>4</v>
      </c>
      <c r="Y10" s="1"/>
      <c r="Z10" s="1"/>
      <c r="AA10" s="1"/>
      <c r="AB10" s="1"/>
      <c r="AC10" s="1">
        <v>5</v>
      </c>
      <c r="AD10" s="1">
        <v>11</v>
      </c>
      <c r="AE10" s="1">
        <f>AJ10+CE10</f>
        <v>445</v>
      </c>
      <c r="AF10" s="2">
        <f>AK10+CF10</f>
        <v>332</v>
      </c>
      <c r="AG10" s="38" t="s">
        <v>144</v>
      </c>
      <c r="AH10" s="37" t="s">
        <v>329</v>
      </c>
      <c r="AI10" s="37"/>
      <c r="AJ10" s="1">
        <f>AL10+AN10+AP10+AR10+AT10+AV10+AX10+AZ10+BB10+BD10+BF10+BH10+BJ10+BL10+BQ10+BS10+BU10+BW10+BY10+CA10+CC10</f>
        <v>439</v>
      </c>
      <c r="AK10" s="1">
        <f>AM10+AO10+AQ10+AS10+AU10+AW10+AY10+BA10+BC10+BE10+BG10+BI10+BK10+BM10+BR10+BT10+BV10+BX10+BZ10+CB10+CD10</f>
        <v>321</v>
      </c>
      <c r="AL10" s="1">
        <v>5</v>
      </c>
      <c r="AM10" s="1">
        <v>4</v>
      </c>
      <c r="AN10" s="1">
        <v>11</v>
      </c>
      <c r="AO10" s="1">
        <v>4</v>
      </c>
      <c r="AP10" s="1">
        <v>59</v>
      </c>
      <c r="AQ10" s="1">
        <v>34</v>
      </c>
      <c r="AR10" s="1">
        <v>22</v>
      </c>
      <c r="AS10" s="1">
        <v>44</v>
      </c>
      <c r="AT10" s="1">
        <v>9</v>
      </c>
      <c r="AU10" s="1">
        <v>12</v>
      </c>
      <c r="AV10" s="1">
        <v>58</v>
      </c>
      <c r="AW10" s="1">
        <v>27</v>
      </c>
      <c r="AX10" s="1">
        <v>23</v>
      </c>
      <c r="AY10" s="1">
        <v>29</v>
      </c>
      <c r="AZ10" s="1">
        <v>40</v>
      </c>
      <c r="BA10" s="1">
        <v>30</v>
      </c>
      <c r="BB10" s="1">
        <v>3</v>
      </c>
      <c r="BC10" s="1">
        <v>1</v>
      </c>
      <c r="BD10" s="1">
        <v>125</v>
      </c>
      <c r="BE10" s="1">
        <v>37</v>
      </c>
      <c r="BF10" s="1"/>
      <c r="BG10" s="1">
        <v>1</v>
      </c>
      <c r="BH10" s="1"/>
      <c r="BI10" s="1">
        <v>22</v>
      </c>
      <c r="BJ10" s="1"/>
      <c r="BK10" s="1">
        <v>13</v>
      </c>
      <c r="BL10" s="1"/>
      <c r="BM10" s="2">
        <v>14</v>
      </c>
      <c r="BN10" s="38" t="s">
        <v>144</v>
      </c>
      <c r="BO10" s="37" t="s">
        <v>329</v>
      </c>
      <c r="BP10" s="37"/>
      <c r="BQ10" s="1">
        <v>19</v>
      </c>
      <c r="BR10" s="1"/>
      <c r="BS10" s="1">
        <v>10</v>
      </c>
      <c r="BT10" s="1">
        <v>5</v>
      </c>
      <c r="BU10" s="1">
        <v>3</v>
      </c>
      <c r="BV10" s="1">
        <v>1</v>
      </c>
      <c r="BW10" s="1">
        <v>10</v>
      </c>
      <c r="BX10" s="1">
        <v>11</v>
      </c>
      <c r="BY10" s="1">
        <v>6</v>
      </c>
      <c r="BZ10" s="1">
        <v>8</v>
      </c>
      <c r="CA10" s="1">
        <v>8</v>
      </c>
      <c r="CB10" s="1">
        <v>6</v>
      </c>
      <c r="CC10" s="1">
        <v>28</v>
      </c>
      <c r="CD10" s="1">
        <v>18</v>
      </c>
      <c r="CE10" s="1">
        <f>CG10+CI10</f>
        <v>6</v>
      </c>
      <c r="CF10" s="1">
        <f>CH10+CJ10</f>
        <v>11</v>
      </c>
      <c r="CG10" s="1">
        <v>1</v>
      </c>
      <c r="CH10" s="1">
        <v>1</v>
      </c>
      <c r="CI10" s="1">
        <v>5</v>
      </c>
      <c r="CJ10" s="1">
        <v>10</v>
      </c>
      <c r="CK10" s="1">
        <f>CM10+CO10</f>
        <v>4</v>
      </c>
      <c r="CL10" s="1">
        <f>CN10+CP10</f>
        <v>2</v>
      </c>
      <c r="CM10" s="1">
        <v>2</v>
      </c>
      <c r="CN10" s="1"/>
      <c r="CO10" s="1">
        <v>2</v>
      </c>
      <c r="CP10" s="1">
        <v>2</v>
      </c>
      <c r="CQ10" s="1">
        <f>CS10+CX10</f>
        <v>17</v>
      </c>
      <c r="CR10" s="1">
        <f>CT10+CY10</f>
        <v>21</v>
      </c>
      <c r="CS10" s="1">
        <v>13</v>
      </c>
      <c r="CT10" s="2">
        <v>14</v>
      </c>
      <c r="CU10" s="38" t="s">
        <v>144</v>
      </c>
      <c r="CV10" s="37" t="s">
        <v>329</v>
      </c>
      <c r="CW10" s="37"/>
      <c r="CX10" s="1">
        <v>4</v>
      </c>
      <c r="CY10" s="1">
        <v>7</v>
      </c>
      <c r="CZ10" s="1">
        <f>DB10+DD10</f>
        <v>3</v>
      </c>
      <c r="DA10" s="1">
        <f>DC10+DE10</f>
        <v>9</v>
      </c>
      <c r="DB10" s="1">
        <v>2</v>
      </c>
      <c r="DC10" s="1">
        <v>7</v>
      </c>
      <c r="DD10" s="1">
        <v>1</v>
      </c>
      <c r="DE10" s="1">
        <v>2</v>
      </c>
      <c r="DF10" s="1">
        <f>DH10+DJ10+DL10+DN10+DP10</f>
        <v>13</v>
      </c>
      <c r="DG10" s="1">
        <f>DI10+DK10+DM10+DO10+DQ10</f>
        <v>28</v>
      </c>
      <c r="DH10" s="1">
        <v>1</v>
      </c>
      <c r="DI10" s="1"/>
      <c r="DJ10" s="1">
        <v>3</v>
      </c>
      <c r="DK10" s="1">
        <v>5</v>
      </c>
      <c r="DL10" s="1">
        <v>1</v>
      </c>
      <c r="DM10" s="1">
        <v>7</v>
      </c>
      <c r="DN10" s="1"/>
      <c r="DO10" s="1">
        <v>10</v>
      </c>
      <c r="DP10" s="1">
        <v>8</v>
      </c>
      <c r="DQ10" s="1">
        <v>6</v>
      </c>
      <c r="DR10" s="1"/>
      <c r="DS10" s="1"/>
      <c r="DT10" s="1"/>
      <c r="DU10" s="1"/>
      <c r="DV10" s="1">
        <f>DX10+EG10+EY10+FL10+FN10</f>
        <v>295</v>
      </c>
      <c r="DW10" s="1">
        <f>DY10+EH10+EZ10+FM10+FO10</f>
        <v>439</v>
      </c>
      <c r="DX10" s="1">
        <f>DZ10+EE10</f>
        <v>1</v>
      </c>
      <c r="DY10" s="1">
        <f>EA10+EF10</f>
        <v>15</v>
      </c>
      <c r="DZ10" s="1"/>
      <c r="EA10" s="2">
        <v>7</v>
      </c>
      <c r="EB10" s="38" t="s">
        <v>144</v>
      </c>
      <c r="EC10" s="37" t="s">
        <v>329</v>
      </c>
      <c r="ED10" s="37"/>
      <c r="EE10" s="1">
        <v>1</v>
      </c>
      <c r="EF10" s="1">
        <v>8</v>
      </c>
      <c r="EG10" s="1">
        <f>EI10+EK10+EM10+EO10+EQ10+ES10+EU10+EW10</f>
        <v>169</v>
      </c>
      <c r="EH10" s="1">
        <f>EJ10+EL10+EN10+EP10+ER10+ET10+EV10+EX10</f>
        <v>240</v>
      </c>
      <c r="EI10" s="1">
        <v>3</v>
      </c>
      <c r="EJ10" s="1">
        <v>3</v>
      </c>
      <c r="EK10" s="1">
        <v>56</v>
      </c>
      <c r="EL10" s="1">
        <v>51</v>
      </c>
      <c r="EM10" s="1">
        <v>32</v>
      </c>
      <c r="EN10" s="1">
        <v>26</v>
      </c>
      <c r="EO10" s="1">
        <v>6</v>
      </c>
      <c r="EP10" s="1">
        <v>14</v>
      </c>
      <c r="EQ10" s="1">
        <v>4</v>
      </c>
      <c r="ER10" s="1">
        <v>3</v>
      </c>
      <c r="ES10" s="1">
        <v>14</v>
      </c>
      <c r="ET10" s="1">
        <v>25</v>
      </c>
      <c r="EU10" s="1">
        <v>49</v>
      </c>
      <c r="EV10" s="1">
        <v>114</v>
      </c>
      <c r="EW10" s="1">
        <v>5</v>
      </c>
      <c r="EX10" s="1">
        <v>4</v>
      </c>
      <c r="EY10" s="1">
        <f>FA10+FC10+FE10+FG10</f>
        <v>109</v>
      </c>
      <c r="EZ10" s="1">
        <f>FB10+FD10+FF10+FH10</f>
        <v>157</v>
      </c>
      <c r="FA10" s="1">
        <v>5</v>
      </c>
      <c r="FB10" s="1">
        <v>22</v>
      </c>
      <c r="FC10" s="1">
        <v>28</v>
      </c>
      <c r="FD10" s="1">
        <v>35</v>
      </c>
      <c r="FE10" s="1">
        <v>75</v>
      </c>
      <c r="FF10" s="1">
        <v>98</v>
      </c>
      <c r="FG10" s="1">
        <v>1</v>
      </c>
      <c r="FH10" s="2">
        <v>2</v>
      </c>
      <c r="FI10" s="38" t="s">
        <v>144</v>
      </c>
      <c r="FJ10" s="37" t="s">
        <v>329</v>
      </c>
      <c r="FK10" s="37"/>
      <c r="FL10" s="1">
        <v>12</v>
      </c>
      <c r="FM10" s="1">
        <v>22</v>
      </c>
      <c r="FN10" s="1">
        <v>4</v>
      </c>
      <c r="FO10" s="1">
        <v>5</v>
      </c>
      <c r="FP10" s="1">
        <f t="shared" ref="FP10:FQ13" si="21">FR10+FT10+FV10+FX10+FZ10+GB10</f>
        <v>220</v>
      </c>
      <c r="FQ10" s="1">
        <f t="shared" si="21"/>
        <v>208</v>
      </c>
      <c r="FR10" s="1"/>
      <c r="FS10" s="1">
        <v>1</v>
      </c>
      <c r="FT10" s="1">
        <v>132</v>
      </c>
      <c r="FU10" s="1">
        <v>131</v>
      </c>
      <c r="FV10" s="1"/>
      <c r="FW10" s="1">
        <v>1</v>
      </c>
      <c r="FX10" s="1">
        <v>21</v>
      </c>
      <c r="FY10" s="1">
        <v>9</v>
      </c>
      <c r="FZ10" s="1">
        <v>2</v>
      </c>
      <c r="GA10" s="1">
        <v>5</v>
      </c>
      <c r="GB10" s="1">
        <v>65</v>
      </c>
      <c r="GC10" s="1">
        <v>61</v>
      </c>
      <c r="GD10" s="1">
        <f>GF10+GH10+GJ10+GS10</f>
        <v>49</v>
      </c>
      <c r="GE10" s="1">
        <f>GG10+GI10+GK10+GT10</f>
        <v>42</v>
      </c>
      <c r="GF10" s="1">
        <v>3</v>
      </c>
      <c r="GG10" s="1">
        <v>2</v>
      </c>
      <c r="GH10" s="1">
        <v>6</v>
      </c>
      <c r="GI10" s="1">
        <v>7</v>
      </c>
      <c r="GJ10" s="1">
        <f>GL10+GN10</f>
        <v>20</v>
      </c>
      <c r="GK10" s="1">
        <f>GM10+GO10</f>
        <v>8</v>
      </c>
      <c r="GL10" s="1">
        <v>11</v>
      </c>
      <c r="GM10" s="1">
        <v>7</v>
      </c>
      <c r="GN10" s="1">
        <v>9</v>
      </c>
      <c r="GO10" s="2">
        <v>1</v>
      </c>
      <c r="GP10" s="38" t="s">
        <v>144</v>
      </c>
      <c r="GQ10" s="37" t="s">
        <v>329</v>
      </c>
      <c r="GR10" s="37"/>
      <c r="GS10" s="1">
        <v>20</v>
      </c>
      <c r="GT10" s="1">
        <v>25</v>
      </c>
      <c r="GU10" s="1">
        <v>1</v>
      </c>
      <c r="GV10" s="1">
        <v>1</v>
      </c>
      <c r="GW10" s="1">
        <v>6</v>
      </c>
      <c r="GX10" s="1">
        <v>6</v>
      </c>
      <c r="GY10" s="1">
        <f>HA10+HC10+HK10</f>
        <v>26</v>
      </c>
      <c r="GZ10" s="1">
        <f>HB10+HD10+HL10</f>
        <v>36</v>
      </c>
      <c r="HA10" s="1">
        <v>6</v>
      </c>
      <c r="HB10" s="1">
        <v>6</v>
      </c>
      <c r="HC10" s="1">
        <f>HE10+HG10+HI10</f>
        <v>17</v>
      </c>
      <c r="HD10" s="1">
        <f>HF10+HH10+HJ10</f>
        <v>24</v>
      </c>
      <c r="HE10" s="1">
        <v>2</v>
      </c>
      <c r="HF10" s="1"/>
      <c r="HG10" s="1">
        <v>10</v>
      </c>
      <c r="HH10" s="1">
        <v>14</v>
      </c>
      <c r="HI10" s="1">
        <v>5</v>
      </c>
      <c r="HJ10" s="1">
        <v>10</v>
      </c>
      <c r="HK10" s="1">
        <v>3</v>
      </c>
      <c r="HL10" s="1">
        <v>6</v>
      </c>
      <c r="HM10" s="1"/>
      <c r="HN10" s="1"/>
      <c r="HO10" s="1">
        <f>HQ10+HS10+HU10+'第２１表　死亡数 (続き)'!D10+'第２１表　死亡数 (続き)'!F10+'第２１表　死亡数 (続き)'!H10</f>
        <v>1</v>
      </c>
      <c r="HP10" s="1">
        <f>HR10+HT10+HV10+'第２１表　死亡数 (続き)'!E10+'第２１表　死亡数 (続き)'!G10+'第２１表　死亡数 (続き)'!I10</f>
        <v>0</v>
      </c>
      <c r="HQ10" s="1"/>
      <c r="HR10" s="1"/>
      <c r="HS10" s="1"/>
      <c r="HT10" s="1"/>
      <c r="HU10" s="1">
        <v>1</v>
      </c>
      <c r="HV10" s="2"/>
      <c r="HW10" s="21"/>
    </row>
    <row r="11" spans="1:231" ht="30" customHeight="1">
      <c r="A11" s="38"/>
      <c r="B11" s="32" t="s">
        <v>330</v>
      </c>
      <c r="C11" s="36"/>
      <c r="D11" s="1">
        <f t="shared" ref="D11:D30" si="22">E11+F11</f>
        <v>250</v>
      </c>
      <c r="E11" s="1">
        <f>G11+AE11+CK11+CQ11+CZ11+DF11+DR11+DT11+DV11+FP11+GD11+GU11+GW11+GY11+HM11+HO11+'第２１表　死亡数 (続き)'!J11+'第２１表　死亡数 (続き)'!Z11+'第２１表　死亡数 (続き)'!AK11</f>
        <v>128</v>
      </c>
      <c r="F11" s="26">
        <f>H11+AF11+CL11+CR11+DA11+DG11+DS11+DU11+DW11+FQ11+GE11+GV11+GX11+GZ11+HN11+HP11+'第２１表　死亡数 (続き)'!K11+'第２１表　死亡数 (続き)'!AA11+'第２１表　死亡数 (続き)'!AL11</f>
        <v>122</v>
      </c>
      <c r="G11" s="1">
        <f>I11+K11+Q11+S11+AA11+AC11</f>
        <v>1</v>
      </c>
      <c r="H11" s="1">
        <f>J11+L11+R11+T11+AB11+AD11</f>
        <v>3</v>
      </c>
      <c r="I11" s="1"/>
      <c r="J11" s="1"/>
      <c r="K11" s="1">
        <f>M11+O11</f>
        <v>0</v>
      </c>
      <c r="L11" s="1">
        <f>N11+P11</f>
        <v>0</v>
      </c>
      <c r="M11" s="1"/>
      <c r="N11" s="1"/>
      <c r="O11" s="1"/>
      <c r="P11" s="1"/>
      <c r="Q11" s="1">
        <v>1</v>
      </c>
      <c r="R11" s="1">
        <v>1</v>
      </c>
      <c r="S11" s="1">
        <f>U11+W11+Y11</f>
        <v>0</v>
      </c>
      <c r="T11" s="1">
        <f>V11+X11+Z11</f>
        <v>1</v>
      </c>
      <c r="U11" s="1"/>
      <c r="V11" s="1"/>
      <c r="W11" s="1"/>
      <c r="X11" s="1">
        <v>1</v>
      </c>
      <c r="Y11" s="1"/>
      <c r="Z11" s="1"/>
      <c r="AA11" s="1"/>
      <c r="AB11" s="1"/>
      <c r="AC11" s="1"/>
      <c r="AD11" s="1">
        <v>1</v>
      </c>
      <c r="AE11" s="1">
        <f>AJ11+CE11</f>
        <v>44</v>
      </c>
      <c r="AF11" s="2">
        <f>AK11+CF11</f>
        <v>25</v>
      </c>
      <c r="AG11" s="38"/>
      <c r="AH11" s="32" t="s">
        <v>330</v>
      </c>
      <c r="AI11" s="36"/>
      <c r="AJ11" s="1">
        <f>AL11+AN11+AP11+AR11+AT11+AV11+AX11+AZ11+BB11+BD11+BF11+BH11+BJ11+BL11+BQ11+BS11+BU11+BW11+BY11+CA11+CC11</f>
        <v>43</v>
      </c>
      <c r="AK11" s="1">
        <f>AM11+AO11+AQ11+AS11+AU11+AW11+AY11+BA11+BC11+BE11+BG11+BI11+BK11+BM11+BR11+BT11+BV11+BX11+BZ11+CB11+CD11</f>
        <v>25</v>
      </c>
      <c r="AL11" s="1"/>
      <c r="AM11" s="1"/>
      <c r="AN11" s="1">
        <v>1</v>
      </c>
      <c r="AO11" s="1">
        <v>1</v>
      </c>
      <c r="AP11" s="1">
        <v>7</v>
      </c>
      <c r="AQ11" s="1">
        <v>6</v>
      </c>
      <c r="AR11" s="1">
        <v>5</v>
      </c>
      <c r="AS11" s="1">
        <v>2</v>
      </c>
      <c r="AT11" s="1">
        <v>2</v>
      </c>
      <c r="AU11" s="1"/>
      <c r="AV11" s="1">
        <v>5</v>
      </c>
      <c r="AW11" s="1">
        <v>3</v>
      </c>
      <c r="AX11" s="1">
        <v>3</v>
      </c>
      <c r="AY11" s="1">
        <v>4</v>
      </c>
      <c r="AZ11" s="1">
        <v>1</v>
      </c>
      <c r="BA11" s="1">
        <v>3</v>
      </c>
      <c r="BB11" s="1"/>
      <c r="BC11" s="1"/>
      <c r="BD11" s="1">
        <v>9</v>
      </c>
      <c r="BE11" s="1">
        <v>1</v>
      </c>
      <c r="BF11" s="1"/>
      <c r="BG11" s="1"/>
      <c r="BH11" s="1"/>
      <c r="BI11" s="1">
        <v>1</v>
      </c>
      <c r="BJ11" s="1"/>
      <c r="BK11" s="1">
        <v>1</v>
      </c>
      <c r="BL11" s="1"/>
      <c r="BM11" s="2"/>
      <c r="BN11" s="38"/>
      <c r="BO11" s="32" t="s">
        <v>330</v>
      </c>
      <c r="BP11" s="36"/>
      <c r="BQ11" s="1">
        <v>2</v>
      </c>
      <c r="BR11" s="1"/>
      <c r="BS11" s="1">
        <v>2</v>
      </c>
      <c r="BT11" s="1">
        <v>2</v>
      </c>
      <c r="BU11" s="1"/>
      <c r="BV11" s="1"/>
      <c r="BW11" s="1">
        <v>1</v>
      </c>
      <c r="BX11" s="1">
        <v>1</v>
      </c>
      <c r="BY11" s="1"/>
      <c r="BZ11" s="1"/>
      <c r="CA11" s="1">
        <v>2</v>
      </c>
      <c r="CB11" s="1"/>
      <c r="CC11" s="1">
        <v>3</v>
      </c>
      <c r="CD11" s="1"/>
      <c r="CE11" s="1">
        <f>CG11+CI11</f>
        <v>1</v>
      </c>
      <c r="CF11" s="1">
        <f>CH11+CJ11</f>
        <v>0</v>
      </c>
      <c r="CG11" s="1"/>
      <c r="CH11" s="1"/>
      <c r="CI11" s="1">
        <v>1</v>
      </c>
      <c r="CJ11" s="1"/>
      <c r="CK11" s="1">
        <f>CM11+CO11</f>
        <v>0</v>
      </c>
      <c r="CL11" s="1">
        <f>CN11+CP11</f>
        <v>0</v>
      </c>
      <c r="CM11" s="1"/>
      <c r="CN11" s="1"/>
      <c r="CO11" s="1"/>
      <c r="CP11" s="1"/>
      <c r="CQ11" s="1">
        <f>CS11+CX11</f>
        <v>4</v>
      </c>
      <c r="CR11" s="1">
        <f>CT11+CY11</f>
        <v>2</v>
      </c>
      <c r="CS11" s="1">
        <v>3</v>
      </c>
      <c r="CT11" s="2">
        <v>1</v>
      </c>
      <c r="CU11" s="38"/>
      <c r="CV11" s="32" t="s">
        <v>330</v>
      </c>
      <c r="CW11" s="36"/>
      <c r="CX11" s="1">
        <v>1</v>
      </c>
      <c r="CY11" s="1">
        <v>1</v>
      </c>
      <c r="CZ11" s="1">
        <f>DB11+DD11</f>
        <v>0</v>
      </c>
      <c r="DA11" s="1">
        <f>DC11+DE11</f>
        <v>0</v>
      </c>
      <c r="DB11" s="1"/>
      <c r="DC11" s="1"/>
      <c r="DD11" s="1"/>
      <c r="DE11" s="1"/>
      <c r="DF11" s="1">
        <f>DH11+DJ11+DL11+DN11+DP11</f>
        <v>3</v>
      </c>
      <c r="DG11" s="1">
        <f>DI11+DK11+DM11+DO11+DQ11</f>
        <v>5</v>
      </c>
      <c r="DH11" s="1"/>
      <c r="DI11" s="1"/>
      <c r="DJ11" s="1"/>
      <c r="DK11" s="1"/>
      <c r="DL11" s="1">
        <v>1</v>
      </c>
      <c r="DM11" s="1"/>
      <c r="DN11" s="1">
        <v>2</v>
      </c>
      <c r="DO11" s="1">
        <v>4</v>
      </c>
      <c r="DP11" s="1"/>
      <c r="DQ11" s="1">
        <v>1</v>
      </c>
      <c r="DR11" s="1"/>
      <c r="DS11" s="1"/>
      <c r="DT11" s="1"/>
      <c r="DU11" s="1"/>
      <c r="DV11" s="1">
        <f>DX11+EG11+EY11+FL11+FN11</f>
        <v>35</v>
      </c>
      <c r="DW11" s="1">
        <f>DY11+EH11+EZ11+FM11+FO11</f>
        <v>46</v>
      </c>
      <c r="DX11" s="1">
        <f>DZ11+EE11</f>
        <v>0</v>
      </c>
      <c r="DY11" s="1">
        <f>EA11+EF11</f>
        <v>0</v>
      </c>
      <c r="DZ11" s="1"/>
      <c r="EA11" s="2"/>
      <c r="EB11" s="38"/>
      <c r="EC11" s="32" t="s">
        <v>330</v>
      </c>
      <c r="ED11" s="36"/>
      <c r="EE11" s="1"/>
      <c r="EF11" s="1"/>
      <c r="EG11" s="1">
        <f>EI11+EK11+EM11+EO11+EQ11+ES11+EU11+EW11</f>
        <v>21</v>
      </c>
      <c r="EH11" s="1">
        <f>EJ11+EL11+EN11+EP11+ER11+ET11+EV11+EX11</f>
        <v>29</v>
      </c>
      <c r="EI11" s="1"/>
      <c r="EJ11" s="1">
        <v>1</v>
      </c>
      <c r="EK11" s="1">
        <v>4</v>
      </c>
      <c r="EL11" s="1">
        <v>1</v>
      </c>
      <c r="EM11" s="1">
        <v>7</v>
      </c>
      <c r="EN11" s="1">
        <v>3</v>
      </c>
      <c r="EO11" s="1"/>
      <c r="EP11" s="1">
        <v>2</v>
      </c>
      <c r="EQ11" s="1"/>
      <c r="ER11" s="1"/>
      <c r="ES11" s="1">
        <v>2</v>
      </c>
      <c r="ET11" s="1">
        <v>2</v>
      </c>
      <c r="EU11" s="1">
        <v>8</v>
      </c>
      <c r="EV11" s="1">
        <v>20</v>
      </c>
      <c r="EW11" s="1"/>
      <c r="EX11" s="1"/>
      <c r="EY11" s="1">
        <f>FA11+FC11+FE11+FG11</f>
        <v>12</v>
      </c>
      <c r="EZ11" s="1">
        <f>FB11+FD11+FF11+FH11</f>
        <v>15</v>
      </c>
      <c r="FA11" s="1">
        <v>1</v>
      </c>
      <c r="FB11" s="1">
        <v>2</v>
      </c>
      <c r="FC11" s="1">
        <v>4</v>
      </c>
      <c r="FD11" s="1">
        <v>4</v>
      </c>
      <c r="FE11" s="1">
        <v>7</v>
      </c>
      <c r="FF11" s="1">
        <v>9</v>
      </c>
      <c r="FG11" s="1"/>
      <c r="FH11" s="2"/>
      <c r="FI11" s="38"/>
      <c r="FJ11" s="32" t="s">
        <v>330</v>
      </c>
      <c r="FK11" s="36"/>
      <c r="FL11" s="1">
        <v>1</v>
      </c>
      <c r="FM11" s="1">
        <v>2</v>
      </c>
      <c r="FN11" s="1">
        <v>1</v>
      </c>
      <c r="FO11" s="1"/>
      <c r="FP11" s="1">
        <f t="shared" si="21"/>
        <v>23</v>
      </c>
      <c r="FQ11" s="1">
        <f t="shared" si="21"/>
        <v>24</v>
      </c>
      <c r="FR11" s="1"/>
      <c r="FS11" s="1"/>
      <c r="FT11" s="1">
        <v>12</v>
      </c>
      <c r="FU11" s="1">
        <v>18</v>
      </c>
      <c r="FV11" s="1"/>
      <c r="FW11" s="1">
        <v>1</v>
      </c>
      <c r="FX11" s="1">
        <v>5</v>
      </c>
      <c r="FY11" s="1"/>
      <c r="FZ11" s="1"/>
      <c r="GA11" s="1"/>
      <c r="GB11" s="1">
        <v>6</v>
      </c>
      <c r="GC11" s="1">
        <v>5</v>
      </c>
      <c r="GD11" s="1">
        <f>GF11+GH11+GJ11+GS11</f>
        <v>0</v>
      </c>
      <c r="GE11" s="1">
        <f>GG11+GI11+GK11+GT11</f>
        <v>2</v>
      </c>
      <c r="GF11" s="1"/>
      <c r="GG11" s="1"/>
      <c r="GH11" s="1"/>
      <c r="GI11" s="1"/>
      <c r="GJ11" s="1">
        <f>GL11+GN11</f>
        <v>0</v>
      </c>
      <c r="GK11" s="1">
        <f>GM11+GO11</f>
        <v>1</v>
      </c>
      <c r="GL11" s="1"/>
      <c r="GM11" s="1"/>
      <c r="GN11" s="1"/>
      <c r="GO11" s="2">
        <v>1</v>
      </c>
      <c r="GP11" s="38"/>
      <c r="GQ11" s="32" t="s">
        <v>330</v>
      </c>
      <c r="GR11" s="36"/>
      <c r="GS11" s="1"/>
      <c r="GT11" s="1">
        <v>1</v>
      </c>
      <c r="GU11" s="1"/>
      <c r="GV11" s="1"/>
      <c r="GW11" s="1"/>
      <c r="GX11" s="1">
        <v>1</v>
      </c>
      <c r="GY11" s="1">
        <f>HA11+HC11+HK11</f>
        <v>3</v>
      </c>
      <c r="GZ11" s="1">
        <f>HB11+HD11+HL11</f>
        <v>8</v>
      </c>
      <c r="HA11" s="1">
        <v>1</v>
      </c>
      <c r="HB11" s="1"/>
      <c r="HC11" s="1">
        <f>HE11+HG11+HI11</f>
        <v>2</v>
      </c>
      <c r="HD11" s="1">
        <f>HF11+HH11+HJ11</f>
        <v>8</v>
      </c>
      <c r="HE11" s="1">
        <v>1</v>
      </c>
      <c r="HF11" s="1">
        <v>1</v>
      </c>
      <c r="HG11" s="1">
        <v>1</v>
      </c>
      <c r="HH11" s="1">
        <v>5</v>
      </c>
      <c r="HI11" s="1"/>
      <c r="HJ11" s="1">
        <v>2</v>
      </c>
      <c r="HK11" s="1"/>
      <c r="HL11" s="1"/>
      <c r="HM11" s="1"/>
      <c r="HN11" s="1"/>
      <c r="HO11" s="1">
        <f>HQ11+HS11+HU11+'第２１表　死亡数 (続き)'!D11+'第２１表　死亡数 (続き)'!F11+'第２１表　死亡数 (続き)'!H11</f>
        <v>0</v>
      </c>
      <c r="HP11" s="1">
        <f>HR11+HT11+HV11+'第２１表　死亡数 (続き)'!E11+'第２１表　死亡数 (続き)'!G11+'第２１表　死亡数 (続き)'!I11</f>
        <v>0</v>
      </c>
      <c r="HQ11" s="1"/>
      <c r="HR11" s="1"/>
      <c r="HS11" s="1"/>
      <c r="HT11" s="1"/>
      <c r="HU11" s="1"/>
      <c r="HV11" s="2"/>
      <c r="HW11" s="21"/>
    </row>
    <row r="12" spans="1:231" ht="30" customHeight="1">
      <c r="A12" s="38"/>
      <c r="B12" s="37" t="s">
        <v>331</v>
      </c>
      <c r="C12" s="37"/>
      <c r="D12" s="1">
        <f t="shared" ref="D12:AF12" si="23">SUM(D10:D11)</f>
        <v>2773</v>
      </c>
      <c r="E12" s="1">
        <f t="shared" si="23"/>
        <v>1374</v>
      </c>
      <c r="F12" s="26">
        <f t="shared" si="23"/>
        <v>1399</v>
      </c>
      <c r="G12" s="1">
        <f t="shared" si="23"/>
        <v>34</v>
      </c>
      <c r="H12" s="1">
        <f t="shared" si="23"/>
        <v>43</v>
      </c>
      <c r="I12" s="1">
        <f>SUM(I10:I11)</f>
        <v>3</v>
      </c>
      <c r="J12" s="1">
        <f t="shared" ref="J12" si="24">SUM(J10:J11)</f>
        <v>6</v>
      </c>
      <c r="K12" s="1">
        <f t="shared" si="23"/>
        <v>2</v>
      </c>
      <c r="L12" s="1">
        <f t="shared" si="23"/>
        <v>2</v>
      </c>
      <c r="M12" s="1">
        <f t="shared" ref="M12:N12" si="25">SUM(M10:M11)</f>
        <v>2</v>
      </c>
      <c r="N12" s="1">
        <f t="shared" si="25"/>
        <v>2</v>
      </c>
      <c r="O12" s="1">
        <f t="shared" si="23"/>
        <v>0</v>
      </c>
      <c r="P12" s="1">
        <f t="shared" si="23"/>
        <v>0</v>
      </c>
      <c r="Q12" s="1">
        <f t="shared" ref="Q12:R12" si="26">SUM(Q10:Q11)</f>
        <v>13</v>
      </c>
      <c r="R12" s="1">
        <f t="shared" si="26"/>
        <v>17</v>
      </c>
      <c r="S12" s="1">
        <f t="shared" si="23"/>
        <v>11</v>
      </c>
      <c r="T12" s="1">
        <f t="shared" si="23"/>
        <v>6</v>
      </c>
      <c r="U12" s="1">
        <f t="shared" ref="U12:X12" si="27">SUM(U10:U11)</f>
        <v>4</v>
      </c>
      <c r="V12" s="1">
        <f t="shared" si="27"/>
        <v>1</v>
      </c>
      <c r="W12" s="1">
        <f t="shared" si="27"/>
        <v>7</v>
      </c>
      <c r="X12" s="1">
        <f t="shared" si="27"/>
        <v>5</v>
      </c>
      <c r="Y12" s="1">
        <f t="shared" si="23"/>
        <v>0</v>
      </c>
      <c r="Z12" s="1">
        <f t="shared" si="23"/>
        <v>0</v>
      </c>
      <c r="AA12" s="1">
        <f t="shared" si="23"/>
        <v>0</v>
      </c>
      <c r="AB12" s="1">
        <f t="shared" si="23"/>
        <v>0</v>
      </c>
      <c r="AC12" s="1">
        <f t="shared" ref="AC12:AD12" si="28">SUM(AC10:AC11)</f>
        <v>5</v>
      </c>
      <c r="AD12" s="1">
        <f t="shared" si="28"/>
        <v>12</v>
      </c>
      <c r="AE12" s="1">
        <f t="shared" si="23"/>
        <v>489</v>
      </c>
      <c r="AF12" s="1">
        <f t="shared" si="23"/>
        <v>357</v>
      </c>
      <c r="AG12" s="38"/>
      <c r="AH12" s="37" t="s">
        <v>331</v>
      </c>
      <c r="AI12" s="37"/>
      <c r="AJ12" s="1">
        <f>SUM(AJ10:AJ11)</f>
        <v>482</v>
      </c>
      <c r="AK12" s="1">
        <f t="shared" ref="AK12:BM12" si="29">SUM(AK10:AK11)</f>
        <v>346</v>
      </c>
      <c r="AL12" s="1">
        <f t="shared" si="29"/>
        <v>5</v>
      </c>
      <c r="AM12" s="1">
        <f t="shared" si="29"/>
        <v>4</v>
      </c>
      <c r="AN12" s="1">
        <f t="shared" si="29"/>
        <v>12</v>
      </c>
      <c r="AO12" s="1">
        <f t="shared" si="29"/>
        <v>5</v>
      </c>
      <c r="AP12" s="1">
        <f t="shared" si="29"/>
        <v>66</v>
      </c>
      <c r="AQ12" s="1">
        <f t="shared" si="29"/>
        <v>40</v>
      </c>
      <c r="AR12" s="1">
        <f t="shared" si="29"/>
        <v>27</v>
      </c>
      <c r="AS12" s="1">
        <f t="shared" si="29"/>
        <v>46</v>
      </c>
      <c r="AT12" s="1">
        <f t="shared" si="29"/>
        <v>11</v>
      </c>
      <c r="AU12" s="1">
        <f t="shared" si="29"/>
        <v>12</v>
      </c>
      <c r="AV12" s="1">
        <f t="shared" si="29"/>
        <v>63</v>
      </c>
      <c r="AW12" s="1">
        <f t="shared" si="29"/>
        <v>30</v>
      </c>
      <c r="AX12" s="1">
        <f t="shared" si="29"/>
        <v>26</v>
      </c>
      <c r="AY12" s="1">
        <f t="shared" si="29"/>
        <v>33</v>
      </c>
      <c r="AZ12" s="1">
        <f t="shared" si="29"/>
        <v>41</v>
      </c>
      <c r="BA12" s="1">
        <f t="shared" si="29"/>
        <v>33</v>
      </c>
      <c r="BB12" s="1">
        <f t="shared" si="29"/>
        <v>3</v>
      </c>
      <c r="BC12" s="1">
        <f t="shared" si="29"/>
        <v>1</v>
      </c>
      <c r="BD12" s="1">
        <f t="shared" si="29"/>
        <v>134</v>
      </c>
      <c r="BE12" s="1">
        <f t="shared" si="29"/>
        <v>38</v>
      </c>
      <c r="BF12" s="1">
        <f t="shared" si="29"/>
        <v>0</v>
      </c>
      <c r="BG12" s="1">
        <f t="shared" si="29"/>
        <v>1</v>
      </c>
      <c r="BH12" s="1">
        <f t="shared" si="29"/>
        <v>0</v>
      </c>
      <c r="BI12" s="1">
        <f t="shared" si="29"/>
        <v>23</v>
      </c>
      <c r="BJ12" s="1">
        <f t="shared" si="29"/>
        <v>0</v>
      </c>
      <c r="BK12" s="1">
        <f t="shared" si="29"/>
        <v>14</v>
      </c>
      <c r="BL12" s="1">
        <f t="shared" si="29"/>
        <v>0</v>
      </c>
      <c r="BM12" s="1">
        <f t="shared" si="29"/>
        <v>14</v>
      </c>
      <c r="BN12" s="38"/>
      <c r="BO12" s="37" t="s">
        <v>331</v>
      </c>
      <c r="BP12" s="37"/>
      <c r="BQ12" s="1">
        <f t="shared" ref="BQ12:CD12" si="30">SUM(BQ10:BQ11)</f>
        <v>21</v>
      </c>
      <c r="BR12" s="1">
        <f t="shared" si="30"/>
        <v>0</v>
      </c>
      <c r="BS12" s="1">
        <f t="shared" si="30"/>
        <v>12</v>
      </c>
      <c r="BT12" s="1">
        <f t="shared" si="30"/>
        <v>7</v>
      </c>
      <c r="BU12" s="1">
        <f t="shared" si="30"/>
        <v>3</v>
      </c>
      <c r="BV12" s="1">
        <f t="shared" si="30"/>
        <v>1</v>
      </c>
      <c r="BW12" s="1">
        <f t="shared" si="30"/>
        <v>11</v>
      </c>
      <c r="BX12" s="1">
        <f t="shared" si="30"/>
        <v>12</v>
      </c>
      <c r="BY12" s="1">
        <f t="shared" si="30"/>
        <v>6</v>
      </c>
      <c r="BZ12" s="1">
        <f t="shared" si="30"/>
        <v>8</v>
      </c>
      <c r="CA12" s="1">
        <f t="shared" si="30"/>
        <v>10</v>
      </c>
      <c r="CB12" s="1">
        <f t="shared" si="30"/>
        <v>6</v>
      </c>
      <c r="CC12" s="1">
        <f t="shared" si="30"/>
        <v>31</v>
      </c>
      <c r="CD12" s="1">
        <f t="shared" si="30"/>
        <v>18</v>
      </c>
      <c r="CE12" s="1">
        <f t="shared" ref="CE12:CT12" si="31">SUM(CE10:CE11)</f>
        <v>7</v>
      </c>
      <c r="CF12" s="1">
        <f t="shared" si="31"/>
        <v>11</v>
      </c>
      <c r="CG12" s="1">
        <f t="shared" si="31"/>
        <v>1</v>
      </c>
      <c r="CH12" s="1">
        <f t="shared" si="31"/>
        <v>1</v>
      </c>
      <c r="CI12" s="1">
        <f t="shared" si="31"/>
        <v>6</v>
      </c>
      <c r="CJ12" s="1">
        <f t="shared" si="31"/>
        <v>10</v>
      </c>
      <c r="CK12" s="1">
        <f t="shared" si="31"/>
        <v>4</v>
      </c>
      <c r="CL12" s="1">
        <f t="shared" si="31"/>
        <v>2</v>
      </c>
      <c r="CM12" s="1">
        <f t="shared" si="31"/>
        <v>2</v>
      </c>
      <c r="CN12" s="1">
        <f t="shared" si="31"/>
        <v>0</v>
      </c>
      <c r="CO12" s="1">
        <f t="shared" si="31"/>
        <v>2</v>
      </c>
      <c r="CP12" s="1">
        <f t="shared" si="31"/>
        <v>2</v>
      </c>
      <c r="CQ12" s="1">
        <f t="shared" si="31"/>
        <v>21</v>
      </c>
      <c r="CR12" s="1">
        <f t="shared" si="31"/>
        <v>23</v>
      </c>
      <c r="CS12" s="1">
        <f t="shared" si="31"/>
        <v>16</v>
      </c>
      <c r="CT12" s="1">
        <f t="shared" si="31"/>
        <v>15</v>
      </c>
      <c r="CU12" s="38"/>
      <c r="CV12" s="37" t="s">
        <v>331</v>
      </c>
      <c r="CW12" s="37"/>
      <c r="CX12" s="1">
        <f t="shared" ref="CX12:CY12" si="32">SUM(CX10:CX11)</f>
        <v>5</v>
      </c>
      <c r="CY12" s="1">
        <f t="shared" si="32"/>
        <v>8</v>
      </c>
      <c r="CZ12" s="1">
        <f t="shared" ref="CZ12:EA12" si="33">SUM(CZ10:CZ11)</f>
        <v>3</v>
      </c>
      <c r="DA12" s="1">
        <f t="shared" si="33"/>
        <v>9</v>
      </c>
      <c r="DB12" s="1">
        <f t="shared" si="33"/>
        <v>2</v>
      </c>
      <c r="DC12" s="1">
        <f t="shared" si="33"/>
        <v>7</v>
      </c>
      <c r="DD12" s="1">
        <f t="shared" si="33"/>
        <v>1</v>
      </c>
      <c r="DE12" s="1">
        <f t="shared" si="33"/>
        <v>2</v>
      </c>
      <c r="DF12" s="1">
        <f t="shared" si="33"/>
        <v>16</v>
      </c>
      <c r="DG12" s="1">
        <f t="shared" si="33"/>
        <v>33</v>
      </c>
      <c r="DH12" s="1">
        <f t="shared" si="33"/>
        <v>1</v>
      </c>
      <c r="DI12" s="1"/>
      <c r="DJ12" s="1">
        <f t="shared" si="33"/>
        <v>3</v>
      </c>
      <c r="DK12" s="1">
        <f t="shared" si="33"/>
        <v>5</v>
      </c>
      <c r="DL12" s="1">
        <f t="shared" si="33"/>
        <v>2</v>
      </c>
      <c r="DM12" s="1">
        <f t="shared" si="33"/>
        <v>7</v>
      </c>
      <c r="DN12" s="1">
        <f t="shared" si="33"/>
        <v>2</v>
      </c>
      <c r="DO12" s="1">
        <f t="shared" si="33"/>
        <v>14</v>
      </c>
      <c r="DP12" s="1">
        <f t="shared" si="33"/>
        <v>8</v>
      </c>
      <c r="DQ12" s="1">
        <f t="shared" si="33"/>
        <v>7</v>
      </c>
      <c r="DR12" s="1">
        <f t="shared" si="33"/>
        <v>0</v>
      </c>
      <c r="DS12" s="1">
        <f t="shared" si="33"/>
        <v>0</v>
      </c>
      <c r="DT12" s="1">
        <f t="shared" si="33"/>
        <v>0</v>
      </c>
      <c r="DU12" s="1">
        <f t="shared" si="33"/>
        <v>0</v>
      </c>
      <c r="DV12" s="1">
        <f t="shared" si="33"/>
        <v>330</v>
      </c>
      <c r="DW12" s="1">
        <f t="shared" si="33"/>
        <v>485</v>
      </c>
      <c r="DX12" s="1">
        <f t="shared" si="33"/>
        <v>1</v>
      </c>
      <c r="DY12" s="1">
        <f t="shared" si="33"/>
        <v>15</v>
      </c>
      <c r="DZ12" s="1">
        <f t="shared" si="33"/>
        <v>0</v>
      </c>
      <c r="EA12" s="1">
        <f t="shared" si="33"/>
        <v>7</v>
      </c>
      <c r="EB12" s="38"/>
      <c r="EC12" s="37" t="s">
        <v>331</v>
      </c>
      <c r="ED12" s="37"/>
      <c r="EE12" s="1">
        <f t="shared" ref="EE12:EF12" si="34">SUM(EE10:EE11)</f>
        <v>1</v>
      </c>
      <c r="EF12" s="1">
        <f t="shared" si="34"/>
        <v>8</v>
      </c>
      <c r="EG12" s="1">
        <f t="shared" ref="EG12:FH12" si="35">SUM(EG10:EG11)</f>
        <v>190</v>
      </c>
      <c r="EH12" s="1">
        <f t="shared" si="35"/>
        <v>269</v>
      </c>
      <c r="EI12" s="1">
        <f t="shared" si="35"/>
        <v>3</v>
      </c>
      <c r="EJ12" s="1">
        <f t="shared" si="35"/>
        <v>4</v>
      </c>
      <c r="EK12" s="1">
        <f t="shared" si="35"/>
        <v>60</v>
      </c>
      <c r="EL12" s="1">
        <f t="shared" si="35"/>
        <v>52</v>
      </c>
      <c r="EM12" s="1">
        <f t="shared" si="35"/>
        <v>39</v>
      </c>
      <c r="EN12" s="1">
        <f t="shared" si="35"/>
        <v>29</v>
      </c>
      <c r="EO12" s="1">
        <f t="shared" si="35"/>
        <v>6</v>
      </c>
      <c r="EP12" s="1">
        <f t="shared" si="35"/>
        <v>16</v>
      </c>
      <c r="EQ12" s="1">
        <f t="shared" si="35"/>
        <v>4</v>
      </c>
      <c r="ER12" s="1">
        <f t="shared" si="35"/>
        <v>3</v>
      </c>
      <c r="ES12" s="1">
        <f t="shared" si="35"/>
        <v>16</v>
      </c>
      <c r="ET12" s="1">
        <f t="shared" si="35"/>
        <v>27</v>
      </c>
      <c r="EU12" s="1">
        <f t="shared" si="35"/>
        <v>57</v>
      </c>
      <c r="EV12" s="1">
        <f t="shared" si="35"/>
        <v>134</v>
      </c>
      <c r="EW12" s="1">
        <f t="shared" si="35"/>
        <v>5</v>
      </c>
      <c r="EX12" s="1">
        <f t="shared" si="35"/>
        <v>4</v>
      </c>
      <c r="EY12" s="1">
        <f t="shared" si="35"/>
        <v>121</v>
      </c>
      <c r="EZ12" s="1">
        <f t="shared" si="35"/>
        <v>172</v>
      </c>
      <c r="FA12" s="1">
        <f t="shared" si="35"/>
        <v>6</v>
      </c>
      <c r="FB12" s="1">
        <f t="shared" si="35"/>
        <v>24</v>
      </c>
      <c r="FC12" s="1">
        <f t="shared" si="35"/>
        <v>32</v>
      </c>
      <c r="FD12" s="1">
        <f t="shared" si="35"/>
        <v>39</v>
      </c>
      <c r="FE12" s="1">
        <f t="shared" si="35"/>
        <v>82</v>
      </c>
      <c r="FF12" s="1">
        <f t="shared" si="35"/>
        <v>107</v>
      </c>
      <c r="FG12" s="1">
        <f t="shared" si="35"/>
        <v>1</v>
      </c>
      <c r="FH12" s="1">
        <f t="shared" si="35"/>
        <v>2</v>
      </c>
      <c r="FI12" s="38"/>
      <c r="FJ12" s="37" t="s">
        <v>331</v>
      </c>
      <c r="FK12" s="37"/>
      <c r="FL12" s="1">
        <f t="shared" ref="FL12:FO12" si="36">SUM(FL10:FL11)</f>
        <v>13</v>
      </c>
      <c r="FM12" s="1">
        <f t="shared" si="36"/>
        <v>24</v>
      </c>
      <c r="FN12" s="1">
        <f t="shared" si="36"/>
        <v>5</v>
      </c>
      <c r="FO12" s="1">
        <f t="shared" si="36"/>
        <v>5</v>
      </c>
      <c r="FP12" s="1">
        <f t="shared" ref="FP12:GO12" si="37">SUM(FP10:FP11)</f>
        <v>243</v>
      </c>
      <c r="FQ12" s="1">
        <f t="shared" si="37"/>
        <v>232</v>
      </c>
      <c r="FR12" s="1">
        <f t="shared" si="37"/>
        <v>0</v>
      </c>
      <c r="FS12" s="1">
        <f t="shared" si="37"/>
        <v>1</v>
      </c>
      <c r="FT12" s="1">
        <f t="shared" si="37"/>
        <v>144</v>
      </c>
      <c r="FU12" s="1">
        <f t="shared" si="37"/>
        <v>149</v>
      </c>
      <c r="FV12" s="1">
        <f t="shared" si="37"/>
        <v>0</v>
      </c>
      <c r="FW12" s="1">
        <f t="shared" si="37"/>
        <v>2</v>
      </c>
      <c r="FX12" s="1">
        <f t="shared" si="37"/>
        <v>26</v>
      </c>
      <c r="FY12" s="1">
        <f t="shared" si="37"/>
        <v>9</v>
      </c>
      <c r="FZ12" s="1">
        <f t="shared" si="37"/>
        <v>2</v>
      </c>
      <c r="GA12" s="1">
        <f t="shared" si="37"/>
        <v>5</v>
      </c>
      <c r="GB12" s="1">
        <f t="shared" si="37"/>
        <v>71</v>
      </c>
      <c r="GC12" s="1">
        <f t="shared" si="37"/>
        <v>66</v>
      </c>
      <c r="GD12" s="1">
        <f t="shared" si="37"/>
        <v>49</v>
      </c>
      <c r="GE12" s="1">
        <f t="shared" si="37"/>
        <v>44</v>
      </c>
      <c r="GF12" s="1">
        <v>3</v>
      </c>
      <c r="GG12" s="1">
        <v>2</v>
      </c>
      <c r="GH12" s="1">
        <v>6</v>
      </c>
      <c r="GI12" s="1">
        <v>7</v>
      </c>
      <c r="GJ12" s="1">
        <f t="shared" si="37"/>
        <v>20</v>
      </c>
      <c r="GK12" s="1">
        <f t="shared" si="37"/>
        <v>9</v>
      </c>
      <c r="GL12" s="1">
        <f t="shared" si="37"/>
        <v>11</v>
      </c>
      <c r="GM12" s="1">
        <f t="shared" si="37"/>
        <v>7</v>
      </c>
      <c r="GN12" s="1">
        <f t="shared" si="37"/>
        <v>9</v>
      </c>
      <c r="GO12" s="1">
        <f t="shared" si="37"/>
        <v>2</v>
      </c>
      <c r="GP12" s="38"/>
      <c r="GQ12" s="37" t="s">
        <v>331</v>
      </c>
      <c r="GR12" s="37"/>
      <c r="GS12" s="1">
        <f t="shared" ref="GS12:GX12" si="38">SUM(GS10:GS11)</f>
        <v>20</v>
      </c>
      <c r="GT12" s="1">
        <f t="shared" si="38"/>
        <v>26</v>
      </c>
      <c r="GU12" s="1">
        <f t="shared" si="38"/>
        <v>1</v>
      </c>
      <c r="GV12" s="1">
        <f t="shared" si="38"/>
        <v>1</v>
      </c>
      <c r="GW12" s="1">
        <f t="shared" si="38"/>
        <v>6</v>
      </c>
      <c r="GX12" s="1">
        <f t="shared" si="38"/>
        <v>7</v>
      </c>
      <c r="GY12" s="1">
        <f t="shared" ref="GY12:HV12" si="39">SUM(GY10:GY11)</f>
        <v>29</v>
      </c>
      <c r="GZ12" s="1">
        <f t="shared" si="39"/>
        <v>44</v>
      </c>
      <c r="HA12" s="1">
        <f t="shared" si="39"/>
        <v>7</v>
      </c>
      <c r="HB12" s="1">
        <f t="shared" si="39"/>
        <v>6</v>
      </c>
      <c r="HC12" s="1">
        <f t="shared" si="39"/>
        <v>19</v>
      </c>
      <c r="HD12" s="1">
        <f t="shared" si="39"/>
        <v>32</v>
      </c>
      <c r="HE12" s="1">
        <f t="shared" si="39"/>
        <v>3</v>
      </c>
      <c r="HF12" s="1">
        <f t="shared" si="39"/>
        <v>1</v>
      </c>
      <c r="HG12" s="1">
        <f t="shared" si="39"/>
        <v>11</v>
      </c>
      <c r="HH12" s="1">
        <f t="shared" si="39"/>
        <v>19</v>
      </c>
      <c r="HI12" s="1">
        <f t="shared" si="39"/>
        <v>5</v>
      </c>
      <c r="HJ12" s="1">
        <f t="shared" si="39"/>
        <v>12</v>
      </c>
      <c r="HK12" s="1">
        <f t="shared" si="39"/>
        <v>3</v>
      </c>
      <c r="HL12" s="1">
        <f t="shared" si="39"/>
        <v>6</v>
      </c>
      <c r="HM12" s="1">
        <f t="shared" si="39"/>
        <v>0</v>
      </c>
      <c r="HN12" s="1">
        <f t="shared" si="39"/>
        <v>0</v>
      </c>
      <c r="HO12" s="1">
        <f t="shared" si="39"/>
        <v>1</v>
      </c>
      <c r="HP12" s="1">
        <f t="shared" si="39"/>
        <v>0</v>
      </c>
      <c r="HQ12" s="1">
        <f t="shared" si="39"/>
        <v>0</v>
      </c>
      <c r="HR12" s="1">
        <f t="shared" si="39"/>
        <v>0</v>
      </c>
      <c r="HS12" s="1">
        <f t="shared" si="39"/>
        <v>0</v>
      </c>
      <c r="HT12" s="1">
        <f t="shared" si="39"/>
        <v>0</v>
      </c>
      <c r="HU12" s="1">
        <f t="shared" si="39"/>
        <v>1</v>
      </c>
      <c r="HV12" s="1">
        <f t="shared" si="39"/>
        <v>0</v>
      </c>
    </row>
    <row r="13" spans="1:231" ht="30" customHeight="1">
      <c r="A13" s="38" t="s">
        <v>3</v>
      </c>
      <c r="B13" s="32" t="s">
        <v>332</v>
      </c>
      <c r="C13" s="33"/>
      <c r="D13" s="1">
        <f>E13+F13</f>
        <v>396</v>
      </c>
      <c r="E13" s="1">
        <f>G13+AE13+CK13+CQ13+CZ13+DF13+DR13+DT13+DV13+FP13+GD13+GU13+GW13+GY13+HM13+HO13+'第２１表　死亡数 (続き)'!J13+'第２１表　死亡数 (続き)'!Z13+'第２１表　死亡数 (続き)'!AK13</f>
        <v>188</v>
      </c>
      <c r="F13" s="26">
        <f>H13+AF13+CL13+CR13+DA13+DG13+DS13+DU13+DW13+FQ13+GE13+GV13+GX13+GZ13+HN13+HP13+'第２１表　死亡数 (続き)'!K13+'第２１表　死亡数 (続き)'!AA13+'第２１表　死亡数 (続き)'!AL13</f>
        <v>208</v>
      </c>
      <c r="G13" s="1">
        <f>I13+K13+Q13+S13+AA13+AC13</f>
        <v>1</v>
      </c>
      <c r="H13" s="1">
        <f>J13+L13+R13+T13+AB13+AD13</f>
        <v>3</v>
      </c>
      <c r="I13" s="1">
        <v>1</v>
      </c>
      <c r="J13" s="1">
        <v>1</v>
      </c>
      <c r="K13" s="1">
        <f>M13+O13</f>
        <v>0</v>
      </c>
      <c r="L13" s="1">
        <f>N13+P13</f>
        <v>1</v>
      </c>
      <c r="M13" s="1"/>
      <c r="N13" s="1">
        <v>1</v>
      </c>
      <c r="O13" s="1"/>
      <c r="P13" s="1"/>
      <c r="Q13" s="1"/>
      <c r="R13" s="1"/>
      <c r="S13" s="1">
        <f>U13+W13+Y13</f>
        <v>0</v>
      </c>
      <c r="T13" s="1">
        <f>V13+X13+Z13</f>
        <v>1</v>
      </c>
      <c r="U13" s="1"/>
      <c r="V13" s="1"/>
      <c r="W13" s="1"/>
      <c r="X13" s="1">
        <v>1</v>
      </c>
      <c r="Y13" s="1"/>
      <c r="Z13" s="1"/>
      <c r="AA13" s="1"/>
      <c r="AB13" s="1"/>
      <c r="AC13" s="1"/>
      <c r="AD13" s="1"/>
      <c r="AE13" s="1">
        <f>AJ13+CE13</f>
        <v>75</v>
      </c>
      <c r="AF13" s="2">
        <f>AK13+CF13</f>
        <v>61</v>
      </c>
      <c r="AG13" s="38" t="s">
        <v>3</v>
      </c>
      <c r="AH13" s="32" t="s">
        <v>332</v>
      </c>
      <c r="AI13" s="33"/>
      <c r="AJ13" s="1">
        <f>AL13+AN13+AP13+AR13+AT13+AV13+AX13+AZ13+BB13+BD13+BF13+BH13+BJ13+BL13+BQ13+BS13+BU13+BW13+BY13+CA13+CC13</f>
        <v>73</v>
      </c>
      <c r="AK13" s="1">
        <f>AM13+AO13+AQ13+AS13+AU13+AW13+AY13+BA13+BC13+BE13+BG13+BI13+BK13+BM13+BR13+BT13+BV13+BX13+BZ13+CB13+CD13</f>
        <v>59</v>
      </c>
      <c r="AL13" s="1"/>
      <c r="AM13" s="1">
        <v>2</v>
      </c>
      <c r="AN13" s="1">
        <v>1</v>
      </c>
      <c r="AO13" s="1"/>
      <c r="AP13" s="1">
        <v>7</v>
      </c>
      <c r="AQ13" s="1">
        <v>8</v>
      </c>
      <c r="AR13" s="1">
        <v>7</v>
      </c>
      <c r="AS13" s="1">
        <v>8</v>
      </c>
      <c r="AT13" s="1"/>
      <c r="AU13" s="1">
        <v>1</v>
      </c>
      <c r="AV13" s="1">
        <v>11</v>
      </c>
      <c r="AW13" s="1">
        <v>8</v>
      </c>
      <c r="AX13" s="1">
        <v>5</v>
      </c>
      <c r="AY13" s="1">
        <v>4</v>
      </c>
      <c r="AZ13" s="1">
        <v>8</v>
      </c>
      <c r="BA13" s="1">
        <v>4</v>
      </c>
      <c r="BB13" s="1"/>
      <c r="BC13" s="1"/>
      <c r="BD13" s="1">
        <v>21</v>
      </c>
      <c r="BE13" s="1">
        <v>6</v>
      </c>
      <c r="BF13" s="1"/>
      <c r="BG13" s="1"/>
      <c r="BH13" s="1">
        <v>1</v>
      </c>
      <c r="BI13" s="1">
        <v>4</v>
      </c>
      <c r="BJ13" s="1"/>
      <c r="BK13" s="1">
        <v>1</v>
      </c>
      <c r="BL13" s="1"/>
      <c r="BM13" s="2">
        <v>4</v>
      </c>
      <c r="BN13" s="38" t="s">
        <v>3</v>
      </c>
      <c r="BO13" s="32" t="s">
        <v>332</v>
      </c>
      <c r="BP13" s="33"/>
      <c r="BQ13" s="1"/>
      <c r="BR13" s="1"/>
      <c r="BS13" s="1">
        <v>2</v>
      </c>
      <c r="BT13" s="1">
        <v>1</v>
      </c>
      <c r="BU13" s="1"/>
      <c r="BV13" s="1">
        <v>1</v>
      </c>
      <c r="BW13" s="1">
        <v>4</v>
      </c>
      <c r="BX13" s="1">
        <v>1</v>
      </c>
      <c r="BY13" s="1"/>
      <c r="BZ13" s="1"/>
      <c r="CA13" s="1"/>
      <c r="CB13" s="1">
        <v>1</v>
      </c>
      <c r="CC13" s="1">
        <v>6</v>
      </c>
      <c r="CD13" s="1">
        <v>5</v>
      </c>
      <c r="CE13" s="1">
        <f>CG13+CI13</f>
        <v>2</v>
      </c>
      <c r="CF13" s="1">
        <f>CH13+CJ13</f>
        <v>2</v>
      </c>
      <c r="CG13" s="1">
        <v>1</v>
      </c>
      <c r="CH13" s="1"/>
      <c r="CI13" s="1">
        <v>1</v>
      </c>
      <c r="CJ13" s="1">
        <v>2</v>
      </c>
      <c r="CK13" s="1">
        <f>CM13+CO13</f>
        <v>0</v>
      </c>
      <c r="CL13" s="1">
        <f>CN13+CP13</f>
        <v>1</v>
      </c>
      <c r="CM13" s="1"/>
      <c r="CN13" s="1"/>
      <c r="CO13" s="1"/>
      <c r="CP13" s="1">
        <v>1</v>
      </c>
      <c r="CQ13" s="1">
        <f>CS13+CX13</f>
        <v>1</v>
      </c>
      <c r="CR13" s="1">
        <f>CT13+CY13</f>
        <v>4</v>
      </c>
      <c r="CS13" s="1">
        <v>1</v>
      </c>
      <c r="CT13" s="2">
        <v>3</v>
      </c>
      <c r="CU13" s="38" t="s">
        <v>3</v>
      </c>
      <c r="CV13" s="32" t="s">
        <v>332</v>
      </c>
      <c r="CW13" s="33"/>
      <c r="CX13" s="1"/>
      <c r="CY13" s="1">
        <v>1</v>
      </c>
      <c r="CZ13" s="1">
        <f>DB13+DD13</f>
        <v>0</v>
      </c>
      <c r="DA13" s="1">
        <f>DC13+DE13</f>
        <v>2</v>
      </c>
      <c r="DB13" s="1"/>
      <c r="DC13" s="1">
        <v>2</v>
      </c>
      <c r="DD13" s="1"/>
      <c r="DE13" s="1"/>
      <c r="DF13" s="1">
        <f>DH13+DJ13+DL13+DN13+DP13</f>
        <v>5</v>
      </c>
      <c r="DG13" s="1">
        <f>DI13+DK13+DM13+DO13+DQ13</f>
        <v>3</v>
      </c>
      <c r="DH13" s="1">
        <v>1</v>
      </c>
      <c r="DI13" s="1"/>
      <c r="DJ13" s="1"/>
      <c r="DK13" s="1">
        <v>1</v>
      </c>
      <c r="DL13" s="1">
        <v>1</v>
      </c>
      <c r="DM13" s="1"/>
      <c r="DN13" s="1">
        <v>1</v>
      </c>
      <c r="DO13" s="1">
        <v>1</v>
      </c>
      <c r="DP13" s="1">
        <v>2</v>
      </c>
      <c r="DQ13" s="1">
        <v>1</v>
      </c>
      <c r="DR13" s="1"/>
      <c r="DS13" s="1"/>
      <c r="DT13" s="1"/>
      <c r="DU13" s="1"/>
      <c r="DV13" s="1">
        <f>DX13+EG13+EY13+FL13+FN13</f>
        <v>47</v>
      </c>
      <c r="DW13" s="1">
        <f>DY13+EH13+EZ13+FM13+FO13</f>
        <v>67</v>
      </c>
      <c r="DX13" s="1">
        <f>DZ13+EE13</f>
        <v>0</v>
      </c>
      <c r="DY13" s="1">
        <f>EA13+EF13</f>
        <v>0</v>
      </c>
      <c r="DZ13" s="1"/>
      <c r="EA13" s="2"/>
      <c r="EB13" s="38" t="s">
        <v>3</v>
      </c>
      <c r="EC13" s="32" t="s">
        <v>332</v>
      </c>
      <c r="ED13" s="33"/>
      <c r="EE13" s="1"/>
      <c r="EF13" s="1"/>
      <c r="EG13" s="1">
        <f>EI13+EK13+EM13+EO13+EQ13+ES13+EU13+EW13</f>
        <v>34</v>
      </c>
      <c r="EH13" s="1">
        <f>EJ13+EL13+EN13+EP13+ER13+ET13+EV13+EX13</f>
        <v>44</v>
      </c>
      <c r="EI13" s="1">
        <v>1</v>
      </c>
      <c r="EJ13" s="1"/>
      <c r="EK13" s="1">
        <v>10</v>
      </c>
      <c r="EL13" s="1">
        <v>6</v>
      </c>
      <c r="EM13" s="1"/>
      <c r="EN13" s="1">
        <v>5</v>
      </c>
      <c r="EO13" s="1"/>
      <c r="EP13" s="1">
        <v>6</v>
      </c>
      <c r="EQ13" s="1"/>
      <c r="ER13" s="1">
        <v>1</v>
      </c>
      <c r="ES13" s="1">
        <v>2</v>
      </c>
      <c r="ET13" s="1"/>
      <c r="EU13" s="1">
        <v>21</v>
      </c>
      <c r="EV13" s="1">
        <v>25</v>
      </c>
      <c r="EW13" s="1"/>
      <c r="EX13" s="1">
        <v>1</v>
      </c>
      <c r="EY13" s="1">
        <f>FA13+FC13+FE13+FG13</f>
        <v>13</v>
      </c>
      <c r="EZ13" s="1">
        <f>FB13+FD13+FF13+FH13</f>
        <v>22</v>
      </c>
      <c r="FA13" s="1"/>
      <c r="FB13" s="1">
        <v>4</v>
      </c>
      <c r="FC13" s="1">
        <v>3</v>
      </c>
      <c r="FD13" s="1">
        <v>3</v>
      </c>
      <c r="FE13" s="1">
        <v>8</v>
      </c>
      <c r="FF13" s="1">
        <v>14</v>
      </c>
      <c r="FG13" s="1">
        <v>2</v>
      </c>
      <c r="FH13" s="2">
        <v>1</v>
      </c>
      <c r="FI13" s="38" t="s">
        <v>3</v>
      </c>
      <c r="FJ13" s="32" t="s">
        <v>332</v>
      </c>
      <c r="FK13" s="33"/>
      <c r="FL13" s="1"/>
      <c r="FM13" s="1"/>
      <c r="FN13" s="1"/>
      <c r="FO13" s="1">
        <v>1</v>
      </c>
      <c r="FP13" s="1">
        <f t="shared" si="21"/>
        <v>26</v>
      </c>
      <c r="FQ13" s="1">
        <f>FS13+FU13+FW13+FY13+GA13+GC13</f>
        <v>30</v>
      </c>
      <c r="FR13" s="1"/>
      <c r="FS13" s="1"/>
      <c r="FT13" s="1">
        <v>19</v>
      </c>
      <c r="FU13" s="1">
        <v>23</v>
      </c>
      <c r="FV13" s="1"/>
      <c r="FW13" s="1"/>
      <c r="FX13" s="1">
        <v>3</v>
      </c>
      <c r="FY13" s="1">
        <v>1</v>
      </c>
      <c r="FZ13" s="1"/>
      <c r="GA13" s="1"/>
      <c r="GB13" s="1">
        <v>4</v>
      </c>
      <c r="GC13" s="1">
        <v>6</v>
      </c>
      <c r="GD13" s="1">
        <f>GF13+GH13+GJ13+GS13</f>
        <v>7</v>
      </c>
      <c r="GE13" s="1">
        <f>GG13+GI13+GK13+GT13</f>
        <v>8</v>
      </c>
      <c r="GF13" s="1">
        <v>2</v>
      </c>
      <c r="GG13" s="1"/>
      <c r="GH13" s="1"/>
      <c r="GI13" s="1"/>
      <c r="GJ13" s="1">
        <f>GL13+GN13</f>
        <v>4</v>
      </c>
      <c r="GK13" s="1">
        <f>GM13+GO13</f>
        <v>1</v>
      </c>
      <c r="GL13" s="1">
        <v>1</v>
      </c>
      <c r="GM13" s="1"/>
      <c r="GN13" s="1">
        <v>3</v>
      </c>
      <c r="GO13" s="2">
        <v>1</v>
      </c>
      <c r="GP13" s="38" t="s">
        <v>3</v>
      </c>
      <c r="GQ13" s="32" t="s">
        <v>332</v>
      </c>
      <c r="GR13" s="33"/>
      <c r="GS13" s="1">
        <v>1</v>
      </c>
      <c r="GT13" s="1">
        <v>7</v>
      </c>
      <c r="GU13" s="1"/>
      <c r="GV13" s="1">
        <v>1</v>
      </c>
      <c r="GW13" s="1"/>
      <c r="GX13" s="1">
        <v>1</v>
      </c>
      <c r="GY13" s="1">
        <f>HA13+HC13+HK13</f>
        <v>11</v>
      </c>
      <c r="GZ13" s="1">
        <f>HB13+HD13+HL13</f>
        <v>9</v>
      </c>
      <c r="HA13" s="1">
        <v>3</v>
      </c>
      <c r="HB13" s="1">
        <v>1</v>
      </c>
      <c r="HC13" s="1">
        <f>HE13+HG13+HI13</f>
        <v>7</v>
      </c>
      <c r="HD13" s="1">
        <f>HF13+HH13+HJ13</f>
        <v>7</v>
      </c>
      <c r="HE13" s="1">
        <v>3</v>
      </c>
      <c r="HF13" s="1">
        <v>1</v>
      </c>
      <c r="HG13" s="1">
        <v>4</v>
      </c>
      <c r="HH13" s="1">
        <v>5</v>
      </c>
      <c r="HI13" s="1"/>
      <c r="HJ13" s="1">
        <v>1</v>
      </c>
      <c r="HK13" s="1">
        <v>1</v>
      </c>
      <c r="HL13" s="1">
        <v>1</v>
      </c>
      <c r="HM13" s="1"/>
      <c r="HN13" s="1"/>
      <c r="HO13" s="1">
        <f>HQ13+HS13+HU13+'第２１表　死亡数 (続き)'!D13+'第２１表　死亡数 (続き)'!F13+'第２１表　死亡数 (続き)'!H13</f>
        <v>0</v>
      </c>
      <c r="HP13" s="1">
        <f>HR13+HT13+HV13+'第２１表　死亡数 (続き)'!E13+'第２１表　死亡数 (続き)'!G13+'第２１表　死亡数 (続き)'!I13</f>
        <v>0</v>
      </c>
      <c r="HQ13" s="1"/>
      <c r="HR13" s="1"/>
      <c r="HS13" s="1"/>
      <c r="HT13" s="1"/>
      <c r="HU13" s="1"/>
      <c r="HV13" s="2"/>
    </row>
    <row r="14" spans="1:231" ht="30" customHeight="1">
      <c r="A14" s="38"/>
      <c r="B14" s="32" t="s">
        <v>352</v>
      </c>
      <c r="C14" s="33"/>
      <c r="D14" s="1">
        <f>E14+F14</f>
        <v>810</v>
      </c>
      <c r="E14" s="1">
        <f>G14+AE14+CK14+CQ14+CZ14+DF14+DR14+DT14+DV14+FP14+GD14+GU14+GW14+GY14+HM14+HO14+'第２１表　死亡数 (続き)'!J14+'第２１表　死亡数 (続き)'!Z14+'第２１表　死亡数 (続き)'!AK14</f>
        <v>429</v>
      </c>
      <c r="F14" s="26">
        <f>H14+AF14+CL14+CR14+DA14+DG14+DS14+DU14+DW14+FQ14+GE14+GV14+GX14+GZ14+HN14+HP14+'第２１表　死亡数 (続き)'!K14+'第２１表　死亡数 (続き)'!AA14+'第２１表　死亡数 (続き)'!AL14</f>
        <v>381</v>
      </c>
      <c r="G14" s="1">
        <f>I14+K14+Q14+S14+AA14+AC14</f>
        <v>9</v>
      </c>
      <c r="H14" s="1">
        <f>J14+L14+R14+T14+AB14+AD14</f>
        <v>4</v>
      </c>
      <c r="I14" s="1"/>
      <c r="J14" s="1">
        <v>2</v>
      </c>
      <c r="K14" s="1">
        <f>M14+O14</f>
        <v>1</v>
      </c>
      <c r="L14" s="1">
        <f>N14+P14</f>
        <v>0</v>
      </c>
      <c r="M14" s="1">
        <v>1</v>
      </c>
      <c r="N14" s="1"/>
      <c r="O14" s="1"/>
      <c r="P14" s="1"/>
      <c r="Q14" s="1">
        <v>4</v>
      </c>
      <c r="R14" s="1">
        <v>2</v>
      </c>
      <c r="S14" s="1">
        <f>U14+W14+Y14</f>
        <v>1</v>
      </c>
      <c r="T14" s="1">
        <f>V14+X14+Z14</f>
        <v>0</v>
      </c>
      <c r="U14" s="1">
        <v>1</v>
      </c>
      <c r="V14" s="1"/>
      <c r="W14" s="1"/>
      <c r="X14" s="1"/>
      <c r="Y14" s="1"/>
      <c r="Z14" s="1"/>
      <c r="AA14" s="1"/>
      <c r="AB14" s="1"/>
      <c r="AC14" s="1">
        <v>3</v>
      </c>
      <c r="AD14" s="1"/>
      <c r="AE14" s="1">
        <f>AJ14+CE14</f>
        <v>147</v>
      </c>
      <c r="AF14" s="2">
        <f>AK14+CF14</f>
        <v>79</v>
      </c>
      <c r="AG14" s="38"/>
      <c r="AH14" s="32" t="s">
        <v>352</v>
      </c>
      <c r="AI14" s="33"/>
      <c r="AJ14" s="1">
        <f>AL14+AN14+AP14+AR14+AT14+AV14+AX14+AZ14+BB14+BD14+BF14+BH14+BJ14+BL14+BQ14+BS14+BU14+BW14+BY14+CA14+CC14</f>
        <v>147</v>
      </c>
      <c r="AK14" s="1">
        <f>AM14+AO14+AQ14+AS14+AU14+AW14+AY14+BA14+BC14+BE14+BG14+BI14+BK14+BM14+BR14+BT14+BV14+BX14+BZ14+CB14+CD14</f>
        <v>76</v>
      </c>
      <c r="AL14" s="1">
        <v>4</v>
      </c>
      <c r="AM14" s="1"/>
      <c r="AN14" s="1">
        <v>4</v>
      </c>
      <c r="AO14" s="1"/>
      <c r="AP14" s="1">
        <v>26</v>
      </c>
      <c r="AQ14" s="1">
        <v>13</v>
      </c>
      <c r="AR14" s="1">
        <v>9</v>
      </c>
      <c r="AS14" s="1">
        <v>9</v>
      </c>
      <c r="AT14" s="1">
        <v>6</v>
      </c>
      <c r="AU14" s="1">
        <v>2</v>
      </c>
      <c r="AV14" s="1">
        <v>14</v>
      </c>
      <c r="AW14" s="1">
        <v>11</v>
      </c>
      <c r="AX14" s="1">
        <v>4</v>
      </c>
      <c r="AY14" s="1">
        <v>6</v>
      </c>
      <c r="AZ14" s="1">
        <v>12</v>
      </c>
      <c r="BA14" s="1">
        <v>11</v>
      </c>
      <c r="BB14" s="1">
        <v>1</v>
      </c>
      <c r="BC14" s="1"/>
      <c r="BD14" s="1">
        <v>38</v>
      </c>
      <c r="BE14" s="1">
        <v>8</v>
      </c>
      <c r="BF14" s="1">
        <v>3</v>
      </c>
      <c r="BG14" s="1"/>
      <c r="BH14" s="1"/>
      <c r="BI14" s="1">
        <v>1</v>
      </c>
      <c r="BJ14" s="1"/>
      <c r="BK14" s="1">
        <v>3</v>
      </c>
      <c r="BL14" s="1"/>
      <c r="BM14" s="2">
        <v>4</v>
      </c>
      <c r="BN14" s="38"/>
      <c r="BO14" s="32" t="s">
        <v>352</v>
      </c>
      <c r="BP14" s="33"/>
      <c r="BQ14" s="1">
        <v>6</v>
      </c>
      <c r="BR14" s="1"/>
      <c r="BS14" s="1">
        <v>2</v>
      </c>
      <c r="BT14" s="1"/>
      <c r="BU14" s="1"/>
      <c r="BV14" s="1">
        <v>1</v>
      </c>
      <c r="BW14" s="1">
        <v>2</v>
      </c>
      <c r="BX14" s="1"/>
      <c r="BY14" s="1">
        <v>4</v>
      </c>
      <c r="BZ14" s="1">
        <v>2</v>
      </c>
      <c r="CA14" s="1">
        <v>4</v>
      </c>
      <c r="CB14" s="1"/>
      <c r="CC14" s="1">
        <v>8</v>
      </c>
      <c r="CD14" s="1">
        <v>5</v>
      </c>
      <c r="CE14" s="1">
        <f>CG14+CI14</f>
        <v>0</v>
      </c>
      <c r="CF14" s="1">
        <f>CH14+CJ14</f>
        <v>3</v>
      </c>
      <c r="CG14" s="1"/>
      <c r="CH14" s="1">
        <v>1</v>
      </c>
      <c r="CI14" s="1"/>
      <c r="CJ14" s="1">
        <v>2</v>
      </c>
      <c r="CK14" s="1">
        <f>CM14+CO14</f>
        <v>1</v>
      </c>
      <c r="CL14" s="1">
        <f>CN14+CP14</f>
        <v>1</v>
      </c>
      <c r="CM14" s="1">
        <v>1</v>
      </c>
      <c r="CN14" s="1"/>
      <c r="CO14" s="1"/>
      <c r="CP14" s="1">
        <v>1</v>
      </c>
      <c r="CQ14" s="1">
        <f>CS14+CX14</f>
        <v>8</v>
      </c>
      <c r="CR14" s="1">
        <f>CT14+CY14</f>
        <v>10</v>
      </c>
      <c r="CS14" s="1">
        <v>7</v>
      </c>
      <c r="CT14" s="2">
        <v>8</v>
      </c>
      <c r="CU14" s="38"/>
      <c r="CV14" s="32" t="s">
        <v>352</v>
      </c>
      <c r="CW14" s="33"/>
      <c r="CX14" s="1">
        <v>1</v>
      </c>
      <c r="CY14" s="1">
        <v>2</v>
      </c>
      <c r="CZ14" s="1">
        <f>DB14+DD14</f>
        <v>2</v>
      </c>
      <c r="DA14" s="1">
        <f>DC14+DE14</f>
        <v>2</v>
      </c>
      <c r="DB14" s="1">
        <v>2</v>
      </c>
      <c r="DC14" s="1">
        <v>2</v>
      </c>
      <c r="DD14" s="1"/>
      <c r="DE14" s="1"/>
      <c r="DF14" s="1">
        <f>DH14+DJ14+DL14+DN14+DP14</f>
        <v>6</v>
      </c>
      <c r="DG14" s="1">
        <f>DI14+DK14+DM14+DO14+DQ14</f>
        <v>10</v>
      </c>
      <c r="DH14" s="1"/>
      <c r="DI14" s="1"/>
      <c r="DJ14" s="1">
        <v>1</v>
      </c>
      <c r="DK14" s="1">
        <v>1</v>
      </c>
      <c r="DL14" s="1">
        <v>1</v>
      </c>
      <c r="DM14" s="1">
        <v>1</v>
      </c>
      <c r="DN14" s="1">
        <v>1</v>
      </c>
      <c r="DO14" s="1">
        <v>1</v>
      </c>
      <c r="DP14" s="1">
        <v>3</v>
      </c>
      <c r="DQ14" s="1">
        <v>7</v>
      </c>
      <c r="DR14" s="1"/>
      <c r="DS14" s="1"/>
      <c r="DT14" s="1"/>
      <c r="DU14" s="1"/>
      <c r="DV14" s="1">
        <f>DX14+EG14+EY14+FL14+FN14</f>
        <v>109</v>
      </c>
      <c r="DW14" s="1">
        <f>DY14+EH14+EZ14+FM14+FO14</f>
        <v>149</v>
      </c>
      <c r="DX14" s="1">
        <f>DZ14+EE14</f>
        <v>0</v>
      </c>
      <c r="DY14" s="1">
        <f>EA14+EF14</f>
        <v>4</v>
      </c>
      <c r="DZ14" s="1"/>
      <c r="EA14" s="2">
        <v>2</v>
      </c>
      <c r="EB14" s="38"/>
      <c r="EC14" s="32" t="s">
        <v>352</v>
      </c>
      <c r="ED14" s="33"/>
      <c r="EE14" s="1"/>
      <c r="EF14" s="1">
        <v>2</v>
      </c>
      <c r="EG14" s="1">
        <f>EI14+EK14+EM14+EO14+EQ14+ES14+EU14+EW14</f>
        <v>62</v>
      </c>
      <c r="EH14" s="1">
        <f>EJ14+EL14+EN14+EP14+ER14+ET14+EV14+EX14</f>
        <v>90</v>
      </c>
      <c r="EI14" s="1"/>
      <c r="EJ14" s="1">
        <v>1</v>
      </c>
      <c r="EK14" s="1">
        <v>35</v>
      </c>
      <c r="EL14" s="1">
        <v>34</v>
      </c>
      <c r="EM14" s="1">
        <v>10</v>
      </c>
      <c r="EN14" s="1">
        <v>13</v>
      </c>
      <c r="EO14" s="1">
        <v>2</v>
      </c>
      <c r="EP14" s="1">
        <v>6</v>
      </c>
      <c r="EQ14" s="1">
        <v>1</v>
      </c>
      <c r="ER14" s="1"/>
      <c r="ES14" s="1">
        <v>6</v>
      </c>
      <c r="ET14" s="1">
        <v>6</v>
      </c>
      <c r="EU14" s="1">
        <v>6</v>
      </c>
      <c r="EV14" s="1">
        <v>27</v>
      </c>
      <c r="EW14" s="1">
        <v>2</v>
      </c>
      <c r="EX14" s="1">
        <v>3</v>
      </c>
      <c r="EY14" s="1">
        <f>FA14+FC14+FE14+FG14</f>
        <v>42</v>
      </c>
      <c r="EZ14" s="1">
        <f>FB14+FD14+FF14+FH14</f>
        <v>50</v>
      </c>
      <c r="FA14" s="1">
        <v>5</v>
      </c>
      <c r="FB14" s="1">
        <v>1</v>
      </c>
      <c r="FC14" s="1">
        <v>6</v>
      </c>
      <c r="FD14" s="1">
        <v>7</v>
      </c>
      <c r="FE14" s="1">
        <v>31</v>
      </c>
      <c r="FF14" s="1">
        <v>41</v>
      </c>
      <c r="FG14" s="1"/>
      <c r="FH14" s="2">
        <v>1</v>
      </c>
      <c r="FI14" s="38"/>
      <c r="FJ14" s="32" t="s">
        <v>352</v>
      </c>
      <c r="FK14" s="33"/>
      <c r="FL14" s="1">
        <v>5</v>
      </c>
      <c r="FM14" s="1">
        <v>2</v>
      </c>
      <c r="FN14" s="1"/>
      <c r="FO14" s="1">
        <v>3</v>
      </c>
      <c r="FP14" s="1">
        <f>FR14+FT14+FV14+FX14+FZ14+GB14</f>
        <v>80</v>
      </c>
      <c r="FQ14" s="1">
        <f>FS14+FU14+FW14+FY14+GA14+GC14</f>
        <v>57</v>
      </c>
      <c r="FR14" s="1"/>
      <c r="FS14" s="1"/>
      <c r="FT14" s="1">
        <v>56</v>
      </c>
      <c r="FU14" s="1">
        <v>40</v>
      </c>
      <c r="FV14" s="1">
        <v>1</v>
      </c>
      <c r="FW14" s="1"/>
      <c r="FX14" s="1">
        <v>12</v>
      </c>
      <c r="FY14" s="1">
        <v>4</v>
      </c>
      <c r="FZ14" s="1"/>
      <c r="GA14" s="1"/>
      <c r="GB14" s="1">
        <v>11</v>
      </c>
      <c r="GC14" s="1">
        <v>13</v>
      </c>
      <c r="GD14" s="1">
        <f>GF14+GH14+GJ14+GS14</f>
        <v>13</v>
      </c>
      <c r="GE14" s="1">
        <f>GG14+GI14+GK14+GT14</f>
        <v>14</v>
      </c>
      <c r="GF14" s="1">
        <v>1</v>
      </c>
      <c r="GG14" s="1">
        <v>2</v>
      </c>
      <c r="GH14" s="1">
        <v>2</v>
      </c>
      <c r="GI14" s="1">
        <v>2</v>
      </c>
      <c r="GJ14" s="1">
        <f>GL14+GN14</f>
        <v>4</v>
      </c>
      <c r="GK14" s="1">
        <f>GM14+GO14</f>
        <v>3</v>
      </c>
      <c r="GL14" s="1">
        <v>2</v>
      </c>
      <c r="GM14" s="1">
        <v>2</v>
      </c>
      <c r="GN14" s="1">
        <v>2</v>
      </c>
      <c r="GO14" s="2">
        <v>1</v>
      </c>
      <c r="GP14" s="38"/>
      <c r="GQ14" s="32" t="s">
        <v>352</v>
      </c>
      <c r="GR14" s="33"/>
      <c r="GS14" s="1">
        <v>6</v>
      </c>
      <c r="GT14" s="1">
        <v>7</v>
      </c>
      <c r="GU14" s="1"/>
      <c r="GV14" s="1"/>
      <c r="GW14" s="1">
        <v>1</v>
      </c>
      <c r="GX14" s="1">
        <v>3</v>
      </c>
      <c r="GY14" s="1">
        <f>HA14+HC14+HK14</f>
        <v>8</v>
      </c>
      <c r="GZ14" s="1">
        <f>HB14+HD14+HL14</f>
        <v>9</v>
      </c>
      <c r="HA14" s="1"/>
      <c r="HB14" s="1"/>
      <c r="HC14" s="1">
        <f>HE14+HG14+HI14</f>
        <v>8</v>
      </c>
      <c r="HD14" s="1">
        <f>HF14+HH14+HJ14</f>
        <v>9</v>
      </c>
      <c r="HE14" s="1">
        <v>2</v>
      </c>
      <c r="HF14" s="1">
        <v>1</v>
      </c>
      <c r="HG14" s="1">
        <v>5</v>
      </c>
      <c r="HH14" s="1">
        <v>5</v>
      </c>
      <c r="HI14" s="1">
        <v>1</v>
      </c>
      <c r="HJ14" s="1">
        <v>3</v>
      </c>
      <c r="HK14" s="1"/>
      <c r="HL14" s="1"/>
      <c r="HM14" s="1"/>
      <c r="HN14" s="1"/>
      <c r="HO14" s="1">
        <f>HQ14+HS14+HU14+'第２１表　死亡数 (続き)'!D14+'第２１表　死亡数 (続き)'!F14+'第２１表　死亡数 (続き)'!H14</f>
        <v>0</v>
      </c>
      <c r="HP14" s="1">
        <f>HR14+HT14+HV14+'第２１表　死亡数 (続き)'!E14+'第２１表　死亡数 (続き)'!G14+'第２１表　死亡数 (続き)'!I14</f>
        <v>0</v>
      </c>
      <c r="HQ14" s="1"/>
      <c r="HR14" s="1"/>
      <c r="HS14" s="1"/>
      <c r="HT14" s="1"/>
      <c r="HU14" s="1"/>
      <c r="HV14" s="2"/>
    </row>
    <row r="15" spans="1:231" ht="30" customHeight="1">
      <c r="A15" s="38"/>
      <c r="B15" s="37" t="s">
        <v>333</v>
      </c>
      <c r="C15" s="37"/>
      <c r="D15" s="1">
        <f t="shared" si="22"/>
        <v>1206</v>
      </c>
      <c r="E15" s="1">
        <f t="shared" ref="E15:AF15" si="40">SUM(E13:E14)</f>
        <v>617</v>
      </c>
      <c r="F15" s="26">
        <f t="shared" si="40"/>
        <v>589</v>
      </c>
      <c r="G15" s="1">
        <f t="shared" si="40"/>
        <v>10</v>
      </c>
      <c r="H15" s="1">
        <f t="shared" si="40"/>
        <v>7</v>
      </c>
      <c r="I15" s="1">
        <f>SUM(I13:I14)</f>
        <v>1</v>
      </c>
      <c r="J15" s="1">
        <f t="shared" ref="J15" si="41">SUM(J13:J14)</f>
        <v>3</v>
      </c>
      <c r="K15" s="1">
        <f t="shared" si="40"/>
        <v>1</v>
      </c>
      <c r="L15" s="1">
        <f t="shared" si="40"/>
        <v>1</v>
      </c>
      <c r="M15" s="1">
        <f t="shared" ref="M15:N15" si="42">SUM(M13:M14)</f>
        <v>1</v>
      </c>
      <c r="N15" s="1">
        <f t="shared" si="42"/>
        <v>1</v>
      </c>
      <c r="O15" s="1">
        <f t="shared" si="40"/>
        <v>0</v>
      </c>
      <c r="P15" s="1">
        <f t="shared" si="40"/>
        <v>0</v>
      </c>
      <c r="Q15" s="1">
        <f t="shared" ref="Q15:R15" si="43">SUM(Q13:Q14)</f>
        <v>4</v>
      </c>
      <c r="R15" s="1">
        <f t="shared" si="43"/>
        <v>2</v>
      </c>
      <c r="S15" s="1">
        <f t="shared" si="40"/>
        <v>1</v>
      </c>
      <c r="T15" s="1">
        <f t="shared" si="40"/>
        <v>1</v>
      </c>
      <c r="U15" s="1">
        <f t="shared" ref="U15:X15" si="44">SUM(U13:U14)</f>
        <v>1</v>
      </c>
      <c r="V15" s="1">
        <f t="shared" si="44"/>
        <v>0</v>
      </c>
      <c r="W15" s="1">
        <f t="shared" si="44"/>
        <v>0</v>
      </c>
      <c r="X15" s="1">
        <f t="shared" si="44"/>
        <v>1</v>
      </c>
      <c r="Y15" s="1">
        <f t="shared" si="40"/>
        <v>0</v>
      </c>
      <c r="Z15" s="1">
        <f t="shared" si="40"/>
        <v>0</v>
      </c>
      <c r="AA15" s="1">
        <f t="shared" si="40"/>
        <v>0</v>
      </c>
      <c r="AB15" s="1">
        <f t="shared" si="40"/>
        <v>0</v>
      </c>
      <c r="AC15" s="1">
        <f t="shared" ref="AC15:AD15" si="45">SUM(AC13:AC14)</f>
        <v>3</v>
      </c>
      <c r="AD15" s="1">
        <f t="shared" si="45"/>
        <v>0</v>
      </c>
      <c r="AE15" s="1">
        <f t="shared" si="40"/>
        <v>222</v>
      </c>
      <c r="AF15" s="2">
        <f t="shared" si="40"/>
        <v>140</v>
      </c>
      <c r="AG15" s="38"/>
      <c r="AH15" s="37" t="s">
        <v>333</v>
      </c>
      <c r="AI15" s="37"/>
      <c r="AJ15" s="1">
        <f t="shared" ref="AJ15:BL15" si="46">SUM(AJ13:AJ14)</f>
        <v>220</v>
      </c>
      <c r="AK15" s="1">
        <f t="shared" si="46"/>
        <v>135</v>
      </c>
      <c r="AL15" s="1">
        <f t="shared" si="46"/>
        <v>4</v>
      </c>
      <c r="AM15" s="1">
        <f t="shared" si="46"/>
        <v>2</v>
      </c>
      <c r="AN15" s="1">
        <f t="shared" si="46"/>
        <v>5</v>
      </c>
      <c r="AO15" s="1">
        <f t="shared" si="46"/>
        <v>0</v>
      </c>
      <c r="AP15" s="1">
        <f t="shared" si="46"/>
        <v>33</v>
      </c>
      <c r="AQ15" s="1">
        <f t="shared" si="46"/>
        <v>21</v>
      </c>
      <c r="AR15" s="1">
        <f t="shared" si="46"/>
        <v>16</v>
      </c>
      <c r="AS15" s="1">
        <f t="shared" si="46"/>
        <v>17</v>
      </c>
      <c r="AT15" s="1">
        <f t="shared" si="46"/>
        <v>6</v>
      </c>
      <c r="AU15" s="1">
        <f t="shared" si="46"/>
        <v>3</v>
      </c>
      <c r="AV15" s="1">
        <f t="shared" si="46"/>
        <v>25</v>
      </c>
      <c r="AW15" s="1">
        <f t="shared" si="46"/>
        <v>19</v>
      </c>
      <c r="AX15" s="1">
        <f t="shared" si="46"/>
        <v>9</v>
      </c>
      <c r="AY15" s="1">
        <f t="shared" si="46"/>
        <v>10</v>
      </c>
      <c r="AZ15" s="1">
        <f t="shared" si="46"/>
        <v>20</v>
      </c>
      <c r="BA15" s="1">
        <f t="shared" si="46"/>
        <v>15</v>
      </c>
      <c r="BB15" s="1">
        <f t="shared" si="46"/>
        <v>1</v>
      </c>
      <c r="BC15" s="1">
        <f t="shared" si="46"/>
        <v>0</v>
      </c>
      <c r="BD15" s="1">
        <f t="shared" si="46"/>
        <v>59</v>
      </c>
      <c r="BE15" s="1">
        <f t="shared" si="46"/>
        <v>14</v>
      </c>
      <c r="BF15" s="1">
        <f t="shared" si="46"/>
        <v>3</v>
      </c>
      <c r="BG15" s="1">
        <f t="shared" si="46"/>
        <v>0</v>
      </c>
      <c r="BH15" s="1">
        <f t="shared" si="46"/>
        <v>1</v>
      </c>
      <c r="BI15" s="1">
        <f t="shared" si="46"/>
        <v>5</v>
      </c>
      <c r="BJ15" s="1">
        <f t="shared" si="46"/>
        <v>0</v>
      </c>
      <c r="BK15" s="1">
        <f t="shared" si="46"/>
        <v>4</v>
      </c>
      <c r="BL15" s="1">
        <f t="shared" si="46"/>
        <v>0</v>
      </c>
      <c r="BM15" s="2">
        <f t="shared" ref="BM15" si="47">SUM(BM13:BM14)</f>
        <v>8</v>
      </c>
      <c r="BN15" s="38"/>
      <c r="BO15" s="37" t="s">
        <v>333</v>
      </c>
      <c r="BP15" s="37"/>
      <c r="BQ15" s="1">
        <f t="shared" ref="BQ15:BR15" si="48">SUM(BQ13:BQ14)</f>
        <v>6</v>
      </c>
      <c r="BR15" s="1">
        <f t="shared" si="48"/>
        <v>0</v>
      </c>
      <c r="BS15" s="1">
        <f t="shared" ref="BS15:CD15" si="49">SUM(BS13:BS14)</f>
        <v>4</v>
      </c>
      <c r="BT15" s="1">
        <f t="shared" si="49"/>
        <v>1</v>
      </c>
      <c r="BU15" s="1">
        <f t="shared" si="49"/>
        <v>0</v>
      </c>
      <c r="BV15" s="1">
        <f t="shared" si="49"/>
        <v>2</v>
      </c>
      <c r="BW15" s="1">
        <f t="shared" si="49"/>
        <v>6</v>
      </c>
      <c r="BX15" s="1">
        <f t="shared" si="49"/>
        <v>1</v>
      </c>
      <c r="BY15" s="1">
        <f t="shared" si="49"/>
        <v>4</v>
      </c>
      <c r="BZ15" s="1">
        <f t="shared" si="49"/>
        <v>2</v>
      </c>
      <c r="CA15" s="1">
        <f t="shared" si="49"/>
        <v>4</v>
      </c>
      <c r="CB15" s="1">
        <f t="shared" si="49"/>
        <v>1</v>
      </c>
      <c r="CC15" s="1">
        <f t="shared" si="49"/>
        <v>14</v>
      </c>
      <c r="CD15" s="1">
        <f t="shared" si="49"/>
        <v>10</v>
      </c>
      <c r="CE15" s="1">
        <f t="shared" ref="CE15:CT15" si="50">SUM(CE13:CE14)</f>
        <v>2</v>
      </c>
      <c r="CF15" s="1">
        <f t="shared" si="50"/>
        <v>5</v>
      </c>
      <c r="CG15" s="1">
        <f t="shared" si="50"/>
        <v>1</v>
      </c>
      <c r="CH15" s="1">
        <f t="shared" si="50"/>
        <v>1</v>
      </c>
      <c r="CI15" s="1">
        <f t="shared" si="50"/>
        <v>1</v>
      </c>
      <c r="CJ15" s="1">
        <f t="shared" si="50"/>
        <v>4</v>
      </c>
      <c r="CK15" s="1">
        <f t="shared" si="50"/>
        <v>1</v>
      </c>
      <c r="CL15" s="1">
        <f t="shared" si="50"/>
        <v>2</v>
      </c>
      <c r="CM15" s="1">
        <f t="shared" si="50"/>
        <v>1</v>
      </c>
      <c r="CN15" s="1">
        <f t="shared" si="50"/>
        <v>0</v>
      </c>
      <c r="CO15" s="1">
        <f t="shared" si="50"/>
        <v>0</v>
      </c>
      <c r="CP15" s="1">
        <f t="shared" si="50"/>
        <v>2</v>
      </c>
      <c r="CQ15" s="1">
        <f t="shared" si="50"/>
        <v>9</v>
      </c>
      <c r="CR15" s="1">
        <f t="shared" si="50"/>
        <v>14</v>
      </c>
      <c r="CS15" s="1">
        <f t="shared" si="50"/>
        <v>8</v>
      </c>
      <c r="CT15" s="2">
        <f t="shared" si="50"/>
        <v>11</v>
      </c>
      <c r="CU15" s="38"/>
      <c r="CV15" s="37" t="s">
        <v>333</v>
      </c>
      <c r="CW15" s="37"/>
      <c r="CX15" s="1">
        <f t="shared" ref="CX15:CY15" si="51">SUM(CX13:CX14)</f>
        <v>1</v>
      </c>
      <c r="CY15" s="1">
        <f t="shared" si="51"/>
        <v>3</v>
      </c>
      <c r="CZ15" s="1">
        <f t="shared" ref="CZ15:EA15" si="52">SUM(CZ13:CZ14)</f>
        <v>2</v>
      </c>
      <c r="DA15" s="1">
        <f t="shared" si="52"/>
        <v>4</v>
      </c>
      <c r="DB15" s="1">
        <f t="shared" si="52"/>
        <v>2</v>
      </c>
      <c r="DC15" s="1">
        <f t="shared" si="52"/>
        <v>4</v>
      </c>
      <c r="DD15" s="1">
        <f t="shared" si="52"/>
        <v>0</v>
      </c>
      <c r="DE15" s="1">
        <f t="shared" si="52"/>
        <v>0</v>
      </c>
      <c r="DF15" s="1">
        <f t="shared" si="52"/>
        <v>11</v>
      </c>
      <c r="DG15" s="1">
        <f t="shared" si="52"/>
        <v>13</v>
      </c>
      <c r="DH15" s="1">
        <f t="shared" si="52"/>
        <v>1</v>
      </c>
      <c r="DI15" s="1"/>
      <c r="DJ15" s="1">
        <f t="shared" ref="DJ15:DQ15" si="53">SUM(DJ13:DJ14)</f>
        <v>1</v>
      </c>
      <c r="DK15" s="1">
        <f t="shared" si="53"/>
        <v>2</v>
      </c>
      <c r="DL15" s="1">
        <f t="shared" si="53"/>
        <v>2</v>
      </c>
      <c r="DM15" s="1">
        <f t="shared" si="53"/>
        <v>1</v>
      </c>
      <c r="DN15" s="1">
        <f t="shared" si="53"/>
        <v>2</v>
      </c>
      <c r="DO15" s="1">
        <f t="shared" si="53"/>
        <v>2</v>
      </c>
      <c r="DP15" s="1">
        <f t="shared" si="53"/>
        <v>5</v>
      </c>
      <c r="DQ15" s="1">
        <f t="shared" si="53"/>
        <v>8</v>
      </c>
      <c r="DR15" s="1">
        <f t="shared" si="52"/>
        <v>0</v>
      </c>
      <c r="DS15" s="1">
        <f t="shared" si="52"/>
        <v>0</v>
      </c>
      <c r="DT15" s="1">
        <f t="shared" si="52"/>
        <v>0</v>
      </c>
      <c r="DU15" s="1">
        <f t="shared" si="52"/>
        <v>0</v>
      </c>
      <c r="DV15" s="1">
        <f t="shared" si="52"/>
        <v>156</v>
      </c>
      <c r="DW15" s="1">
        <f t="shared" si="52"/>
        <v>216</v>
      </c>
      <c r="DX15" s="1">
        <f t="shared" si="52"/>
        <v>0</v>
      </c>
      <c r="DY15" s="1">
        <f t="shared" si="52"/>
        <v>4</v>
      </c>
      <c r="DZ15" s="1">
        <f t="shared" si="52"/>
        <v>0</v>
      </c>
      <c r="EA15" s="2">
        <f t="shared" si="52"/>
        <v>2</v>
      </c>
      <c r="EB15" s="38"/>
      <c r="EC15" s="37" t="s">
        <v>333</v>
      </c>
      <c r="ED15" s="37"/>
      <c r="EE15" s="1">
        <f t="shared" ref="EE15:EF15" si="54">SUM(EE13:EE14)</f>
        <v>0</v>
      </c>
      <c r="EF15" s="1">
        <f t="shared" si="54"/>
        <v>2</v>
      </c>
      <c r="EG15" s="1">
        <f t="shared" ref="EG15:FH15" si="55">SUM(EG13:EG14)</f>
        <v>96</v>
      </c>
      <c r="EH15" s="1">
        <f t="shared" si="55"/>
        <v>134</v>
      </c>
      <c r="EI15" s="1">
        <f t="shared" si="55"/>
        <v>1</v>
      </c>
      <c r="EJ15" s="1">
        <f t="shared" si="55"/>
        <v>1</v>
      </c>
      <c r="EK15" s="1">
        <f t="shared" si="55"/>
        <v>45</v>
      </c>
      <c r="EL15" s="1">
        <f t="shared" si="55"/>
        <v>40</v>
      </c>
      <c r="EM15" s="1">
        <f t="shared" si="55"/>
        <v>10</v>
      </c>
      <c r="EN15" s="1">
        <f t="shared" si="55"/>
        <v>18</v>
      </c>
      <c r="EO15" s="1">
        <f t="shared" si="55"/>
        <v>2</v>
      </c>
      <c r="EP15" s="1">
        <f t="shared" si="55"/>
        <v>12</v>
      </c>
      <c r="EQ15" s="1">
        <f t="shared" si="55"/>
        <v>1</v>
      </c>
      <c r="ER15" s="1">
        <f t="shared" si="55"/>
        <v>1</v>
      </c>
      <c r="ES15" s="1">
        <f t="shared" si="55"/>
        <v>8</v>
      </c>
      <c r="ET15" s="1">
        <f t="shared" si="55"/>
        <v>6</v>
      </c>
      <c r="EU15" s="1">
        <f t="shared" si="55"/>
        <v>27</v>
      </c>
      <c r="EV15" s="1">
        <f t="shared" si="55"/>
        <v>52</v>
      </c>
      <c r="EW15" s="1">
        <f t="shared" si="55"/>
        <v>2</v>
      </c>
      <c r="EX15" s="1">
        <f t="shared" si="55"/>
        <v>4</v>
      </c>
      <c r="EY15" s="1">
        <f t="shared" si="55"/>
        <v>55</v>
      </c>
      <c r="EZ15" s="1">
        <f t="shared" si="55"/>
        <v>72</v>
      </c>
      <c r="FA15" s="1">
        <f t="shared" si="55"/>
        <v>5</v>
      </c>
      <c r="FB15" s="1">
        <f t="shared" si="55"/>
        <v>5</v>
      </c>
      <c r="FC15" s="1">
        <f t="shared" si="55"/>
        <v>9</v>
      </c>
      <c r="FD15" s="1">
        <f t="shared" si="55"/>
        <v>10</v>
      </c>
      <c r="FE15" s="1">
        <f t="shared" si="55"/>
        <v>39</v>
      </c>
      <c r="FF15" s="1">
        <f t="shared" si="55"/>
        <v>55</v>
      </c>
      <c r="FG15" s="1">
        <f t="shared" si="55"/>
        <v>2</v>
      </c>
      <c r="FH15" s="2">
        <f t="shared" si="55"/>
        <v>2</v>
      </c>
      <c r="FI15" s="38"/>
      <c r="FJ15" s="37" t="s">
        <v>333</v>
      </c>
      <c r="FK15" s="37"/>
      <c r="FL15" s="1">
        <f t="shared" ref="FL15:FO15" si="56">SUM(FL13:FL14)</f>
        <v>5</v>
      </c>
      <c r="FM15" s="1">
        <f t="shared" si="56"/>
        <v>2</v>
      </c>
      <c r="FN15" s="1">
        <f t="shared" si="56"/>
        <v>0</v>
      </c>
      <c r="FO15" s="1">
        <f t="shared" si="56"/>
        <v>4</v>
      </c>
      <c r="FP15" s="1">
        <f t="shared" ref="FP15:GO15" si="57">SUM(FP13:FP14)</f>
        <v>106</v>
      </c>
      <c r="FQ15" s="1">
        <f t="shared" si="57"/>
        <v>87</v>
      </c>
      <c r="FR15" s="1">
        <f t="shared" si="57"/>
        <v>0</v>
      </c>
      <c r="FS15" s="1">
        <f t="shared" si="57"/>
        <v>0</v>
      </c>
      <c r="FT15" s="1">
        <f t="shared" si="57"/>
        <v>75</v>
      </c>
      <c r="FU15" s="1">
        <f t="shared" si="57"/>
        <v>63</v>
      </c>
      <c r="FV15" s="1">
        <f t="shared" si="57"/>
        <v>1</v>
      </c>
      <c r="FW15" s="1">
        <f t="shared" si="57"/>
        <v>0</v>
      </c>
      <c r="FX15" s="1">
        <f t="shared" si="57"/>
        <v>15</v>
      </c>
      <c r="FY15" s="1">
        <f t="shared" si="57"/>
        <v>5</v>
      </c>
      <c r="FZ15" s="1">
        <f t="shared" si="57"/>
        <v>0</v>
      </c>
      <c r="GA15" s="1">
        <f t="shared" si="57"/>
        <v>0</v>
      </c>
      <c r="GB15" s="1">
        <f t="shared" si="57"/>
        <v>15</v>
      </c>
      <c r="GC15" s="1">
        <f t="shared" si="57"/>
        <v>19</v>
      </c>
      <c r="GD15" s="1">
        <f t="shared" si="57"/>
        <v>20</v>
      </c>
      <c r="GE15" s="1">
        <f t="shared" si="57"/>
        <v>22</v>
      </c>
      <c r="GF15" s="1">
        <v>3</v>
      </c>
      <c r="GG15" s="1">
        <v>2</v>
      </c>
      <c r="GH15" s="1">
        <v>2</v>
      </c>
      <c r="GI15" s="1">
        <v>2</v>
      </c>
      <c r="GJ15" s="1">
        <f t="shared" si="57"/>
        <v>8</v>
      </c>
      <c r="GK15" s="1">
        <f t="shared" si="57"/>
        <v>4</v>
      </c>
      <c r="GL15" s="1">
        <f t="shared" si="57"/>
        <v>3</v>
      </c>
      <c r="GM15" s="1">
        <f t="shared" si="57"/>
        <v>2</v>
      </c>
      <c r="GN15" s="1">
        <f t="shared" si="57"/>
        <v>5</v>
      </c>
      <c r="GO15" s="2">
        <f t="shared" si="57"/>
        <v>2</v>
      </c>
      <c r="GP15" s="38"/>
      <c r="GQ15" s="37" t="s">
        <v>333</v>
      </c>
      <c r="GR15" s="37"/>
      <c r="GS15" s="1">
        <f t="shared" ref="GS15:GX15" si="58">SUM(GS13:GS14)</f>
        <v>7</v>
      </c>
      <c r="GT15" s="1">
        <f t="shared" si="58"/>
        <v>14</v>
      </c>
      <c r="GU15" s="1">
        <f t="shared" si="58"/>
        <v>0</v>
      </c>
      <c r="GV15" s="1">
        <f t="shared" si="58"/>
        <v>1</v>
      </c>
      <c r="GW15" s="1">
        <f t="shared" si="58"/>
        <v>1</v>
      </c>
      <c r="GX15" s="1">
        <f t="shared" si="58"/>
        <v>4</v>
      </c>
      <c r="GY15" s="1">
        <f t="shared" ref="GY15:HV15" si="59">SUM(GY13:GY14)</f>
        <v>19</v>
      </c>
      <c r="GZ15" s="1">
        <f t="shared" si="59"/>
        <v>18</v>
      </c>
      <c r="HA15" s="1">
        <f t="shared" si="59"/>
        <v>3</v>
      </c>
      <c r="HB15" s="1">
        <f t="shared" si="59"/>
        <v>1</v>
      </c>
      <c r="HC15" s="1">
        <f t="shared" si="59"/>
        <v>15</v>
      </c>
      <c r="HD15" s="1">
        <f t="shared" si="59"/>
        <v>16</v>
      </c>
      <c r="HE15" s="1">
        <f t="shared" si="59"/>
        <v>5</v>
      </c>
      <c r="HF15" s="1">
        <f t="shared" si="59"/>
        <v>2</v>
      </c>
      <c r="HG15" s="1">
        <f t="shared" si="59"/>
        <v>9</v>
      </c>
      <c r="HH15" s="1">
        <f t="shared" si="59"/>
        <v>10</v>
      </c>
      <c r="HI15" s="1">
        <f t="shared" si="59"/>
        <v>1</v>
      </c>
      <c r="HJ15" s="1">
        <f t="shared" si="59"/>
        <v>4</v>
      </c>
      <c r="HK15" s="1">
        <f t="shared" si="59"/>
        <v>1</v>
      </c>
      <c r="HL15" s="1">
        <f t="shared" si="59"/>
        <v>1</v>
      </c>
      <c r="HM15" s="1">
        <f t="shared" si="59"/>
        <v>0</v>
      </c>
      <c r="HN15" s="1">
        <f t="shared" si="59"/>
        <v>0</v>
      </c>
      <c r="HO15" s="1">
        <f t="shared" si="59"/>
        <v>0</v>
      </c>
      <c r="HP15" s="1">
        <f t="shared" si="59"/>
        <v>0</v>
      </c>
      <c r="HQ15" s="1">
        <f t="shared" si="59"/>
        <v>0</v>
      </c>
      <c r="HR15" s="1">
        <f t="shared" si="59"/>
        <v>0</v>
      </c>
      <c r="HS15" s="1">
        <f t="shared" si="59"/>
        <v>0</v>
      </c>
      <c r="HT15" s="1">
        <f t="shared" si="59"/>
        <v>0</v>
      </c>
      <c r="HU15" s="1">
        <f t="shared" si="59"/>
        <v>0</v>
      </c>
      <c r="HV15" s="2">
        <f t="shared" si="59"/>
        <v>0</v>
      </c>
    </row>
    <row r="16" spans="1:231" ht="30" customHeight="1">
      <c r="A16" s="38" t="s">
        <v>145</v>
      </c>
      <c r="B16" s="37" t="s">
        <v>334</v>
      </c>
      <c r="C16" s="37"/>
      <c r="D16" s="1">
        <f t="shared" si="22"/>
        <v>452</v>
      </c>
      <c r="E16" s="1">
        <f>G16+AE16+CK16+CQ16+CZ16+DF16+DR16+DT16+DV16+FP16+GD16+GU16+GW16+GY16+HM16+HO16+'第２１表　死亡数 (続き)'!J16+'第２１表　死亡数 (続き)'!Z16+'第２１表　死亡数 (続き)'!AK16</f>
        <v>233</v>
      </c>
      <c r="F16" s="26">
        <f>H16+AF16+CL16+CR16+DA16+DG16+DS16+DU16+DW16+FQ16+GE16+GV16+GX16+GZ16+HN16+HP16+'第２１表　死亡数 (続き)'!K16+'第２１表　死亡数 (続き)'!AA16+'第２１表　死亡数 (続き)'!AL16</f>
        <v>219</v>
      </c>
      <c r="G16" s="1">
        <f>I16+K16+Q16+S16+AA16+AC16</f>
        <v>5</v>
      </c>
      <c r="H16" s="1">
        <f>J16+L16+R16+T16+AB16+AD16</f>
        <v>7</v>
      </c>
      <c r="I16" s="1"/>
      <c r="J16" s="1">
        <v>3</v>
      </c>
      <c r="K16" s="1">
        <f>M16+O16</f>
        <v>1</v>
      </c>
      <c r="L16" s="1">
        <f>N16+P16</f>
        <v>1</v>
      </c>
      <c r="M16" s="1">
        <v>1</v>
      </c>
      <c r="N16" s="1">
        <v>1</v>
      </c>
      <c r="O16" s="1"/>
      <c r="P16" s="1"/>
      <c r="Q16" s="1">
        <v>2</v>
      </c>
      <c r="R16" s="1">
        <v>1</v>
      </c>
      <c r="S16" s="1">
        <f>U16+W16+Y16</f>
        <v>1</v>
      </c>
      <c r="T16" s="1">
        <f>V16+X16+Z16</f>
        <v>2</v>
      </c>
      <c r="U16" s="1"/>
      <c r="V16" s="1"/>
      <c r="W16" s="1">
        <v>1</v>
      </c>
      <c r="X16" s="1">
        <v>2</v>
      </c>
      <c r="Y16" s="1"/>
      <c r="Z16" s="1"/>
      <c r="AA16" s="1"/>
      <c r="AB16" s="1"/>
      <c r="AC16" s="1">
        <v>1</v>
      </c>
      <c r="AD16" s="1"/>
      <c r="AE16" s="1">
        <f>AJ16+CE16</f>
        <v>87</v>
      </c>
      <c r="AF16" s="2">
        <f>AK16+CF16</f>
        <v>56</v>
      </c>
      <c r="AG16" s="38" t="s">
        <v>145</v>
      </c>
      <c r="AH16" s="37" t="s">
        <v>334</v>
      </c>
      <c r="AI16" s="37"/>
      <c r="AJ16" s="1">
        <f>AL16+AN16+AP16+AR16+AT16+AV16+AX16+AZ16+BB16+BD16+BF16+BH16+BJ16+BL16+BQ16+BS16+BU16+BW16+BY16+CA16+CC16</f>
        <v>85</v>
      </c>
      <c r="AK16" s="1">
        <f>AM16+AO16+AQ16+AS16+AU16+AW16+AY16+BA16+BC16+BE16+BG16+BI16+BK16+BM16+BR16+BT16+BV16+BX16+BZ16+CB16+CD16</f>
        <v>56</v>
      </c>
      <c r="AL16" s="1"/>
      <c r="AM16" s="1"/>
      <c r="AN16" s="1">
        <v>3</v>
      </c>
      <c r="AO16" s="1">
        <v>1</v>
      </c>
      <c r="AP16" s="1">
        <v>12</v>
      </c>
      <c r="AQ16" s="1">
        <v>8</v>
      </c>
      <c r="AR16" s="1">
        <v>9</v>
      </c>
      <c r="AS16" s="1">
        <v>4</v>
      </c>
      <c r="AT16" s="1">
        <v>3</v>
      </c>
      <c r="AU16" s="1">
        <v>2</v>
      </c>
      <c r="AV16" s="1">
        <v>10</v>
      </c>
      <c r="AW16" s="1">
        <v>5</v>
      </c>
      <c r="AX16" s="1">
        <v>6</v>
      </c>
      <c r="AY16" s="1">
        <v>4</v>
      </c>
      <c r="AZ16" s="1">
        <v>10</v>
      </c>
      <c r="BA16" s="1">
        <v>4</v>
      </c>
      <c r="BB16" s="1"/>
      <c r="BC16" s="1"/>
      <c r="BD16" s="1">
        <v>15</v>
      </c>
      <c r="BE16" s="1">
        <v>9</v>
      </c>
      <c r="BF16" s="1"/>
      <c r="BG16" s="1"/>
      <c r="BH16" s="1"/>
      <c r="BI16" s="1">
        <v>4</v>
      </c>
      <c r="BJ16" s="1"/>
      <c r="BK16" s="1">
        <v>1</v>
      </c>
      <c r="BL16" s="1"/>
      <c r="BM16" s="2">
        <v>3</v>
      </c>
      <c r="BN16" s="38" t="s">
        <v>145</v>
      </c>
      <c r="BO16" s="37" t="s">
        <v>334</v>
      </c>
      <c r="BP16" s="37"/>
      <c r="BQ16" s="1">
        <v>3</v>
      </c>
      <c r="BR16" s="1"/>
      <c r="BS16" s="1">
        <v>1</v>
      </c>
      <c r="BT16" s="1">
        <v>4</v>
      </c>
      <c r="BU16" s="1"/>
      <c r="BV16" s="1"/>
      <c r="BW16" s="1">
        <v>2</v>
      </c>
      <c r="BX16" s="1">
        <v>2</v>
      </c>
      <c r="BY16" s="1">
        <v>3</v>
      </c>
      <c r="BZ16" s="1">
        <v>1</v>
      </c>
      <c r="CA16" s="1"/>
      <c r="CB16" s="1">
        <v>1</v>
      </c>
      <c r="CC16" s="1">
        <v>8</v>
      </c>
      <c r="CD16" s="1">
        <v>3</v>
      </c>
      <c r="CE16" s="1">
        <f>CG16+CI16</f>
        <v>2</v>
      </c>
      <c r="CF16" s="1">
        <f>CH16+CJ16</f>
        <v>0</v>
      </c>
      <c r="CG16" s="1"/>
      <c r="CH16" s="1"/>
      <c r="CI16" s="1">
        <v>2</v>
      </c>
      <c r="CJ16" s="1"/>
      <c r="CK16" s="1">
        <f>CM16+CO16</f>
        <v>0</v>
      </c>
      <c r="CL16" s="1">
        <f>CN16+CP16</f>
        <v>0</v>
      </c>
      <c r="CM16" s="1"/>
      <c r="CN16" s="1"/>
      <c r="CO16" s="1"/>
      <c r="CP16" s="1"/>
      <c r="CQ16" s="1">
        <f>CS16+CX16</f>
        <v>3</v>
      </c>
      <c r="CR16" s="1">
        <f>CT16+CY16</f>
        <v>5</v>
      </c>
      <c r="CS16" s="1">
        <v>1</v>
      </c>
      <c r="CT16" s="2">
        <v>4</v>
      </c>
      <c r="CU16" s="38" t="s">
        <v>145</v>
      </c>
      <c r="CV16" s="37" t="s">
        <v>334</v>
      </c>
      <c r="CW16" s="37"/>
      <c r="CX16" s="1">
        <v>2</v>
      </c>
      <c r="CY16" s="1">
        <v>1</v>
      </c>
      <c r="CZ16" s="1">
        <f>DB16+DD16</f>
        <v>1</v>
      </c>
      <c r="DA16" s="1">
        <f>DC16+DE16</f>
        <v>0</v>
      </c>
      <c r="DB16" s="1">
        <v>1</v>
      </c>
      <c r="DC16" s="1"/>
      <c r="DD16" s="1"/>
      <c r="DE16" s="1"/>
      <c r="DF16" s="1">
        <f>DH16+DJ16+DL16+DN16+DP16</f>
        <v>5</v>
      </c>
      <c r="DG16" s="1">
        <f>DI16+DK16+DM16+DO16+DQ16</f>
        <v>5</v>
      </c>
      <c r="DH16" s="1"/>
      <c r="DI16" s="1"/>
      <c r="DJ16" s="1"/>
      <c r="DK16" s="1"/>
      <c r="DL16" s="1">
        <v>1</v>
      </c>
      <c r="DM16" s="1">
        <v>1</v>
      </c>
      <c r="DN16" s="1">
        <v>1</v>
      </c>
      <c r="DO16" s="1">
        <v>1</v>
      </c>
      <c r="DP16" s="1">
        <v>3</v>
      </c>
      <c r="DQ16" s="1">
        <v>3</v>
      </c>
      <c r="DR16" s="1"/>
      <c r="DS16" s="1"/>
      <c r="DT16" s="1"/>
      <c r="DU16" s="1"/>
      <c r="DV16" s="1">
        <f>DX16+EG16+EY16+FL16+FN16</f>
        <v>57</v>
      </c>
      <c r="DW16" s="1">
        <f>DY16+EH16+EZ16+FM16+FO16</f>
        <v>81</v>
      </c>
      <c r="DX16" s="1">
        <f>DZ16+EE16</f>
        <v>0</v>
      </c>
      <c r="DY16" s="1">
        <f>EA16+EF16</f>
        <v>1</v>
      </c>
      <c r="DZ16" s="1"/>
      <c r="EA16" s="2"/>
      <c r="EB16" s="38" t="s">
        <v>145</v>
      </c>
      <c r="EC16" s="37" t="s">
        <v>334</v>
      </c>
      <c r="ED16" s="37"/>
      <c r="EE16" s="1"/>
      <c r="EF16" s="1">
        <v>1</v>
      </c>
      <c r="EG16" s="1">
        <f>EI16+EK16+EM16+EO16+EQ16+ES16+EU16+EW16</f>
        <v>25</v>
      </c>
      <c r="EH16" s="1">
        <f t="shared" ref="EH16:EH23" si="60">EJ16+EL16+EN16+EP16+ER16+ET16+EV16+EX16</f>
        <v>37</v>
      </c>
      <c r="EI16" s="1"/>
      <c r="EJ16" s="1">
        <v>1</v>
      </c>
      <c r="EK16" s="1">
        <v>10</v>
      </c>
      <c r="EL16" s="1">
        <v>12</v>
      </c>
      <c r="EM16" s="1">
        <v>2</v>
      </c>
      <c r="EN16" s="1">
        <v>4</v>
      </c>
      <c r="EO16" s="1">
        <v>1</v>
      </c>
      <c r="EP16" s="1">
        <v>1</v>
      </c>
      <c r="EQ16" s="1">
        <v>2</v>
      </c>
      <c r="ER16" s="1"/>
      <c r="ES16" s="1">
        <v>3</v>
      </c>
      <c r="ET16" s="1">
        <v>5</v>
      </c>
      <c r="EU16" s="1">
        <v>7</v>
      </c>
      <c r="EV16" s="1">
        <v>14</v>
      </c>
      <c r="EW16" s="1"/>
      <c r="EX16" s="1"/>
      <c r="EY16" s="1">
        <f>FA16+FC16+FE16+FG16</f>
        <v>32</v>
      </c>
      <c r="EZ16" s="1">
        <f>FB16+FD16+FF16+FH16</f>
        <v>41</v>
      </c>
      <c r="FA16" s="1">
        <v>2</v>
      </c>
      <c r="FB16" s="1">
        <v>7</v>
      </c>
      <c r="FC16" s="1">
        <v>10</v>
      </c>
      <c r="FD16" s="1">
        <v>6</v>
      </c>
      <c r="FE16" s="1">
        <v>19</v>
      </c>
      <c r="FF16" s="1">
        <v>27</v>
      </c>
      <c r="FG16" s="1">
        <v>1</v>
      </c>
      <c r="FH16" s="2">
        <v>1</v>
      </c>
      <c r="FI16" s="38" t="s">
        <v>145</v>
      </c>
      <c r="FJ16" s="37" t="s">
        <v>334</v>
      </c>
      <c r="FK16" s="37"/>
      <c r="FL16" s="1"/>
      <c r="FM16" s="1">
        <v>1</v>
      </c>
      <c r="FN16" s="1"/>
      <c r="FO16" s="1">
        <v>1</v>
      </c>
      <c r="FP16" s="1">
        <f>FR16+FT16+FV16+FX16+FZ16+GB16</f>
        <v>41</v>
      </c>
      <c r="FQ16" s="1">
        <f>FS16+FU16+FW16+FY16+GA16+GC16</f>
        <v>30</v>
      </c>
      <c r="FR16" s="1"/>
      <c r="FS16" s="1">
        <v>1</v>
      </c>
      <c r="FT16" s="1">
        <v>31</v>
      </c>
      <c r="FU16" s="1">
        <v>22</v>
      </c>
      <c r="FV16" s="1"/>
      <c r="FW16" s="1"/>
      <c r="FX16" s="1">
        <v>2</v>
      </c>
      <c r="FY16" s="1"/>
      <c r="FZ16" s="1">
        <v>1</v>
      </c>
      <c r="GA16" s="1">
        <v>1</v>
      </c>
      <c r="GB16" s="1">
        <v>7</v>
      </c>
      <c r="GC16" s="1">
        <v>6</v>
      </c>
      <c r="GD16" s="1">
        <f>GF16+GH16+GJ16+GS16</f>
        <v>3</v>
      </c>
      <c r="GE16" s="1">
        <f>GG16+GI16+GK16+GT16</f>
        <v>7</v>
      </c>
      <c r="GF16" s="1"/>
      <c r="GG16" s="1">
        <v>2</v>
      </c>
      <c r="GH16" s="1"/>
      <c r="GI16" s="1"/>
      <c r="GJ16" s="1">
        <f>GL16+GN16</f>
        <v>1</v>
      </c>
      <c r="GK16" s="1">
        <f>GM16+GO16</f>
        <v>0</v>
      </c>
      <c r="GL16" s="1"/>
      <c r="GM16" s="1"/>
      <c r="GN16" s="1">
        <v>1</v>
      </c>
      <c r="GO16" s="2"/>
      <c r="GP16" s="38" t="s">
        <v>145</v>
      </c>
      <c r="GQ16" s="37" t="s">
        <v>334</v>
      </c>
      <c r="GR16" s="37"/>
      <c r="GS16" s="1">
        <v>2</v>
      </c>
      <c r="GT16" s="1">
        <v>5</v>
      </c>
      <c r="GU16" s="1"/>
      <c r="GV16" s="1"/>
      <c r="GW16" s="1">
        <v>1</v>
      </c>
      <c r="GX16" s="1"/>
      <c r="GY16" s="1">
        <f>HA16+HC16+HK16</f>
        <v>7</v>
      </c>
      <c r="GZ16" s="1">
        <f>HB16+HD16+HL16</f>
        <v>4</v>
      </c>
      <c r="HA16" s="1"/>
      <c r="HB16" s="1"/>
      <c r="HC16" s="1">
        <f>HE16+HG16+HI16</f>
        <v>7</v>
      </c>
      <c r="HD16" s="1">
        <f>HF16+HH16+HJ16</f>
        <v>4</v>
      </c>
      <c r="HE16" s="1">
        <v>3</v>
      </c>
      <c r="HF16" s="1">
        <v>1</v>
      </c>
      <c r="HG16" s="1">
        <v>2</v>
      </c>
      <c r="HH16" s="1">
        <v>1</v>
      </c>
      <c r="HI16" s="1">
        <v>2</v>
      </c>
      <c r="HJ16" s="1">
        <v>2</v>
      </c>
      <c r="HK16" s="1"/>
      <c r="HL16" s="1"/>
      <c r="HM16" s="1"/>
      <c r="HN16" s="1"/>
      <c r="HO16" s="1">
        <f>HQ16+HS16+HU16+'第２１表　死亡数 (続き)'!D16+'第２１表　死亡数 (続き)'!F16+'第２１表　死亡数 (続き)'!H16</f>
        <v>0</v>
      </c>
      <c r="HP16" s="1">
        <f>HR16+HT16+HV16+'第２１表　死亡数 (続き)'!E16+'第２１表　死亡数 (続き)'!G16+'第２１表　死亡数 (続き)'!I16</f>
        <v>0</v>
      </c>
      <c r="HQ16" s="1"/>
      <c r="HR16" s="1"/>
      <c r="HS16" s="1"/>
      <c r="HT16" s="1"/>
      <c r="HU16" s="1"/>
      <c r="HV16" s="2"/>
    </row>
    <row r="17" spans="1:230" ht="30" customHeight="1">
      <c r="A17" s="38"/>
      <c r="B17" s="37" t="s">
        <v>335</v>
      </c>
      <c r="C17" s="37"/>
      <c r="D17" s="1">
        <f t="shared" si="22"/>
        <v>344</v>
      </c>
      <c r="E17" s="1">
        <f>G17+AE17+CK17+CQ17+CZ17+DF17+DR17+DT17+DV17+FP17+GD17+GU17+GW17+GY17+HM17+HO17+'第２１表　死亡数 (続き)'!J17+'第２１表　死亡数 (続き)'!Z17+'第２１表　死亡数 (続き)'!AK17</f>
        <v>173</v>
      </c>
      <c r="F17" s="26">
        <f>H17+AF17+CL17+CR17+DA17+DG17+DS17+DU17+DW17+FQ17+GE17+GV17+GX17+GZ17+HN17+HP17+'第２１表　死亡数 (続き)'!K17+'第２１表　死亡数 (続き)'!AA17+'第２１表　死亡数 (続き)'!AL17</f>
        <v>171</v>
      </c>
      <c r="G17" s="1">
        <f>I17+K17+Q17+S17+AA17+AC17</f>
        <v>3</v>
      </c>
      <c r="H17" s="1">
        <f>J17+L17+R17+T17+AB17+AD17</f>
        <v>2</v>
      </c>
      <c r="I17" s="1"/>
      <c r="J17" s="1"/>
      <c r="K17" s="1">
        <f>M17+O17</f>
        <v>0</v>
      </c>
      <c r="L17" s="1">
        <f>N17+P17</f>
        <v>0</v>
      </c>
      <c r="M17" s="1"/>
      <c r="N17" s="1"/>
      <c r="O17" s="1"/>
      <c r="P17" s="1"/>
      <c r="Q17" s="1">
        <v>1</v>
      </c>
      <c r="R17" s="1">
        <v>1</v>
      </c>
      <c r="S17" s="1">
        <f>U17+W17+Y17</f>
        <v>0</v>
      </c>
      <c r="T17" s="1">
        <f>V17+X17+Z17</f>
        <v>0</v>
      </c>
      <c r="U17" s="1"/>
      <c r="V17" s="1"/>
      <c r="W17" s="1"/>
      <c r="X17" s="1"/>
      <c r="Y17" s="1"/>
      <c r="Z17" s="1"/>
      <c r="AA17" s="1"/>
      <c r="AB17" s="1"/>
      <c r="AC17" s="1">
        <v>2</v>
      </c>
      <c r="AD17" s="1">
        <v>1</v>
      </c>
      <c r="AE17" s="1">
        <f>AJ17+CE17</f>
        <v>57</v>
      </c>
      <c r="AF17" s="2">
        <f>AK17+CF17</f>
        <v>43</v>
      </c>
      <c r="AG17" s="38"/>
      <c r="AH17" s="37" t="s">
        <v>335</v>
      </c>
      <c r="AI17" s="37"/>
      <c r="AJ17" s="1">
        <f>AL17+AN17+AP17+AR17+AT17+AV17+AX17+AZ17+BB17+BD17+BF17+BH17+BJ17+BL17+BQ17+BS17+BU17+BW17+BY17+CA17+CC17</f>
        <v>56</v>
      </c>
      <c r="AK17" s="1">
        <f>AM17+AO17+AQ17+AS17+AU17+AW17+AY17+BA17+BC17+BE17+BG17+BI17+BK17+BM17+BR17+BT17+BV17+BX17+BZ17+CB17+CD17</f>
        <v>41</v>
      </c>
      <c r="AL17" s="1">
        <v>1</v>
      </c>
      <c r="AM17" s="1">
        <v>1</v>
      </c>
      <c r="AN17" s="1"/>
      <c r="AO17" s="1">
        <v>1</v>
      </c>
      <c r="AP17" s="1">
        <v>14</v>
      </c>
      <c r="AQ17" s="1">
        <v>4</v>
      </c>
      <c r="AR17" s="1">
        <v>5</v>
      </c>
      <c r="AS17" s="1">
        <v>2</v>
      </c>
      <c r="AT17" s="1">
        <v>2</v>
      </c>
      <c r="AU17" s="1">
        <v>2</v>
      </c>
      <c r="AV17" s="1">
        <v>1</v>
      </c>
      <c r="AW17" s="1">
        <v>4</v>
      </c>
      <c r="AX17" s="1">
        <v>4</v>
      </c>
      <c r="AY17" s="1">
        <v>3</v>
      </c>
      <c r="AZ17" s="1">
        <v>4</v>
      </c>
      <c r="BA17" s="1">
        <v>5</v>
      </c>
      <c r="BB17" s="1">
        <v>1</v>
      </c>
      <c r="BC17" s="1"/>
      <c r="BD17" s="1">
        <v>11</v>
      </c>
      <c r="BE17" s="1">
        <v>7</v>
      </c>
      <c r="BF17" s="1"/>
      <c r="BG17" s="1"/>
      <c r="BH17" s="1"/>
      <c r="BI17" s="1">
        <v>2</v>
      </c>
      <c r="BJ17" s="1"/>
      <c r="BK17" s="1">
        <v>1</v>
      </c>
      <c r="BL17" s="1"/>
      <c r="BM17" s="2">
        <v>1</v>
      </c>
      <c r="BN17" s="38"/>
      <c r="BO17" s="37" t="s">
        <v>335</v>
      </c>
      <c r="BP17" s="37"/>
      <c r="BQ17" s="1">
        <v>4</v>
      </c>
      <c r="BR17" s="1"/>
      <c r="BS17" s="1"/>
      <c r="BT17" s="1"/>
      <c r="BU17" s="1"/>
      <c r="BV17" s="1"/>
      <c r="BW17" s="1">
        <v>4</v>
      </c>
      <c r="BX17" s="1">
        <v>2</v>
      </c>
      <c r="BY17" s="1">
        <v>2</v>
      </c>
      <c r="BZ17" s="1"/>
      <c r="CA17" s="1"/>
      <c r="CB17" s="1">
        <v>1</v>
      </c>
      <c r="CC17" s="1">
        <v>3</v>
      </c>
      <c r="CD17" s="1">
        <v>5</v>
      </c>
      <c r="CE17" s="1">
        <f>CG17+CI17</f>
        <v>1</v>
      </c>
      <c r="CF17" s="1">
        <f>CH17+CJ17</f>
        <v>2</v>
      </c>
      <c r="CG17" s="1"/>
      <c r="CH17" s="1"/>
      <c r="CI17" s="1">
        <v>1</v>
      </c>
      <c r="CJ17" s="1">
        <v>2</v>
      </c>
      <c r="CK17" s="1">
        <f>CM17+CO17</f>
        <v>0</v>
      </c>
      <c r="CL17" s="1">
        <f>CN17+CP17</f>
        <v>0</v>
      </c>
      <c r="CM17" s="1"/>
      <c r="CN17" s="1"/>
      <c r="CO17" s="1"/>
      <c r="CP17" s="1"/>
      <c r="CQ17" s="1">
        <f>CS17+CX17</f>
        <v>3</v>
      </c>
      <c r="CR17" s="1">
        <f>CT17+CY17</f>
        <v>3</v>
      </c>
      <c r="CS17" s="1">
        <v>2</v>
      </c>
      <c r="CT17" s="2">
        <v>2</v>
      </c>
      <c r="CU17" s="38"/>
      <c r="CV17" s="37" t="s">
        <v>335</v>
      </c>
      <c r="CW17" s="37"/>
      <c r="CX17" s="1">
        <v>1</v>
      </c>
      <c r="CY17" s="1">
        <v>1</v>
      </c>
      <c r="CZ17" s="1">
        <f>DB17+DD17</f>
        <v>1</v>
      </c>
      <c r="DA17" s="1">
        <f>DC17+DE17</f>
        <v>0</v>
      </c>
      <c r="DB17" s="1">
        <v>1</v>
      </c>
      <c r="DC17" s="1"/>
      <c r="DD17" s="1"/>
      <c r="DE17" s="1"/>
      <c r="DF17" s="1">
        <f>DH17+DJ17+DL17+DN17+DP17</f>
        <v>0</v>
      </c>
      <c r="DG17" s="1">
        <f>DI17+DK17+DM17+DO17+DQ17</f>
        <v>3</v>
      </c>
      <c r="DH17" s="1"/>
      <c r="DI17" s="1"/>
      <c r="DJ17" s="1"/>
      <c r="DK17" s="1"/>
      <c r="DL17" s="1"/>
      <c r="DM17" s="1">
        <v>1</v>
      </c>
      <c r="DN17" s="1"/>
      <c r="DO17" s="1">
        <v>1</v>
      </c>
      <c r="DP17" s="1"/>
      <c r="DQ17" s="1">
        <v>1</v>
      </c>
      <c r="DR17" s="1"/>
      <c r="DS17" s="1"/>
      <c r="DT17" s="1"/>
      <c r="DU17" s="1"/>
      <c r="DV17" s="1">
        <f>DX17+EG17+EY17+FL17+FN17</f>
        <v>46</v>
      </c>
      <c r="DW17" s="1">
        <f>DY17+EH17+EZ17+FM17+FO17</f>
        <v>68</v>
      </c>
      <c r="DX17" s="1">
        <f>DZ17+EE17</f>
        <v>0</v>
      </c>
      <c r="DY17" s="1">
        <f>EA17+EF17</f>
        <v>2</v>
      </c>
      <c r="DZ17" s="1"/>
      <c r="EA17" s="2">
        <v>1</v>
      </c>
      <c r="EB17" s="38"/>
      <c r="EC17" s="37" t="s">
        <v>335</v>
      </c>
      <c r="ED17" s="37"/>
      <c r="EE17" s="1"/>
      <c r="EF17" s="1">
        <v>1</v>
      </c>
      <c r="EG17" s="1">
        <f>EI17+EK17+EM17+EO17+EQ17+ES17+EU17+EW17</f>
        <v>24</v>
      </c>
      <c r="EH17" s="1">
        <f t="shared" si="60"/>
        <v>31</v>
      </c>
      <c r="EI17" s="1"/>
      <c r="EJ17" s="1"/>
      <c r="EK17" s="1">
        <v>6</v>
      </c>
      <c r="EL17" s="1">
        <v>7</v>
      </c>
      <c r="EM17" s="1">
        <v>1</v>
      </c>
      <c r="EN17" s="1">
        <v>1</v>
      </c>
      <c r="EO17" s="1"/>
      <c r="EP17" s="1"/>
      <c r="EQ17" s="1"/>
      <c r="ER17" s="1"/>
      <c r="ES17" s="1"/>
      <c r="ET17" s="1">
        <v>1</v>
      </c>
      <c r="EU17" s="1">
        <v>16</v>
      </c>
      <c r="EV17" s="1">
        <v>22</v>
      </c>
      <c r="EW17" s="1">
        <v>1</v>
      </c>
      <c r="EX17" s="1"/>
      <c r="EY17" s="1">
        <f>FA17+FC17+FE17+FG17</f>
        <v>19</v>
      </c>
      <c r="EZ17" s="1">
        <f>FB17+FD17+FF17+FH17</f>
        <v>33</v>
      </c>
      <c r="FA17" s="1"/>
      <c r="FB17" s="1">
        <v>3</v>
      </c>
      <c r="FC17" s="1">
        <v>3</v>
      </c>
      <c r="FD17" s="1">
        <v>7</v>
      </c>
      <c r="FE17" s="1">
        <v>16</v>
      </c>
      <c r="FF17" s="1">
        <v>23</v>
      </c>
      <c r="FG17" s="1"/>
      <c r="FH17" s="2"/>
      <c r="FI17" s="38"/>
      <c r="FJ17" s="37" t="s">
        <v>335</v>
      </c>
      <c r="FK17" s="37"/>
      <c r="FL17" s="1">
        <v>1</v>
      </c>
      <c r="FM17" s="1">
        <v>1</v>
      </c>
      <c r="FN17" s="1">
        <v>2</v>
      </c>
      <c r="FO17" s="1">
        <v>1</v>
      </c>
      <c r="FP17" s="1">
        <f>FR17+FT17+FV17+FX17+FZ17+GB17</f>
        <v>35</v>
      </c>
      <c r="FQ17" s="1">
        <f>FS17+FU17+FW17+FY17+GA17+GC17</f>
        <v>29</v>
      </c>
      <c r="FR17" s="1"/>
      <c r="FS17" s="1"/>
      <c r="FT17" s="1">
        <v>28</v>
      </c>
      <c r="FU17" s="1">
        <v>21</v>
      </c>
      <c r="FV17" s="1"/>
      <c r="FW17" s="1"/>
      <c r="FX17" s="1">
        <v>2</v>
      </c>
      <c r="FY17" s="1"/>
      <c r="FZ17" s="1">
        <v>1</v>
      </c>
      <c r="GA17" s="1">
        <v>1</v>
      </c>
      <c r="GB17" s="1">
        <v>4</v>
      </c>
      <c r="GC17" s="1">
        <v>7</v>
      </c>
      <c r="GD17" s="1">
        <f>GF17+GH17+GJ17+GS17</f>
        <v>3</v>
      </c>
      <c r="GE17" s="1">
        <f>GG17+GI17+GK17+GT17</f>
        <v>6</v>
      </c>
      <c r="GF17" s="1">
        <v>1</v>
      </c>
      <c r="GG17" s="1">
        <v>3</v>
      </c>
      <c r="GH17" s="1"/>
      <c r="GI17" s="1"/>
      <c r="GJ17" s="1">
        <f>GL17+GN17</f>
        <v>2</v>
      </c>
      <c r="GK17" s="1">
        <f>GM17+GO17</f>
        <v>0</v>
      </c>
      <c r="GL17" s="1">
        <v>1</v>
      </c>
      <c r="GM17" s="1"/>
      <c r="GN17" s="1">
        <v>1</v>
      </c>
      <c r="GO17" s="2"/>
      <c r="GP17" s="38"/>
      <c r="GQ17" s="37" t="s">
        <v>335</v>
      </c>
      <c r="GR17" s="37"/>
      <c r="GS17" s="1"/>
      <c r="GT17" s="1">
        <v>3</v>
      </c>
      <c r="GU17" s="1"/>
      <c r="GV17" s="1"/>
      <c r="GW17" s="1"/>
      <c r="GX17" s="1">
        <v>1</v>
      </c>
      <c r="GY17" s="1">
        <f>HA17+HC17+HK17</f>
        <v>4</v>
      </c>
      <c r="GZ17" s="1">
        <f>HB17+HD17+HL17</f>
        <v>7</v>
      </c>
      <c r="HA17" s="1"/>
      <c r="HB17" s="1">
        <v>1</v>
      </c>
      <c r="HC17" s="1">
        <f>HE17+HG17+HI17</f>
        <v>4</v>
      </c>
      <c r="HD17" s="1">
        <f>HF17+HH17+HJ17</f>
        <v>4</v>
      </c>
      <c r="HE17" s="1">
        <v>1</v>
      </c>
      <c r="HF17" s="1"/>
      <c r="HG17" s="1">
        <v>1</v>
      </c>
      <c r="HH17" s="1">
        <v>3</v>
      </c>
      <c r="HI17" s="1">
        <v>2</v>
      </c>
      <c r="HJ17" s="1">
        <v>1</v>
      </c>
      <c r="HK17" s="1"/>
      <c r="HL17" s="1">
        <v>2</v>
      </c>
      <c r="HM17" s="1"/>
      <c r="HN17" s="1"/>
      <c r="HO17" s="1">
        <f>HQ17+HS17+HU17+'第２１表　死亡数 (続き)'!D17+'第２１表　死亡数 (続き)'!F17+'第２１表　死亡数 (続き)'!H17</f>
        <v>0</v>
      </c>
      <c r="HP17" s="1">
        <f>HR17+HT17+HV17+'第２１表　死亡数 (続き)'!E17+'第２１表　死亡数 (続き)'!G17+'第２１表　死亡数 (続き)'!I17</f>
        <v>0</v>
      </c>
      <c r="HQ17" s="1"/>
      <c r="HR17" s="1"/>
      <c r="HS17" s="1"/>
      <c r="HT17" s="1"/>
      <c r="HU17" s="1"/>
      <c r="HV17" s="2"/>
    </row>
    <row r="18" spans="1:230" ht="30" customHeight="1">
      <c r="A18" s="38"/>
      <c r="B18" s="37" t="s">
        <v>336</v>
      </c>
      <c r="C18" s="37"/>
      <c r="D18" s="1">
        <f>SUM(D16:D17)</f>
        <v>796</v>
      </c>
      <c r="E18" s="1">
        <f t="shared" ref="E18:AF18" si="61">SUM(E16:E17)</f>
        <v>406</v>
      </c>
      <c r="F18" s="26">
        <f t="shared" si="61"/>
        <v>390</v>
      </c>
      <c r="G18" s="1">
        <f t="shared" si="61"/>
        <v>8</v>
      </c>
      <c r="H18" s="1">
        <f t="shared" si="61"/>
        <v>9</v>
      </c>
      <c r="I18" s="1">
        <f>SUM(I16:I17)</f>
        <v>0</v>
      </c>
      <c r="J18" s="1">
        <f t="shared" ref="J18" si="62">SUM(J16:J17)</f>
        <v>3</v>
      </c>
      <c r="K18" s="1">
        <f t="shared" si="61"/>
        <v>1</v>
      </c>
      <c r="L18" s="1">
        <f t="shared" si="61"/>
        <v>1</v>
      </c>
      <c r="M18" s="1">
        <f t="shared" si="61"/>
        <v>1</v>
      </c>
      <c r="N18" s="1">
        <f t="shared" si="61"/>
        <v>1</v>
      </c>
      <c r="O18" s="1">
        <f t="shared" si="61"/>
        <v>0</v>
      </c>
      <c r="P18" s="1">
        <f t="shared" si="61"/>
        <v>0</v>
      </c>
      <c r="Q18" s="1">
        <f t="shared" si="61"/>
        <v>3</v>
      </c>
      <c r="R18" s="1">
        <f t="shared" si="61"/>
        <v>2</v>
      </c>
      <c r="S18" s="1">
        <f t="shared" si="61"/>
        <v>1</v>
      </c>
      <c r="T18" s="1">
        <f t="shared" si="61"/>
        <v>2</v>
      </c>
      <c r="U18" s="1">
        <f t="shared" si="61"/>
        <v>0</v>
      </c>
      <c r="V18" s="1">
        <f t="shared" si="61"/>
        <v>0</v>
      </c>
      <c r="W18" s="1">
        <f t="shared" si="61"/>
        <v>1</v>
      </c>
      <c r="X18" s="1">
        <f t="shared" si="61"/>
        <v>2</v>
      </c>
      <c r="Y18" s="1">
        <f t="shared" si="61"/>
        <v>0</v>
      </c>
      <c r="Z18" s="1">
        <f t="shared" si="61"/>
        <v>0</v>
      </c>
      <c r="AA18" s="1">
        <f t="shared" si="61"/>
        <v>0</v>
      </c>
      <c r="AB18" s="1">
        <f t="shared" si="61"/>
        <v>0</v>
      </c>
      <c r="AC18" s="1">
        <f t="shared" si="61"/>
        <v>3</v>
      </c>
      <c r="AD18" s="1">
        <f t="shared" si="61"/>
        <v>1</v>
      </c>
      <c r="AE18" s="1">
        <f t="shared" si="61"/>
        <v>144</v>
      </c>
      <c r="AF18" s="2">
        <f t="shared" si="61"/>
        <v>99</v>
      </c>
      <c r="AG18" s="38"/>
      <c r="AH18" s="37" t="s">
        <v>336</v>
      </c>
      <c r="AI18" s="37"/>
      <c r="AJ18" s="1">
        <f t="shared" ref="AJ18:BL18" si="63">SUM(AJ16:AJ17)</f>
        <v>141</v>
      </c>
      <c r="AK18" s="1">
        <f t="shared" si="63"/>
        <v>97</v>
      </c>
      <c r="AL18" s="1">
        <f t="shared" si="63"/>
        <v>1</v>
      </c>
      <c r="AM18" s="1">
        <f t="shared" si="63"/>
        <v>1</v>
      </c>
      <c r="AN18" s="1">
        <f t="shared" si="63"/>
        <v>3</v>
      </c>
      <c r="AO18" s="1">
        <f t="shared" si="63"/>
        <v>2</v>
      </c>
      <c r="AP18" s="1">
        <f t="shared" si="63"/>
        <v>26</v>
      </c>
      <c r="AQ18" s="1">
        <f t="shared" si="63"/>
        <v>12</v>
      </c>
      <c r="AR18" s="1">
        <f t="shared" si="63"/>
        <v>14</v>
      </c>
      <c r="AS18" s="1">
        <f t="shared" si="63"/>
        <v>6</v>
      </c>
      <c r="AT18" s="1">
        <f t="shared" si="63"/>
        <v>5</v>
      </c>
      <c r="AU18" s="1">
        <f t="shared" si="63"/>
        <v>4</v>
      </c>
      <c r="AV18" s="1">
        <f t="shared" si="63"/>
        <v>11</v>
      </c>
      <c r="AW18" s="1">
        <f t="shared" si="63"/>
        <v>9</v>
      </c>
      <c r="AX18" s="1">
        <f t="shared" si="63"/>
        <v>10</v>
      </c>
      <c r="AY18" s="1">
        <f t="shared" si="63"/>
        <v>7</v>
      </c>
      <c r="AZ18" s="1">
        <f t="shared" si="63"/>
        <v>14</v>
      </c>
      <c r="BA18" s="1">
        <f t="shared" si="63"/>
        <v>9</v>
      </c>
      <c r="BB18" s="1">
        <f t="shared" si="63"/>
        <v>1</v>
      </c>
      <c r="BC18" s="1">
        <f t="shared" si="63"/>
        <v>0</v>
      </c>
      <c r="BD18" s="1">
        <f t="shared" si="63"/>
        <v>26</v>
      </c>
      <c r="BE18" s="1">
        <f t="shared" si="63"/>
        <v>16</v>
      </c>
      <c r="BF18" s="1">
        <f t="shared" si="63"/>
        <v>0</v>
      </c>
      <c r="BG18" s="1">
        <f t="shared" si="63"/>
        <v>0</v>
      </c>
      <c r="BH18" s="1">
        <f t="shared" si="63"/>
        <v>0</v>
      </c>
      <c r="BI18" s="1">
        <f t="shared" si="63"/>
        <v>6</v>
      </c>
      <c r="BJ18" s="1">
        <f t="shared" si="63"/>
        <v>0</v>
      </c>
      <c r="BK18" s="1">
        <f t="shared" si="63"/>
        <v>2</v>
      </c>
      <c r="BL18" s="1">
        <f t="shared" si="63"/>
        <v>0</v>
      </c>
      <c r="BM18" s="2">
        <f t="shared" ref="BM18" si="64">SUM(BM16:BM17)</f>
        <v>4</v>
      </c>
      <c r="BN18" s="38"/>
      <c r="BO18" s="37" t="s">
        <v>336</v>
      </c>
      <c r="BP18" s="37"/>
      <c r="BQ18" s="1">
        <f t="shared" ref="BQ18:BR18" si="65">SUM(BQ16:BQ17)</f>
        <v>7</v>
      </c>
      <c r="BR18" s="1">
        <f t="shared" si="65"/>
        <v>0</v>
      </c>
      <c r="BS18" s="1">
        <f t="shared" ref="BS18:CD18" si="66">SUM(BS16:BS17)</f>
        <v>1</v>
      </c>
      <c r="BT18" s="1">
        <f t="shared" si="66"/>
        <v>4</v>
      </c>
      <c r="BU18" s="1">
        <f t="shared" si="66"/>
        <v>0</v>
      </c>
      <c r="BV18" s="1">
        <f t="shared" si="66"/>
        <v>0</v>
      </c>
      <c r="BW18" s="1">
        <f t="shared" si="66"/>
        <v>6</v>
      </c>
      <c r="BX18" s="1">
        <f t="shared" si="66"/>
        <v>4</v>
      </c>
      <c r="BY18" s="1">
        <f t="shared" si="66"/>
        <v>5</v>
      </c>
      <c r="BZ18" s="1">
        <f t="shared" si="66"/>
        <v>1</v>
      </c>
      <c r="CA18" s="1">
        <f t="shared" si="66"/>
        <v>0</v>
      </c>
      <c r="CB18" s="1">
        <f t="shared" si="66"/>
        <v>2</v>
      </c>
      <c r="CC18" s="1">
        <f t="shared" si="66"/>
        <v>11</v>
      </c>
      <c r="CD18" s="1">
        <f t="shared" si="66"/>
        <v>8</v>
      </c>
      <c r="CE18" s="1">
        <f t="shared" ref="CE18:CT18" si="67">SUM(CE16:CE17)</f>
        <v>3</v>
      </c>
      <c r="CF18" s="1">
        <f t="shared" si="67"/>
        <v>2</v>
      </c>
      <c r="CG18" s="1">
        <f t="shared" si="67"/>
        <v>0</v>
      </c>
      <c r="CH18" s="1">
        <f t="shared" si="67"/>
        <v>0</v>
      </c>
      <c r="CI18" s="1">
        <f t="shared" si="67"/>
        <v>3</v>
      </c>
      <c r="CJ18" s="1">
        <f t="shared" si="67"/>
        <v>2</v>
      </c>
      <c r="CK18" s="1">
        <f t="shared" si="67"/>
        <v>0</v>
      </c>
      <c r="CL18" s="1">
        <f t="shared" si="67"/>
        <v>0</v>
      </c>
      <c r="CM18" s="1">
        <f t="shared" si="67"/>
        <v>0</v>
      </c>
      <c r="CN18" s="1">
        <f t="shared" si="67"/>
        <v>0</v>
      </c>
      <c r="CO18" s="1">
        <f t="shared" si="67"/>
        <v>0</v>
      </c>
      <c r="CP18" s="1">
        <f t="shared" si="67"/>
        <v>0</v>
      </c>
      <c r="CQ18" s="1">
        <f t="shared" si="67"/>
        <v>6</v>
      </c>
      <c r="CR18" s="1">
        <f t="shared" si="67"/>
        <v>8</v>
      </c>
      <c r="CS18" s="1">
        <f t="shared" si="67"/>
        <v>3</v>
      </c>
      <c r="CT18" s="2">
        <f t="shared" si="67"/>
        <v>6</v>
      </c>
      <c r="CU18" s="38"/>
      <c r="CV18" s="37" t="s">
        <v>336</v>
      </c>
      <c r="CW18" s="37"/>
      <c r="CX18" s="1">
        <f t="shared" ref="CX18:CY18" si="68">SUM(CX16:CX17)</f>
        <v>3</v>
      </c>
      <c r="CY18" s="1">
        <f t="shared" si="68"/>
        <v>2</v>
      </c>
      <c r="CZ18" s="1">
        <f t="shared" ref="CZ18:EA18" si="69">SUM(CZ16:CZ17)</f>
        <v>2</v>
      </c>
      <c r="DA18" s="1">
        <f t="shared" si="69"/>
        <v>0</v>
      </c>
      <c r="DB18" s="1">
        <f t="shared" si="69"/>
        <v>2</v>
      </c>
      <c r="DC18" s="1">
        <f t="shared" si="69"/>
        <v>0</v>
      </c>
      <c r="DD18" s="1">
        <f t="shared" si="69"/>
        <v>0</v>
      </c>
      <c r="DE18" s="1">
        <f t="shared" si="69"/>
        <v>0</v>
      </c>
      <c r="DF18" s="1">
        <f t="shared" si="69"/>
        <v>5</v>
      </c>
      <c r="DG18" s="1">
        <f t="shared" si="69"/>
        <v>8</v>
      </c>
      <c r="DH18" s="1">
        <f t="shared" si="69"/>
        <v>0</v>
      </c>
      <c r="DI18" s="1"/>
      <c r="DJ18" s="1">
        <f t="shared" ref="DJ18:DQ18" si="70">SUM(DJ16:DJ17)</f>
        <v>0</v>
      </c>
      <c r="DK18" s="1">
        <f t="shared" si="70"/>
        <v>0</v>
      </c>
      <c r="DL18" s="1">
        <f t="shared" si="70"/>
        <v>1</v>
      </c>
      <c r="DM18" s="1">
        <f t="shared" si="70"/>
        <v>2</v>
      </c>
      <c r="DN18" s="1">
        <f t="shared" si="70"/>
        <v>1</v>
      </c>
      <c r="DO18" s="1">
        <f t="shared" si="70"/>
        <v>2</v>
      </c>
      <c r="DP18" s="1">
        <f t="shared" si="70"/>
        <v>3</v>
      </c>
      <c r="DQ18" s="1">
        <f t="shared" si="70"/>
        <v>4</v>
      </c>
      <c r="DR18" s="1">
        <f t="shared" si="69"/>
        <v>0</v>
      </c>
      <c r="DS18" s="1">
        <f t="shared" si="69"/>
        <v>0</v>
      </c>
      <c r="DT18" s="1">
        <f t="shared" si="69"/>
        <v>0</v>
      </c>
      <c r="DU18" s="1">
        <f t="shared" si="69"/>
        <v>0</v>
      </c>
      <c r="DV18" s="1">
        <f t="shared" si="69"/>
        <v>103</v>
      </c>
      <c r="DW18" s="1">
        <f t="shared" si="69"/>
        <v>149</v>
      </c>
      <c r="DX18" s="1">
        <f t="shared" si="69"/>
        <v>0</v>
      </c>
      <c r="DY18" s="1">
        <f t="shared" si="69"/>
        <v>3</v>
      </c>
      <c r="DZ18" s="1">
        <f t="shared" si="69"/>
        <v>0</v>
      </c>
      <c r="EA18" s="2">
        <f t="shared" si="69"/>
        <v>1</v>
      </c>
      <c r="EB18" s="38"/>
      <c r="EC18" s="37" t="s">
        <v>336</v>
      </c>
      <c r="ED18" s="37"/>
      <c r="EE18" s="1">
        <f t="shared" ref="EE18:EF18" si="71">SUM(EE16:EE17)</f>
        <v>0</v>
      </c>
      <c r="EF18" s="1">
        <f t="shared" si="71"/>
        <v>2</v>
      </c>
      <c r="EG18" s="1">
        <f t="shared" ref="EG18:FH18" si="72">SUM(EG16:EG17)</f>
        <v>49</v>
      </c>
      <c r="EH18" s="1">
        <f t="shared" si="72"/>
        <v>68</v>
      </c>
      <c r="EI18" s="1">
        <f t="shared" si="72"/>
        <v>0</v>
      </c>
      <c r="EJ18" s="1">
        <f t="shared" si="72"/>
        <v>1</v>
      </c>
      <c r="EK18" s="1">
        <f t="shared" si="72"/>
        <v>16</v>
      </c>
      <c r="EL18" s="1">
        <f t="shared" si="72"/>
        <v>19</v>
      </c>
      <c r="EM18" s="1">
        <f t="shared" si="72"/>
        <v>3</v>
      </c>
      <c r="EN18" s="1">
        <f t="shared" si="72"/>
        <v>5</v>
      </c>
      <c r="EO18" s="1">
        <f t="shared" si="72"/>
        <v>1</v>
      </c>
      <c r="EP18" s="1">
        <f t="shared" si="72"/>
        <v>1</v>
      </c>
      <c r="EQ18" s="1">
        <f t="shared" si="72"/>
        <v>2</v>
      </c>
      <c r="ER18" s="1">
        <f t="shared" si="72"/>
        <v>0</v>
      </c>
      <c r="ES18" s="1">
        <f t="shared" si="72"/>
        <v>3</v>
      </c>
      <c r="ET18" s="1">
        <f t="shared" si="72"/>
        <v>6</v>
      </c>
      <c r="EU18" s="1">
        <f t="shared" si="72"/>
        <v>23</v>
      </c>
      <c r="EV18" s="1">
        <f t="shared" si="72"/>
        <v>36</v>
      </c>
      <c r="EW18" s="1">
        <f t="shared" si="72"/>
        <v>1</v>
      </c>
      <c r="EX18" s="1">
        <f t="shared" si="72"/>
        <v>0</v>
      </c>
      <c r="EY18" s="1">
        <f t="shared" si="72"/>
        <v>51</v>
      </c>
      <c r="EZ18" s="1">
        <f t="shared" si="72"/>
        <v>74</v>
      </c>
      <c r="FA18" s="1">
        <f t="shared" si="72"/>
        <v>2</v>
      </c>
      <c r="FB18" s="1">
        <f t="shared" si="72"/>
        <v>10</v>
      </c>
      <c r="FC18" s="1">
        <f t="shared" si="72"/>
        <v>13</v>
      </c>
      <c r="FD18" s="1">
        <f t="shared" si="72"/>
        <v>13</v>
      </c>
      <c r="FE18" s="1">
        <f t="shared" si="72"/>
        <v>35</v>
      </c>
      <c r="FF18" s="1">
        <f t="shared" si="72"/>
        <v>50</v>
      </c>
      <c r="FG18" s="1">
        <f t="shared" si="72"/>
        <v>1</v>
      </c>
      <c r="FH18" s="2">
        <f t="shared" si="72"/>
        <v>1</v>
      </c>
      <c r="FI18" s="38"/>
      <c r="FJ18" s="37" t="s">
        <v>336</v>
      </c>
      <c r="FK18" s="37"/>
      <c r="FL18" s="1">
        <f t="shared" ref="FL18:FO18" si="73">SUM(FL16:FL17)</f>
        <v>1</v>
      </c>
      <c r="FM18" s="1">
        <f t="shared" si="73"/>
        <v>2</v>
      </c>
      <c r="FN18" s="1">
        <f t="shared" si="73"/>
        <v>2</v>
      </c>
      <c r="FO18" s="1">
        <f t="shared" si="73"/>
        <v>2</v>
      </c>
      <c r="FP18" s="1">
        <f t="shared" ref="FP18:GO18" si="74">SUM(FP16:FP17)</f>
        <v>76</v>
      </c>
      <c r="FQ18" s="1">
        <f t="shared" si="74"/>
        <v>59</v>
      </c>
      <c r="FR18" s="1">
        <f t="shared" si="74"/>
        <v>0</v>
      </c>
      <c r="FS18" s="1">
        <f t="shared" si="74"/>
        <v>1</v>
      </c>
      <c r="FT18" s="1">
        <f t="shared" si="74"/>
        <v>59</v>
      </c>
      <c r="FU18" s="1">
        <f t="shared" si="74"/>
        <v>43</v>
      </c>
      <c r="FV18" s="1">
        <f t="shared" si="74"/>
        <v>0</v>
      </c>
      <c r="FW18" s="1">
        <f t="shared" si="74"/>
        <v>0</v>
      </c>
      <c r="FX18" s="1">
        <f t="shared" si="74"/>
        <v>4</v>
      </c>
      <c r="FY18" s="1">
        <f t="shared" si="74"/>
        <v>0</v>
      </c>
      <c r="FZ18" s="1">
        <f t="shared" si="74"/>
        <v>2</v>
      </c>
      <c r="GA18" s="1">
        <f t="shared" si="74"/>
        <v>2</v>
      </c>
      <c r="GB18" s="1">
        <f t="shared" si="74"/>
        <v>11</v>
      </c>
      <c r="GC18" s="1">
        <f t="shared" si="74"/>
        <v>13</v>
      </c>
      <c r="GD18" s="1">
        <f t="shared" si="74"/>
        <v>6</v>
      </c>
      <c r="GE18" s="1">
        <f t="shared" si="74"/>
        <v>13</v>
      </c>
      <c r="GF18" s="1">
        <v>1</v>
      </c>
      <c r="GG18" s="1">
        <v>5</v>
      </c>
      <c r="GH18" s="1">
        <v>0</v>
      </c>
      <c r="GI18" s="1">
        <v>0</v>
      </c>
      <c r="GJ18" s="1">
        <f t="shared" si="74"/>
        <v>3</v>
      </c>
      <c r="GK18" s="1">
        <f t="shared" si="74"/>
        <v>0</v>
      </c>
      <c r="GL18" s="1">
        <f t="shared" si="74"/>
        <v>1</v>
      </c>
      <c r="GM18" s="1">
        <f t="shared" si="74"/>
        <v>0</v>
      </c>
      <c r="GN18" s="1">
        <f t="shared" si="74"/>
        <v>2</v>
      </c>
      <c r="GO18" s="2">
        <f t="shared" si="74"/>
        <v>0</v>
      </c>
      <c r="GP18" s="38"/>
      <c r="GQ18" s="37" t="s">
        <v>336</v>
      </c>
      <c r="GR18" s="37"/>
      <c r="GS18" s="1">
        <f t="shared" ref="GS18:GX18" si="75">SUM(GS16:GS17)</f>
        <v>2</v>
      </c>
      <c r="GT18" s="1">
        <f t="shared" si="75"/>
        <v>8</v>
      </c>
      <c r="GU18" s="1">
        <f t="shared" si="75"/>
        <v>0</v>
      </c>
      <c r="GV18" s="1">
        <f t="shared" si="75"/>
        <v>0</v>
      </c>
      <c r="GW18" s="1">
        <f t="shared" si="75"/>
        <v>1</v>
      </c>
      <c r="GX18" s="1">
        <f t="shared" si="75"/>
        <v>1</v>
      </c>
      <c r="GY18" s="1">
        <f t="shared" ref="GY18:HV18" si="76">SUM(GY16:GY17)</f>
        <v>11</v>
      </c>
      <c r="GZ18" s="1">
        <f t="shared" si="76"/>
        <v>11</v>
      </c>
      <c r="HA18" s="1">
        <f t="shared" si="76"/>
        <v>0</v>
      </c>
      <c r="HB18" s="1">
        <f t="shared" si="76"/>
        <v>1</v>
      </c>
      <c r="HC18" s="1">
        <f t="shared" si="76"/>
        <v>11</v>
      </c>
      <c r="HD18" s="1">
        <f t="shared" si="76"/>
        <v>8</v>
      </c>
      <c r="HE18" s="1">
        <f t="shared" si="76"/>
        <v>4</v>
      </c>
      <c r="HF18" s="1">
        <f t="shared" si="76"/>
        <v>1</v>
      </c>
      <c r="HG18" s="1">
        <f t="shared" si="76"/>
        <v>3</v>
      </c>
      <c r="HH18" s="1">
        <f t="shared" si="76"/>
        <v>4</v>
      </c>
      <c r="HI18" s="1">
        <f t="shared" si="76"/>
        <v>4</v>
      </c>
      <c r="HJ18" s="1">
        <f t="shared" si="76"/>
        <v>3</v>
      </c>
      <c r="HK18" s="1">
        <f t="shared" si="76"/>
        <v>0</v>
      </c>
      <c r="HL18" s="1">
        <f t="shared" si="76"/>
        <v>2</v>
      </c>
      <c r="HM18" s="1">
        <f t="shared" si="76"/>
        <v>0</v>
      </c>
      <c r="HN18" s="1">
        <f t="shared" si="76"/>
        <v>0</v>
      </c>
      <c r="HO18" s="1">
        <f t="shared" si="76"/>
        <v>0</v>
      </c>
      <c r="HP18" s="1">
        <f t="shared" si="76"/>
        <v>0</v>
      </c>
      <c r="HQ18" s="1">
        <f t="shared" si="76"/>
        <v>0</v>
      </c>
      <c r="HR18" s="1">
        <f t="shared" si="76"/>
        <v>0</v>
      </c>
      <c r="HS18" s="1">
        <f t="shared" si="76"/>
        <v>0</v>
      </c>
      <c r="HT18" s="1">
        <f t="shared" si="76"/>
        <v>0</v>
      </c>
      <c r="HU18" s="1">
        <f t="shared" si="76"/>
        <v>0</v>
      </c>
      <c r="HV18" s="2">
        <f t="shared" si="76"/>
        <v>0</v>
      </c>
    </row>
    <row r="19" spans="1:230" ht="30" customHeight="1">
      <c r="A19" s="38" t="s">
        <v>337</v>
      </c>
      <c r="B19" s="37" t="s">
        <v>338</v>
      </c>
      <c r="C19" s="37"/>
      <c r="D19" s="1">
        <f>E19+F19</f>
        <v>578</v>
      </c>
      <c r="E19" s="1">
        <f>G19+AE19+CK19+CQ19+CZ19+DF19+DR19+DT19+DV19+FP19+GD19+GU19+GW19+GY19+HM19+HO19+'第２１表　死亡数 (続き)'!J19+'第２１表　死亡数 (続き)'!Z19+'第２１表　死亡数 (続き)'!AK19</f>
        <v>313</v>
      </c>
      <c r="F19" s="26">
        <f>H19+AF19+CL19+CR19+DA19+DG19+DS19+DU19+DW19+FQ19+GE19+GV19+GX19+GZ19+HN19+HP19+'第２１表　死亡数 (続き)'!K19+'第２１表　死亡数 (続き)'!AA19+'第２１表　死亡数 (続き)'!AL19</f>
        <v>265</v>
      </c>
      <c r="G19" s="1">
        <f t="shared" ref="G19:H23" si="77">I19+K19+Q19+S19+AA19+AC19</f>
        <v>4</v>
      </c>
      <c r="H19" s="1">
        <f t="shared" si="77"/>
        <v>3</v>
      </c>
      <c r="I19" s="1"/>
      <c r="J19" s="1"/>
      <c r="K19" s="1">
        <f t="shared" ref="K19:L23" si="78">M19+O19</f>
        <v>0</v>
      </c>
      <c r="L19" s="1">
        <f t="shared" si="78"/>
        <v>0</v>
      </c>
      <c r="M19" s="1"/>
      <c r="N19" s="1"/>
      <c r="O19" s="1"/>
      <c r="P19" s="1"/>
      <c r="Q19" s="1">
        <v>1</v>
      </c>
      <c r="R19" s="1">
        <v>1</v>
      </c>
      <c r="S19" s="1">
        <f t="shared" ref="S19:T23" si="79">U19+W19+Y19</f>
        <v>1</v>
      </c>
      <c r="T19" s="1">
        <f t="shared" si="79"/>
        <v>2</v>
      </c>
      <c r="U19" s="1"/>
      <c r="V19" s="1"/>
      <c r="W19" s="1">
        <v>1</v>
      </c>
      <c r="X19" s="1">
        <v>2</v>
      </c>
      <c r="Y19" s="1"/>
      <c r="Z19" s="1"/>
      <c r="AA19" s="1"/>
      <c r="AB19" s="1"/>
      <c r="AC19" s="1">
        <v>2</v>
      </c>
      <c r="AD19" s="1"/>
      <c r="AE19" s="1">
        <f t="shared" ref="AE19:AF23" si="80">AJ19+CE19</f>
        <v>110</v>
      </c>
      <c r="AF19" s="2">
        <f t="shared" si="80"/>
        <v>57</v>
      </c>
      <c r="AG19" s="38" t="s">
        <v>337</v>
      </c>
      <c r="AH19" s="37" t="s">
        <v>338</v>
      </c>
      <c r="AI19" s="37"/>
      <c r="AJ19" s="1">
        <f t="shared" ref="AJ19:AK23" si="81">AL19+AN19+AP19+AR19+AT19+AV19+AX19+AZ19+BB19+BD19+BF19+BH19+BJ19+BL19+BQ19+BS19+BU19+BW19+BY19+CA19+CC19</f>
        <v>107</v>
      </c>
      <c r="AK19" s="1">
        <f t="shared" si="81"/>
        <v>56</v>
      </c>
      <c r="AL19" s="1"/>
      <c r="AM19" s="1"/>
      <c r="AN19" s="1">
        <v>4</v>
      </c>
      <c r="AO19" s="1">
        <v>1</v>
      </c>
      <c r="AP19" s="1">
        <v>18</v>
      </c>
      <c r="AQ19" s="1">
        <v>12</v>
      </c>
      <c r="AR19" s="1">
        <v>8</v>
      </c>
      <c r="AS19" s="1">
        <v>11</v>
      </c>
      <c r="AT19" s="1">
        <v>4</v>
      </c>
      <c r="AU19" s="1">
        <v>2</v>
      </c>
      <c r="AV19" s="1">
        <v>11</v>
      </c>
      <c r="AW19" s="1">
        <v>5</v>
      </c>
      <c r="AX19" s="1">
        <v>3</v>
      </c>
      <c r="AY19" s="1">
        <v>7</v>
      </c>
      <c r="AZ19" s="1">
        <v>5</v>
      </c>
      <c r="BA19" s="1">
        <v>1</v>
      </c>
      <c r="BB19" s="1"/>
      <c r="BC19" s="1"/>
      <c r="BD19" s="1">
        <v>29</v>
      </c>
      <c r="BE19" s="1">
        <v>5</v>
      </c>
      <c r="BF19" s="1">
        <v>2</v>
      </c>
      <c r="BG19" s="1"/>
      <c r="BH19" s="1"/>
      <c r="BI19" s="1">
        <v>3</v>
      </c>
      <c r="BJ19" s="1"/>
      <c r="BK19" s="1"/>
      <c r="BL19" s="1"/>
      <c r="BM19" s="2">
        <v>2</v>
      </c>
      <c r="BN19" s="38" t="s">
        <v>337</v>
      </c>
      <c r="BO19" s="37" t="s">
        <v>338</v>
      </c>
      <c r="BP19" s="37"/>
      <c r="BQ19" s="1">
        <v>6</v>
      </c>
      <c r="BR19" s="1"/>
      <c r="BS19" s="1">
        <v>3</v>
      </c>
      <c r="BT19" s="1">
        <v>1</v>
      </c>
      <c r="BU19" s="1"/>
      <c r="BV19" s="1"/>
      <c r="BW19" s="1">
        <v>4</v>
      </c>
      <c r="BX19" s="1"/>
      <c r="BY19" s="1">
        <v>4</v>
      </c>
      <c r="BZ19" s="1">
        <v>1</v>
      </c>
      <c r="CA19" s="1">
        <v>1</v>
      </c>
      <c r="CB19" s="1"/>
      <c r="CC19" s="1">
        <v>5</v>
      </c>
      <c r="CD19" s="1">
        <v>5</v>
      </c>
      <c r="CE19" s="1">
        <f t="shared" ref="CE19:CF23" si="82">CG19+CI19</f>
        <v>3</v>
      </c>
      <c r="CF19" s="1">
        <f t="shared" si="82"/>
        <v>1</v>
      </c>
      <c r="CG19" s="1"/>
      <c r="CH19" s="1"/>
      <c r="CI19" s="1">
        <v>3</v>
      </c>
      <c r="CJ19" s="1">
        <v>1</v>
      </c>
      <c r="CK19" s="1">
        <f t="shared" ref="CK19:CL23" si="83">CM19+CO19</f>
        <v>0</v>
      </c>
      <c r="CL19" s="1">
        <f t="shared" si="83"/>
        <v>2</v>
      </c>
      <c r="CM19" s="1"/>
      <c r="CN19" s="1">
        <v>2</v>
      </c>
      <c r="CO19" s="1"/>
      <c r="CP19" s="1"/>
      <c r="CQ19" s="1">
        <f t="shared" ref="CQ19:CR23" si="84">CS19+CX19</f>
        <v>10</v>
      </c>
      <c r="CR19" s="1">
        <f t="shared" si="84"/>
        <v>14</v>
      </c>
      <c r="CS19" s="1">
        <v>8</v>
      </c>
      <c r="CT19" s="2">
        <v>8</v>
      </c>
      <c r="CU19" s="38" t="s">
        <v>337</v>
      </c>
      <c r="CV19" s="37" t="s">
        <v>338</v>
      </c>
      <c r="CW19" s="37"/>
      <c r="CX19" s="1">
        <v>2</v>
      </c>
      <c r="CY19" s="1">
        <v>6</v>
      </c>
      <c r="CZ19" s="1">
        <f t="shared" ref="CZ19:DA23" si="85">DB19+DD19</f>
        <v>3</v>
      </c>
      <c r="DA19" s="1">
        <f t="shared" si="85"/>
        <v>3</v>
      </c>
      <c r="DB19" s="1">
        <v>1</v>
      </c>
      <c r="DC19" s="1">
        <v>2</v>
      </c>
      <c r="DD19" s="1">
        <v>2</v>
      </c>
      <c r="DE19" s="1">
        <v>1</v>
      </c>
      <c r="DF19" s="1">
        <f t="shared" ref="DF19:DG23" si="86">DH19+DJ19+DL19+DN19+DP19</f>
        <v>6</v>
      </c>
      <c r="DG19" s="1">
        <f t="shared" si="86"/>
        <v>3</v>
      </c>
      <c r="DH19" s="1"/>
      <c r="DI19" s="1"/>
      <c r="DJ19" s="1"/>
      <c r="DK19" s="1"/>
      <c r="DL19" s="1">
        <v>4</v>
      </c>
      <c r="DM19" s="1">
        <v>2</v>
      </c>
      <c r="DN19" s="1">
        <v>1</v>
      </c>
      <c r="DO19" s="1">
        <v>1</v>
      </c>
      <c r="DP19" s="1">
        <v>1</v>
      </c>
      <c r="DQ19" s="1"/>
      <c r="DR19" s="1"/>
      <c r="DS19" s="1"/>
      <c r="DT19" s="1"/>
      <c r="DU19" s="1"/>
      <c r="DV19" s="1">
        <f t="shared" ref="DV19:DW23" si="87">DX19+EG19+EY19+FL19+FN19</f>
        <v>89</v>
      </c>
      <c r="DW19" s="1">
        <f t="shared" si="87"/>
        <v>91</v>
      </c>
      <c r="DX19" s="1">
        <f t="shared" ref="DX19:DY23" si="88">DZ19+EE19</f>
        <v>0</v>
      </c>
      <c r="DY19" s="1">
        <f t="shared" si="88"/>
        <v>2</v>
      </c>
      <c r="DZ19" s="1"/>
      <c r="EA19" s="2">
        <v>2</v>
      </c>
      <c r="EB19" s="38" t="s">
        <v>337</v>
      </c>
      <c r="EC19" s="37" t="s">
        <v>338</v>
      </c>
      <c r="ED19" s="37"/>
      <c r="EE19" s="1"/>
      <c r="EF19" s="1"/>
      <c r="EG19" s="1">
        <f>EI19+EK19+EM19+EO19+EQ19+ES19+EU19+EW19</f>
        <v>53</v>
      </c>
      <c r="EH19" s="1">
        <f>EJ19+EL19+EN19+EP19+ER19+ET19+EV19+EX19</f>
        <v>55</v>
      </c>
      <c r="EI19" s="1"/>
      <c r="EJ19" s="1"/>
      <c r="EK19" s="1">
        <v>18</v>
      </c>
      <c r="EL19" s="1">
        <v>15</v>
      </c>
      <c r="EM19" s="1">
        <v>12</v>
      </c>
      <c r="EN19" s="1">
        <v>9</v>
      </c>
      <c r="EO19" s="1"/>
      <c r="EP19" s="1">
        <v>2</v>
      </c>
      <c r="EQ19" s="1">
        <v>2</v>
      </c>
      <c r="ER19" s="1"/>
      <c r="ES19" s="1">
        <v>9</v>
      </c>
      <c r="ET19" s="1">
        <v>7</v>
      </c>
      <c r="EU19" s="1">
        <v>12</v>
      </c>
      <c r="EV19" s="1">
        <v>20</v>
      </c>
      <c r="EW19" s="1"/>
      <c r="EX19" s="1">
        <v>2</v>
      </c>
      <c r="EY19" s="1">
        <f t="shared" ref="EY19:EZ23" si="89">FA19+FC19+FE19+FG19</f>
        <v>32</v>
      </c>
      <c r="EZ19" s="1">
        <f t="shared" si="89"/>
        <v>29</v>
      </c>
      <c r="FA19" s="1"/>
      <c r="FB19" s="1">
        <v>4</v>
      </c>
      <c r="FC19" s="1">
        <v>10</v>
      </c>
      <c r="FD19" s="1">
        <v>5</v>
      </c>
      <c r="FE19" s="1">
        <v>21</v>
      </c>
      <c r="FF19" s="1">
        <v>17</v>
      </c>
      <c r="FG19" s="1">
        <v>1</v>
      </c>
      <c r="FH19" s="2">
        <v>3</v>
      </c>
      <c r="FI19" s="38" t="s">
        <v>337</v>
      </c>
      <c r="FJ19" s="37" t="s">
        <v>338</v>
      </c>
      <c r="FK19" s="37"/>
      <c r="FL19" s="1">
        <v>3</v>
      </c>
      <c r="FM19" s="1">
        <v>4</v>
      </c>
      <c r="FN19" s="1">
        <v>1</v>
      </c>
      <c r="FO19" s="1">
        <v>1</v>
      </c>
      <c r="FP19" s="1">
        <f t="shared" ref="FP19:FQ23" si="90">FR19+FT19+FV19+FX19+FZ19+GB19</f>
        <v>44</v>
      </c>
      <c r="FQ19" s="1">
        <f t="shared" si="90"/>
        <v>48</v>
      </c>
      <c r="FR19" s="1"/>
      <c r="FS19" s="1"/>
      <c r="FT19" s="1">
        <v>32</v>
      </c>
      <c r="FU19" s="1">
        <v>33</v>
      </c>
      <c r="FV19" s="1"/>
      <c r="FW19" s="1"/>
      <c r="FX19" s="1">
        <v>4</v>
      </c>
      <c r="FY19" s="1"/>
      <c r="FZ19" s="1"/>
      <c r="GA19" s="1"/>
      <c r="GB19" s="1">
        <v>8</v>
      </c>
      <c r="GC19" s="1">
        <v>15</v>
      </c>
      <c r="GD19" s="1">
        <f t="shared" ref="GD19:GE23" si="91">GF19+GH19+GJ19+GS19</f>
        <v>11</v>
      </c>
      <c r="GE19" s="1">
        <f t="shared" si="91"/>
        <v>4</v>
      </c>
      <c r="GF19" s="1"/>
      <c r="GG19" s="1">
        <v>1</v>
      </c>
      <c r="GH19" s="1">
        <v>1</v>
      </c>
      <c r="GI19" s="1"/>
      <c r="GJ19" s="1">
        <f t="shared" ref="GJ19:GK23" si="92">GL19+GN19</f>
        <v>2</v>
      </c>
      <c r="GK19" s="1">
        <f t="shared" si="92"/>
        <v>1</v>
      </c>
      <c r="GL19" s="1">
        <v>1</v>
      </c>
      <c r="GM19" s="1">
        <v>1</v>
      </c>
      <c r="GN19" s="1">
        <v>1</v>
      </c>
      <c r="GO19" s="2"/>
      <c r="GP19" s="38" t="s">
        <v>337</v>
      </c>
      <c r="GQ19" s="37" t="s">
        <v>338</v>
      </c>
      <c r="GR19" s="37"/>
      <c r="GS19" s="1">
        <v>8</v>
      </c>
      <c r="GT19" s="1">
        <v>2</v>
      </c>
      <c r="GU19" s="1"/>
      <c r="GV19" s="1"/>
      <c r="GW19" s="1"/>
      <c r="GX19" s="1"/>
      <c r="GY19" s="1">
        <f t="shared" ref="GY19:GZ23" si="93">HA19+HC19+HK19</f>
        <v>7</v>
      </c>
      <c r="GZ19" s="1">
        <f t="shared" si="93"/>
        <v>13</v>
      </c>
      <c r="HA19" s="1">
        <v>1</v>
      </c>
      <c r="HB19" s="1">
        <v>1</v>
      </c>
      <c r="HC19" s="1">
        <f t="shared" ref="HC19:HD23" si="94">HE19+HG19+HI19</f>
        <v>5</v>
      </c>
      <c r="HD19" s="1">
        <f t="shared" si="94"/>
        <v>8</v>
      </c>
      <c r="HE19" s="1"/>
      <c r="HF19" s="1">
        <v>1</v>
      </c>
      <c r="HG19" s="1">
        <v>1</v>
      </c>
      <c r="HH19" s="1">
        <v>3</v>
      </c>
      <c r="HI19" s="1">
        <v>4</v>
      </c>
      <c r="HJ19" s="1">
        <v>4</v>
      </c>
      <c r="HK19" s="1">
        <v>1</v>
      </c>
      <c r="HL19" s="1">
        <v>4</v>
      </c>
      <c r="HM19" s="1"/>
      <c r="HN19" s="1"/>
      <c r="HO19" s="1">
        <f>HQ19+HS19+HU19+'第２１表　死亡数 (続き)'!D19+'第２１表　死亡数 (続き)'!F19+'第２１表　死亡数 (続き)'!H19</f>
        <v>0</v>
      </c>
      <c r="HP19" s="1">
        <f>HR19+HT19+HV19+'第２１表　死亡数 (続き)'!E19+'第２１表　死亡数 (続き)'!G19+'第２１表　死亡数 (続き)'!I19</f>
        <v>0</v>
      </c>
      <c r="HQ19" s="1"/>
      <c r="HR19" s="1"/>
      <c r="HS19" s="1"/>
      <c r="HT19" s="1"/>
      <c r="HU19" s="1"/>
      <c r="HV19" s="2"/>
    </row>
    <row r="20" spans="1:230" ht="30" customHeight="1">
      <c r="A20" s="38"/>
      <c r="B20" s="37" t="s">
        <v>349</v>
      </c>
      <c r="C20" s="37"/>
      <c r="D20" s="1">
        <f t="shared" si="22"/>
        <v>767</v>
      </c>
      <c r="E20" s="1">
        <f>G20+AE20+CK20+CQ20+CZ20+DF20+DR20+DT20+DV20+FP20+GD20+GU20+GW20+GY20+HM20+HO20+'第２１表　死亡数 (続き)'!J20+'第２１表　死亡数 (続き)'!Z20+'第２１表　死亡数 (続き)'!AK20</f>
        <v>397</v>
      </c>
      <c r="F20" s="26">
        <f>H20+AF20+CL20+CR20+DA20+DG20+DS20+DU20+DW20+FQ20+GE20+GV20+GX20+GZ20+HN20+HP20+'第２１表　死亡数 (続き)'!K20+'第２１表　死亡数 (続き)'!AA20+'第２１表　死亡数 (続き)'!AL20</f>
        <v>370</v>
      </c>
      <c r="G20" s="1">
        <f t="shared" si="77"/>
        <v>9</v>
      </c>
      <c r="H20" s="1">
        <f t="shared" si="77"/>
        <v>9</v>
      </c>
      <c r="I20" s="1">
        <v>1</v>
      </c>
      <c r="J20" s="1">
        <v>1</v>
      </c>
      <c r="K20" s="1">
        <f t="shared" si="78"/>
        <v>3</v>
      </c>
      <c r="L20" s="1">
        <f t="shared" si="78"/>
        <v>0</v>
      </c>
      <c r="M20" s="1">
        <v>3</v>
      </c>
      <c r="N20" s="1"/>
      <c r="O20" s="1"/>
      <c r="P20" s="1"/>
      <c r="Q20" s="1"/>
      <c r="R20" s="1">
        <v>4</v>
      </c>
      <c r="S20" s="1">
        <f t="shared" si="79"/>
        <v>1</v>
      </c>
      <c r="T20" s="1">
        <f t="shared" si="79"/>
        <v>1</v>
      </c>
      <c r="U20" s="1">
        <v>1</v>
      </c>
      <c r="V20" s="1"/>
      <c r="W20" s="1"/>
      <c r="X20" s="1">
        <v>1</v>
      </c>
      <c r="Y20" s="1"/>
      <c r="Z20" s="1"/>
      <c r="AA20" s="1"/>
      <c r="AB20" s="1"/>
      <c r="AC20" s="1">
        <v>4</v>
      </c>
      <c r="AD20" s="1">
        <v>3</v>
      </c>
      <c r="AE20" s="1">
        <f t="shared" si="80"/>
        <v>134</v>
      </c>
      <c r="AF20" s="2">
        <f t="shared" si="80"/>
        <v>85</v>
      </c>
      <c r="AG20" s="38"/>
      <c r="AH20" s="37" t="s">
        <v>349</v>
      </c>
      <c r="AI20" s="37"/>
      <c r="AJ20" s="1">
        <f t="shared" si="81"/>
        <v>131</v>
      </c>
      <c r="AK20" s="1">
        <f t="shared" si="81"/>
        <v>82</v>
      </c>
      <c r="AL20" s="1">
        <v>2</v>
      </c>
      <c r="AM20" s="1">
        <v>1</v>
      </c>
      <c r="AN20" s="1">
        <v>2</v>
      </c>
      <c r="AO20" s="1">
        <v>3</v>
      </c>
      <c r="AP20" s="1">
        <v>20</v>
      </c>
      <c r="AQ20" s="1">
        <v>12</v>
      </c>
      <c r="AR20" s="1">
        <v>9</v>
      </c>
      <c r="AS20" s="1">
        <v>8</v>
      </c>
      <c r="AT20" s="1">
        <v>6</v>
      </c>
      <c r="AU20" s="1"/>
      <c r="AV20" s="1">
        <v>13</v>
      </c>
      <c r="AW20" s="1">
        <v>5</v>
      </c>
      <c r="AX20" s="1">
        <v>5</v>
      </c>
      <c r="AY20" s="1">
        <v>10</v>
      </c>
      <c r="AZ20" s="1">
        <v>13</v>
      </c>
      <c r="BA20" s="1">
        <v>6</v>
      </c>
      <c r="BB20" s="1"/>
      <c r="BC20" s="1"/>
      <c r="BD20" s="1">
        <v>37</v>
      </c>
      <c r="BE20" s="1">
        <v>8</v>
      </c>
      <c r="BF20" s="1"/>
      <c r="BG20" s="1"/>
      <c r="BH20" s="1"/>
      <c r="BI20" s="1">
        <v>9</v>
      </c>
      <c r="BJ20" s="1"/>
      <c r="BK20" s="1">
        <v>4</v>
      </c>
      <c r="BL20" s="1"/>
      <c r="BM20" s="2">
        <v>3</v>
      </c>
      <c r="BN20" s="38"/>
      <c r="BO20" s="37" t="s">
        <v>349</v>
      </c>
      <c r="BP20" s="37"/>
      <c r="BQ20" s="1">
        <v>4</v>
      </c>
      <c r="BR20" s="1"/>
      <c r="BS20" s="1">
        <v>2</v>
      </c>
      <c r="BT20" s="1">
        <v>2</v>
      </c>
      <c r="BU20" s="1"/>
      <c r="BV20" s="1"/>
      <c r="BW20" s="1">
        <v>4</v>
      </c>
      <c r="BX20" s="1">
        <v>3</v>
      </c>
      <c r="BY20" s="1">
        <v>4</v>
      </c>
      <c r="BZ20" s="1">
        <v>3</v>
      </c>
      <c r="CA20" s="1"/>
      <c r="CB20" s="1">
        <v>1</v>
      </c>
      <c r="CC20" s="1">
        <v>10</v>
      </c>
      <c r="CD20" s="1">
        <v>4</v>
      </c>
      <c r="CE20" s="1">
        <f t="shared" si="82"/>
        <v>3</v>
      </c>
      <c r="CF20" s="1">
        <f t="shared" si="82"/>
        <v>3</v>
      </c>
      <c r="CG20" s="1"/>
      <c r="CH20" s="1"/>
      <c r="CI20" s="1">
        <v>3</v>
      </c>
      <c r="CJ20" s="1">
        <v>3</v>
      </c>
      <c r="CK20" s="1">
        <f t="shared" si="83"/>
        <v>0</v>
      </c>
      <c r="CL20" s="1">
        <f t="shared" si="83"/>
        <v>4</v>
      </c>
      <c r="CM20" s="1"/>
      <c r="CN20" s="1">
        <v>1</v>
      </c>
      <c r="CO20" s="1"/>
      <c r="CP20" s="1">
        <v>3</v>
      </c>
      <c r="CQ20" s="1">
        <f t="shared" si="84"/>
        <v>6</v>
      </c>
      <c r="CR20" s="1">
        <f t="shared" si="84"/>
        <v>5</v>
      </c>
      <c r="CS20" s="1">
        <v>4</v>
      </c>
      <c r="CT20" s="2">
        <v>3</v>
      </c>
      <c r="CU20" s="38"/>
      <c r="CV20" s="37" t="s">
        <v>349</v>
      </c>
      <c r="CW20" s="37"/>
      <c r="CX20" s="1">
        <v>2</v>
      </c>
      <c r="CY20" s="1">
        <v>2</v>
      </c>
      <c r="CZ20" s="1">
        <f t="shared" si="85"/>
        <v>0</v>
      </c>
      <c r="DA20" s="1">
        <f t="shared" si="85"/>
        <v>1</v>
      </c>
      <c r="DB20" s="1"/>
      <c r="DC20" s="1">
        <v>1</v>
      </c>
      <c r="DD20" s="1"/>
      <c r="DE20" s="1"/>
      <c r="DF20" s="1">
        <f t="shared" si="86"/>
        <v>4</v>
      </c>
      <c r="DG20" s="1">
        <f t="shared" si="86"/>
        <v>6</v>
      </c>
      <c r="DH20" s="1">
        <v>1</v>
      </c>
      <c r="DI20" s="1"/>
      <c r="DJ20" s="1">
        <v>2</v>
      </c>
      <c r="DK20" s="1">
        <v>2</v>
      </c>
      <c r="DL20" s="1"/>
      <c r="DM20" s="1">
        <v>1</v>
      </c>
      <c r="DN20" s="1">
        <v>1</v>
      </c>
      <c r="DO20" s="1">
        <v>1</v>
      </c>
      <c r="DP20" s="1"/>
      <c r="DQ20" s="1">
        <v>2</v>
      </c>
      <c r="DR20" s="1"/>
      <c r="DS20" s="1"/>
      <c r="DT20" s="1"/>
      <c r="DU20" s="1"/>
      <c r="DV20" s="1">
        <f t="shared" si="87"/>
        <v>91</v>
      </c>
      <c r="DW20" s="1">
        <f t="shared" si="87"/>
        <v>104</v>
      </c>
      <c r="DX20" s="1">
        <f t="shared" si="88"/>
        <v>2</v>
      </c>
      <c r="DY20" s="1">
        <f t="shared" si="88"/>
        <v>3</v>
      </c>
      <c r="DZ20" s="1">
        <v>2</v>
      </c>
      <c r="EA20" s="2">
        <v>1</v>
      </c>
      <c r="EB20" s="38"/>
      <c r="EC20" s="37" t="s">
        <v>349</v>
      </c>
      <c r="ED20" s="37"/>
      <c r="EE20" s="1"/>
      <c r="EF20" s="1">
        <v>2</v>
      </c>
      <c r="EG20" s="1">
        <f>EI20+EK20+EM20+EO20+EQ20+ES20+EU20+EW20</f>
        <v>58</v>
      </c>
      <c r="EH20" s="1">
        <f t="shared" si="60"/>
        <v>75</v>
      </c>
      <c r="EI20" s="1"/>
      <c r="EJ20" s="1">
        <v>1</v>
      </c>
      <c r="EK20" s="1">
        <v>9</v>
      </c>
      <c r="EL20" s="1">
        <v>16</v>
      </c>
      <c r="EM20" s="1">
        <v>19</v>
      </c>
      <c r="EN20" s="1">
        <v>7</v>
      </c>
      <c r="EO20" s="1">
        <v>1</v>
      </c>
      <c r="EP20" s="1"/>
      <c r="EQ20" s="1"/>
      <c r="ER20" s="1"/>
      <c r="ES20" s="1">
        <v>6</v>
      </c>
      <c r="ET20" s="1">
        <v>7</v>
      </c>
      <c r="EU20" s="1">
        <v>23</v>
      </c>
      <c r="EV20" s="1">
        <v>44</v>
      </c>
      <c r="EW20" s="1"/>
      <c r="EX20" s="1"/>
      <c r="EY20" s="1">
        <f t="shared" si="89"/>
        <v>25</v>
      </c>
      <c r="EZ20" s="1">
        <f t="shared" si="89"/>
        <v>20</v>
      </c>
      <c r="FA20" s="1"/>
      <c r="FB20" s="1">
        <v>5</v>
      </c>
      <c r="FC20" s="1">
        <v>10</v>
      </c>
      <c r="FD20" s="1">
        <v>2</v>
      </c>
      <c r="FE20" s="1">
        <v>14</v>
      </c>
      <c r="FF20" s="1">
        <v>12</v>
      </c>
      <c r="FG20" s="1">
        <v>1</v>
      </c>
      <c r="FH20" s="2">
        <v>1</v>
      </c>
      <c r="FI20" s="38"/>
      <c r="FJ20" s="37" t="s">
        <v>349</v>
      </c>
      <c r="FK20" s="37"/>
      <c r="FL20" s="1">
        <v>3</v>
      </c>
      <c r="FM20" s="1">
        <v>6</v>
      </c>
      <c r="FN20" s="1">
        <v>3</v>
      </c>
      <c r="FO20" s="1"/>
      <c r="FP20" s="1">
        <f t="shared" si="90"/>
        <v>92</v>
      </c>
      <c r="FQ20" s="1">
        <f t="shared" si="90"/>
        <v>77</v>
      </c>
      <c r="FR20" s="1"/>
      <c r="FS20" s="1">
        <v>1</v>
      </c>
      <c r="FT20" s="1">
        <v>59</v>
      </c>
      <c r="FU20" s="1">
        <v>55</v>
      </c>
      <c r="FV20" s="1"/>
      <c r="FW20" s="1"/>
      <c r="FX20" s="1">
        <v>9</v>
      </c>
      <c r="FY20" s="1">
        <v>5</v>
      </c>
      <c r="FZ20" s="1">
        <v>1</v>
      </c>
      <c r="GA20" s="1">
        <v>2</v>
      </c>
      <c r="GB20" s="1">
        <v>23</v>
      </c>
      <c r="GC20" s="1">
        <v>14</v>
      </c>
      <c r="GD20" s="1">
        <f t="shared" si="91"/>
        <v>8</v>
      </c>
      <c r="GE20" s="1">
        <f t="shared" si="91"/>
        <v>16</v>
      </c>
      <c r="GF20" s="1"/>
      <c r="GG20" s="1">
        <v>1</v>
      </c>
      <c r="GH20" s="1">
        <v>1</v>
      </c>
      <c r="GI20" s="1">
        <v>1</v>
      </c>
      <c r="GJ20" s="1">
        <f t="shared" si="92"/>
        <v>6</v>
      </c>
      <c r="GK20" s="1">
        <f t="shared" si="92"/>
        <v>4</v>
      </c>
      <c r="GL20" s="1">
        <v>2</v>
      </c>
      <c r="GM20" s="1">
        <v>2</v>
      </c>
      <c r="GN20" s="1">
        <v>4</v>
      </c>
      <c r="GO20" s="2">
        <v>2</v>
      </c>
      <c r="GP20" s="38"/>
      <c r="GQ20" s="37" t="s">
        <v>349</v>
      </c>
      <c r="GR20" s="37"/>
      <c r="GS20" s="1">
        <v>1</v>
      </c>
      <c r="GT20" s="1">
        <v>10</v>
      </c>
      <c r="GU20" s="1"/>
      <c r="GV20" s="1">
        <v>2</v>
      </c>
      <c r="GW20" s="1">
        <v>1</v>
      </c>
      <c r="GX20" s="1">
        <v>2</v>
      </c>
      <c r="GY20" s="1">
        <f t="shared" si="93"/>
        <v>13</v>
      </c>
      <c r="GZ20" s="1">
        <f t="shared" si="93"/>
        <v>13</v>
      </c>
      <c r="HA20" s="1">
        <v>2</v>
      </c>
      <c r="HB20" s="1">
        <v>1</v>
      </c>
      <c r="HC20" s="1">
        <f t="shared" si="94"/>
        <v>10</v>
      </c>
      <c r="HD20" s="1">
        <f t="shared" si="94"/>
        <v>12</v>
      </c>
      <c r="HE20" s="1">
        <v>2</v>
      </c>
      <c r="HF20" s="1">
        <v>2</v>
      </c>
      <c r="HG20" s="1">
        <v>6</v>
      </c>
      <c r="HH20" s="1">
        <v>3</v>
      </c>
      <c r="HI20" s="1">
        <v>2</v>
      </c>
      <c r="HJ20" s="1">
        <v>7</v>
      </c>
      <c r="HK20" s="1">
        <v>1</v>
      </c>
      <c r="HL20" s="1"/>
      <c r="HM20" s="1"/>
      <c r="HN20" s="1"/>
      <c r="HO20" s="1">
        <f>HQ20+HS20+HU20+'第２１表　死亡数 (続き)'!D20+'第２１表　死亡数 (続き)'!F20+'第２１表　死亡数 (続き)'!H20</f>
        <v>0</v>
      </c>
      <c r="HP20" s="1">
        <f>HR20+HT20+HV20+'第２１表　死亡数 (続き)'!E20+'第２１表　死亡数 (続き)'!G20+'第２１表　死亡数 (続き)'!I20</f>
        <v>0</v>
      </c>
      <c r="HQ20" s="1"/>
      <c r="HR20" s="1"/>
      <c r="HS20" s="1"/>
      <c r="HT20" s="1"/>
      <c r="HU20" s="1"/>
      <c r="HV20" s="2"/>
    </row>
    <row r="21" spans="1:230" ht="30" customHeight="1">
      <c r="A21" s="38"/>
      <c r="B21" s="32" t="s">
        <v>339</v>
      </c>
      <c r="C21" s="36"/>
      <c r="D21" s="1">
        <f t="shared" si="22"/>
        <v>57</v>
      </c>
      <c r="E21" s="1">
        <f>G21+AE21+CK21+CQ21+CZ21+DF21+DR21+DT21+DV21+FP21+GD21+GU21+GW21+GY21+HM21+HO21+'第２１表　死亡数 (続き)'!J21+'第２１表　死亡数 (続き)'!Z21+'第２１表　死亡数 (続き)'!AK21</f>
        <v>38</v>
      </c>
      <c r="F21" s="26">
        <f>H21+AF21+CL21+CR21+DA21+DG21+DS21+DU21+DW21+FQ21+GE21+GV21+GX21+GZ21+HN21+HP21+'第２１表　死亡数 (続き)'!K21+'第２１表　死亡数 (続き)'!AA21+'第２１表　死亡数 (続き)'!AL21</f>
        <v>19</v>
      </c>
      <c r="G21" s="1">
        <f t="shared" si="77"/>
        <v>0</v>
      </c>
      <c r="H21" s="1">
        <f t="shared" si="77"/>
        <v>0</v>
      </c>
      <c r="I21" s="1"/>
      <c r="J21" s="1"/>
      <c r="K21" s="1">
        <f t="shared" si="78"/>
        <v>0</v>
      </c>
      <c r="L21" s="1">
        <f t="shared" si="78"/>
        <v>0</v>
      </c>
      <c r="M21" s="1"/>
      <c r="N21" s="1"/>
      <c r="O21" s="1"/>
      <c r="P21" s="1"/>
      <c r="Q21" s="1"/>
      <c r="R21" s="1"/>
      <c r="S21" s="1">
        <f t="shared" si="79"/>
        <v>0</v>
      </c>
      <c r="T21" s="1">
        <f t="shared" si="79"/>
        <v>0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>
        <f t="shared" si="80"/>
        <v>15</v>
      </c>
      <c r="AF21" s="2">
        <f t="shared" si="80"/>
        <v>5</v>
      </c>
      <c r="AG21" s="38"/>
      <c r="AH21" s="32" t="s">
        <v>339</v>
      </c>
      <c r="AI21" s="36"/>
      <c r="AJ21" s="1">
        <f t="shared" si="81"/>
        <v>15</v>
      </c>
      <c r="AK21" s="1">
        <f t="shared" si="81"/>
        <v>5</v>
      </c>
      <c r="AL21" s="1"/>
      <c r="AM21" s="1"/>
      <c r="AN21" s="1"/>
      <c r="AO21" s="1"/>
      <c r="AP21" s="1"/>
      <c r="AQ21" s="1"/>
      <c r="AR21" s="1">
        <v>1</v>
      </c>
      <c r="AS21" s="1"/>
      <c r="AT21" s="1">
        <v>1</v>
      </c>
      <c r="AU21" s="1"/>
      <c r="AV21" s="1">
        <v>1</v>
      </c>
      <c r="AW21" s="1"/>
      <c r="AX21" s="1">
        <v>1</v>
      </c>
      <c r="AY21" s="1">
        <v>1</v>
      </c>
      <c r="AZ21" s="1">
        <v>3</v>
      </c>
      <c r="BA21" s="1">
        <v>1</v>
      </c>
      <c r="BB21" s="1"/>
      <c r="BC21" s="1"/>
      <c r="BD21" s="1">
        <v>3</v>
      </c>
      <c r="BE21" s="1"/>
      <c r="BF21" s="1"/>
      <c r="BG21" s="1"/>
      <c r="BH21" s="1"/>
      <c r="BI21" s="1"/>
      <c r="BJ21" s="1"/>
      <c r="BK21" s="1"/>
      <c r="BL21" s="1"/>
      <c r="BM21" s="2"/>
      <c r="BN21" s="38"/>
      <c r="BO21" s="32" t="s">
        <v>339</v>
      </c>
      <c r="BP21" s="36"/>
      <c r="BQ21" s="1"/>
      <c r="BR21" s="1"/>
      <c r="BS21" s="1">
        <v>1</v>
      </c>
      <c r="BT21" s="1">
        <v>1</v>
      </c>
      <c r="BU21" s="1"/>
      <c r="BV21" s="1"/>
      <c r="BW21" s="1">
        <v>3</v>
      </c>
      <c r="BX21" s="1"/>
      <c r="BY21" s="1"/>
      <c r="BZ21" s="1"/>
      <c r="CA21" s="1"/>
      <c r="CB21" s="1"/>
      <c r="CC21" s="1">
        <v>1</v>
      </c>
      <c r="CD21" s="1">
        <v>2</v>
      </c>
      <c r="CE21" s="1">
        <f t="shared" si="82"/>
        <v>0</v>
      </c>
      <c r="CF21" s="1">
        <f t="shared" si="82"/>
        <v>0</v>
      </c>
      <c r="CG21" s="1"/>
      <c r="CH21" s="1"/>
      <c r="CI21" s="1"/>
      <c r="CJ21" s="1"/>
      <c r="CK21" s="1">
        <f t="shared" si="83"/>
        <v>0</v>
      </c>
      <c r="CL21" s="1">
        <f t="shared" si="83"/>
        <v>0</v>
      </c>
      <c r="CM21" s="1"/>
      <c r="CN21" s="1"/>
      <c r="CO21" s="1"/>
      <c r="CP21" s="1"/>
      <c r="CQ21" s="1">
        <f t="shared" si="84"/>
        <v>1</v>
      </c>
      <c r="CR21" s="1">
        <f t="shared" si="84"/>
        <v>0</v>
      </c>
      <c r="CS21" s="1">
        <v>1</v>
      </c>
      <c r="CT21" s="2"/>
      <c r="CU21" s="38"/>
      <c r="CV21" s="32" t="s">
        <v>339</v>
      </c>
      <c r="CW21" s="36"/>
      <c r="CX21" s="1"/>
      <c r="CY21" s="1"/>
      <c r="CZ21" s="1">
        <f t="shared" si="85"/>
        <v>0</v>
      </c>
      <c r="DA21" s="1">
        <f t="shared" si="85"/>
        <v>0</v>
      </c>
      <c r="DB21" s="1"/>
      <c r="DC21" s="1"/>
      <c r="DD21" s="1"/>
      <c r="DE21" s="1"/>
      <c r="DF21" s="1">
        <f t="shared" si="86"/>
        <v>1</v>
      </c>
      <c r="DG21" s="1">
        <f t="shared" si="86"/>
        <v>0</v>
      </c>
      <c r="DH21" s="1"/>
      <c r="DI21" s="1"/>
      <c r="DJ21" s="1"/>
      <c r="DK21" s="1"/>
      <c r="DL21" s="1">
        <v>1</v>
      </c>
      <c r="DM21" s="1"/>
      <c r="DN21" s="1"/>
      <c r="DO21" s="1"/>
      <c r="DP21" s="1"/>
      <c r="DQ21" s="1"/>
      <c r="DR21" s="1"/>
      <c r="DS21" s="1"/>
      <c r="DT21" s="1"/>
      <c r="DU21" s="1"/>
      <c r="DV21" s="1">
        <f t="shared" si="87"/>
        <v>7</v>
      </c>
      <c r="DW21" s="1">
        <f t="shared" si="87"/>
        <v>4</v>
      </c>
      <c r="DX21" s="1">
        <f t="shared" si="88"/>
        <v>0</v>
      </c>
      <c r="DY21" s="1">
        <f t="shared" si="88"/>
        <v>0</v>
      </c>
      <c r="DZ21" s="1"/>
      <c r="EA21" s="2"/>
      <c r="EB21" s="38"/>
      <c r="EC21" s="32" t="s">
        <v>339</v>
      </c>
      <c r="ED21" s="36"/>
      <c r="EE21" s="1"/>
      <c r="EF21" s="1"/>
      <c r="EG21" s="1">
        <f>EI21+EK21+EM21+EO21+EQ21+ES21+EU21+EW21</f>
        <v>7</v>
      </c>
      <c r="EH21" s="1">
        <f t="shared" si="60"/>
        <v>0</v>
      </c>
      <c r="EI21" s="1"/>
      <c r="EJ21" s="1"/>
      <c r="EK21" s="1">
        <v>3</v>
      </c>
      <c r="EL21" s="1"/>
      <c r="EM21" s="1"/>
      <c r="EN21" s="1"/>
      <c r="EO21" s="1"/>
      <c r="EP21" s="1"/>
      <c r="EQ21" s="1"/>
      <c r="ER21" s="1"/>
      <c r="ES21" s="1">
        <v>2</v>
      </c>
      <c r="ET21" s="1"/>
      <c r="EU21" s="1">
        <v>1</v>
      </c>
      <c r="EV21" s="1"/>
      <c r="EW21" s="1">
        <v>1</v>
      </c>
      <c r="EX21" s="1"/>
      <c r="EY21" s="1">
        <f t="shared" si="89"/>
        <v>0</v>
      </c>
      <c r="EZ21" s="1">
        <f t="shared" si="89"/>
        <v>3</v>
      </c>
      <c r="FA21" s="1"/>
      <c r="FB21" s="1">
        <v>1</v>
      </c>
      <c r="FC21" s="1"/>
      <c r="FD21" s="1"/>
      <c r="FE21" s="1"/>
      <c r="FF21" s="1">
        <v>2</v>
      </c>
      <c r="FG21" s="1"/>
      <c r="FH21" s="2"/>
      <c r="FI21" s="38"/>
      <c r="FJ21" s="32" t="s">
        <v>339</v>
      </c>
      <c r="FK21" s="36"/>
      <c r="FL21" s="1"/>
      <c r="FM21" s="1">
        <v>1</v>
      </c>
      <c r="FN21" s="1"/>
      <c r="FO21" s="1"/>
      <c r="FP21" s="1">
        <f t="shared" si="90"/>
        <v>8</v>
      </c>
      <c r="FQ21" s="1">
        <f t="shared" si="90"/>
        <v>5</v>
      </c>
      <c r="FR21" s="1">
        <v>1</v>
      </c>
      <c r="FS21" s="1"/>
      <c r="FT21" s="1">
        <v>6</v>
      </c>
      <c r="FU21" s="1">
        <v>4</v>
      </c>
      <c r="FV21" s="1"/>
      <c r="FW21" s="1"/>
      <c r="FX21" s="1">
        <v>1</v>
      </c>
      <c r="FY21" s="1"/>
      <c r="FZ21" s="1"/>
      <c r="GA21" s="1"/>
      <c r="GB21" s="1"/>
      <c r="GC21" s="1">
        <v>1</v>
      </c>
      <c r="GD21" s="1">
        <f t="shared" si="91"/>
        <v>1</v>
      </c>
      <c r="GE21" s="1">
        <f t="shared" si="91"/>
        <v>0</v>
      </c>
      <c r="GF21" s="1"/>
      <c r="GG21" s="1"/>
      <c r="GH21" s="1"/>
      <c r="GI21" s="1"/>
      <c r="GJ21" s="1">
        <f t="shared" si="92"/>
        <v>1</v>
      </c>
      <c r="GK21" s="1">
        <f t="shared" si="92"/>
        <v>0</v>
      </c>
      <c r="GL21" s="1"/>
      <c r="GM21" s="1"/>
      <c r="GN21" s="1">
        <v>1</v>
      </c>
      <c r="GO21" s="2"/>
      <c r="GP21" s="38"/>
      <c r="GQ21" s="32" t="s">
        <v>339</v>
      </c>
      <c r="GR21" s="36"/>
      <c r="GS21" s="1"/>
      <c r="GT21" s="1"/>
      <c r="GU21" s="1"/>
      <c r="GV21" s="1"/>
      <c r="GW21" s="1">
        <v>1</v>
      </c>
      <c r="GX21" s="1"/>
      <c r="GY21" s="1">
        <f t="shared" si="93"/>
        <v>0</v>
      </c>
      <c r="GZ21" s="1">
        <f t="shared" si="93"/>
        <v>1</v>
      </c>
      <c r="HA21" s="1"/>
      <c r="HB21" s="1"/>
      <c r="HC21" s="1">
        <f t="shared" si="94"/>
        <v>0</v>
      </c>
      <c r="HD21" s="1">
        <f t="shared" si="94"/>
        <v>1</v>
      </c>
      <c r="HE21" s="1"/>
      <c r="HF21" s="1"/>
      <c r="HG21" s="1"/>
      <c r="HH21" s="1">
        <v>1</v>
      </c>
      <c r="HI21" s="1"/>
      <c r="HJ21" s="1"/>
      <c r="HK21" s="1"/>
      <c r="HL21" s="1"/>
      <c r="HM21" s="1"/>
      <c r="HN21" s="1"/>
      <c r="HO21" s="1">
        <f>HQ21+HS21+HU21+'第２１表　死亡数 (続き)'!D21+'第２１表　死亡数 (続き)'!F21+'第２１表　死亡数 (続き)'!H21</f>
        <v>0</v>
      </c>
      <c r="HP21" s="1">
        <f>HR21+HT21+HV21+'第２１表　死亡数 (続き)'!E21+'第２１表　死亡数 (続き)'!G21+'第２１表　死亡数 (続き)'!I21</f>
        <v>0</v>
      </c>
      <c r="HQ21" s="1"/>
      <c r="HR21" s="1"/>
      <c r="HS21" s="1"/>
      <c r="HT21" s="1"/>
      <c r="HU21" s="1"/>
      <c r="HV21" s="2"/>
    </row>
    <row r="22" spans="1:230" ht="30" customHeight="1">
      <c r="A22" s="38"/>
      <c r="B22" s="32" t="s">
        <v>350</v>
      </c>
      <c r="C22" s="36"/>
      <c r="D22" s="1">
        <f t="shared" si="22"/>
        <v>177</v>
      </c>
      <c r="E22" s="1">
        <f>G22+AE22+CK22+CQ22+CZ22+DF22+DR22+DT22+DV22+FP22+GD22+GU22+GW22+GY22+HM22+HO22+'第２１表　死亡数 (続き)'!J22+'第２１表　死亡数 (続き)'!Z22+'第２１表　死亡数 (続き)'!AK22</f>
        <v>86</v>
      </c>
      <c r="F22" s="26">
        <f>H22+AF22+CL22+CR22+DA22+DG22+DS22+DU22+DW22+FQ22+GE22+GV22+GX22+GZ22+HN22+HP22+'第２１表　死亡数 (続き)'!K22+'第２１表　死亡数 (続き)'!AA22+'第２１表　死亡数 (続き)'!AL22</f>
        <v>91</v>
      </c>
      <c r="G22" s="1">
        <f t="shared" si="77"/>
        <v>2</v>
      </c>
      <c r="H22" s="1">
        <f t="shared" si="77"/>
        <v>2</v>
      </c>
      <c r="I22" s="1"/>
      <c r="J22" s="1"/>
      <c r="K22" s="1">
        <f t="shared" si="78"/>
        <v>0</v>
      </c>
      <c r="L22" s="1">
        <f t="shared" si="78"/>
        <v>0</v>
      </c>
      <c r="M22" s="1"/>
      <c r="N22" s="1"/>
      <c r="O22" s="1"/>
      <c r="P22" s="1"/>
      <c r="Q22" s="1">
        <v>1</v>
      </c>
      <c r="R22" s="1">
        <v>2</v>
      </c>
      <c r="S22" s="1">
        <f t="shared" si="79"/>
        <v>0</v>
      </c>
      <c r="T22" s="1">
        <f t="shared" si="79"/>
        <v>0</v>
      </c>
      <c r="U22" s="1"/>
      <c r="V22" s="1"/>
      <c r="W22" s="1"/>
      <c r="X22" s="1"/>
      <c r="Y22" s="1"/>
      <c r="Z22" s="1"/>
      <c r="AA22" s="1"/>
      <c r="AB22" s="1"/>
      <c r="AC22" s="1">
        <v>1</v>
      </c>
      <c r="AD22" s="1"/>
      <c r="AE22" s="1">
        <f t="shared" si="80"/>
        <v>26</v>
      </c>
      <c r="AF22" s="2">
        <f t="shared" si="80"/>
        <v>30</v>
      </c>
      <c r="AG22" s="38"/>
      <c r="AH22" s="32" t="s">
        <v>350</v>
      </c>
      <c r="AI22" s="36"/>
      <c r="AJ22" s="1">
        <f t="shared" si="81"/>
        <v>25</v>
      </c>
      <c r="AK22" s="1">
        <f t="shared" si="81"/>
        <v>27</v>
      </c>
      <c r="AL22" s="1">
        <v>1</v>
      </c>
      <c r="AM22" s="1"/>
      <c r="AN22" s="1">
        <v>1</v>
      </c>
      <c r="AO22" s="1"/>
      <c r="AP22" s="1">
        <v>4</v>
      </c>
      <c r="AQ22" s="1">
        <v>5</v>
      </c>
      <c r="AR22" s="1"/>
      <c r="AS22" s="1">
        <v>1</v>
      </c>
      <c r="AT22" s="1"/>
      <c r="AU22" s="1">
        <v>1</v>
      </c>
      <c r="AV22" s="1">
        <v>2</v>
      </c>
      <c r="AW22" s="1">
        <v>2</v>
      </c>
      <c r="AX22" s="1">
        <v>1</v>
      </c>
      <c r="AY22" s="1">
        <v>2</v>
      </c>
      <c r="AZ22" s="1">
        <v>3</v>
      </c>
      <c r="BA22" s="1">
        <v>2</v>
      </c>
      <c r="BB22" s="1"/>
      <c r="BC22" s="1"/>
      <c r="BD22" s="1">
        <v>9</v>
      </c>
      <c r="BE22" s="1">
        <v>5</v>
      </c>
      <c r="BF22" s="1"/>
      <c r="BG22" s="1"/>
      <c r="BH22" s="1"/>
      <c r="BI22" s="1">
        <v>1</v>
      </c>
      <c r="BJ22" s="1"/>
      <c r="BK22" s="1">
        <v>1</v>
      </c>
      <c r="BL22" s="1"/>
      <c r="BM22" s="2">
        <v>1</v>
      </c>
      <c r="BN22" s="38"/>
      <c r="BO22" s="32" t="s">
        <v>350</v>
      </c>
      <c r="BP22" s="36"/>
      <c r="BQ22" s="1"/>
      <c r="BR22" s="1"/>
      <c r="BS22" s="1"/>
      <c r="BT22" s="1">
        <v>1</v>
      </c>
      <c r="BU22" s="1"/>
      <c r="BV22" s="1"/>
      <c r="BW22" s="1"/>
      <c r="BX22" s="1">
        <v>1</v>
      </c>
      <c r="BY22" s="1">
        <v>1</v>
      </c>
      <c r="BZ22" s="1"/>
      <c r="CA22" s="1"/>
      <c r="CB22" s="1">
        <v>1</v>
      </c>
      <c r="CC22" s="1">
        <v>3</v>
      </c>
      <c r="CD22" s="1">
        <v>3</v>
      </c>
      <c r="CE22" s="1">
        <f t="shared" si="82"/>
        <v>1</v>
      </c>
      <c r="CF22" s="1">
        <f t="shared" si="82"/>
        <v>3</v>
      </c>
      <c r="CG22" s="1">
        <v>1</v>
      </c>
      <c r="CH22" s="1">
        <v>3</v>
      </c>
      <c r="CI22" s="1"/>
      <c r="CJ22" s="1"/>
      <c r="CK22" s="1">
        <f t="shared" si="83"/>
        <v>1</v>
      </c>
      <c r="CL22" s="1">
        <f t="shared" si="83"/>
        <v>0</v>
      </c>
      <c r="CM22" s="1">
        <v>1</v>
      </c>
      <c r="CN22" s="1"/>
      <c r="CO22" s="1"/>
      <c r="CP22" s="1"/>
      <c r="CQ22" s="1">
        <f t="shared" si="84"/>
        <v>1</v>
      </c>
      <c r="CR22" s="1">
        <f t="shared" si="84"/>
        <v>0</v>
      </c>
      <c r="CS22" s="1"/>
      <c r="CT22" s="2"/>
      <c r="CU22" s="38"/>
      <c r="CV22" s="32" t="s">
        <v>350</v>
      </c>
      <c r="CW22" s="36"/>
      <c r="CX22" s="1">
        <v>1</v>
      </c>
      <c r="CY22" s="1"/>
      <c r="CZ22" s="1">
        <f t="shared" si="85"/>
        <v>1</v>
      </c>
      <c r="DA22" s="1">
        <f t="shared" si="85"/>
        <v>4</v>
      </c>
      <c r="DB22" s="1">
        <v>1</v>
      </c>
      <c r="DC22" s="1">
        <v>4</v>
      </c>
      <c r="DD22" s="1"/>
      <c r="DE22" s="1"/>
      <c r="DF22" s="1">
        <f t="shared" si="86"/>
        <v>0</v>
      </c>
      <c r="DG22" s="1">
        <f t="shared" si="86"/>
        <v>3</v>
      </c>
      <c r="DH22" s="1"/>
      <c r="DI22" s="1"/>
      <c r="DJ22" s="1"/>
      <c r="DK22" s="1"/>
      <c r="DL22" s="1"/>
      <c r="DM22" s="1">
        <v>1</v>
      </c>
      <c r="DN22" s="1"/>
      <c r="DO22" s="1">
        <v>1</v>
      </c>
      <c r="DP22" s="1"/>
      <c r="DQ22" s="1">
        <v>1</v>
      </c>
      <c r="DR22" s="1"/>
      <c r="DS22" s="1"/>
      <c r="DT22" s="1"/>
      <c r="DU22" s="1"/>
      <c r="DV22" s="1">
        <f t="shared" si="87"/>
        <v>20</v>
      </c>
      <c r="DW22" s="1">
        <f t="shared" si="87"/>
        <v>26</v>
      </c>
      <c r="DX22" s="1">
        <f t="shared" si="88"/>
        <v>0</v>
      </c>
      <c r="DY22" s="1">
        <f t="shared" si="88"/>
        <v>2</v>
      </c>
      <c r="DZ22" s="1"/>
      <c r="EA22" s="2">
        <v>1</v>
      </c>
      <c r="EB22" s="38"/>
      <c r="EC22" s="32" t="s">
        <v>350</v>
      </c>
      <c r="ED22" s="36"/>
      <c r="EE22" s="1"/>
      <c r="EF22" s="1">
        <v>1</v>
      </c>
      <c r="EG22" s="1">
        <f>EI22+EK22+EM22+EO22+EQ22+ES22+EU22+EW22</f>
        <v>12</v>
      </c>
      <c r="EH22" s="1">
        <f t="shared" si="60"/>
        <v>14</v>
      </c>
      <c r="EI22" s="1"/>
      <c r="EJ22" s="1"/>
      <c r="EK22" s="1">
        <v>3</v>
      </c>
      <c r="EL22" s="1">
        <v>3</v>
      </c>
      <c r="EM22" s="1">
        <v>2</v>
      </c>
      <c r="EN22" s="1">
        <v>2</v>
      </c>
      <c r="EO22" s="1"/>
      <c r="EP22" s="1">
        <v>1</v>
      </c>
      <c r="EQ22" s="1"/>
      <c r="ER22" s="1"/>
      <c r="ES22" s="1">
        <v>4</v>
      </c>
      <c r="ET22" s="1">
        <v>4</v>
      </c>
      <c r="EU22" s="1">
        <v>3</v>
      </c>
      <c r="EV22" s="1">
        <v>4</v>
      </c>
      <c r="EW22" s="1"/>
      <c r="EX22" s="1"/>
      <c r="EY22" s="1">
        <f t="shared" si="89"/>
        <v>7</v>
      </c>
      <c r="EZ22" s="1">
        <f t="shared" si="89"/>
        <v>9</v>
      </c>
      <c r="FA22" s="1">
        <v>1</v>
      </c>
      <c r="FB22" s="1"/>
      <c r="FC22" s="1">
        <v>4</v>
      </c>
      <c r="FD22" s="1">
        <v>1</v>
      </c>
      <c r="FE22" s="1">
        <v>2</v>
      </c>
      <c r="FF22" s="1">
        <v>8</v>
      </c>
      <c r="FG22" s="1"/>
      <c r="FH22" s="2"/>
      <c r="FI22" s="38"/>
      <c r="FJ22" s="32" t="s">
        <v>350</v>
      </c>
      <c r="FK22" s="36"/>
      <c r="FL22" s="1">
        <v>1</v>
      </c>
      <c r="FM22" s="1">
        <v>1</v>
      </c>
      <c r="FN22" s="1"/>
      <c r="FO22" s="1"/>
      <c r="FP22" s="1">
        <f t="shared" si="90"/>
        <v>17</v>
      </c>
      <c r="FQ22" s="1">
        <f t="shared" si="90"/>
        <v>12</v>
      </c>
      <c r="FR22" s="1"/>
      <c r="FS22" s="1"/>
      <c r="FT22" s="1">
        <v>12</v>
      </c>
      <c r="FU22" s="1">
        <v>10</v>
      </c>
      <c r="FV22" s="1"/>
      <c r="FW22" s="1"/>
      <c r="FX22" s="1">
        <v>3</v>
      </c>
      <c r="FY22" s="1"/>
      <c r="FZ22" s="1"/>
      <c r="GA22" s="1"/>
      <c r="GB22" s="1">
        <v>2</v>
      </c>
      <c r="GC22" s="1">
        <v>2</v>
      </c>
      <c r="GD22" s="1">
        <f t="shared" si="91"/>
        <v>3</v>
      </c>
      <c r="GE22" s="1">
        <f t="shared" si="91"/>
        <v>1</v>
      </c>
      <c r="GF22" s="1"/>
      <c r="GG22" s="1"/>
      <c r="GH22" s="1">
        <v>1</v>
      </c>
      <c r="GI22" s="1"/>
      <c r="GJ22" s="1">
        <f t="shared" si="92"/>
        <v>0</v>
      </c>
      <c r="GK22" s="1">
        <f t="shared" si="92"/>
        <v>0</v>
      </c>
      <c r="GL22" s="1"/>
      <c r="GM22" s="1"/>
      <c r="GN22" s="1"/>
      <c r="GO22" s="2"/>
      <c r="GP22" s="38"/>
      <c r="GQ22" s="32" t="s">
        <v>350</v>
      </c>
      <c r="GR22" s="36"/>
      <c r="GS22" s="1">
        <v>2</v>
      </c>
      <c r="GT22" s="1">
        <v>1</v>
      </c>
      <c r="GU22" s="1"/>
      <c r="GV22" s="1"/>
      <c r="GW22" s="1"/>
      <c r="GX22" s="1">
        <v>1</v>
      </c>
      <c r="GY22" s="1">
        <f t="shared" si="93"/>
        <v>2</v>
      </c>
      <c r="GZ22" s="1">
        <f t="shared" si="93"/>
        <v>4</v>
      </c>
      <c r="HA22" s="1">
        <v>1</v>
      </c>
      <c r="HB22" s="1">
        <v>2</v>
      </c>
      <c r="HC22" s="1">
        <f t="shared" si="94"/>
        <v>1</v>
      </c>
      <c r="HD22" s="1">
        <f t="shared" si="94"/>
        <v>1</v>
      </c>
      <c r="HE22" s="1"/>
      <c r="HF22" s="1"/>
      <c r="HG22" s="1">
        <v>1</v>
      </c>
      <c r="HH22" s="1"/>
      <c r="HI22" s="1"/>
      <c r="HJ22" s="1">
        <v>1</v>
      </c>
      <c r="HK22" s="1"/>
      <c r="HL22" s="1">
        <v>1</v>
      </c>
      <c r="HM22" s="1"/>
      <c r="HN22" s="1"/>
      <c r="HO22" s="1">
        <f>HQ22+HS22+HU22+'第２１表　死亡数 (続き)'!D22+'第２１表　死亡数 (続き)'!F22+'第２１表　死亡数 (続き)'!H22</f>
        <v>0</v>
      </c>
      <c r="HP22" s="1">
        <f>HR22+HT22+HV22+'第２１表　死亡数 (続き)'!E22+'第２１表　死亡数 (続き)'!G22+'第２１表　死亡数 (続き)'!I22</f>
        <v>0</v>
      </c>
      <c r="HQ22" s="1"/>
      <c r="HR22" s="1"/>
      <c r="HS22" s="1"/>
      <c r="HT22" s="1"/>
      <c r="HU22" s="1"/>
      <c r="HV22" s="2"/>
    </row>
    <row r="23" spans="1:230" ht="30" customHeight="1">
      <c r="A23" s="38"/>
      <c r="B23" s="32" t="s">
        <v>340</v>
      </c>
      <c r="C23" s="36"/>
      <c r="D23" s="1">
        <f t="shared" si="22"/>
        <v>253</v>
      </c>
      <c r="E23" s="1">
        <f>G23+AE23+CK23+CQ23+CZ23+DF23+DR23+DT23+DV23+FP23+GD23+GU23+GW23+GY23+HM23+HO23+'第２１表　死亡数 (続き)'!J23+'第２１表　死亡数 (続き)'!Z23+'第２１表　死亡数 (続き)'!AK23</f>
        <v>120</v>
      </c>
      <c r="F23" s="26">
        <f>H23+AF23+CL23+CR23+DA23+DG23+DS23+DU23+DW23+FQ23+GE23+GV23+GX23+GZ23+HN23+HP23+'第２１表　死亡数 (続き)'!K23+'第２１表　死亡数 (続き)'!AA23+'第２１表　死亡数 (続き)'!AL23</f>
        <v>133</v>
      </c>
      <c r="G23" s="1">
        <f t="shared" si="77"/>
        <v>2</v>
      </c>
      <c r="H23" s="1">
        <f t="shared" si="77"/>
        <v>0</v>
      </c>
      <c r="I23" s="1"/>
      <c r="J23" s="1"/>
      <c r="K23" s="1">
        <f t="shared" si="78"/>
        <v>0</v>
      </c>
      <c r="L23" s="1">
        <f t="shared" si="78"/>
        <v>0</v>
      </c>
      <c r="M23" s="1"/>
      <c r="N23" s="1"/>
      <c r="O23" s="1"/>
      <c r="P23" s="1"/>
      <c r="Q23" s="1">
        <v>1</v>
      </c>
      <c r="R23" s="1"/>
      <c r="S23" s="1">
        <f t="shared" si="79"/>
        <v>1</v>
      </c>
      <c r="T23" s="1">
        <f t="shared" si="79"/>
        <v>0</v>
      </c>
      <c r="U23" s="1">
        <v>1</v>
      </c>
      <c r="V23" s="1"/>
      <c r="W23" s="1"/>
      <c r="X23" s="1"/>
      <c r="Y23" s="1"/>
      <c r="Z23" s="1"/>
      <c r="AA23" s="1"/>
      <c r="AB23" s="1"/>
      <c r="AC23" s="1"/>
      <c r="AD23" s="1"/>
      <c r="AE23" s="1">
        <f t="shared" si="80"/>
        <v>45</v>
      </c>
      <c r="AF23" s="2">
        <f t="shared" si="80"/>
        <v>32</v>
      </c>
      <c r="AG23" s="38"/>
      <c r="AH23" s="32" t="s">
        <v>340</v>
      </c>
      <c r="AI23" s="36"/>
      <c r="AJ23" s="1">
        <f t="shared" si="81"/>
        <v>45</v>
      </c>
      <c r="AK23" s="1">
        <f t="shared" si="81"/>
        <v>31</v>
      </c>
      <c r="AL23" s="1">
        <v>1</v>
      </c>
      <c r="AM23" s="1">
        <v>1</v>
      </c>
      <c r="AN23" s="1"/>
      <c r="AO23" s="1"/>
      <c r="AP23" s="1">
        <v>6</v>
      </c>
      <c r="AQ23" s="1">
        <v>4</v>
      </c>
      <c r="AR23" s="1">
        <v>3</v>
      </c>
      <c r="AS23" s="1">
        <v>3</v>
      </c>
      <c r="AT23" s="1">
        <v>1</v>
      </c>
      <c r="AU23" s="1"/>
      <c r="AV23" s="1"/>
      <c r="AW23" s="1">
        <v>3</v>
      </c>
      <c r="AX23" s="1">
        <v>4</v>
      </c>
      <c r="AY23" s="1">
        <v>4</v>
      </c>
      <c r="AZ23" s="1">
        <v>3</v>
      </c>
      <c r="BA23" s="1">
        <v>3</v>
      </c>
      <c r="BB23" s="1"/>
      <c r="BC23" s="1"/>
      <c r="BD23" s="1">
        <v>17</v>
      </c>
      <c r="BE23" s="1">
        <v>5</v>
      </c>
      <c r="BF23" s="1"/>
      <c r="BG23" s="1"/>
      <c r="BH23" s="1"/>
      <c r="BI23" s="1">
        <v>3</v>
      </c>
      <c r="BJ23" s="1"/>
      <c r="BK23" s="1"/>
      <c r="BL23" s="1"/>
      <c r="BM23" s="2"/>
      <c r="BN23" s="38"/>
      <c r="BO23" s="32" t="s">
        <v>340</v>
      </c>
      <c r="BP23" s="36"/>
      <c r="BQ23" s="1">
        <v>2</v>
      </c>
      <c r="BR23" s="1"/>
      <c r="BS23" s="1">
        <v>1</v>
      </c>
      <c r="BT23" s="1"/>
      <c r="BU23" s="1">
        <v>2</v>
      </c>
      <c r="BV23" s="1"/>
      <c r="BW23" s="1">
        <v>1</v>
      </c>
      <c r="BX23" s="1">
        <v>1</v>
      </c>
      <c r="BY23" s="1"/>
      <c r="BZ23" s="1">
        <v>1</v>
      </c>
      <c r="CA23" s="1"/>
      <c r="CB23" s="1">
        <v>2</v>
      </c>
      <c r="CC23" s="1">
        <v>4</v>
      </c>
      <c r="CD23" s="1">
        <v>1</v>
      </c>
      <c r="CE23" s="1">
        <f t="shared" si="82"/>
        <v>0</v>
      </c>
      <c r="CF23" s="1">
        <f t="shared" si="82"/>
        <v>1</v>
      </c>
      <c r="CG23" s="1"/>
      <c r="CH23" s="1"/>
      <c r="CI23" s="1"/>
      <c r="CJ23" s="1">
        <v>1</v>
      </c>
      <c r="CK23" s="1">
        <f t="shared" si="83"/>
        <v>1</v>
      </c>
      <c r="CL23" s="1">
        <f t="shared" si="83"/>
        <v>1</v>
      </c>
      <c r="CM23" s="1">
        <v>1</v>
      </c>
      <c r="CN23" s="1"/>
      <c r="CO23" s="1"/>
      <c r="CP23" s="1">
        <v>1</v>
      </c>
      <c r="CQ23" s="1">
        <f t="shared" si="84"/>
        <v>0</v>
      </c>
      <c r="CR23" s="1">
        <f t="shared" si="84"/>
        <v>2</v>
      </c>
      <c r="CS23" s="1"/>
      <c r="CT23" s="2">
        <v>2</v>
      </c>
      <c r="CU23" s="38"/>
      <c r="CV23" s="32" t="s">
        <v>340</v>
      </c>
      <c r="CW23" s="36"/>
      <c r="CX23" s="1"/>
      <c r="CY23" s="1"/>
      <c r="CZ23" s="1">
        <f t="shared" si="85"/>
        <v>0</v>
      </c>
      <c r="DA23" s="1">
        <f t="shared" si="85"/>
        <v>0</v>
      </c>
      <c r="DB23" s="1"/>
      <c r="DC23" s="1"/>
      <c r="DD23" s="1"/>
      <c r="DE23" s="1"/>
      <c r="DF23" s="1">
        <f t="shared" si="86"/>
        <v>1</v>
      </c>
      <c r="DG23" s="1">
        <f t="shared" si="86"/>
        <v>1</v>
      </c>
      <c r="DH23" s="1"/>
      <c r="DI23" s="1"/>
      <c r="DJ23" s="1">
        <v>1</v>
      </c>
      <c r="DK23" s="1"/>
      <c r="DL23" s="1"/>
      <c r="DM23" s="1">
        <v>1</v>
      </c>
      <c r="DN23" s="1"/>
      <c r="DO23" s="1"/>
      <c r="DP23" s="1"/>
      <c r="DQ23" s="1"/>
      <c r="DR23" s="1"/>
      <c r="DS23" s="1"/>
      <c r="DT23" s="1"/>
      <c r="DU23" s="1"/>
      <c r="DV23" s="1">
        <f t="shared" si="87"/>
        <v>25</v>
      </c>
      <c r="DW23" s="1">
        <f t="shared" si="87"/>
        <v>48</v>
      </c>
      <c r="DX23" s="1">
        <f t="shared" si="88"/>
        <v>0</v>
      </c>
      <c r="DY23" s="1">
        <f t="shared" si="88"/>
        <v>0</v>
      </c>
      <c r="DZ23" s="1"/>
      <c r="EA23" s="2"/>
      <c r="EB23" s="38"/>
      <c r="EC23" s="32" t="s">
        <v>340</v>
      </c>
      <c r="ED23" s="36"/>
      <c r="EE23" s="1"/>
      <c r="EF23" s="1"/>
      <c r="EG23" s="1">
        <f>EI23+EK23+EM23+EO23+EQ23+ES23+EU23+EW23</f>
        <v>17</v>
      </c>
      <c r="EH23" s="1">
        <f t="shared" si="60"/>
        <v>31</v>
      </c>
      <c r="EI23" s="1"/>
      <c r="EJ23" s="1">
        <v>1</v>
      </c>
      <c r="EK23" s="1">
        <v>7</v>
      </c>
      <c r="EL23" s="1">
        <v>9</v>
      </c>
      <c r="EM23" s="1">
        <v>3</v>
      </c>
      <c r="EN23" s="1">
        <v>6</v>
      </c>
      <c r="EO23" s="1">
        <v>2</v>
      </c>
      <c r="EP23" s="1">
        <v>2</v>
      </c>
      <c r="EQ23" s="1"/>
      <c r="ER23" s="1"/>
      <c r="ES23" s="1">
        <v>1</v>
      </c>
      <c r="ET23" s="1">
        <v>2</v>
      </c>
      <c r="EU23" s="1">
        <v>4</v>
      </c>
      <c r="EV23" s="1">
        <v>11</v>
      </c>
      <c r="EW23" s="1"/>
      <c r="EX23" s="1"/>
      <c r="EY23" s="1">
        <f t="shared" si="89"/>
        <v>8</v>
      </c>
      <c r="EZ23" s="1">
        <f t="shared" si="89"/>
        <v>15</v>
      </c>
      <c r="FA23" s="1"/>
      <c r="FB23" s="1">
        <v>2</v>
      </c>
      <c r="FC23" s="1">
        <v>3</v>
      </c>
      <c r="FD23" s="1">
        <v>4</v>
      </c>
      <c r="FE23" s="1">
        <v>5</v>
      </c>
      <c r="FF23" s="1">
        <v>9</v>
      </c>
      <c r="FG23" s="1"/>
      <c r="FH23" s="2"/>
      <c r="FI23" s="38"/>
      <c r="FJ23" s="32" t="s">
        <v>340</v>
      </c>
      <c r="FK23" s="36"/>
      <c r="FL23" s="1"/>
      <c r="FM23" s="1">
        <v>1</v>
      </c>
      <c r="FN23" s="1"/>
      <c r="FO23" s="1">
        <v>1</v>
      </c>
      <c r="FP23" s="1">
        <f t="shared" si="90"/>
        <v>27</v>
      </c>
      <c r="FQ23" s="1">
        <f t="shared" si="90"/>
        <v>16</v>
      </c>
      <c r="FR23" s="1"/>
      <c r="FS23" s="1"/>
      <c r="FT23" s="1">
        <v>14</v>
      </c>
      <c r="FU23" s="1">
        <v>12</v>
      </c>
      <c r="FV23" s="1"/>
      <c r="FW23" s="1"/>
      <c r="FX23" s="1">
        <v>5</v>
      </c>
      <c r="FY23" s="1"/>
      <c r="FZ23" s="1"/>
      <c r="GA23" s="1"/>
      <c r="GB23" s="1">
        <v>8</v>
      </c>
      <c r="GC23" s="1">
        <v>4</v>
      </c>
      <c r="GD23" s="1">
        <f t="shared" si="91"/>
        <v>2</v>
      </c>
      <c r="GE23" s="1">
        <f t="shared" si="91"/>
        <v>4</v>
      </c>
      <c r="GF23" s="1"/>
      <c r="GG23" s="1"/>
      <c r="GH23" s="1">
        <v>1</v>
      </c>
      <c r="GI23" s="1"/>
      <c r="GJ23" s="1">
        <f t="shared" si="92"/>
        <v>1</v>
      </c>
      <c r="GK23" s="1">
        <f t="shared" si="92"/>
        <v>2</v>
      </c>
      <c r="GL23" s="1"/>
      <c r="GM23" s="1">
        <v>2</v>
      </c>
      <c r="GN23" s="1">
        <v>1</v>
      </c>
      <c r="GO23" s="2"/>
      <c r="GP23" s="38"/>
      <c r="GQ23" s="32" t="s">
        <v>340</v>
      </c>
      <c r="GR23" s="36"/>
      <c r="GS23" s="1"/>
      <c r="GT23" s="1">
        <v>2</v>
      </c>
      <c r="GU23" s="1"/>
      <c r="GV23" s="1">
        <v>2</v>
      </c>
      <c r="GW23" s="1"/>
      <c r="GX23" s="1">
        <v>1</v>
      </c>
      <c r="GY23" s="1">
        <f t="shared" si="93"/>
        <v>3</v>
      </c>
      <c r="GZ23" s="1">
        <f t="shared" si="93"/>
        <v>6</v>
      </c>
      <c r="HA23" s="1"/>
      <c r="HB23" s="1"/>
      <c r="HC23" s="1">
        <f t="shared" si="94"/>
        <v>2</v>
      </c>
      <c r="HD23" s="1">
        <f t="shared" si="94"/>
        <v>5</v>
      </c>
      <c r="HE23" s="1"/>
      <c r="HF23" s="1">
        <v>1</v>
      </c>
      <c r="HG23" s="1">
        <v>2</v>
      </c>
      <c r="HH23" s="1">
        <v>2</v>
      </c>
      <c r="HI23" s="1"/>
      <c r="HJ23" s="1">
        <v>2</v>
      </c>
      <c r="HK23" s="1">
        <v>1</v>
      </c>
      <c r="HL23" s="1">
        <v>1</v>
      </c>
      <c r="HM23" s="1"/>
      <c r="HN23" s="1"/>
      <c r="HO23" s="1">
        <f>HQ23+HS23+HU23+'第２１表　死亡数 (続き)'!D23+'第２１表　死亡数 (続き)'!F23+'第２１表　死亡数 (続き)'!H23</f>
        <v>0</v>
      </c>
      <c r="HP23" s="1">
        <f>HR23+HT23+HV23+'第２１表　死亡数 (続き)'!E23+'第２１表　死亡数 (続き)'!G23+'第２１表　死亡数 (続き)'!I23</f>
        <v>0</v>
      </c>
      <c r="HQ23" s="1"/>
      <c r="HR23" s="1"/>
      <c r="HS23" s="1"/>
      <c r="HT23" s="1"/>
      <c r="HU23" s="1"/>
      <c r="HV23" s="2"/>
    </row>
    <row r="24" spans="1:230" ht="30" customHeight="1">
      <c r="A24" s="38"/>
      <c r="B24" s="37" t="s">
        <v>341</v>
      </c>
      <c r="C24" s="37"/>
      <c r="D24" s="1">
        <f t="shared" si="22"/>
        <v>1832</v>
      </c>
      <c r="E24" s="1">
        <f t="shared" ref="E24:AF24" si="95">SUM(E19:E23)</f>
        <v>954</v>
      </c>
      <c r="F24" s="26">
        <f t="shared" si="95"/>
        <v>878</v>
      </c>
      <c r="G24" s="1">
        <f t="shared" si="95"/>
        <v>17</v>
      </c>
      <c r="H24" s="1">
        <f t="shared" si="95"/>
        <v>14</v>
      </c>
      <c r="I24" s="1">
        <f>SUM(I19:I23)</f>
        <v>1</v>
      </c>
      <c r="J24" s="1">
        <f t="shared" ref="J24" si="96">SUM(J19:J23)</f>
        <v>1</v>
      </c>
      <c r="K24" s="1">
        <f t="shared" si="95"/>
        <v>3</v>
      </c>
      <c r="L24" s="1">
        <f t="shared" si="95"/>
        <v>0</v>
      </c>
      <c r="M24" s="1">
        <f t="shared" ref="M24:N24" si="97">SUM(M19:M23)</f>
        <v>3</v>
      </c>
      <c r="N24" s="1">
        <f t="shared" si="97"/>
        <v>0</v>
      </c>
      <c r="O24" s="1">
        <f t="shared" si="95"/>
        <v>0</v>
      </c>
      <c r="P24" s="1">
        <f t="shared" si="95"/>
        <v>0</v>
      </c>
      <c r="Q24" s="1">
        <f t="shared" ref="Q24:R24" si="98">SUM(Q19:Q23)</f>
        <v>3</v>
      </c>
      <c r="R24" s="1">
        <f t="shared" si="98"/>
        <v>7</v>
      </c>
      <c r="S24" s="1">
        <f t="shared" si="95"/>
        <v>3</v>
      </c>
      <c r="T24" s="1">
        <f t="shared" si="95"/>
        <v>3</v>
      </c>
      <c r="U24" s="1">
        <f t="shared" ref="U24:X24" si="99">SUM(U19:U23)</f>
        <v>2</v>
      </c>
      <c r="V24" s="1">
        <f t="shared" si="99"/>
        <v>0</v>
      </c>
      <c r="W24" s="1">
        <f t="shared" si="99"/>
        <v>1</v>
      </c>
      <c r="X24" s="1">
        <f t="shared" si="99"/>
        <v>3</v>
      </c>
      <c r="Y24" s="1">
        <f t="shared" si="95"/>
        <v>0</v>
      </c>
      <c r="Z24" s="1">
        <f t="shared" si="95"/>
        <v>0</v>
      </c>
      <c r="AA24" s="1">
        <f t="shared" si="95"/>
        <v>0</v>
      </c>
      <c r="AB24" s="1">
        <f t="shared" si="95"/>
        <v>0</v>
      </c>
      <c r="AC24" s="1">
        <f t="shared" ref="AC24:AD24" si="100">SUM(AC19:AC23)</f>
        <v>7</v>
      </c>
      <c r="AD24" s="1">
        <f t="shared" si="100"/>
        <v>3</v>
      </c>
      <c r="AE24" s="1">
        <f t="shared" si="95"/>
        <v>330</v>
      </c>
      <c r="AF24" s="2">
        <f t="shared" si="95"/>
        <v>209</v>
      </c>
      <c r="AG24" s="38"/>
      <c r="AH24" s="37" t="s">
        <v>341</v>
      </c>
      <c r="AI24" s="37"/>
      <c r="AJ24" s="1">
        <f t="shared" ref="AJ24:BM24" si="101">SUM(AJ19:AJ23)</f>
        <v>323</v>
      </c>
      <c r="AK24" s="1">
        <f t="shared" si="101"/>
        <v>201</v>
      </c>
      <c r="AL24" s="1">
        <f t="shared" si="101"/>
        <v>4</v>
      </c>
      <c r="AM24" s="1">
        <f t="shared" si="101"/>
        <v>2</v>
      </c>
      <c r="AN24" s="1">
        <f t="shared" si="101"/>
        <v>7</v>
      </c>
      <c r="AO24" s="1">
        <f t="shared" si="101"/>
        <v>4</v>
      </c>
      <c r="AP24" s="1">
        <f t="shared" si="101"/>
        <v>48</v>
      </c>
      <c r="AQ24" s="1">
        <f t="shared" si="101"/>
        <v>33</v>
      </c>
      <c r="AR24" s="1">
        <f t="shared" si="101"/>
        <v>21</v>
      </c>
      <c r="AS24" s="1">
        <f t="shared" si="101"/>
        <v>23</v>
      </c>
      <c r="AT24" s="1">
        <f t="shared" si="101"/>
        <v>12</v>
      </c>
      <c r="AU24" s="1">
        <f t="shared" si="101"/>
        <v>3</v>
      </c>
      <c r="AV24" s="1">
        <f t="shared" si="101"/>
        <v>27</v>
      </c>
      <c r="AW24" s="1">
        <f t="shared" si="101"/>
        <v>15</v>
      </c>
      <c r="AX24" s="1">
        <f t="shared" si="101"/>
        <v>14</v>
      </c>
      <c r="AY24" s="1">
        <f t="shared" si="101"/>
        <v>24</v>
      </c>
      <c r="AZ24" s="1">
        <f t="shared" si="101"/>
        <v>27</v>
      </c>
      <c r="BA24" s="1">
        <f t="shared" si="101"/>
        <v>13</v>
      </c>
      <c r="BB24" s="1">
        <f t="shared" si="101"/>
        <v>0</v>
      </c>
      <c r="BC24" s="1">
        <f t="shared" si="101"/>
        <v>0</v>
      </c>
      <c r="BD24" s="1">
        <f t="shared" si="101"/>
        <v>95</v>
      </c>
      <c r="BE24" s="1">
        <f t="shared" si="101"/>
        <v>23</v>
      </c>
      <c r="BF24" s="1">
        <f t="shared" si="101"/>
        <v>2</v>
      </c>
      <c r="BG24" s="1">
        <f t="shared" si="101"/>
        <v>0</v>
      </c>
      <c r="BH24" s="1">
        <f t="shared" si="101"/>
        <v>0</v>
      </c>
      <c r="BI24" s="1">
        <f t="shared" si="101"/>
        <v>16</v>
      </c>
      <c r="BJ24" s="1">
        <f t="shared" si="101"/>
        <v>0</v>
      </c>
      <c r="BK24" s="1">
        <f t="shared" si="101"/>
        <v>5</v>
      </c>
      <c r="BL24" s="1">
        <f t="shared" si="101"/>
        <v>0</v>
      </c>
      <c r="BM24" s="2">
        <f t="shared" si="101"/>
        <v>6</v>
      </c>
      <c r="BN24" s="38"/>
      <c r="BO24" s="37" t="s">
        <v>341</v>
      </c>
      <c r="BP24" s="37"/>
      <c r="BQ24" s="1">
        <f t="shared" ref="BQ24:CD24" si="102">SUM(BQ19:BQ23)</f>
        <v>12</v>
      </c>
      <c r="BR24" s="1">
        <f t="shared" si="102"/>
        <v>0</v>
      </c>
      <c r="BS24" s="1">
        <f t="shared" si="102"/>
        <v>7</v>
      </c>
      <c r="BT24" s="1">
        <f t="shared" si="102"/>
        <v>5</v>
      </c>
      <c r="BU24" s="1">
        <f t="shared" si="102"/>
        <v>2</v>
      </c>
      <c r="BV24" s="1">
        <f t="shared" si="102"/>
        <v>0</v>
      </c>
      <c r="BW24" s="1">
        <f t="shared" si="102"/>
        <v>12</v>
      </c>
      <c r="BX24" s="1">
        <f t="shared" si="102"/>
        <v>5</v>
      </c>
      <c r="BY24" s="1">
        <f t="shared" si="102"/>
        <v>9</v>
      </c>
      <c r="BZ24" s="1">
        <f t="shared" si="102"/>
        <v>5</v>
      </c>
      <c r="CA24" s="1">
        <f t="shared" si="102"/>
        <v>1</v>
      </c>
      <c r="CB24" s="1">
        <f t="shared" si="102"/>
        <v>4</v>
      </c>
      <c r="CC24" s="1">
        <f t="shared" si="102"/>
        <v>23</v>
      </c>
      <c r="CD24" s="1">
        <f t="shared" si="102"/>
        <v>15</v>
      </c>
      <c r="CE24" s="1">
        <f t="shared" ref="CE24:CT24" si="103">SUM(CE19:CE23)</f>
        <v>7</v>
      </c>
      <c r="CF24" s="1">
        <f t="shared" si="103"/>
        <v>8</v>
      </c>
      <c r="CG24" s="1">
        <f t="shared" si="103"/>
        <v>1</v>
      </c>
      <c r="CH24" s="1">
        <f t="shared" si="103"/>
        <v>3</v>
      </c>
      <c r="CI24" s="1">
        <f t="shared" si="103"/>
        <v>6</v>
      </c>
      <c r="CJ24" s="1">
        <f t="shared" si="103"/>
        <v>5</v>
      </c>
      <c r="CK24" s="1">
        <f t="shared" si="103"/>
        <v>2</v>
      </c>
      <c r="CL24" s="1">
        <f t="shared" si="103"/>
        <v>7</v>
      </c>
      <c r="CM24" s="1">
        <f t="shared" si="103"/>
        <v>2</v>
      </c>
      <c r="CN24" s="1">
        <f t="shared" si="103"/>
        <v>3</v>
      </c>
      <c r="CO24" s="1">
        <f t="shared" si="103"/>
        <v>0</v>
      </c>
      <c r="CP24" s="1">
        <f t="shared" si="103"/>
        <v>4</v>
      </c>
      <c r="CQ24" s="1">
        <f t="shared" si="103"/>
        <v>18</v>
      </c>
      <c r="CR24" s="1">
        <f t="shared" si="103"/>
        <v>21</v>
      </c>
      <c r="CS24" s="1">
        <f t="shared" si="103"/>
        <v>13</v>
      </c>
      <c r="CT24" s="2">
        <f t="shared" si="103"/>
        <v>13</v>
      </c>
      <c r="CU24" s="38"/>
      <c r="CV24" s="37" t="s">
        <v>341</v>
      </c>
      <c r="CW24" s="37"/>
      <c r="CX24" s="1">
        <f t="shared" ref="CX24:CY24" si="104">SUM(CX19:CX23)</f>
        <v>5</v>
      </c>
      <c r="CY24" s="1">
        <f t="shared" si="104"/>
        <v>8</v>
      </c>
      <c r="CZ24" s="1">
        <f t="shared" ref="CZ24:EA24" si="105">SUM(CZ19:CZ23)</f>
        <v>4</v>
      </c>
      <c r="DA24" s="1">
        <f t="shared" si="105"/>
        <v>8</v>
      </c>
      <c r="DB24" s="1">
        <f t="shared" si="105"/>
        <v>2</v>
      </c>
      <c r="DC24" s="1">
        <f t="shared" si="105"/>
        <v>7</v>
      </c>
      <c r="DD24" s="1">
        <f t="shared" si="105"/>
        <v>2</v>
      </c>
      <c r="DE24" s="1">
        <f t="shared" si="105"/>
        <v>1</v>
      </c>
      <c r="DF24" s="1">
        <f t="shared" si="105"/>
        <v>12</v>
      </c>
      <c r="DG24" s="1">
        <f t="shared" si="105"/>
        <v>13</v>
      </c>
      <c r="DH24" s="1">
        <f t="shared" si="105"/>
        <v>1</v>
      </c>
      <c r="DI24" s="1"/>
      <c r="DJ24" s="1">
        <f t="shared" si="105"/>
        <v>3</v>
      </c>
      <c r="DK24" s="1">
        <f t="shared" si="105"/>
        <v>2</v>
      </c>
      <c r="DL24" s="1">
        <f t="shared" si="105"/>
        <v>5</v>
      </c>
      <c r="DM24" s="1">
        <f t="shared" si="105"/>
        <v>5</v>
      </c>
      <c r="DN24" s="1">
        <f t="shared" si="105"/>
        <v>2</v>
      </c>
      <c r="DO24" s="1">
        <f t="shared" si="105"/>
        <v>3</v>
      </c>
      <c r="DP24" s="1">
        <f t="shared" si="105"/>
        <v>1</v>
      </c>
      <c r="DQ24" s="1">
        <f t="shared" si="105"/>
        <v>3</v>
      </c>
      <c r="DR24" s="1">
        <f t="shared" si="105"/>
        <v>0</v>
      </c>
      <c r="DS24" s="1">
        <f t="shared" si="105"/>
        <v>0</v>
      </c>
      <c r="DT24" s="1">
        <f t="shared" si="105"/>
        <v>0</v>
      </c>
      <c r="DU24" s="1">
        <f t="shared" si="105"/>
        <v>0</v>
      </c>
      <c r="DV24" s="1">
        <f t="shared" si="105"/>
        <v>232</v>
      </c>
      <c r="DW24" s="1">
        <f t="shared" si="105"/>
        <v>273</v>
      </c>
      <c r="DX24" s="1">
        <f t="shared" si="105"/>
        <v>2</v>
      </c>
      <c r="DY24" s="1">
        <f t="shared" si="105"/>
        <v>7</v>
      </c>
      <c r="DZ24" s="1">
        <f t="shared" si="105"/>
        <v>2</v>
      </c>
      <c r="EA24" s="2">
        <f t="shared" si="105"/>
        <v>4</v>
      </c>
      <c r="EB24" s="38"/>
      <c r="EC24" s="37" t="s">
        <v>341</v>
      </c>
      <c r="ED24" s="37"/>
      <c r="EE24" s="1">
        <f t="shared" ref="EE24:EF24" si="106">SUM(EE19:EE23)</f>
        <v>0</v>
      </c>
      <c r="EF24" s="1">
        <f t="shared" si="106"/>
        <v>3</v>
      </c>
      <c r="EG24" s="1">
        <f t="shared" ref="EG24:FH24" si="107">SUM(EG19:EG23)</f>
        <v>147</v>
      </c>
      <c r="EH24" s="1">
        <f t="shared" si="107"/>
        <v>175</v>
      </c>
      <c r="EI24" s="1">
        <f t="shared" si="107"/>
        <v>0</v>
      </c>
      <c r="EJ24" s="1">
        <f t="shared" si="107"/>
        <v>2</v>
      </c>
      <c r="EK24" s="1">
        <f t="shared" si="107"/>
        <v>40</v>
      </c>
      <c r="EL24" s="1">
        <f t="shared" si="107"/>
        <v>43</v>
      </c>
      <c r="EM24" s="1">
        <f t="shared" si="107"/>
        <v>36</v>
      </c>
      <c r="EN24" s="1">
        <f t="shared" si="107"/>
        <v>24</v>
      </c>
      <c r="EO24" s="1">
        <f t="shared" si="107"/>
        <v>3</v>
      </c>
      <c r="EP24" s="1">
        <f t="shared" si="107"/>
        <v>5</v>
      </c>
      <c r="EQ24" s="1">
        <f t="shared" si="107"/>
        <v>2</v>
      </c>
      <c r="ER24" s="1">
        <f t="shared" si="107"/>
        <v>0</v>
      </c>
      <c r="ES24" s="1">
        <f t="shared" si="107"/>
        <v>22</v>
      </c>
      <c r="ET24" s="1">
        <f t="shared" si="107"/>
        <v>20</v>
      </c>
      <c r="EU24" s="1">
        <f t="shared" si="107"/>
        <v>43</v>
      </c>
      <c r="EV24" s="1">
        <f t="shared" si="107"/>
        <v>79</v>
      </c>
      <c r="EW24" s="1">
        <f t="shared" si="107"/>
        <v>1</v>
      </c>
      <c r="EX24" s="1">
        <f t="shared" si="107"/>
        <v>2</v>
      </c>
      <c r="EY24" s="1">
        <f t="shared" si="107"/>
        <v>72</v>
      </c>
      <c r="EZ24" s="1">
        <f t="shared" si="107"/>
        <v>76</v>
      </c>
      <c r="FA24" s="1">
        <f t="shared" si="107"/>
        <v>1</v>
      </c>
      <c r="FB24" s="1">
        <f t="shared" si="107"/>
        <v>12</v>
      </c>
      <c r="FC24" s="1">
        <f t="shared" si="107"/>
        <v>27</v>
      </c>
      <c r="FD24" s="1">
        <f t="shared" si="107"/>
        <v>12</v>
      </c>
      <c r="FE24" s="1">
        <f t="shared" si="107"/>
        <v>42</v>
      </c>
      <c r="FF24" s="1">
        <f t="shared" si="107"/>
        <v>48</v>
      </c>
      <c r="FG24" s="1">
        <f t="shared" si="107"/>
        <v>2</v>
      </c>
      <c r="FH24" s="2">
        <f t="shared" si="107"/>
        <v>4</v>
      </c>
      <c r="FI24" s="38"/>
      <c r="FJ24" s="37" t="s">
        <v>341</v>
      </c>
      <c r="FK24" s="37"/>
      <c r="FL24" s="1">
        <f t="shared" ref="FL24:FO24" si="108">SUM(FL19:FL23)</f>
        <v>7</v>
      </c>
      <c r="FM24" s="1">
        <f t="shared" si="108"/>
        <v>13</v>
      </c>
      <c r="FN24" s="1">
        <f t="shared" si="108"/>
        <v>4</v>
      </c>
      <c r="FO24" s="1">
        <f t="shared" si="108"/>
        <v>2</v>
      </c>
      <c r="FP24" s="1">
        <f t="shared" ref="FP24:GO24" si="109">SUM(FP19:FP23)</f>
        <v>188</v>
      </c>
      <c r="FQ24" s="1">
        <f t="shared" si="109"/>
        <v>158</v>
      </c>
      <c r="FR24" s="1">
        <f t="shared" si="109"/>
        <v>1</v>
      </c>
      <c r="FS24" s="1">
        <f t="shared" si="109"/>
        <v>1</v>
      </c>
      <c r="FT24" s="1">
        <f t="shared" si="109"/>
        <v>123</v>
      </c>
      <c r="FU24" s="1">
        <f t="shared" si="109"/>
        <v>114</v>
      </c>
      <c r="FV24" s="1">
        <f t="shared" si="109"/>
        <v>0</v>
      </c>
      <c r="FW24" s="1">
        <f t="shared" si="109"/>
        <v>0</v>
      </c>
      <c r="FX24" s="1">
        <f t="shared" si="109"/>
        <v>22</v>
      </c>
      <c r="FY24" s="1">
        <f t="shared" si="109"/>
        <v>5</v>
      </c>
      <c r="FZ24" s="1">
        <f t="shared" si="109"/>
        <v>1</v>
      </c>
      <c r="GA24" s="1">
        <f t="shared" si="109"/>
        <v>2</v>
      </c>
      <c r="GB24" s="1">
        <f t="shared" si="109"/>
        <v>41</v>
      </c>
      <c r="GC24" s="1">
        <f t="shared" si="109"/>
        <v>36</v>
      </c>
      <c r="GD24" s="1">
        <f t="shared" si="109"/>
        <v>25</v>
      </c>
      <c r="GE24" s="1">
        <f t="shared" si="109"/>
        <v>25</v>
      </c>
      <c r="GF24" s="1">
        <v>0</v>
      </c>
      <c r="GG24" s="1">
        <v>2</v>
      </c>
      <c r="GH24" s="1">
        <v>4</v>
      </c>
      <c r="GI24" s="1">
        <v>1</v>
      </c>
      <c r="GJ24" s="1">
        <f t="shared" si="109"/>
        <v>10</v>
      </c>
      <c r="GK24" s="1">
        <f t="shared" si="109"/>
        <v>7</v>
      </c>
      <c r="GL24" s="1">
        <f t="shared" si="109"/>
        <v>3</v>
      </c>
      <c r="GM24" s="1">
        <f t="shared" si="109"/>
        <v>5</v>
      </c>
      <c r="GN24" s="1">
        <f t="shared" si="109"/>
        <v>7</v>
      </c>
      <c r="GO24" s="2">
        <f t="shared" si="109"/>
        <v>2</v>
      </c>
      <c r="GP24" s="38"/>
      <c r="GQ24" s="37" t="s">
        <v>341</v>
      </c>
      <c r="GR24" s="37"/>
      <c r="GS24" s="1">
        <f t="shared" ref="GS24:GX24" si="110">SUM(GS19:GS23)</f>
        <v>11</v>
      </c>
      <c r="GT24" s="1">
        <f t="shared" si="110"/>
        <v>15</v>
      </c>
      <c r="GU24" s="1">
        <f t="shared" si="110"/>
        <v>0</v>
      </c>
      <c r="GV24" s="1">
        <f t="shared" si="110"/>
        <v>4</v>
      </c>
      <c r="GW24" s="1">
        <f t="shared" si="110"/>
        <v>2</v>
      </c>
      <c r="GX24" s="1">
        <f t="shared" si="110"/>
        <v>4</v>
      </c>
      <c r="GY24" s="1">
        <f t="shared" ref="GY24:HV24" si="111">SUM(GY19:GY23)</f>
        <v>25</v>
      </c>
      <c r="GZ24" s="1">
        <f t="shared" si="111"/>
        <v>37</v>
      </c>
      <c r="HA24" s="1">
        <f t="shared" si="111"/>
        <v>4</v>
      </c>
      <c r="HB24" s="1">
        <f t="shared" si="111"/>
        <v>4</v>
      </c>
      <c r="HC24" s="1">
        <f t="shared" si="111"/>
        <v>18</v>
      </c>
      <c r="HD24" s="1">
        <f t="shared" si="111"/>
        <v>27</v>
      </c>
      <c r="HE24" s="1">
        <f t="shared" si="111"/>
        <v>2</v>
      </c>
      <c r="HF24" s="1">
        <f t="shared" si="111"/>
        <v>4</v>
      </c>
      <c r="HG24" s="1">
        <f t="shared" si="111"/>
        <v>10</v>
      </c>
      <c r="HH24" s="1">
        <f t="shared" si="111"/>
        <v>9</v>
      </c>
      <c r="HI24" s="1">
        <f t="shared" si="111"/>
        <v>6</v>
      </c>
      <c r="HJ24" s="1">
        <f t="shared" si="111"/>
        <v>14</v>
      </c>
      <c r="HK24" s="1">
        <f t="shared" si="111"/>
        <v>3</v>
      </c>
      <c r="HL24" s="1">
        <f t="shared" si="111"/>
        <v>6</v>
      </c>
      <c r="HM24" s="1">
        <f t="shared" si="111"/>
        <v>0</v>
      </c>
      <c r="HN24" s="1">
        <f t="shared" si="111"/>
        <v>0</v>
      </c>
      <c r="HO24" s="1">
        <f t="shared" si="111"/>
        <v>0</v>
      </c>
      <c r="HP24" s="1">
        <f t="shared" si="111"/>
        <v>0</v>
      </c>
      <c r="HQ24" s="1">
        <f t="shared" si="111"/>
        <v>0</v>
      </c>
      <c r="HR24" s="1">
        <f t="shared" si="111"/>
        <v>0</v>
      </c>
      <c r="HS24" s="1">
        <f t="shared" si="111"/>
        <v>0</v>
      </c>
      <c r="HT24" s="1">
        <f t="shared" si="111"/>
        <v>0</v>
      </c>
      <c r="HU24" s="1">
        <f t="shared" si="111"/>
        <v>0</v>
      </c>
      <c r="HV24" s="2">
        <f t="shared" si="111"/>
        <v>0</v>
      </c>
    </row>
    <row r="25" spans="1:230" ht="30" customHeight="1">
      <c r="A25" s="38" t="s">
        <v>342</v>
      </c>
      <c r="B25" s="37" t="s">
        <v>343</v>
      </c>
      <c r="C25" s="37"/>
      <c r="D25" s="1">
        <f t="shared" si="22"/>
        <v>610</v>
      </c>
      <c r="E25" s="1">
        <f>G25+AE25+CK25+CQ25+CZ25+DF25+DR25+DT25+DV25+FP25+GD25+GU25+GW25+GY25+HM25+HO25+'第２１表　死亡数 (続き)'!J25+'第２１表　死亡数 (続き)'!Z25+'第２１表　死亡数 (続き)'!AK25</f>
        <v>339</v>
      </c>
      <c r="F25" s="26">
        <f>H25+AF25+CL25+CR25+DA25+DG25+DS25+DU25+DW25+FQ25+GE25+GV25+GX25+GZ25+HN25+HP25+'第２１表　死亡数 (続き)'!K25+'第２１表　死亡数 (続き)'!AA25+'第２１表　死亡数 (続き)'!AL25</f>
        <v>271</v>
      </c>
      <c r="G25" s="1">
        <f t="shared" ref="G25:H27" si="112">I25+K25+Q25+S25+AA25+AC25</f>
        <v>8</v>
      </c>
      <c r="H25" s="1">
        <f t="shared" si="112"/>
        <v>7</v>
      </c>
      <c r="I25" s="1">
        <v>1</v>
      </c>
      <c r="J25" s="1">
        <v>2</v>
      </c>
      <c r="K25" s="1">
        <f t="shared" ref="K25:L27" si="113">M25+O25</f>
        <v>1</v>
      </c>
      <c r="L25" s="1">
        <f t="shared" si="113"/>
        <v>0</v>
      </c>
      <c r="M25" s="1">
        <v>1</v>
      </c>
      <c r="N25" s="1"/>
      <c r="O25" s="1"/>
      <c r="P25" s="1"/>
      <c r="Q25" s="1">
        <v>4</v>
      </c>
      <c r="R25" s="1">
        <v>1</v>
      </c>
      <c r="S25" s="1">
        <f t="shared" ref="S25:T27" si="114">U25+W25+Y25</f>
        <v>2</v>
      </c>
      <c r="T25" s="1">
        <f t="shared" si="114"/>
        <v>2</v>
      </c>
      <c r="U25" s="1">
        <v>1</v>
      </c>
      <c r="V25" s="1">
        <v>1</v>
      </c>
      <c r="W25" s="1">
        <v>1</v>
      </c>
      <c r="X25" s="1">
        <v>1</v>
      </c>
      <c r="Y25" s="1"/>
      <c r="Z25" s="1"/>
      <c r="AA25" s="1"/>
      <c r="AB25" s="1"/>
      <c r="AC25" s="1"/>
      <c r="AD25" s="1">
        <v>2</v>
      </c>
      <c r="AE25" s="1">
        <f t="shared" ref="AE25:AF27" si="115">AJ25+CE25</f>
        <v>106</v>
      </c>
      <c r="AF25" s="2">
        <f t="shared" si="115"/>
        <v>52</v>
      </c>
      <c r="AG25" s="38" t="s">
        <v>342</v>
      </c>
      <c r="AH25" s="37" t="s">
        <v>343</v>
      </c>
      <c r="AI25" s="37"/>
      <c r="AJ25" s="1">
        <f t="shared" ref="AJ25:AK27" si="116">AL25+AN25+AP25+AR25+AT25+AV25+AX25+AZ25+BB25+BD25+BF25+BH25+BJ25+BL25+BQ25+BS25+BU25+BW25+BY25+CA25+CC25</f>
        <v>102</v>
      </c>
      <c r="AK25" s="1">
        <f t="shared" si="116"/>
        <v>51</v>
      </c>
      <c r="AL25" s="1">
        <v>3</v>
      </c>
      <c r="AM25" s="1">
        <v>1</v>
      </c>
      <c r="AN25" s="1">
        <v>6</v>
      </c>
      <c r="AO25" s="1"/>
      <c r="AP25" s="1">
        <v>11</v>
      </c>
      <c r="AQ25" s="1">
        <v>10</v>
      </c>
      <c r="AR25" s="1">
        <v>10</v>
      </c>
      <c r="AS25" s="1">
        <v>3</v>
      </c>
      <c r="AT25" s="1">
        <v>6</v>
      </c>
      <c r="AU25" s="1"/>
      <c r="AV25" s="1">
        <v>6</v>
      </c>
      <c r="AW25" s="1">
        <v>3</v>
      </c>
      <c r="AX25" s="1">
        <v>3</v>
      </c>
      <c r="AY25" s="1">
        <v>1</v>
      </c>
      <c r="AZ25" s="1">
        <v>9</v>
      </c>
      <c r="BA25" s="1">
        <v>9</v>
      </c>
      <c r="BB25" s="1"/>
      <c r="BC25" s="1"/>
      <c r="BD25" s="1">
        <v>27</v>
      </c>
      <c r="BE25" s="1">
        <v>7</v>
      </c>
      <c r="BF25" s="1"/>
      <c r="BG25" s="1"/>
      <c r="BH25" s="1"/>
      <c r="BI25" s="1">
        <v>5</v>
      </c>
      <c r="BJ25" s="1"/>
      <c r="BK25" s="1"/>
      <c r="BL25" s="1"/>
      <c r="BM25" s="2">
        <v>4</v>
      </c>
      <c r="BN25" s="38" t="s">
        <v>342</v>
      </c>
      <c r="BO25" s="37" t="s">
        <v>343</v>
      </c>
      <c r="BP25" s="37"/>
      <c r="BQ25" s="1">
        <v>6</v>
      </c>
      <c r="BR25" s="1"/>
      <c r="BS25" s="1">
        <v>2</v>
      </c>
      <c r="BT25" s="1">
        <v>1</v>
      </c>
      <c r="BU25" s="1"/>
      <c r="BV25" s="1"/>
      <c r="BW25" s="1">
        <v>3</v>
      </c>
      <c r="BX25" s="1"/>
      <c r="BY25" s="1">
        <v>4</v>
      </c>
      <c r="BZ25" s="1">
        <v>2</v>
      </c>
      <c r="CA25" s="1">
        <v>1</v>
      </c>
      <c r="CB25" s="1">
        <v>1</v>
      </c>
      <c r="CC25" s="1">
        <v>5</v>
      </c>
      <c r="CD25" s="1">
        <v>4</v>
      </c>
      <c r="CE25" s="1">
        <f t="shared" ref="CE25:CF27" si="117">CG25+CI25</f>
        <v>4</v>
      </c>
      <c r="CF25" s="1">
        <f t="shared" si="117"/>
        <v>1</v>
      </c>
      <c r="CG25" s="1">
        <v>1</v>
      </c>
      <c r="CH25" s="1">
        <v>1</v>
      </c>
      <c r="CI25" s="1">
        <v>3</v>
      </c>
      <c r="CJ25" s="1"/>
      <c r="CK25" s="1">
        <f t="shared" ref="CK25:CL27" si="118">CM25+CO25</f>
        <v>0</v>
      </c>
      <c r="CL25" s="1">
        <f t="shared" si="118"/>
        <v>2</v>
      </c>
      <c r="CM25" s="1"/>
      <c r="CN25" s="1">
        <v>1</v>
      </c>
      <c r="CO25" s="1"/>
      <c r="CP25" s="1">
        <v>1</v>
      </c>
      <c r="CQ25" s="1">
        <f t="shared" ref="CQ25:CR27" si="119">CS25+CX25</f>
        <v>6</v>
      </c>
      <c r="CR25" s="1">
        <f t="shared" si="119"/>
        <v>2</v>
      </c>
      <c r="CS25" s="1">
        <v>3</v>
      </c>
      <c r="CT25" s="2">
        <v>1</v>
      </c>
      <c r="CU25" s="38" t="s">
        <v>342</v>
      </c>
      <c r="CV25" s="37" t="s">
        <v>343</v>
      </c>
      <c r="CW25" s="37"/>
      <c r="CX25" s="1">
        <v>3</v>
      </c>
      <c r="CY25" s="1">
        <v>1</v>
      </c>
      <c r="CZ25" s="1">
        <f t="shared" ref="CZ25:DA27" si="120">DB25+DD25</f>
        <v>1</v>
      </c>
      <c r="DA25" s="1">
        <f t="shared" si="120"/>
        <v>2</v>
      </c>
      <c r="DB25" s="1">
        <v>1</v>
      </c>
      <c r="DC25" s="1">
        <v>2</v>
      </c>
      <c r="DD25" s="1"/>
      <c r="DE25" s="1"/>
      <c r="DF25" s="1">
        <f t="shared" ref="DF25:DG27" si="121">DH25+DJ25+DL25+DN25+DP25</f>
        <v>5</v>
      </c>
      <c r="DG25" s="1">
        <f t="shared" si="121"/>
        <v>5</v>
      </c>
      <c r="DH25" s="1"/>
      <c r="DI25" s="1"/>
      <c r="DJ25" s="1">
        <v>1</v>
      </c>
      <c r="DK25" s="1"/>
      <c r="DL25" s="1"/>
      <c r="DM25" s="1">
        <v>1</v>
      </c>
      <c r="DN25" s="1">
        <v>2</v>
      </c>
      <c r="DO25" s="1">
        <v>1</v>
      </c>
      <c r="DP25" s="1">
        <v>2</v>
      </c>
      <c r="DQ25" s="1">
        <v>3</v>
      </c>
      <c r="DR25" s="1"/>
      <c r="DS25" s="1"/>
      <c r="DT25" s="1"/>
      <c r="DU25" s="1"/>
      <c r="DV25" s="1">
        <f t="shared" ref="DV25:DW27" si="122">DX25+EG25+EY25+FL25+FN25</f>
        <v>69</v>
      </c>
      <c r="DW25" s="1">
        <f t="shared" si="122"/>
        <v>88</v>
      </c>
      <c r="DX25" s="1">
        <f t="shared" ref="DX25:DY27" si="123">DZ25+EE25</f>
        <v>0</v>
      </c>
      <c r="DY25" s="1">
        <f t="shared" si="123"/>
        <v>0</v>
      </c>
      <c r="DZ25" s="1"/>
      <c r="EA25" s="2"/>
      <c r="EB25" s="38" t="s">
        <v>342</v>
      </c>
      <c r="EC25" s="37" t="s">
        <v>343</v>
      </c>
      <c r="ED25" s="37"/>
      <c r="EE25" s="1"/>
      <c r="EF25" s="1"/>
      <c r="EG25" s="1">
        <f t="shared" ref="EG25:EH27" si="124">EI25+EK25+EM25+EO25+EQ25+ES25+EU25+EW25</f>
        <v>37</v>
      </c>
      <c r="EH25" s="1">
        <f t="shared" si="124"/>
        <v>58</v>
      </c>
      <c r="EI25" s="1"/>
      <c r="EJ25" s="1">
        <v>2</v>
      </c>
      <c r="EK25" s="1">
        <v>11</v>
      </c>
      <c r="EL25" s="1">
        <v>10</v>
      </c>
      <c r="EM25" s="1">
        <v>10</v>
      </c>
      <c r="EN25" s="1">
        <v>4</v>
      </c>
      <c r="EO25" s="1"/>
      <c r="EP25" s="1">
        <v>2</v>
      </c>
      <c r="EQ25" s="1">
        <v>1</v>
      </c>
      <c r="ER25" s="1">
        <v>3</v>
      </c>
      <c r="ES25" s="1">
        <v>4</v>
      </c>
      <c r="ET25" s="1">
        <v>4</v>
      </c>
      <c r="EU25" s="1">
        <v>9</v>
      </c>
      <c r="EV25" s="1">
        <v>32</v>
      </c>
      <c r="EW25" s="1">
        <v>2</v>
      </c>
      <c r="EX25" s="1">
        <v>1</v>
      </c>
      <c r="EY25" s="1">
        <f t="shared" ref="EY25:EZ27" si="125">FA25+FC25+FE25+FG25</f>
        <v>29</v>
      </c>
      <c r="EZ25" s="1">
        <f t="shared" si="125"/>
        <v>27</v>
      </c>
      <c r="FA25" s="1">
        <v>6</v>
      </c>
      <c r="FB25" s="1">
        <v>3</v>
      </c>
      <c r="FC25" s="1">
        <v>4</v>
      </c>
      <c r="FD25" s="1">
        <v>4</v>
      </c>
      <c r="FE25" s="1">
        <v>19</v>
      </c>
      <c r="FF25" s="1">
        <v>20</v>
      </c>
      <c r="FG25" s="1"/>
      <c r="FH25" s="2"/>
      <c r="FI25" s="38" t="s">
        <v>342</v>
      </c>
      <c r="FJ25" s="37" t="s">
        <v>343</v>
      </c>
      <c r="FK25" s="37"/>
      <c r="FL25" s="1">
        <v>2</v>
      </c>
      <c r="FM25" s="1">
        <v>3</v>
      </c>
      <c r="FN25" s="1">
        <v>1</v>
      </c>
      <c r="FO25" s="1"/>
      <c r="FP25" s="1">
        <f t="shared" ref="FP25:FQ27" si="126">FR25+FT25+FV25+FX25+FZ25+GB25</f>
        <v>84</v>
      </c>
      <c r="FQ25" s="1">
        <f t="shared" si="126"/>
        <v>59</v>
      </c>
      <c r="FR25" s="1"/>
      <c r="FS25" s="1"/>
      <c r="FT25" s="1">
        <v>62</v>
      </c>
      <c r="FU25" s="1">
        <v>49</v>
      </c>
      <c r="FV25" s="1"/>
      <c r="FW25" s="1">
        <v>1</v>
      </c>
      <c r="FX25" s="1">
        <v>5</v>
      </c>
      <c r="FY25" s="1">
        <v>2</v>
      </c>
      <c r="FZ25" s="1"/>
      <c r="GA25" s="1"/>
      <c r="GB25" s="1">
        <v>17</v>
      </c>
      <c r="GC25" s="1">
        <v>7</v>
      </c>
      <c r="GD25" s="1">
        <f t="shared" ref="GD25:GE27" si="127">GF25+GH25+GJ25+GS25</f>
        <v>12</v>
      </c>
      <c r="GE25" s="1">
        <f t="shared" si="127"/>
        <v>10</v>
      </c>
      <c r="GF25" s="1">
        <v>3</v>
      </c>
      <c r="GG25" s="1">
        <v>3</v>
      </c>
      <c r="GH25" s="1">
        <v>2</v>
      </c>
      <c r="GI25" s="1"/>
      <c r="GJ25" s="1">
        <f t="shared" ref="GJ25:GK27" si="128">GL25+GN25</f>
        <v>1</v>
      </c>
      <c r="GK25" s="1">
        <f t="shared" si="128"/>
        <v>2</v>
      </c>
      <c r="GL25" s="1">
        <v>1</v>
      </c>
      <c r="GM25" s="1">
        <v>1</v>
      </c>
      <c r="GN25" s="1"/>
      <c r="GO25" s="2">
        <v>1</v>
      </c>
      <c r="GP25" s="38" t="s">
        <v>342</v>
      </c>
      <c r="GQ25" s="37" t="s">
        <v>343</v>
      </c>
      <c r="GR25" s="37"/>
      <c r="GS25" s="1">
        <v>6</v>
      </c>
      <c r="GT25" s="1">
        <v>5</v>
      </c>
      <c r="GU25" s="1"/>
      <c r="GV25" s="1"/>
      <c r="GW25" s="1">
        <v>4</v>
      </c>
      <c r="GX25" s="1">
        <v>1</v>
      </c>
      <c r="GY25" s="1">
        <f t="shared" ref="GY25:GZ27" si="129">HA25+HC25+HK25</f>
        <v>2</v>
      </c>
      <c r="GZ25" s="1">
        <f t="shared" si="129"/>
        <v>18</v>
      </c>
      <c r="HA25" s="1"/>
      <c r="HB25" s="1"/>
      <c r="HC25" s="1">
        <f t="shared" ref="HC25:HD27" si="130">HE25+HG25+HI25</f>
        <v>1</v>
      </c>
      <c r="HD25" s="1">
        <f t="shared" si="130"/>
        <v>15</v>
      </c>
      <c r="HE25" s="1"/>
      <c r="HF25" s="1">
        <v>1</v>
      </c>
      <c r="HG25" s="1"/>
      <c r="HH25" s="1">
        <v>6</v>
      </c>
      <c r="HI25" s="1">
        <v>1</v>
      </c>
      <c r="HJ25" s="1">
        <v>8</v>
      </c>
      <c r="HK25" s="1">
        <v>1</v>
      </c>
      <c r="HL25" s="1">
        <v>3</v>
      </c>
      <c r="HM25" s="1"/>
      <c r="HN25" s="1"/>
      <c r="HO25" s="1">
        <f>HQ25+HS25+HU25+'第２１表　死亡数 (続き)'!D25+'第２１表　死亡数 (続き)'!F25+'第２１表　死亡数 (続き)'!H25</f>
        <v>1</v>
      </c>
      <c r="HP25" s="1">
        <f>HR25+HT25+HV25+'第２１表　死亡数 (続き)'!E25+'第２１表　死亡数 (続き)'!G25+'第２１表　死亡数 (続き)'!I25</f>
        <v>0</v>
      </c>
      <c r="HQ25" s="1"/>
      <c r="HR25" s="1"/>
      <c r="HS25" s="1"/>
      <c r="HT25" s="1"/>
      <c r="HU25" s="1"/>
      <c r="HV25" s="2"/>
    </row>
    <row r="26" spans="1:230" ht="30" customHeight="1">
      <c r="A26" s="38"/>
      <c r="B26" s="32" t="s">
        <v>344</v>
      </c>
      <c r="C26" s="36"/>
      <c r="D26" s="1">
        <f t="shared" si="22"/>
        <v>158</v>
      </c>
      <c r="E26" s="1">
        <f>G26+AE26+CK26+CQ26+CZ26+DF26+DR26+DT26+DV26+FP26+GD26+GU26+GW26+GY26+HM26+HO26+'第２１表　死亡数 (続き)'!J26+'第２１表　死亡数 (続き)'!Z26+'第２１表　死亡数 (続き)'!AK26</f>
        <v>66</v>
      </c>
      <c r="F26" s="26">
        <f>H26+AF26+CL26+CR26+DA26+DG26+DS26+DU26+DW26+FQ26+GE26+GV26+GX26+GZ26+HN26+HP26+'第２１表　死亡数 (続き)'!K26+'第２１表　死亡数 (続き)'!AA26+'第２１表　死亡数 (続き)'!AL26</f>
        <v>92</v>
      </c>
      <c r="G26" s="1">
        <f t="shared" si="112"/>
        <v>1</v>
      </c>
      <c r="H26" s="1">
        <f t="shared" si="112"/>
        <v>3</v>
      </c>
      <c r="I26" s="1"/>
      <c r="J26" s="1">
        <v>1</v>
      </c>
      <c r="K26" s="1">
        <f t="shared" si="113"/>
        <v>0</v>
      </c>
      <c r="L26" s="1">
        <f t="shared" si="113"/>
        <v>0</v>
      </c>
      <c r="M26" s="1"/>
      <c r="N26" s="1"/>
      <c r="O26" s="1"/>
      <c r="P26" s="1"/>
      <c r="Q26" s="1"/>
      <c r="R26" s="1"/>
      <c r="S26" s="1">
        <f t="shared" si="114"/>
        <v>0</v>
      </c>
      <c r="T26" s="1">
        <f t="shared" si="114"/>
        <v>0</v>
      </c>
      <c r="U26" s="1"/>
      <c r="V26" s="1"/>
      <c r="W26" s="1"/>
      <c r="X26" s="1"/>
      <c r="Y26" s="1"/>
      <c r="Z26" s="1"/>
      <c r="AA26" s="1"/>
      <c r="AB26" s="1"/>
      <c r="AC26" s="1">
        <v>1</v>
      </c>
      <c r="AD26" s="1">
        <v>2</v>
      </c>
      <c r="AE26" s="1">
        <f t="shared" si="115"/>
        <v>16</v>
      </c>
      <c r="AF26" s="2">
        <f t="shared" si="115"/>
        <v>23</v>
      </c>
      <c r="AG26" s="38"/>
      <c r="AH26" s="32" t="s">
        <v>344</v>
      </c>
      <c r="AI26" s="36"/>
      <c r="AJ26" s="1">
        <f t="shared" si="116"/>
        <v>16</v>
      </c>
      <c r="AK26" s="1">
        <f t="shared" si="116"/>
        <v>22</v>
      </c>
      <c r="AL26" s="1">
        <v>1</v>
      </c>
      <c r="AM26" s="1"/>
      <c r="AN26" s="1"/>
      <c r="AO26" s="1"/>
      <c r="AP26" s="1">
        <v>3</v>
      </c>
      <c r="AQ26" s="1">
        <v>4</v>
      </c>
      <c r="AR26" s="1"/>
      <c r="AS26" s="1">
        <v>4</v>
      </c>
      <c r="AT26" s="1"/>
      <c r="AU26" s="1"/>
      <c r="AV26" s="1"/>
      <c r="AW26" s="1">
        <v>1</v>
      </c>
      <c r="AX26" s="1"/>
      <c r="AY26" s="1">
        <v>3</v>
      </c>
      <c r="AZ26" s="1"/>
      <c r="BA26" s="1">
        <v>4</v>
      </c>
      <c r="BB26" s="1"/>
      <c r="BC26" s="1"/>
      <c r="BD26" s="1">
        <v>8</v>
      </c>
      <c r="BE26" s="1">
        <v>1</v>
      </c>
      <c r="BF26" s="1"/>
      <c r="BG26" s="1"/>
      <c r="BH26" s="1"/>
      <c r="BI26" s="1">
        <v>2</v>
      </c>
      <c r="BJ26" s="1"/>
      <c r="BK26" s="1">
        <v>1</v>
      </c>
      <c r="BL26" s="1"/>
      <c r="BM26" s="2"/>
      <c r="BN26" s="38"/>
      <c r="BO26" s="32" t="s">
        <v>344</v>
      </c>
      <c r="BP26" s="36"/>
      <c r="BQ26" s="1"/>
      <c r="BR26" s="1"/>
      <c r="BS26" s="1"/>
      <c r="BT26" s="1"/>
      <c r="BU26" s="1">
        <v>1</v>
      </c>
      <c r="BV26" s="1"/>
      <c r="BW26" s="1">
        <v>1</v>
      </c>
      <c r="BX26" s="1"/>
      <c r="BY26" s="1">
        <v>1</v>
      </c>
      <c r="BZ26" s="1"/>
      <c r="CA26" s="1"/>
      <c r="CB26" s="1"/>
      <c r="CC26" s="1">
        <v>1</v>
      </c>
      <c r="CD26" s="1">
        <v>2</v>
      </c>
      <c r="CE26" s="1">
        <f t="shared" si="117"/>
        <v>0</v>
      </c>
      <c r="CF26" s="1">
        <f t="shared" si="117"/>
        <v>1</v>
      </c>
      <c r="CG26" s="1"/>
      <c r="CH26" s="1"/>
      <c r="CI26" s="1"/>
      <c r="CJ26" s="1">
        <v>1</v>
      </c>
      <c r="CK26" s="1">
        <f t="shared" si="118"/>
        <v>1</v>
      </c>
      <c r="CL26" s="1">
        <f t="shared" si="118"/>
        <v>0</v>
      </c>
      <c r="CM26" s="1"/>
      <c r="CN26" s="1"/>
      <c r="CO26" s="1">
        <v>1</v>
      </c>
      <c r="CP26" s="1"/>
      <c r="CQ26" s="1">
        <f t="shared" si="119"/>
        <v>2</v>
      </c>
      <c r="CR26" s="1">
        <f t="shared" si="119"/>
        <v>2</v>
      </c>
      <c r="CS26" s="1">
        <v>2</v>
      </c>
      <c r="CT26" s="2">
        <v>1</v>
      </c>
      <c r="CU26" s="38"/>
      <c r="CV26" s="32" t="s">
        <v>344</v>
      </c>
      <c r="CW26" s="36"/>
      <c r="CX26" s="1"/>
      <c r="CY26" s="1">
        <v>1</v>
      </c>
      <c r="CZ26" s="1">
        <f t="shared" si="120"/>
        <v>0</v>
      </c>
      <c r="DA26" s="1">
        <f t="shared" si="120"/>
        <v>0</v>
      </c>
      <c r="DB26" s="1"/>
      <c r="DC26" s="1"/>
      <c r="DD26" s="1"/>
      <c r="DE26" s="1"/>
      <c r="DF26" s="1">
        <f t="shared" si="121"/>
        <v>0</v>
      </c>
      <c r="DG26" s="1">
        <f t="shared" si="121"/>
        <v>1</v>
      </c>
      <c r="DH26" s="1"/>
      <c r="DI26" s="1"/>
      <c r="DJ26" s="1"/>
      <c r="DK26" s="1"/>
      <c r="DL26" s="1"/>
      <c r="DM26" s="1"/>
      <c r="DN26" s="1"/>
      <c r="DO26" s="1">
        <v>1</v>
      </c>
      <c r="DP26" s="1"/>
      <c r="DQ26" s="1"/>
      <c r="DR26" s="1"/>
      <c r="DS26" s="1"/>
      <c r="DT26" s="1"/>
      <c r="DU26" s="1"/>
      <c r="DV26" s="1">
        <f t="shared" si="122"/>
        <v>24</v>
      </c>
      <c r="DW26" s="1">
        <f t="shared" si="122"/>
        <v>25</v>
      </c>
      <c r="DX26" s="1">
        <f t="shared" si="123"/>
        <v>2</v>
      </c>
      <c r="DY26" s="1">
        <f t="shared" si="123"/>
        <v>0</v>
      </c>
      <c r="DZ26" s="1">
        <v>2</v>
      </c>
      <c r="EA26" s="2"/>
      <c r="EB26" s="38"/>
      <c r="EC26" s="32" t="s">
        <v>344</v>
      </c>
      <c r="ED26" s="36"/>
      <c r="EE26" s="1"/>
      <c r="EF26" s="1"/>
      <c r="EG26" s="1">
        <f t="shared" si="124"/>
        <v>10</v>
      </c>
      <c r="EH26" s="1">
        <f t="shared" si="124"/>
        <v>15</v>
      </c>
      <c r="EI26" s="1"/>
      <c r="EJ26" s="1"/>
      <c r="EK26" s="1">
        <v>4</v>
      </c>
      <c r="EL26" s="1">
        <v>2</v>
      </c>
      <c r="EM26" s="1">
        <v>2</v>
      </c>
      <c r="EN26" s="1">
        <v>2</v>
      </c>
      <c r="EO26" s="1">
        <v>2</v>
      </c>
      <c r="EP26" s="1">
        <v>2</v>
      </c>
      <c r="EQ26" s="1"/>
      <c r="ER26" s="1"/>
      <c r="ES26" s="1"/>
      <c r="ET26" s="1">
        <v>3</v>
      </c>
      <c r="EU26" s="1">
        <v>2</v>
      </c>
      <c r="EV26" s="1">
        <v>5</v>
      </c>
      <c r="EW26" s="1"/>
      <c r="EX26" s="1">
        <v>1</v>
      </c>
      <c r="EY26" s="1">
        <f t="shared" si="125"/>
        <v>12</v>
      </c>
      <c r="EZ26" s="1">
        <f t="shared" si="125"/>
        <v>8</v>
      </c>
      <c r="FA26" s="1">
        <v>1</v>
      </c>
      <c r="FB26" s="1"/>
      <c r="FC26" s="1">
        <v>4</v>
      </c>
      <c r="FD26" s="1">
        <v>1</v>
      </c>
      <c r="FE26" s="1">
        <v>7</v>
      </c>
      <c r="FF26" s="1">
        <v>7</v>
      </c>
      <c r="FG26" s="1"/>
      <c r="FH26" s="2"/>
      <c r="FI26" s="38"/>
      <c r="FJ26" s="32" t="s">
        <v>344</v>
      </c>
      <c r="FK26" s="36"/>
      <c r="FL26" s="1"/>
      <c r="FM26" s="1">
        <v>1</v>
      </c>
      <c r="FN26" s="1"/>
      <c r="FO26" s="1">
        <v>1</v>
      </c>
      <c r="FP26" s="1">
        <f t="shared" si="126"/>
        <v>14</v>
      </c>
      <c r="FQ26" s="1">
        <f t="shared" si="126"/>
        <v>18</v>
      </c>
      <c r="FR26" s="1"/>
      <c r="FS26" s="1"/>
      <c r="FT26" s="1">
        <v>10</v>
      </c>
      <c r="FU26" s="1">
        <v>15</v>
      </c>
      <c r="FV26" s="1"/>
      <c r="FW26" s="1"/>
      <c r="FX26" s="1"/>
      <c r="FY26" s="1"/>
      <c r="FZ26" s="1"/>
      <c r="GA26" s="1"/>
      <c r="GB26" s="1">
        <v>4</v>
      </c>
      <c r="GC26" s="1">
        <v>3</v>
      </c>
      <c r="GD26" s="1">
        <f t="shared" si="127"/>
        <v>1</v>
      </c>
      <c r="GE26" s="1">
        <f t="shared" si="127"/>
        <v>3</v>
      </c>
      <c r="GF26" s="1"/>
      <c r="GG26" s="1"/>
      <c r="GH26" s="1"/>
      <c r="GI26" s="1"/>
      <c r="GJ26" s="1">
        <f t="shared" si="128"/>
        <v>0</v>
      </c>
      <c r="GK26" s="1">
        <f t="shared" si="128"/>
        <v>0</v>
      </c>
      <c r="GL26" s="1"/>
      <c r="GM26" s="1"/>
      <c r="GN26" s="1"/>
      <c r="GO26" s="2"/>
      <c r="GP26" s="38"/>
      <c r="GQ26" s="32" t="s">
        <v>344</v>
      </c>
      <c r="GR26" s="36"/>
      <c r="GS26" s="1">
        <v>1</v>
      </c>
      <c r="GT26" s="1">
        <v>3</v>
      </c>
      <c r="GU26" s="1"/>
      <c r="GV26" s="1">
        <v>1</v>
      </c>
      <c r="GW26" s="1"/>
      <c r="GX26" s="1">
        <v>1</v>
      </c>
      <c r="GY26" s="1">
        <f t="shared" si="129"/>
        <v>1</v>
      </c>
      <c r="GZ26" s="1">
        <f t="shared" si="129"/>
        <v>4</v>
      </c>
      <c r="HA26" s="1"/>
      <c r="HB26" s="1">
        <v>2</v>
      </c>
      <c r="HC26" s="1">
        <f t="shared" si="130"/>
        <v>1</v>
      </c>
      <c r="HD26" s="1">
        <f t="shared" si="130"/>
        <v>2</v>
      </c>
      <c r="HE26" s="1"/>
      <c r="HF26" s="1"/>
      <c r="HG26" s="1">
        <v>1</v>
      </c>
      <c r="HH26" s="1">
        <v>1</v>
      </c>
      <c r="HI26" s="1"/>
      <c r="HJ26" s="1">
        <v>1</v>
      </c>
      <c r="HK26" s="1"/>
      <c r="HL26" s="1"/>
      <c r="HM26" s="1"/>
      <c r="HN26" s="1"/>
      <c r="HO26" s="1">
        <f>HQ26+HS26+HU26+'第２１表　死亡数 (続き)'!D26+'第２１表　死亡数 (続き)'!F26+'第２１表　死亡数 (続き)'!H26</f>
        <v>0</v>
      </c>
      <c r="HP26" s="1">
        <f>HR26+HT26+HV26+'第２１表　死亡数 (続き)'!E26+'第２１表　死亡数 (続き)'!G26+'第２１表　死亡数 (続き)'!I26</f>
        <v>0</v>
      </c>
      <c r="HQ26" s="1"/>
      <c r="HR26" s="1"/>
      <c r="HS26" s="1"/>
      <c r="HT26" s="1"/>
      <c r="HU26" s="1"/>
      <c r="HV26" s="2"/>
    </row>
    <row r="27" spans="1:230" ht="30" customHeight="1">
      <c r="A27" s="38"/>
      <c r="B27" s="32" t="s">
        <v>351</v>
      </c>
      <c r="C27" s="36"/>
      <c r="D27" s="1">
        <f>E27+F27</f>
        <v>202</v>
      </c>
      <c r="E27" s="1">
        <f>G27+AE27+CK27+CQ27+CZ27+DF27+DR27+DT27+DV27+FP27+GD27+GU27+GW27+GY27+HM27+HO27+'第２１表　死亡数 (続き)'!J27+'第２１表　死亡数 (続き)'!Z27+'第２１表　死亡数 (続き)'!AK27</f>
        <v>104</v>
      </c>
      <c r="F27" s="26">
        <f>H27+AF27+CL27+CR27+DA27+DG27+DS27+DU27+DW27+FQ27+GE27+GV27+GX27+GZ27+HN27+HP27+'第２１表　死亡数 (続き)'!K27+'第２１表　死亡数 (続き)'!AA27+'第２１表　死亡数 (続き)'!AL27</f>
        <v>98</v>
      </c>
      <c r="G27" s="1">
        <f t="shared" si="112"/>
        <v>0</v>
      </c>
      <c r="H27" s="1">
        <f t="shared" si="112"/>
        <v>0</v>
      </c>
      <c r="I27" s="1"/>
      <c r="J27" s="1"/>
      <c r="K27" s="1">
        <f t="shared" si="113"/>
        <v>0</v>
      </c>
      <c r="L27" s="1">
        <f t="shared" si="113"/>
        <v>0</v>
      </c>
      <c r="M27" s="1"/>
      <c r="N27" s="1"/>
      <c r="O27" s="1"/>
      <c r="P27" s="1"/>
      <c r="Q27" s="1"/>
      <c r="R27" s="1"/>
      <c r="S27" s="1">
        <f t="shared" si="114"/>
        <v>0</v>
      </c>
      <c r="T27" s="1">
        <f t="shared" si="114"/>
        <v>0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>
        <f t="shared" si="115"/>
        <v>32</v>
      </c>
      <c r="AF27" s="2">
        <f t="shared" si="115"/>
        <v>16</v>
      </c>
      <c r="AG27" s="38"/>
      <c r="AH27" s="32" t="s">
        <v>351</v>
      </c>
      <c r="AI27" s="36"/>
      <c r="AJ27" s="1">
        <f t="shared" si="116"/>
        <v>31</v>
      </c>
      <c r="AK27" s="1">
        <f t="shared" si="116"/>
        <v>16</v>
      </c>
      <c r="AL27" s="1"/>
      <c r="AM27" s="1"/>
      <c r="AN27" s="1">
        <v>1</v>
      </c>
      <c r="AO27" s="1"/>
      <c r="AP27" s="1">
        <v>6</v>
      </c>
      <c r="AQ27" s="1">
        <v>5</v>
      </c>
      <c r="AR27" s="1"/>
      <c r="AS27" s="1">
        <v>1</v>
      </c>
      <c r="AT27" s="1">
        <v>1</v>
      </c>
      <c r="AU27" s="1">
        <v>1</v>
      </c>
      <c r="AV27" s="1">
        <v>5</v>
      </c>
      <c r="AW27" s="1">
        <v>3</v>
      </c>
      <c r="AX27" s="1">
        <v>3</v>
      </c>
      <c r="AY27" s="1"/>
      <c r="AZ27" s="1">
        <v>4</v>
      </c>
      <c r="BA27" s="1">
        <v>4</v>
      </c>
      <c r="BB27" s="1"/>
      <c r="BC27" s="1"/>
      <c r="BD27" s="1">
        <v>8</v>
      </c>
      <c r="BE27" s="1">
        <v>2</v>
      </c>
      <c r="BF27" s="1"/>
      <c r="BG27" s="1"/>
      <c r="BH27" s="1"/>
      <c r="BI27" s="1"/>
      <c r="BJ27" s="1"/>
      <c r="BK27" s="1"/>
      <c r="BL27" s="1"/>
      <c r="BM27" s="2"/>
      <c r="BN27" s="38"/>
      <c r="BO27" s="32" t="s">
        <v>351</v>
      </c>
      <c r="BP27" s="36"/>
      <c r="BQ27" s="1">
        <v>1</v>
      </c>
      <c r="BR27" s="1"/>
      <c r="BS27" s="1"/>
      <c r="BT27" s="1"/>
      <c r="BU27" s="1"/>
      <c r="BV27" s="1"/>
      <c r="BW27" s="1"/>
      <c r="BX27" s="1"/>
      <c r="BY27" s="1">
        <v>1</v>
      </c>
      <c r="BZ27" s="1"/>
      <c r="CA27" s="1"/>
      <c r="CB27" s="1"/>
      <c r="CC27" s="1">
        <v>1</v>
      </c>
      <c r="CD27" s="1"/>
      <c r="CE27" s="1">
        <f t="shared" si="117"/>
        <v>1</v>
      </c>
      <c r="CF27" s="1">
        <f t="shared" si="117"/>
        <v>0</v>
      </c>
      <c r="CG27" s="1"/>
      <c r="CH27" s="1"/>
      <c r="CI27" s="1">
        <v>1</v>
      </c>
      <c r="CJ27" s="1"/>
      <c r="CK27" s="1">
        <f t="shared" si="118"/>
        <v>2</v>
      </c>
      <c r="CL27" s="1">
        <f t="shared" si="118"/>
        <v>0</v>
      </c>
      <c r="CM27" s="1"/>
      <c r="CN27" s="1"/>
      <c r="CO27" s="1">
        <v>2</v>
      </c>
      <c r="CP27" s="1"/>
      <c r="CQ27" s="1">
        <f t="shared" si="119"/>
        <v>3</v>
      </c>
      <c r="CR27" s="1">
        <f t="shared" si="119"/>
        <v>1</v>
      </c>
      <c r="CS27" s="1">
        <v>1</v>
      </c>
      <c r="CT27" s="2">
        <v>1</v>
      </c>
      <c r="CU27" s="38"/>
      <c r="CV27" s="32" t="s">
        <v>351</v>
      </c>
      <c r="CW27" s="36"/>
      <c r="CX27" s="1">
        <v>2</v>
      </c>
      <c r="CY27" s="1"/>
      <c r="CZ27" s="1">
        <f t="shared" si="120"/>
        <v>0</v>
      </c>
      <c r="DA27" s="1">
        <f t="shared" si="120"/>
        <v>0</v>
      </c>
      <c r="DB27" s="1"/>
      <c r="DC27" s="1"/>
      <c r="DD27" s="1"/>
      <c r="DE27" s="1"/>
      <c r="DF27" s="1">
        <f t="shared" si="121"/>
        <v>2</v>
      </c>
      <c r="DG27" s="1">
        <f t="shared" si="121"/>
        <v>4</v>
      </c>
      <c r="DH27" s="1"/>
      <c r="DI27" s="1"/>
      <c r="DJ27" s="1">
        <v>1</v>
      </c>
      <c r="DK27" s="1"/>
      <c r="DL27" s="1"/>
      <c r="DM27" s="1"/>
      <c r="DN27" s="1"/>
      <c r="DO27" s="1">
        <v>3</v>
      </c>
      <c r="DP27" s="1">
        <v>1</v>
      </c>
      <c r="DQ27" s="1">
        <v>1</v>
      </c>
      <c r="DR27" s="1"/>
      <c r="DS27" s="1"/>
      <c r="DT27" s="1"/>
      <c r="DU27" s="1"/>
      <c r="DV27" s="1">
        <f t="shared" si="122"/>
        <v>32</v>
      </c>
      <c r="DW27" s="1">
        <f t="shared" si="122"/>
        <v>31</v>
      </c>
      <c r="DX27" s="1">
        <f t="shared" si="123"/>
        <v>0</v>
      </c>
      <c r="DY27" s="1">
        <f t="shared" si="123"/>
        <v>0</v>
      </c>
      <c r="DZ27" s="1"/>
      <c r="EA27" s="2"/>
      <c r="EB27" s="38"/>
      <c r="EC27" s="32" t="s">
        <v>351</v>
      </c>
      <c r="ED27" s="36"/>
      <c r="EE27" s="1"/>
      <c r="EF27" s="1"/>
      <c r="EG27" s="1">
        <f t="shared" si="124"/>
        <v>17</v>
      </c>
      <c r="EH27" s="1">
        <f t="shared" si="124"/>
        <v>18</v>
      </c>
      <c r="EI27" s="1"/>
      <c r="EJ27" s="1">
        <v>1</v>
      </c>
      <c r="EK27" s="1">
        <v>5</v>
      </c>
      <c r="EL27" s="1"/>
      <c r="EM27" s="1">
        <v>1</v>
      </c>
      <c r="EN27" s="1"/>
      <c r="EO27" s="1">
        <v>1</v>
      </c>
      <c r="EP27" s="1">
        <v>1</v>
      </c>
      <c r="EQ27" s="1"/>
      <c r="ER27" s="1"/>
      <c r="ES27" s="1"/>
      <c r="ET27" s="1">
        <v>3</v>
      </c>
      <c r="EU27" s="1">
        <v>10</v>
      </c>
      <c r="EV27" s="1">
        <v>12</v>
      </c>
      <c r="EW27" s="1"/>
      <c r="EX27" s="1">
        <v>1</v>
      </c>
      <c r="EY27" s="1">
        <f t="shared" si="125"/>
        <v>13</v>
      </c>
      <c r="EZ27" s="1">
        <f t="shared" si="125"/>
        <v>11</v>
      </c>
      <c r="FA27" s="1">
        <v>2</v>
      </c>
      <c r="FB27" s="1">
        <v>1</v>
      </c>
      <c r="FC27" s="1">
        <v>2</v>
      </c>
      <c r="FD27" s="1">
        <v>1</v>
      </c>
      <c r="FE27" s="1">
        <v>8</v>
      </c>
      <c r="FF27" s="1">
        <v>7</v>
      </c>
      <c r="FG27" s="1">
        <v>1</v>
      </c>
      <c r="FH27" s="2">
        <v>2</v>
      </c>
      <c r="FI27" s="38"/>
      <c r="FJ27" s="32" t="s">
        <v>351</v>
      </c>
      <c r="FK27" s="36"/>
      <c r="FL27" s="1">
        <v>2</v>
      </c>
      <c r="FM27" s="1"/>
      <c r="FN27" s="1"/>
      <c r="FO27" s="1">
        <v>2</v>
      </c>
      <c r="FP27" s="1">
        <f t="shared" si="126"/>
        <v>15</v>
      </c>
      <c r="FQ27" s="1">
        <f t="shared" si="126"/>
        <v>13</v>
      </c>
      <c r="FR27" s="1"/>
      <c r="FS27" s="1"/>
      <c r="FT27" s="1">
        <v>12</v>
      </c>
      <c r="FU27" s="1">
        <v>11</v>
      </c>
      <c r="FV27" s="1">
        <v>1</v>
      </c>
      <c r="FW27" s="1"/>
      <c r="FX27" s="1">
        <v>1</v>
      </c>
      <c r="FY27" s="1"/>
      <c r="FZ27" s="1"/>
      <c r="GA27" s="1"/>
      <c r="GB27" s="1">
        <v>1</v>
      </c>
      <c r="GC27" s="1">
        <v>2</v>
      </c>
      <c r="GD27" s="1">
        <f t="shared" si="127"/>
        <v>3</v>
      </c>
      <c r="GE27" s="1">
        <f t="shared" si="127"/>
        <v>5</v>
      </c>
      <c r="GF27" s="1"/>
      <c r="GG27" s="1">
        <v>2</v>
      </c>
      <c r="GH27" s="1"/>
      <c r="GI27" s="1"/>
      <c r="GJ27" s="1">
        <f t="shared" si="128"/>
        <v>2</v>
      </c>
      <c r="GK27" s="1">
        <f t="shared" si="128"/>
        <v>0</v>
      </c>
      <c r="GL27" s="1">
        <v>1</v>
      </c>
      <c r="GM27" s="1"/>
      <c r="GN27" s="1">
        <v>1</v>
      </c>
      <c r="GO27" s="2"/>
      <c r="GP27" s="38"/>
      <c r="GQ27" s="32" t="s">
        <v>351</v>
      </c>
      <c r="GR27" s="36"/>
      <c r="GS27" s="1">
        <v>1</v>
      </c>
      <c r="GT27" s="1">
        <v>3</v>
      </c>
      <c r="GU27" s="1"/>
      <c r="GV27" s="1"/>
      <c r="GW27" s="1">
        <v>1</v>
      </c>
      <c r="GX27" s="1">
        <v>3</v>
      </c>
      <c r="GY27" s="1">
        <f t="shared" si="129"/>
        <v>2</v>
      </c>
      <c r="GZ27" s="1">
        <f t="shared" si="129"/>
        <v>6</v>
      </c>
      <c r="HA27" s="1">
        <v>1</v>
      </c>
      <c r="HB27" s="1">
        <v>1</v>
      </c>
      <c r="HC27" s="1">
        <f t="shared" si="130"/>
        <v>1</v>
      </c>
      <c r="HD27" s="1">
        <f t="shared" si="130"/>
        <v>3</v>
      </c>
      <c r="HE27" s="1"/>
      <c r="HF27" s="1">
        <v>1</v>
      </c>
      <c r="HG27" s="1">
        <v>1</v>
      </c>
      <c r="HH27" s="1">
        <v>1</v>
      </c>
      <c r="HI27" s="1"/>
      <c r="HJ27" s="1">
        <v>1</v>
      </c>
      <c r="HK27" s="1"/>
      <c r="HL27" s="1">
        <v>2</v>
      </c>
      <c r="HM27" s="1"/>
      <c r="HN27" s="1"/>
      <c r="HO27" s="1">
        <f>HQ27+HS27+HU27+'第２１表　死亡数 (続き)'!D27+'第２１表　死亡数 (続き)'!F27+'第２１表　死亡数 (続き)'!H27</f>
        <v>0</v>
      </c>
      <c r="HP27" s="1">
        <f>HR27+HT27+HV27+'第２１表　死亡数 (続き)'!E27+'第２１表　死亡数 (続き)'!G27+'第２１表　死亡数 (続き)'!I27</f>
        <v>0</v>
      </c>
      <c r="HQ27" s="1"/>
      <c r="HR27" s="1"/>
      <c r="HS27" s="1"/>
      <c r="HT27" s="1"/>
      <c r="HU27" s="1"/>
      <c r="HV27" s="2"/>
    </row>
    <row r="28" spans="1:230" ht="30" customHeight="1">
      <c r="A28" s="38"/>
      <c r="B28" s="37" t="s">
        <v>345</v>
      </c>
      <c r="C28" s="37"/>
      <c r="D28" s="1">
        <f>SUM(D25:D27)</f>
        <v>970</v>
      </c>
      <c r="E28" s="1">
        <f>SUM(E25:E27)</f>
        <v>509</v>
      </c>
      <c r="F28" s="26">
        <f>SUM(F25:F27)</f>
        <v>461</v>
      </c>
      <c r="G28" s="1">
        <f>SUM(G25:G27)</f>
        <v>9</v>
      </c>
      <c r="H28" s="1">
        <f t="shared" ref="H28:AF28" si="131">SUM(H25:H27)</f>
        <v>10</v>
      </c>
      <c r="I28" s="1">
        <f>SUM(I25:I27)</f>
        <v>1</v>
      </c>
      <c r="J28" s="1">
        <f t="shared" ref="J28" si="132">SUM(J25:J27)</f>
        <v>3</v>
      </c>
      <c r="K28" s="1">
        <f t="shared" si="131"/>
        <v>1</v>
      </c>
      <c r="L28" s="1">
        <f t="shared" si="131"/>
        <v>0</v>
      </c>
      <c r="M28" s="1">
        <f t="shared" si="131"/>
        <v>1</v>
      </c>
      <c r="N28" s="1">
        <f t="shared" si="131"/>
        <v>0</v>
      </c>
      <c r="O28" s="1">
        <f t="shared" si="131"/>
        <v>0</v>
      </c>
      <c r="P28" s="1">
        <f t="shared" si="131"/>
        <v>0</v>
      </c>
      <c r="Q28" s="1">
        <f t="shared" si="131"/>
        <v>4</v>
      </c>
      <c r="R28" s="1">
        <f t="shared" si="131"/>
        <v>1</v>
      </c>
      <c r="S28" s="1">
        <f t="shared" si="131"/>
        <v>2</v>
      </c>
      <c r="T28" s="1">
        <f t="shared" si="131"/>
        <v>2</v>
      </c>
      <c r="U28" s="1">
        <f t="shared" si="131"/>
        <v>1</v>
      </c>
      <c r="V28" s="1">
        <f t="shared" si="131"/>
        <v>1</v>
      </c>
      <c r="W28" s="1">
        <f t="shared" si="131"/>
        <v>1</v>
      </c>
      <c r="X28" s="1">
        <f t="shared" si="131"/>
        <v>1</v>
      </c>
      <c r="Y28" s="1">
        <f t="shared" si="131"/>
        <v>0</v>
      </c>
      <c r="Z28" s="1">
        <f t="shared" si="131"/>
        <v>0</v>
      </c>
      <c r="AA28" s="1">
        <f t="shared" si="131"/>
        <v>0</v>
      </c>
      <c r="AB28" s="1">
        <f t="shared" si="131"/>
        <v>0</v>
      </c>
      <c r="AC28" s="1">
        <f t="shared" si="131"/>
        <v>1</v>
      </c>
      <c r="AD28" s="1">
        <f t="shared" si="131"/>
        <v>4</v>
      </c>
      <c r="AE28" s="1">
        <f t="shared" si="131"/>
        <v>154</v>
      </c>
      <c r="AF28" s="2">
        <f t="shared" si="131"/>
        <v>91</v>
      </c>
      <c r="AG28" s="38"/>
      <c r="AH28" s="37" t="s">
        <v>345</v>
      </c>
      <c r="AI28" s="37"/>
      <c r="AJ28" s="1">
        <f t="shared" ref="AJ28:BM28" si="133">SUM(AJ25:AJ27)</f>
        <v>149</v>
      </c>
      <c r="AK28" s="1">
        <f t="shared" si="133"/>
        <v>89</v>
      </c>
      <c r="AL28" s="1">
        <f t="shared" si="133"/>
        <v>4</v>
      </c>
      <c r="AM28" s="1">
        <f t="shared" si="133"/>
        <v>1</v>
      </c>
      <c r="AN28" s="1">
        <f t="shared" si="133"/>
        <v>7</v>
      </c>
      <c r="AO28" s="1">
        <f t="shared" si="133"/>
        <v>0</v>
      </c>
      <c r="AP28" s="1">
        <f t="shared" si="133"/>
        <v>20</v>
      </c>
      <c r="AQ28" s="1">
        <f t="shared" si="133"/>
        <v>19</v>
      </c>
      <c r="AR28" s="1">
        <f t="shared" si="133"/>
        <v>10</v>
      </c>
      <c r="AS28" s="1">
        <f t="shared" si="133"/>
        <v>8</v>
      </c>
      <c r="AT28" s="1">
        <f t="shared" si="133"/>
        <v>7</v>
      </c>
      <c r="AU28" s="1">
        <f t="shared" si="133"/>
        <v>1</v>
      </c>
      <c r="AV28" s="1">
        <f t="shared" si="133"/>
        <v>11</v>
      </c>
      <c r="AW28" s="1">
        <f t="shared" si="133"/>
        <v>7</v>
      </c>
      <c r="AX28" s="1">
        <f t="shared" si="133"/>
        <v>6</v>
      </c>
      <c r="AY28" s="1">
        <f t="shared" si="133"/>
        <v>4</v>
      </c>
      <c r="AZ28" s="1">
        <f t="shared" si="133"/>
        <v>13</v>
      </c>
      <c r="BA28" s="1">
        <f t="shared" si="133"/>
        <v>17</v>
      </c>
      <c r="BB28" s="1">
        <f t="shared" si="133"/>
        <v>0</v>
      </c>
      <c r="BC28" s="1">
        <f t="shared" si="133"/>
        <v>0</v>
      </c>
      <c r="BD28" s="1">
        <f t="shared" si="133"/>
        <v>43</v>
      </c>
      <c r="BE28" s="1">
        <f t="shared" si="133"/>
        <v>10</v>
      </c>
      <c r="BF28" s="1">
        <f t="shared" si="133"/>
        <v>0</v>
      </c>
      <c r="BG28" s="1">
        <f t="shared" si="133"/>
        <v>0</v>
      </c>
      <c r="BH28" s="1">
        <f t="shared" si="133"/>
        <v>0</v>
      </c>
      <c r="BI28" s="1">
        <f t="shared" si="133"/>
        <v>7</v>
      </c>
      <c r="BJ28" s="1">
        <f t="shared" si="133"/>
        <v>0</v>
      </c>
      <c r="BK28" s="1">
        <f t="shared" si="133"/>
        <v>1</v>
      </c>
      <c r="BL28" s="1">
        <f t="shared" si="133"/>
        <v>0</v>
      </c>
      <c r="BM28" s="2">
        <f t="shared" si="133"/>
        <v>4</v>
      </c>
      <c r="BN28" s="38"/>
      <c r="BO28" s="37" t="s">
        <v>345</v>
      </c>
      <c r="BP28" s="37"/>
      <c r="BQ28" s="1">
        <f t="shared" ref="BQ28:CD28" si="134">SUM(BQ25:BQ27)</f>
        <v>7</v>
      </c>
      <c r="BR28" s="1">
        <f t="shared" si="134"/>
        <v>0</v>
      </c>
      <c r="BS28" s="1">
        <f t="shared" si="134"/>
        <v>2</v>
      </c>
      <c r="BT28" s="1">
        <f t="shared" si="134"/>
        <v>1</v>
      </c>
      <c r="BU28" s="1">
        <f t="shared" si="134"/>
        <v>1</v>
      </c>
      <c r="BV28" s="1">
        <f t="shared" si="134"/>
        <v>0</v>
      </c>
      <c r="BW28" s="1">
        <f t="shared" si="134"/>
        <v>4</v>
      </c>
      <c r="BX28" s="1">
        <f t="shared" si="134"/>
        <v>0</v>
      </c>
      <c r="BY28" s="1">
        <f t="shared" si="134"/>
        <v>6</v>
      </c>
      <c r="BZ28" s="1">
        <f t="shared" si="134"/>
        <v>2</v>
      </c>
      <c r="CA28" s="1">
        <f t="shared" si="134"/>
        <v>1</v>
      </c>
      <c r="CB28" s="1">
        <f t="shared" si="134"/>
        <v>1</v>
      </c>
      <c r="CC28" s="1">
        <f t="shared" si="134"/>
        <v>7</v>
      </c>
      <c r="CD28" s="1">
        <f t="shared" si="134"/>
        <v>6</v>
      </c>
      <c r="CE28" s="1">
        <f t="shared" ref="CE28:CT28" si="135">SUM(CE25:CE27)</f>
        <v>5</v>
      </c>
      <c r="CF28" s="1">
        <f t="shared" si="135"/>
        <v>2</v>
      </c>
      <c r="CG28" s="1">
        <f t="shared" si="135"/>
        <v>1</v>
      </c>
      <c r="CH28" s="1">
        <f t="shared" si="135"/>
        <v>1</v>
      </c>
      <c r="CI28" s="1">
        <f t="shared" si="135"/>
        <v>4</v>
      </c>
      <c r="CJ28" s="1">
        <f t="shared" si="135"/>
        <v>1</v>
      </c>
      <c r="CK28" s="1">
        <f t="shared" si="135"/>
        <v>3</v>
      </c>
      <c r="CL28" s="1">
        <f t="shared" si="135"/>
        <v>2</v>
      </c>
      <c r="CM28" s="1">
        <f t="shared" si="135"/>
        <v>0</v>
      </c>
      <c r="CN28" s="1">
        <f t="shared" si="135"/>
        <v>1</v>
      </c>
      <c r="CO28" s="1">
        <f t="shared" si="135"/>
        <v>3</v>
      </c>
      <c r="CP28" s="1">
        <f t="shared" si="135"/>
        <v>1</v>
      </c>
      <c r="CQ28" s="1">
        <f t="shared" si="135"/>
        <v>11</v>
      </c>
      <c r="CR28" s="1">
        <f t="shared" si="135"/>
        <v>5</v>
      </c>
      <c r="CS28" s="1">
        <f t="shared" si="135"/>
        <v>6</v>
      </c>
      <c r="CT28" s="2">
        <f t="shared" si="135"/>
        <v>3</v>
      </c>
      <c r="CU28" s="38"/>
      <c r="CV28" s="37" t="s">
        <v>345</v>
      </c>
      <c r="CW28" s="37"/>
      <c r="CX28" s="1">
        <f t="shared" ref="CX28:CY28" si="136">SUM(CX25:CX27)</f>
        <v>5</v>
      </c>
      <c r="CY28" s="1">
        <f t="shared" si="136"/>
        <v>2</v>
      </c>
      <c r="CZ28" s="1">
        <f t="shared" ref="CZ28:EA28" si="137">SUM(CZ25:CZ27)</f>
        <v>1</v>
      </c>
      <c r="DA28" s="1">
        <f t="shared" si="137"/>
        <v>2</v>
      </c>
      <c r="DB28" s="1">
        <f t="shared" si="137"/>
        <v>1</v>
      </c>
      <c r="DC28" s="1">
        <f t="shared" si="137"/>
        <v>2</v>
      </c>
      <c r="DD28" s="1">
        <f t="shared" si="137"/>
        <v>0</v>
      </c>
      <c r="DE28" s="1">
        <f t="shared" si="137"/>
        <v>0</v>
      </c>
      <c r="DF28" s="1">
        <f t="shared" si="137"/>
        <v>7</v>
      </c>
      <c r="DG28" s="1">
        <f t="shared" si="137"/>
        <v>10</v>
      </c>
      <c r="DH28" s="1">
        <f t="shared" si="137"/>
        <v>0</v>
      </c>
      <c r="DI28" s="1"/>
      <c r="DJ28" s="1">
        <f t="shared" si="137"/>
        <v>2</v>
      </c>
      <c r="DK28" s="1">
        <f t="shared" si="137"/>
        <v>0</v>
      </c>
      <c r="DL28" s="1">
        <f t="shared" si="137"/>
        <v>0</v>
      </c>
      <c r="DM28" s="1">
        <f t="shared" si="137"/>
        <v>1</v>
      </c>
      <c r="DN28" s="1">
        <f t="shared" si="137"/>
        <v>2</v>
      </c>
      <c r="DO28" s="1">
        <f t="shared" si="137"/>
        <v>5</v>
      </c>
      <c r="DP28" s="1">
        <f t="shared" si="137"/>
        <v>3</v>
      </c>
      <c r="DQ28" s="1">
        <f t="shared" si="137"/>
        <v>4</v>
      </c>
      <c r="DR28" s="1">
        <f t="shared" si="137"/>
        <v>0</v>
      </c>
      <c r="DS28" s="1">
        <f t="shared" si="137"/>
        <v>0</v>
      </c>
      <c r="DT28" s="1">
        <f t="shared" si="137"/>
        <v>0</v>
      </c>
      <c r="DU28" s="1">
        <f t="shared" si="137"/>
        <v>0</v>
      </c>
      <c r="DV28" s="1">
        <f t="shared" si="137"/>
        <v>125</v>
      </c>
      <c r="DW28" s="1">
        <f t="shared" si="137"/>
        <v>144</v>
      </c>
      <c r="DX28" s="1">
        <f t="shared" si="137"/>
        <v>2</v>
      </c>
      <c r="DY28" s="1">
        <f t="shared" si="137"/>
        <v>0</v>
      </c>
      <c r="DZ28" s="1">
        <f t="shared" si="137"/>
        <v>2</v>
      </c>
      <c r="EA28" s="2">
        <f t="shared" si="137"/>
        <v>0</v>
      </c>
      <c r="EB28" s="38"/>
      <c r="EC28" s="37" t="s">
        <v>345</v>
      </c>
      <c r="ED28" s="37"/>
      <c r="EE28" s="1">
        <f t="shared" ref="EE28:EF28" si="138">SUM(EE25:EE27)</f>
        <v>0</v>
      </c>
      <c r="EF28" s="1">
        <f t="shared" si="138"/>
        <v>0</v>
      </c>
      <c r="EG28" s="1">
        <f t="shared" ref="EG28:FH28" si="139">SUM(EG25:EG27)</f>
        <v>64</v>
      </c>
      <c r="EH28" s="1">
        <f t="shared" si="139"/>
        <v>91</v>
      </c>
      <c r="EI28" s="1">
        <f t="shared" si="139"/>
        <v>0</v>
      </c>
      <c r="EJ28" s="1">
        <f t="shared" si="139"/>
        <v>3</v>
      </c>
      <c r="EK28" s="1">
        <f t="shared" si="139"/>
        <v>20</v>
      </c>
      <c r="EL28" s="1">
        <f t="shared" si="139"/>
        <v>12</v>
      </c>
      <c r="EM28" s="1">
        <f t="shared" si="139"/>
        <v>13</v>
      </c>
      <c r="EN28" s="1">
        <f t="shared" si="139"/>
        <v>6</v>
      </c>
      <c r="EO28" s="1">
        <f t="shared" si="139"/>
        <v>3</v>
      </c>
      <c r="EP28" s="1">
        <f t="shared" si="139"/>
        <v>5</v>
      </c>
      <c r="EQ28" s="1">
        <f t="shared" si="139"/>
        <v>1</v>
      </c>
      <c r="ER28" s="1">
        <f t="shared" si="139"/>
        <v>3</v>
      </c>
      <c r="ES28" s="1">
        <f t="shared" si="139"/>
        <v>4</v>
      </c>
      <c r="ET28" s="1">
        <f t="shared" si="139"/>
        <v>10</v>
      </c>
      <c r="EU28" s="1">
        <f t="shared" si="139"/>
        <v>21</v>
      </c>
      <c r="EV28" s="1">
        <f t="shared" si="139"/>
        <v>49</v>
      </c>
      <c r="EW28" s="1">
        <f t="shared" si="139"/>
        <v>2</v>
      </c>
      <c r="EX28" s="1">
        <f t="shared" si="139"/>
        <v>3</v>
      </c>
      <c r="EY28" s="1">
        <f t="shared" si="139"/>
        <v>54</v>
      </c>
      <c r="EZ28" s="1">
        <f t="shared" si="139"/>
        <v>46</v>
      </c>
      <c r="FA28" s="1">
        <f t="shared" si="139"/>
        <v>9</v>
      </c>
      <c r="FB28" s="1">
        <f t="shared" si="139"/>
        <v>4</v>
      </c>
      <c r="FC28" s="1">
        <f t="shared" si="139"/>
        <v>10</v>
      </c>
      <c r="FD28" s="1">
        <f t="shared" si="139"/>
        <v>6</v>
      </c>
      <c r="FE28" s="1">
        <f t="shared" si="139"/>
        <v>34</v>
      </c>
      <c r="FF28" s="1">
        <f t="shared" si="139"/>
        <v>34</v>
      </c>
      <c r="FG28" s="1">
        <f t="shared" si="139"/>
        <v>1</v>
      </c>
      <c r="FH28" s="2">
        <f t="shared" si="139"/>
        <v>2</v>
      </c>
      <c r="FI28" s="38"/>
      <c r="FJ28" s="37" t="s">
        <v>345</v>
      </c>
      <c r="FK28" s="37"/>
      <c r="FL28" s="1">
        <f t="shared" ref="FL28:FO28" si="140">SUM(FL25:FL27)</f>
        <v>4</v>
      </c>
      <c r="FM28" s="1">
        <f t="shared" si="140"/>
        <v>4</v>
      </c>
      <c r="FN28" s="1">
        <f t="shared" si="140"/>
        <v>1</v>
      </c>
      <c r="FO28" s="1">
        <f t="shared" si="140"/>
        <v>3</v>
      </c>
      <c r="FP28" s="1">
        <f t="shared" ref="FP28:GO28" si="141">SUM(FP25:FP27)</f>
        <v>113</v>
      </c>
      <c r="FQ28" s="1">
        <f t="shared" si="141"/>
        <v>90</v>
      </c>
      <c r="FR28" s="1">
        <f t="shared" si="141"/>
        <v>0</v>
      </c>
      <c r="FS28" s="1">
        <f t="shared" si="141"/>
        <v>0</v>
      </c>
      <c r="FT28" s="1">
        <f t="shared" si="141"/>
        <v>84</v>
      </c>
      <c r="FU28" s="1">
        <f t="shared" si="141"/>
        <v>75</v>
      </c>
      <c r="FV28" s="1">
        <f t="shared" si="141"/>
        <v>1</v>
      </c>
      <c r="FW28" s="1">
        <f t="shared" si="141"/>
        <v>1</v>
      </c>
      <c r="FX28" s="1">
        <f t="shared" si="141"/>
        <v>6</v>
      </c>
      <c r="FY28" s="1">
        <f t="shared" si="141"/>
        <v>2</v>
      </c>
      <c r="FZ28" s="1">
        <f t="shared" si="141"/>
        <v>0</v>
      </c>
      <c r="GA28" s="1">
        <f t="shared" si="141"/>
        <v>0</v>
      </c>
      <c r="GB28" s="1">
        <f t="shared" si="141"/>
        <v>22</v>
      </c>
      <c r="GC28" s="1">
        <f t="shared" si="141"/>
        <v>12</v>
      </c>
      <c r="GD28" s="1">
        <f t="shared" si="141"/>
        <v>16</v>
      </c>
      <c r="GE28" s="1">
        <f t="shared" si="141"/>
        <v>18</v>
      </c>
      <c r="GF28" s="1">
        <v>3</v>
      </c>
      <c r="GG28" s="1">
        <v>5</v>
      </c>
      <c r="GH28" s="1">
        <v>2</v>
      </c>
      <c r="GI28" s="1">
        <v>0</v>
      </c>
      <c r="GJ28" s="1">
        <f t="shared" si="141"/>
        <v>3</v>
      </c>
      <c r="GK28" s="1">
        <f t="shared" si="141"/>
        <v>2</v>
      </c>
      <c r="GL28" s="1">
        <f t="shared" si="141"/>
        <v>2</v>
      </c>
      <c r="GM28" s="1">
        <f t="shared" si="141"/>
        <v>1</v>
      </c>
      <c r="GN28" s="1">
        <f t="shared" si="141"/>
        <v>1</v>
      </c>
      <c r="GO28" s="2">
        <f t="shared" si="141"/>
        <v>1</v>
      </c>
      <c r="GP28" s="38"/>
      <c r="GQ28" s="37" t="s">
        <v>345</v>
      </c>
      <c r="GR28" s="37"/>
      <c r="GS28" s="1">
        <f t="shared" ref="GS28:GX28" si="142">SUM(GS25:GS27)</f>
        <v>8</v>
      </c>
      <c r="GT28" s="1">
        <f t="shared" si="142"/>
        <v>11</v>
      </c>
      <c r="GU28" s="1">
        <f t="shared" si="142"/>
        <v>0</v>
      </c>
      <c r="GV28" s="1">
        <f t="shared" si="142"/>
        <v>1</v>
      </c>
      <c r="GW28" s="1">
        <f t="shared" si="142"/>
        <v>5</v>
      </c>
      <c r="GX28" s="1">
        <f t="shared" si="142"/>
        <v>5</v>
      </c>
      <c r="GY28" s="1">
        <f t="shared" ref="GY28:HV28" si="143">SUM(GY25:GY27)</f>
        <v>5</v>
      </c>
      <c r="GZ28" s="1">
        <f t="shared" si="143"/>
        <v>28</v>
      </c>
      <c r="HA28" s="1">
        <f t="shared" si="143"/>
        <v>1</v>
      </c>
      <c r="HB28" s="1">
        <f t="shared" si="143"/>
        <v>3</v>
      </c>
      <c r="HC28" s="1">
        <f t="shared" si="143"/>
        <v>3</v>
      </c>
      <c r="HD28" s="1">
        <f t="shared" si="143"/>
        <v>20</v>
      </c>
      <c r="HE28" s="1">
        <f t="shared" si="143"/>
        <v>0</v>
      </c>
      <c r="HF28" s="1">
        <f t="shared" si="143"/>
        <v>2</v>
      </c>
      <c r="HG28" s="1">
        <f t="shared" si="143"/>
        <v>2</v>
      </c>
      <c r="HH28" s="1">
        <f t="shared" si="143"/>
        <v>8</v>
      </c>
      <c r="HI28" s="1">
        <f t="shared" si="143"/>
        <v>1</v>
      </c>
      <c r="HJ28" s="1">
        <f t="shared" si="143"/>
        <v>10</v>
      </c>
      <c r="HK28" s="1">
        <f t="shared" si="143"/>
        <v>1</v>
      </c>
      <c r="HL28" s="1">
        <f t="shared" si="143"/>
        <v>5</v>
      </c>
      <c r="HM28" s="1">
        <f t="shared" si="143"/>
        <v>0</v>
      </c>
      <c r="HN28" s="1">
        <f t="shared" si="143"/>
        <v>0</v>
      </c>
      <c r="HO28" s="1">
        <f t="shared" si="143"/>
        <v>1</v>
      </c>
      <c r="HP28" s="1">
        <f t="shared" si="143"/>
        <v>0</v>
      </c>
      <c r="HQ28" s="1">
        <f t="shared" si="143"/>
        <v>0</v>
      </c>
      <c r="HR28" s="1">
        <f t="shared" si="143"/>
        <v>0</v>
      </c>
      <c r="HS28" s="1">
        <f t="shared" si="143"/>
        <v>0</v>
      </c>
      <c r="HT28" s="1">
        <f t="shared" si="143"/>
        <v>0</v>
      </c>
      <c r="HU28" s="1">
        <f t="shared" si="143"/>
        <v>0</v>
      </c>
      <c r="HV28" s="2">
        <f t="shared" si="143"/>
        <v>0</v>
      </c>
    </row>
    <row r="29" spans="1:230" ht="30" customHeight="1">
      <c r="A29" s="38" t="s">
        <v>5</v>
      </c>
      <c r="B29" s="37" t="s">
        <v>346</v>
      </c>
      <c r="C29" s="37"/>
      <c r="D29" s="1">
        <f t="shared" si="22"/>
        <v>355</v>
      </c>
      <c r="E29" s="1">
        <f>G29+AE29+CK29+CQ29+CZ29+DF29+DR29+DT29+DV29+FP29+GD29+GU29+GW29+GY29+HM29+HO29+'第２１表　死亡数 (続き)'!J29+'第２１表　死亡数 (続き)'!Z29+'第２１表　死亡数 (続き)'!AK29</f>
        <v>194</v>
      </c>
      <c r="F29" s="26">
        <f>H29+AF29+CL29+CR29+DA29+DG29+DS29+DU29+DW29+FQ29+GE29+GV29+GX29+GZ29+HN29+HP29+'第２１表　死亡数 (続き)'!K29+'第２１表　死亡数 (続き)'!AA29+'第２１表　死亡数 (続き)'!AL29</f>
        <v>161</v>
      </c>
      <c r="G29" s="1">
        <f t="shared" ref="G29:H31" si="144">I29+K29+Q29+S29+AA29+AC29</f>
        <v>5</v>
      </c>
      <c r="H29" s="1">
        <f t="shared" si="144"/>
        <v>3</v>
      </c>
      <c r="I29" s="1"/>
      <c r="J29" s="1">
        <v>2</v>
      </c>
      <c r="K29" s="1">
        <f t="shared" ref="K29:L31" si="145">M29+O29</f>
        <v>0</v>
      </c>
      <c r="L29" s="1">
        <f t="shared" si="145"/>
        <v>0</v>
      </c>
      <c r="M29" s="1"/>
      <c r="N29" s="1"/>
      <c r="O29" s="1"/>
      <c r="P29" s="1"/>
      <c r="Q29" s="1">
        <v>3</v>
      </c>
      <c r="R29" s="1">
        <v>1</v>
      </c>
      <c r="S29" s="1">
        <f t="shared" ref="S29:T31" si="146">U29+W29+Y29</f>
        <v>0</v>
      </c>
      <c r="T29" s="1">
        <f t="shared" si="146"/>
        <v>0</v>
      </c>
      <c r="U29" s="1"/>
      <c r="V29" s="1"/>
      <c r="W29" s="1"/>
      <c r="X29" s="1"/>
      <c r="Y29" s="1"/>
      <c r="Z29" s="1"/>
      <c r="AA29" s="1"/>
      <c r="AB29" s="1"/>
      <c r="AC29" s="1">
        <v>2</v>
      </c>
      <c r="AD29" s="1"/>
      <c r="AE29" s="1">
        <f t="shared" ref="AE29:AF31" si="147">AJ29+CE29</f>
        <v>58</v>
      </c>
      <c r="AF29" s="2">
        <f t="shared" si="147"/>
        <v>40</v>
      </c>
      <c r="AG29" s="38" t="s">
        <v>5</v>
      </c>
      <c r="AH29" s="37" t="s">
        <v>346</v>
      </c>
      <c r="AI29" s="37"/>
      <c r="AJ29" s="1">
        <f t="shared" ref="AJ29:AK31" si="148">AL29+AN29+AP29+AR29+AT29+AV29+AX29+AZ29+BB29+BD29+BF29+BH29+BJ29+BL29+BQ29+BS29+BU29+BW29+BY29+CA29+CC29</f>
        <v>57</v>
      </c>
      <c r="AK29" s="1">
        <f t="shared" si="148"/>
        <v>39</v>
      </c>
      <c r="AL29" s="1">
        <v>3</v>
      </c>
      <c r="AM29" s="1"/>
      <c r="AN29" s="1"/>
      <c r="AO29" s="1">
        <v>1</v>
      </c>
      <c r="AP29" s="1">
        <v>13</v>
      </c>
      <c r="AQ29" s="1">
        <v>6</v>
      </c>
      <c r="AR29" s="1">
        <v>4</v>
      </c>
      <c r="AS29" s="1">
        <v>3</v>
      </c>
      <c r="AT29" s="1">
        <v>4</v>
      </c>
      <c r="AU29" s="1"/>
      <c r="AV29" s="1">
        <v>4</v>
      </c>
      <c r="AW29" s="1">
        <v>2</v>
      </c>
      <c r="AX29" s="1">
        <v>1</v>
      </c>
      <c r="AY29" s="1">
        <v>2</v>
      </c>
      <c r="AZ29" s="1">
        <v>6</v>
      </c>
      <c r="BA29" s="1">
        <v>4</v>
      </c>
      <c r="BB29" s="1">
        <v>1</v>
      </c>
      <c r="BC29" s="1"/>
      <c r="BD29" s="1">
        <v>9</v>
      </c>
      <c r="BE29" s="1">
        <v>5</v>
      </c>
      <c r="BF29" s="1">
        <v>1</v>
      </c>
      <c r="BG29" s="1">
        <v>1</v>
      </c>
      <c r="BH29" s="1"/>
      <c r="BI29" s="1">
        <v>1</v>
      </c>
      <c r="BJ29" s="1"/>
      <c r="BK29" s="1"/>
      <c r="BL29" s="1"/>
      <c r="BM29" s="2">
        <v>2</v>
      </c>
      <c r="BN29" s="38" t="s">
        <v>5</v>
      </c>
      <c r="BO29" s="37" t="s">
        <v>346</v>
      </c>
      <c r="BP29" s="37"/>
      <c r="BQ29" s="1">
        <v>2</v>
      </c>
      <c r="BR29" s="1"/>
      <c r="BS29" s="1">
        <v>1</v>
      </c>
      <c r="BT29" s="1">
        <v>2</v>
      </c>
      <c r="BU29" s="1"/>
      <c r="BV29" s="1"/>
      <c r="BW29" s="1">
        <v>1</v>
      </c>
      <c r="BX29" s="1">
        <v>3</v>
      </c>
      <c r="BY29" s="1">
        <v>1</v>
      </c>
      <c r="BZ29" s="1">
        <v>1</v>
      </c>
      <c r="CA29" s="1">
        <v>1</v>
      </c>
      <c r="CB29" s="1"/>
      <c r="CC29" s="1">
        <v>5</v>
      </c>
      <c r="CD29" s="1">
        <v>6</v>
      </c>
      <c r="CE29" s="1">
        <f t="shared" ref="CE29:CF31" si="149">CG29+CI29</f>
        <v>1</v>
      </c>
      <c r="CF29" s="1">
        <f t="shared" si="149"/>
        <v>1</v>
      </c>
      <c r="CG29" s="1">
        <v>1</v>
      </c>
      <c r="CH29" s="1"/>
      <c r="CI29" s="1"/>
      <c r="CJ29" s="1">
        <v>1</v>
      </c>
      <c r="CK29" s="1">
        <f t="shared" ref="CK29:CL31" si="150">CM29+CO29</f>
        <v>0</v>
      </c>
      <c r="CL29" s="1">
        <f t="shared" si="150"/>
        <v>0</v>
      </c>
      <c r="CM29" s="1"/>
      <c r="CN29" s="1"/>
      <c r="CO29" s="1"/>
      <c r="CP29" s="1"/>
      <c r="CQ29" s="1">
        <f t="shared" ref="CQ29:CR31" si="151">CS29+CX29</f>
        <v>4</v>
      </c>
      <c r="CR29" s="1">
        <f t="shared" si="151"/>
        <v>0</v>
      </c>
      <c r="CS29" s="1">
        <v>2</v>
      </c>
      <c r="CT29" s="2"/>
      <c r="CU29" s="38" t="s">
        <v>5</v>
      </c>
      <c r="CV29" s="37" t="s">
        <v>346</v>
      </c>
      <c r="CW29" s="37"/>
      <c r="CX29" s="1">
        <v>2</v>
      </c>
      <c r="CY29" s="1"/>
      <c r="CZ29" s="1">
        <f t="shared" ref="CZ29:DA31" si="152">DB29+DD29</f>
        <v>0</v>
      </c>
      <c r="DA29" s="1">
        <f t="shared" si="152"/>
        <v>0</v>
      </c>
      <c r="DB29" s="1"/>
      <c r="DC29" s="1"/>
      <c r="DD29" s="1"/>
      <c r="DE29" s="1"/>
      <c r="DF29" s="1">
        <f t="shared" ref="DF29:DG31" si="153">DH29+DJ29+DL29+DN29+DP29</f>
        <v>2</v>
      </c>
      <c r="DG29" s="1">
        <f t="shared" si="153"/>
        <v>1</v>
      </c>
      <c r="DH29" s="1"/>
      <c r="DI29" s="1"/>
      <c r="DJ29" s="1"/>
      <c r="DK29" s="1"/>
      <c r="DL29" s="1"/>
      <c r="DM29" s="1"/>
      <c r="DN29" s="1"/>
      <c r="DO29" s="1">
        <v>1</v>
      </c>
      <c r="DP29" s="1">
        <v>2</v>
      </c>
      <c r="DQ29" s="1"/>
      <c r="DR29" s="1"/>
      <c r="DS29" s="1"/>
      <c r="DT29" s="1"/>
      <c r="DU29" s="1"/>
      <c r="DV29" s="1">
        <f t="shared" ref="DV29:DW31" si="154">DX29+EG29+EY29+FL29+FN29</f>
        <v>54</v>
      </c>
      <c r="DW29" s="1">
        <f t="shared" si="154"/>
        <v>62</v>
      </c>
      <c r="DX29" s="1">
        <f t="shared" ref="DX29:DY31" si="155">DZ29+EE29</f>
        <v>3</v>
      </c>
      <c r="DY29" s="1">
        <f t="shared" si="155"/>
        <v>3</v>
      </c>
      <c r="DZ29" s="1">
        <v>3</v>
      </c>
      <c r="EA29" s="2">
        <v>3</v>
      </c>
      <c r="EB29" s="38" t="s">
        <v>5</v>
      </c>
      <c r="EC29" s="37" t="s">
        <v>346</v>
      </c>
      <c r="ED29" s="37"/>
      <c r="EE29" s="1"/>
      <c r="EF29" s="1"/>
      <c r="EG29" s="1">
        <f t="shared" ref="EG29:EH31" si="156">EI29+EK29+EM29+EO29+EQ29+ES29+EU29+EW29</f>
        <v>25</v>
      </c>
      <c r="EH29" s="1">
        <f t="shared" si="156"/>
        <v>33</v>
      </c>
      <c r="EI29" s="1">
        <v>1</v>
      </c>
      <c r="EJ29" s="1">
        <v>2</v>
      </c>
      <c r="EK29" s="1">
        <v>5</v>
      </c>
      <c r="EL29" s="1">
        <v>9</v>
      </c>
      <c r="EM29" s="1">
        <v>5</v>
      </c>
      <c r="EN29" s="1">
        <v>2</v>
      </c>
      <c r="EO29" s="1">
        <v>1</v>
      </c>
      <c r="EP29" s="1">
        <v>2</v>
      </c>
      <c r="EQ29" s="1">
        <v>1</v>
      </c>
      <c r="ER29" s="1"/>
      <c r="ES29" s="1">
        <v>5</v>
      </c>
      <c r="ET29" s="1">
        <v>3</v>
      </c>
      <c r="EU29" s="1">
        <v>7</v>
      </c>
      <c r="EV29" s="1">
        <v>15</v>
      </c>
      <c r="EW29" s="1"/>
      <c r="EX29" s="1"/>
      <c r="EY29" s="1">
        <f t="shared" ref="EY29:EZ31" si="157">FA29+FC29+FE29+FG29</f>
        <v>20</v>
      </c>
      <c r="EZ29" s="1">
        <f t="shared" si="157"/>
        <v>23</v>
      </c>
      <c r="FA29" s="1"/>
      <c r="FB29" s="1">
        <v>2</v>
      </c>
      <c r="FC29" s="1">
        <v>5</v>
      </c>
      <c r="FD29" s="1">
        <v>4</v>
      </c>
      <c r="FE29" s="1">
        <v>14</v>
      </c>
      <c r="FF29" s="1">
        <v>17</v>
      </c>
      <c r="FG29" s="1">
        <v>1</v>
      </c>
      <c r="FH29" s="2"/>
      <c r="FI29" s="38" t="s">
        <v>5</v>
      </c>
      <c r="FJ29" s="37" t="s">
        <v>346</v>
      </c>
      <c r="FK29" s="37"/>
      <c r="FL29" s="1">
        <v>5</v>
      </c>
      <c r="FM29" s="1">
        <v>2</v>
      </c>
      <c r="FN29" s="1">
        <v>1</v>
      </c>
      <c r="FO29" s="1">
        <v>1</v>
      </c>
      <c r="FP29" s="1">
        <f t="shared" ref="FP29:FQ31" si="158">FR29+FT29+FV29+FX29+FZ29+GB29</f>
        <v>39</v>
      </c>
      <c r="FQ29" s="1">
        <f t="shared" si="158"/>
        <v>17</v>
      </c>
      <c r="FR29" s="1"/>
      <c r="FS29" s="1"/>
      <c r="FT29" s="1">
        <v>25</v>
      </c>
      <c r="FU29" s="1">
        <v>10</v>
      </c>
      <c r="FV29" s="1"/>
      <c r="FW29" s="1"/>
      <c r="FX29" s="1">
        <v>3</v>
      </c>
      <c r="FY29" s="1">
        <v>3</v>
      </c>
      <c r="FZ29" s="1"/>
      <c r="GA29" s="1"/>
      <c r="GB29" s="1">
        <v>11</v>
      </c>
      <c r="GC29" s="1">
        <v>4</v>
      </c>
      <c r="GD29" s="1">
        <f t="shared" ref="GD29:GE31" si="159">GF29+GH29+GJ29+GS29</f>
        <v>6</v>
      </c>
      <c r="GE29" s="1">
        <f t="shared" si="159"/>
        <v>6</v>
      </c>
      <c r="GF29" s="1"/>
      <c r="GG29" s="1">
        <v>1</v>
      </c>
      <c r="GH29" s="1"/>
      <c r="GI29" s="1">
        <v>2</v>
      </c>
      <c r="GJ29" s="1">
        <f t="shared" ref="GJ29:GK31" si="160">GL29+GN29</f>
        <v>3</v>
      </c>
      <c r="GK29" s="1">
        <f t="shared" si="160"/>
        <v>0</v>
      </c>
      <c r="GL29" s="1">
        <v>1</v>
      </c>
      <c r="GM29" s="1"/>
      <c r="GN29" s="1">
        <v>2</v>
      </c>
      <c r="GO29" s="2"/>
      <c r="GP29" s="38" t="s">
        <v>5</v>
      </c>
      <c r="GQ29" s="37" t="s">
        <v>346</v>
      </c>
      <c r="GR29" s="37"/>
      <c r="GS29" s="1">
        <v>3</v>
      </c>
      <c r="GT29" s="1">
        <v>3</v>
      </c>
      <c r="GU29" s="1"/>
      <c r="GV29" s="1">
        <v>1</v>
      </c>
      <c r="GW29" s="1"/>
      <c r="GX29" s="1">
        <v>3</v>
      </c>
      <c r="GY29" s="1">
        <f t="shared" ref="GY29:GZ31" si="161">HA29+HC29+HK29</f>
        <v>5</v>
      </c>
      <c r="GZ29" s="1">
        <f t="shared" si="161"/>
        <v>6</v>
      </c>
      <c r="HA29" s="1">
        <v>1</v>
      </c>
      <c r="HB29" s="1"/>
      <c r="HC29" s="1">
        <f t="shared" ref="HC29:HD31" si="162">HE29+HG29+HI29</f>
        <v>3</v>
      </c>
      <c r="HD29" s="1">
        <f t="shared" si="162"/>
        <v>5</v>
      </c>
      <c r="HE29" s="1">
        <v>1</v>
      </c>
      <c r="HF29" s="1">
        <v>2</v>
      </c>
      <c r="HG29" s="1">
        <v>1</v>
      </c>
      <c r="HH29" s="1">
        <v>1</v>
      </c>
      <c r="HI29" s="1">
        <v>1</v>
      </c>
      <c r="HJ29" s="1">
        <v>2</v>
      </c>
      <c r="HK29" s="1">
        <v>1</v>
      </c>
      <c r="HL29" s="1">
        <v>1</v>
      </c>
      <c r="HM29" s="1"/>
      <c r="HN29" s="1"/>
      <c r="HO29" s="1">
        <f>HQ29+HS29+HU29+'第２１表　死亡数 (続き)'!D29+'第２１表　死亡数 (続き)'!F29+'第２１表　死亡数 (続き)'!H29</f>
        <v>0</v>
      </c>
      <c r="HP29" s="1">
        <f>HR29+HT29+HV29+'第２１表　死亡数 (続き)'!E29+'第２１表　死亡数 (続き)'!G29+'第２１表　死亡数 (続き)'!I29</f>
        <v>1</v>
      </c>
      <c r="HQ29" s="1"/>
      <c r="HR29" s="1"/>
      <c r="HS29" s="1"/>
      <c r="HT29" s="1"/>
      <c r="HU29" s="1"/>
      <c r="HV29" s="2"/>
    </row>
    <row r="30" spans="1:230" ht="30" customHeight="1">
      <c r="A30" s="38"/>
      <c r="B30" s="32" t="s">
        <v>347</v>
      </c>
      <c r="C30" s="33"/>
      <c r="D30" s="1">
        <f t="shared" si="22"/>
        <v>156</v>
      </c>
      <c r="E30" s="1">
        <f>G30+AE30+CK30+CQ30+CZ30+DF30+DR30+DT30+DV30+FP30+GD30+GU30+GW30+GY30+HM30+HO30+'第２１表　死亡数 (続き)'!J30+'第２１表　死亡数 (続き)'!Z30+'第２１表　死亡数 (続き)'!AK30</f>
        <v>77</v>
      </c>
      <c r="F30" s="26">
        <f>H30+AF30+CL30+CR30+DA30+DG30+DS30+DU30+DW30+FQ30+GE30+GV30+GX30+GZ30+HN30+HP30+'第２１表　死亡数 (続き)'!K30+'第２１表　死亡数 (続き)'!AA30+'第２１表　死亡数 (続き)'!AL30</f>
        <v>79</v>
      </c>
      <c r="G30" s="1">
        <f t="shared" si="144"/>
        <v>4</v>
      </c>
      <c r="H30" s="1">
        <f t="shared" si="144"/>
        <v>0</v>
      </c>
      <c r="I30" s="1"/>
      <c r="J30" s="1"/>
      <c r="K30" s="1">
        <f t="shared" si="145"/>
        <v>0</v>
      </c>
      <c r="L30" s="1">
        <f t="shared" si="145"/>
        <v>0</v>
      </c>
      <c r="M30" s="1"/>
      <c r="N30" s="1"/>
      <c r="O30" s="1"/>
      <c r="P30" s="1"/>
      <c r="Q30" s="1">
        <v>2</v>
      </c>
      <c r="R30" s="1"/>
      <c r="S30" s="1">
        <f t="shared" si="146"/>
        <v>1</v>
      </c>
      <c r="T30" s="1">
        <f t="shared" si="146"/>
        <v>0</v>
      </c>
      <c r="U30" s="1"/>
      <c r="V30" s="1"/>
      <c r="W30" s="1">
        <v>1</v>
      </c>
      <c r="X30" s="1"/>
      <c r="Y30" s="1"/>
      <c r="Z30" s="1"/>
      <c r="AA30" s="1"/>
      <c r="AB30" s="1"/>
      <c r="AC30" s="1">
        <v>1</v>
      </c>
      <c r="AD30" s="1"/>
      <c r="AE30" s="1">
        <f t="shared" si="147"/>
        <v>27</v>
      </c>
      <c r="AF30" s="2">
        <f t="shared" si="147"/>
        <v>15</v>
      </c>
      <c r="AG30" s="38"/>
      <c r="AH30" s="32" t="s">
        <v>347</v>
      </c>
      <c r="AI30" s="33"/>
      <c r="AJ30" s="1">
        <f t="shared" si="148"/>
        <v>26</v>
      </c>
      <c r="AK30" s="1">
        <f t="shared" si="148"/>
        <v>15</v>
      </c>
      <c r="AL30" s="1"/>
      <c r="AM30" s="1">
        <v>1</v>
      </c>
      <c r="AN30" s="1"/>
      <c r="AO30" s="1">
        <v>1</v>
      </c>
      <c r="AP30" s="1">
        <v>5</v>
      </c>
      <c r="AQ30" s="1"/>
      <c r="AR30" s="1">
        <v>3</v>
      </c>
      <c r="AS30" s="1">
        <v>2</v>
      </c>
      <c r="AT30" s="1"/>
      <c r="AU30" s="1"/>
      <c r="AV30" s="1">
        <v>2</v>
      </c>
      <c r="AW30" s="1">
        <v>1</v>
      </c>
      <c r="AX30" s="1">
        <v>3</v>
      </c>
      <c r="AY30" s="1"/>
      <c r="AZ30" s="1">
        <v>1</v>
      </c>
      <c r="BA30" s="1">
        <v>2</v>
      </c>
      <c r="BB30" s="1"/>
      <c r="BC30" s="1"/>
      <c r="BD30" s="1">
        <v>7</v>
      </c>
      <c r="BE30" s="1">
        <v>4</v>
      </c>
      <c r="BF30" s="1"/>
      <c r="BG30" s="1"/>
      <c r="BH30" s="1"/>
      <c r="BI30" s="1">
        <v>1</v>
      </c>
      <c r="BJ30" s="1"/>
      <c r="BK30" s="1"/>
      <c r="BL30" s="1"/>
      <c r="BM30" s="2">
        <v>1</v>
      </c>
      <c r="BN30" s="38"/>
      <c r="BO30" s="32" t="s">
        <v>347</v>
      </c>
      <c r="BP30" s="33"/>
      <c r="BQ30" s="1">
        <v>3</v>
      </c>
      <c r="BR30" s="1"/>
      <c r="BS30" s="1">
        <v>1</v>
      </c>
      <c r="BT30" s="1"/>
      <c r="BU30" s="1"/>
      <c r="BV30" s="1"/>
      <c r="BW30" s="1"/>
      <c r="BX30" s="1">
        <v>1</v>
      </c>
      <c r="BY30" s="1"/>
      <c r="BZ30" s="1"/>
      <c r="CA30" s="1">
        <v>1</v>
      </c>
      <c r="CB30" s="1"/>
      <c r="CC30" s="1"/>
      <c r="CD30" s="1">
        <v>1</v>
      </c>
      <c r="CE30" s="1">
        <f t="shared" si="149"/>
        <v>1</v>
      </c>
      <c r="CF30" s="1">
        <f t="shared" si="149"/>
        <v>0</v>
      </c>
      <c r="CG30" s="1"/>
      <c r="CH30" s="1"/>
      <c r="CI30" s="1">
        <v>1</v>
      </c>
      <c r="CJ30" s="1"/>
      <c r="CK30" s="1">
        <f t="shared" si="150"/>
        <v>0</v>
      </c>
      <c r="CL30" s="1">
        <f t="shared" si="150"/>
        <v>0</v>
      </c>
      <c r="CM30" s="1"/>
      <c r="CN30" s="1"/>
      <c r="CO30" s="1"/>
      <c r="CP30" s="1"/>
      <c r="CQ30" s="1">
        <f t="shared" si="151"/>
        <v>2</v>
      </c>
      <c r="CR30" s="1">
        <f t="shared" si="151"/>
        <v>4</v>
      </c>
      <c r="CS30" s="1">
        <v>1</v>
      </c>
      <c r="CT30" s="2">
        <v>4</v>
      </c>
      <c r="CU30" s="38"/>
      <c r="CV30" s="32" t="s">
        <v>347</v>
      </c>
      <c r="CW30" s="33"/>
      <c r="CX30" s="1">
        <v>1</v>
      </c>
      <c r="CY30" s="1"/>
      <c r="CZ30" s="1">
        <f t="shared" si="152"/>
        <v>0</v>
      </c>
      <c r="DA30" s="1">
        <f t="shared" si="152"/>
        <v>0</v>
      </c>
      <c r="DB30" s="1"/>
      <c r="DC30" s="1"/>
      <c r="DD30" s="1"/>
      <c r="DE30" s="1"/>
      <c r="DF30" s="1">
        <f t="shared" si="153"/>
        <v>1</v>
      </c>
      <c r="DG30" s="1">
        <f t="shared" si="153"/>
        <v>2</v>
      </c>
      <c r="DH30" s="1"/>
      <c r="DI30" s="1"/>
      <c r="DJ30" s="1"/>
      <c r="DK30" s="1"/>
      <c r="DL30" s="1">
        <v>1</v>
      </c>
      <c r="DM30" s="1"/>
      <c r="DN30" s="1"/>
      <c r="DO30" s="1"/>
      <c r="DP30" s="1"/>
      <c r="DQ30" s="1">
        <v>2</v>
      </c>
      <c r="DR30" s="1"/>
      <c r="DS30" s="1"/>
      <c r="DT30" s="1"/>
      <c r="DU30" s="1"/>
      <c r="DV30" s="1">
        <f t="shared" si="154"/>
        <v>24</v>
      </c>
      <c r="DW30" s="1">
        <f t="shared" si="154"/>
        <v>35</v>
      </c>
      <c r="DX30" s="1">
        <f t="shared" si="155"/>
        <v>1</v>
      </c>
      <c r="DY30" s="1">
        <f t="shared" si="155"/>
        <v>0</v>
      </c>
      <c r="DZ30" s="1"/>
      <c r="EA30" s="2"/>
      <c r="EB30" s="38"/>
      <c r="EC30" s="32" t="s">
        <v>347</v>
      </c>
      <c r="ED30" s="33"/>
      <c r="EE30" s="1">
        <v>1</v>
      </c>
      <c r="EF30" s="1"/>
      <c r="EG30" s="1">
        <f t="shared" si="156"/>
        <v>12</v>
      </c>
      <c r="EH30" s="1">
        <f t="shared" si="156"/>
        <v>19</v>
      </c>
      <c r="EI30" s="1"/>
      <c r="EJ30" s="1"/>
      <c r="EK30" s="1">
        <v>5</v>
      </c>
      <c r="EL30" s="1">
        <v>6</v>
      </c>
      <c r="EM30" s="1">
        <v>1</v>
      </c>
      <c r="EN30" s="1"/>
      <c r="EO30" s="1"/>
      <c r="EP30" s="1">
        <v>1</v>
      </c>
      <c r="EQ30" s="1"/>
      <c r="ER30" s="1">
        <v>1</v>
      </c>
      <c r="ES30" s="1">
        <v>2</v>
      </c>
      <c r="ET30" s="1">
        <v>2</v>
      </c>
      <c r="EU30" s="1">
        <v>4</v>
      </c>
      <c r="EV30" s="1">
        <v>9</v>
      </c>
      <c r="EW30" s="1"/>
      <c r="EX30" s="1"/>
      <c r="EY30" s="1">
        <f t="shared" si="157"/>
        <v>10</v>
      </c>
      <c r="EZ30" s="1">
        <f t="shared" si="157"/>
        <v>16</v>
      </c>
      <c r="FA30" s="1">
        <v>1</v>
      </c>
      <c r="FB30" s="1"/>
      <c r="FC30" s="1">
        <v>2</v>
      </c>
      <c r="FD30" s="1"/>
      <c r="FE30" s="1">
        <v>7</v>
      </c>
      <c r="FF30" s="1">
        <v>16</v>
      </c>
      <c r="FG30" s="1"/>
      <c r="FH30" s="2"/>
      <c r="FI30" s="38"/>
      <c r="FJ30" s="32" t="s">
        <v>347</v>
      </c>
      <c r="FK30" s="33"/>
      <c r="FL30" s="1"/>
      <c r="FM30" s="1"/>
      <c r="FN30" s="1">
        <v>1</v>
      </c>
      <c r="FO30" s="1"/>
      <c r="FP30" s="1">
        <f t="shared" si="158"/>
        <v>10</v>
      </c>
      <c r="FQ30" s="1">
        <f t="shared" si="158"/>
        <v>12</v>
      </c>
      <c r="FR30" s="1"/>
      <c r="FS30" s="1"/>
      <c r="FT30" s="1">
        <v>6</v>
      </c>
      <c r="FU30" s="1">
        <v>6</v>
      </c>
      <c r="FV30" s="1"/>
      <c r="FW30" s="1"/>
      <c r="FX30" s="1">
        <v>1</v>
      </c>
      <c r="FY30" s="1">
        <v>1</v>
      </c>
      <c r="FZ30" s="1"/>
      <c r="GA30" s="1"/>
      <c r="GB30" s="1">
        <v>3</v>
      </c>
      <c r="GC30" s="1">
        <v>5</v>
      </c>
      <c r="GD30" s="1">
        <f t="shared" si="159"/>
        <v>2</v>
      </c>
      <c r="GE30" s="1">
        <f t="shared" si="159"/>
        <v>4</v>
      </c>
      <c r="GF30" s="1"/>
      <c r="GG30" s="1"/>
      <c r="GH30" s="1"/>
      <c r="GI30" s="1"/>
      <c r="GJ30" s="1">
        <f t="shared" si="160"/>
        <v>2</v>
      </c>
      <c r="GK30" s="1">
        <f t="shared" si="160"/>
        <v>0</v>
      </c>
      <c r="GL30" s="1"/>
      <c r="GM30" s="1"/>
      <c r="GN30" s="1">
        <v>2</v>
      </c>
      <c r="GO30" s="2"/>
      <c r="GP30" s="38"/>
      <c r="GQ30" s="32" t="s">
        <v>347</v>
      </c>
      <c r="GR30" s="33"/>
      <c r="GS30" s="1"/>
      <c r="GT30" s="1">
        <v>4</v>
      </c>
      <c r="GU30" s="1"/>
      <c r="GV30" s="1"/>
      <c r="GW30" s="1"/>
      <c r="GX30" s="1"/>
      <c r="GY30" s="1">
        <f t="shared" si="161"/>
        <v>1</v>
      </c>
      <c r="GZ30" s="1">
        <f t="shared" si="161"/>
        <v>2</v>
      </c>
      <c r="HA30" s="1"/>
      <c r="HB30" s="1"/>
      <c r="HC30" s="1">
        <f t="shared" si="162"/>
        <v>1</v>
      </c>
      <c r="HD30" s="1">
        <f t="shared" si="162"/>
        <v>2</v>
      </c>
      <c r="HE30" s="1"/>
      <c r="HF30" s="1"/>
      <c r="HG30" s="1"/>
      <c r="HH30" s="1">
        <v>2</v>
      </c>
      <c r="HI30" s="1">
        <v>1</v>
      </c>
      <c r="HJ30" s="1"/>
      <c r="HK30" s="1"/>
      <c r="HL30" s="1"/>
      <c r="HM30" s="1"/>
      <c r="HN30" s="1"/>
      <c r="HO30" s="1">
        <f>HQ30+HS30+HU30+'第２１表　死亡数 (続き)'!D30+'第２１表　死亡数 (続き)'!F30+'第２１表　死亡数 (続き)'!H30</f>
        <v>0</v>
      </c>
      <c r="HP30" s="1">
        <f>HR30+HT30+HV30+'第２１表　死亡数 (続き)'!E30+'第２１表　死亡数 (続き)'!G30+'第２１表　死亡数 (続き)'!I30</f>
        <v>0</v>
      </c>
      <c r="HQ30" s="1"/>
      <c r="HR30" s="1"/>
      <c r="HS30" s="1"/>
      <c r="HT30" s="1"/>
      <c r="HU30" s="1"/>
      <c r="HV30" s="2"/>
    </row>
    <row r="31" spans="1:230" ht="30" customHeight="1">
      <c r="A31" s="39"/>
      <c r="B31" s="34" t="s">
        <v>353</v>
      </c>
      <c r="C31" s="35"/>
      <c r="D31" s="1">
        <f>E31+F31</f>
        <v>99</v>
      </c>
      <c r="E31" s="1">
        <f>G31+AE31+CK31+CQ31+CZ31+DF31+DR31+DT31+DV31+FP31+GD31+GU31+GW31+GY31+HM31+HO31+'第２１表　死亡数 (続き)'!J31+'第２１表　死亡数 (続き)'!Z31+'第２１表　死亡数 (続き)'!AK31</f>
        <v>46</v>
      </c>
      <c r="F31" s="26">
        <f>H31+AF31+CL31+CR31+DA31+DG31+DS31+DU31+DW31+FQ31+GE31+GV31+GX31+GZ31+HN31+HP31+'第２１表　死亡数 (続き)'!K31+'第２１表　死亡数 (続き)'!AA31+'第２１表　死亡数 (続き)'!AL31</f>
        <v>53</v>
      </c>
      <c r="G31" s="1">
        <f t="shared" si="144"/>
        <v>0</v>
      </c>
      <c r="H31" s="1">
        <f t="shared" si="144"/>
        <v>1</v>
      </c>
      <c r="I31" s="1"/>
      <c r="J31" s="1"/>
      <c r="K31" s="1">
        <f t="shared" si="145"/>
        <v>0</v>
      </c>
      <c r="L31" s="1">
        <f t="shared" si="145"/>
        <v>0</v>
      </c>
      <c r="M31" s="1"/>
      <c r="N31" s="1"/>
      <c r="O31" s="1"/>
      <c r="P31" s="1"/>
      <c r="Q31" s="1"/>
      <c r="R31" s="1">
        <v>1</v>
      </c>
      <c r="S31" s="1">
        <f t="shared" si="146"/>
        <v>0</v>
      </c>
      <c r="T31" s="1">
        <f t="shared" si="146"/>
        <v>0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>
        <f t="shared" si="147"/>
        <v>14</v>
      </c>
      <c r="AF31" s="2">
        <f t="shared" si="147"/>
        <v>10</v>
      </c>
      <c r="AG31" s="39"/>
      <c r="AH31" s="34" t="s">
        <v>353</v>
      </c>
      <c r="AI31" s="35"/>
      <c r="AJ31" s="1">
        <f t="shared" si="148"/>
        <v>14</v>
      </c>
      <c r="AK31" s="1">
        <f t="shared" si="148"/>
        <v>10</v>
      </c>
      <c r="AL31" s="1"/>
      <c r="AM31" s="1"/>
      <c r="AN31" s="1"/>
      <c r="AO31" s="1"/>
      <c r="AP31" s="1">
        <v>1</v>
      </c>
      <c r="AQ31" s="1">
        <v>2</v>
      </c>
      <c r="AR31" s="1">
        <v>1</v>
      </c>
      <c r="AS31" s="1">
        <v>2</v>
      </c>
      <c r="AT31" s="1"/>
      <c r="AU31" s="1"/>
      <c r="AV31" s="1"/>
      <c r="AW31" s="1">
        <v>1</v>
      </c>
      <c r="AX31" s="1">
        <v>1</v>
      </c>
      <c r="AY31" s="1">
        <v>1</v>
      </c>
      <c r="AZ31" s="1">
        <v>1</v>
      </c>
      <c r="BA31" s="1">
        <v>1</v>
      </c>
      <c r="BB31" s="1"/>
      <c r="BC31" s="1"/>
      <c r="BD31" s="1">
        <v>5</v>
      </c>
      <c r="BE31" s="1">
        <v>2</v>
      </c>
      <c r="BF31" s="1"/>
      <c r="BG31" s="1"/>
      <c r="BH31" s="1"/>
      <c r="BI31" s="1"/>
      <c r="BJ31" s="1"/>
      <c r="BK31" s="1"/>
      <c r="BL31" s="1"/>
      <c r="BM31" s="2"/>
      <c r="BN31" s="39"/>
      <c r="BO31" s="34" t="s">
        <v>353</v>
      </c>
      <c r="BP31" s="35"/>
      <c r="BQ31" s="1">
        <v>1</v>
      </c>
      <c r="BR31" s="1"/>
      <c r="BS31" s="1"/>
      <c r="BT31" s="1"/>
      <c r="BU31" s="1"/>
      <c r="BV31" s="1"/>
      <c r="BW31" s="1">
        <v>3</v>
      </c>
      <c r="BX31" s="1"/>
      <c r="BY31" s="1"/>
      <c r="BZ31" s="1"/>
      <c r="CA31" s="1"/>
      <c r="CB31" s="1"/>
      <c r="CC31" s="1">
        <v>1</v>
      </c>
      <c r="CD31" s="1">
        <v>1</v>
      </c>
      <c r="CE31" s="1">
        <f t="shared" si="149"/>
        <v>0</v>
      </c>
      <c r="CF31" s="1">
        <f t="shared" si="149"/>
        <v>0</v>
      </c>
      <c r="CG31" s="1"/>
      <c r="CH31" s="1"/>
      <c r="CI31" s="1"/>
      <c r="CJ31" s="1"/>
      <c r="CK31" s="1">
        <f t="shared" si="150"/>
        <v>1</v>
      </c>
      <c r="CL31" s="1">
        <f t="shared" si="150"/>
        <v>0</v>
      </c>
      <c r="CM31" s="1">
        <v>1</v>
      </c>
      <c r="CN31" s="1"/>
      <c r="CO31" s="1"/>
      <c r="CP31" s="1"/>
      <c r="CQ31" s="1">
        <f t="shared" si="151"/>
        <v>0</v>
      </c>
      <c r="CR31" s="1">
        <f t="shared" si="151"/>
        <v>1</v>
      </c>
      <c r="CS31" s="1"/>
      <c r="CT31" s="2">
        <v>1</v>
      </c>
      <c r="CU31" s="39"/>
      <c r="CV31" s="34" t="s">
        <v>353</v>
      </c>
      <c r="CW31" s="35"/>
      <c r="CX31" s="1"/>
      <c r="CY31" s="1"/>
      <c r="CZ31" s="1">
        <f t="shared" si="152"/>
        <v>0</v>
      </c>
      <c r="DA31" s="1">
        <f t="shared" si="152"/>
        <v>0</v>
      </c>
      <c r="DB31" s="1"/>
      <c r="DC31" s="1"/>
      <c r="DD31" s="1"/>
      <c r="DE31" s="1"/>
      <c r="DF31" s="1">
        <f t="shared" si="153"/>
        <v>0</v>
      </c>
      <c r="DG31" s="1">
        <f t="shared" si="153"/>
        <v>1</v>
      </c>
      <c r="DH31" s="1"/>
      <c r="DI31" s="1"/>
      <c r="DJ31" s="1"/>
      <c r="DK31" s="1"/>
      <c r="DL31" s="1"/>
      <c r="DM31" s="1"/>
      <c r="DN31" s="1"/>
      <c r="DO31" s="1"/>
      <c r="DP31" s="1"/>
      <c r="DQ31" s="1">
        <v>1</v>
      </c>
      <c r="DR31" s="1"/>
      <c r="DS31" s="1"/>
      <c r="DT31" s="1"/>
      <c r="DU31" s="1"/>
      <c r="DV31" s="1">
        <f t="shared" si="154"/>
        <v>12</v>
      </c>
      <c r="DW31" s="1">
        <f t="shared" si="154"/>
        <v>24</v>
      </c>
      <c r="DX31" s="1">
        <f t="shared" si="155"/>
        <v>0</v>
      </c>
      <c r="DY31" s="1">
        <f t="shared" si="155"/>
        <v>0</v>
      </c>
      <c r="DZ31" s="1"/>
      <c r="EA31" s="2"/>
      <c r="EB31" s="39"/>
      <c r="EC31" s="34" t="s">
        <v>353</v>
      </c>
      <c r="ED31" s="35"/>
      <c r="EE31" s="1"/>
      <c r="EF31" s="1"/>
      <c r="EG31" s="1">
        <f t="shared" si="156"/>
        <v>8</v>
      </c>
      <c r="EH31" s="1">
        <f t="shared" si="156"/>
        <v>12</v>
      </c>
      <c r="EI31" s="1"/>
      <c r="EJ31" s="1"/>
      <c r="EK31" s="1">
        <v>4</v>
      </c>
      <c r="EL31" s="1">
        <v>6</v>
      </c>
      <c r="EM31" s="1"/>
      <c r="EN31" s="1"/>
      <c r="EO31" s="1"/>
      <c r="EP31" s="1">
        <v>1</v>
      </c>
      <c r="EQ31" s="1"/>
      <c r="ER31" s="1"/>
      <c r="ES31" s="1">
        <v>1</v>
      </c>
      <c r="ET31" s="1">
        <v>1</v>
      </c>
      <c r="EU31" s="1">
        <v>3</v>
      </c>
      <c r="EV31" s="1">
        <v>4</v>
      </c>
      <c r="EW31" s="1"/>
      <c r="EX31" s="1"/>
      <c r="EY31" s="1">
        <f t="shared" si="157"/>
        <v>3</v>
      </c>
      <c r="EZ31" s="1">
        <f t="shared" si="157"/>
        <v>11</v>
      </c>
      <c r="FA31" s="1"/>
      <c r="FB31" s="1">
        <v>1</v>
      </c>
      <c r="FC31" s="1">
        <v>1</v>
      </c>
      <c r="FD31" s="1">
        <v>1</v>
      </c>
      <c r="FE31" s="1">
        <v>2</v>
      </c>
      <c r="FF31" s="1">
        <v>9</v>
      </c>
      <c r="FG31" s="1"/>
      <c r="FH31" s="2"/>
      <c r="FI31" s="39"/>
      <c r="FJ31" s="34" t="s">
        <v>353</v>
      </c>
      <c r="FK31" s="35"/>
      <c r="FL31" s="1">
        <v>1</v>
      </c>
      <c r="FM31" s="1">
        <v>1</v>
      </c>
      <c r="FN31" s="1"/>
      <c r="FO31" s="1"/>
      <c r="FP31" s="1">
        <f t="shared" si="158"/>
        <v>10</v>
      </c>
      <c r="FQ31" s="1">
        <f t="shared" si="158"/>
        <v>8</v>
      </c>
      <c r="FR31" s="1"/>
      <c r="FS31" s="1"/>
      <c r="FT31" s="1">
        <v>6</v>
      </c>
      <c r="FU31" s="1">
        <v>3</v>
      </c>
      <c r="FV31" s="1">
        <v>1</v>
      </c>
      <c r="FW31" s="1"/>
      <c r="FX31" s="1"/>
      <c r="FY31" s="1">
        <v>1</v>
      </c>
      <c r="FZ31" s="1"/>
      <c r="GA31" s="1"/>
      <c r="GB31" s="1">
        <v>3</v>
      </c>
      <c r="GC31" s="1">
        <v>4</v>
      </c>
      <c r="GD31" s="1">
        <f t="shared" si="159"/>
        <v>2</v>
      </c>
      <c r="GE31" s="1">
        <f t="shared" si="159"/>
        <v>3</v>
      </c>
      <c r="GF31" s="1"/>
      <c r="GG31" s="1"/>
      <c r="GH31" s="1"/>
      <c r="GI31" s="1">
        <v>1</v>
      </c>
      <c r="GJ31" s="1">
        <f t="shared" si="160"/>
        <v>1</v>
      </c>
      <c r="GK31" s="1">
        <f t="shared" si="160"/>
        <v>0</v>
      </c>
      <c r="GL31" s="1">
        <v>1</v>
      </c>
      <c r="GM31" s="1"/>
      <c r="GN31" s="1"/>
      <c r="GO31" s="2"/>
      <c r="GP31" s="39"/>
      <c r="GQ31" s="34" t="s">
        <v>353</v>
      </c>
      <c r="GR31" s="35"/>
      <c r="GS31" s="1">
        <v>1</v>
      </c>
      <c r="GT31" s="1">
        <v>2</v>
      </c>
      <c r="GU31" s="1"/>
      <c r="GV31" s="1"/>
      <c r="GW31" s="1"/>
      <c r="GX31" s="1">
        <v>1</v>
      </c>
      <c r="GY31" s="1">
        <f t="shared" si="161"/>
        <v>2</v>
      </c>
      <c r="GZ31" s="1">
        <f t="shared" si="161"/>
        <v>1</v>
      </c>
      <c r="HA31" s="1">
        <v>1</v>
      </c>
      <c r="HB31" s="1"/>
      <c r="HC31" s="1">
        <f t="shared" si="162"/>
        <v>1</v>
      </c>
      <c r="HD31" s="1">
        <f t="shared" si="162"/>
        <v>1</v>
      </c>
      <c r="HE31" s="1"/>
      <c r="HF31" s="1"/>
      <c r="HG31" s="1">
        <v>1</v>
      </c>
      <c r="HH31" s="1">
        <v>1</v>
      </c>
      <c r="HI31" s="1"/>
      <c r="HJ31" s="1"/>
      <c r="HK31" s="1"/>
      <c r="HL31" s="1"/>
      <c r="HM31" s="1"/>
      <c r="HN31" s="1"/>
      <c r="HO31" s="1">
        <f>HQ31+HS31+HU31+'第２１表　死亡数 (続き)'!D31+'第２１表　死亡数 (続き)'!F31+'第２１表　死亡数 (続き)'!H31</f>
        <v>0</v>
      </c>
      <c r="HP31" s="1">
        <f>HR31+HT31+HV31+'第２１表　死亡数 (続き)'!E31+'第２１表　死亡数 (続き)'!G31+'第２１表　死亡数 (続き)'!I31</f>
        <v>0</v>
      </c>
      <c r="HQ31" s="1"/>
      <c r="HR31" s="1"/>
      <c r="HS31" s="1"/>
      <c r="HT31" s="1"/>
      <c r="HU31" s="1"/>
      <c r="HV31" s="2"/>
    </row>
    <row r="32" spans="1:230" ht="30" customHeight="1" thickBot="1">
      <c r="A32" s="40"/>
      <c r="B32" s="41" t="s">
        <v>348</v>
      </c>
      <c r="C32" s="41"/>
      <c r="D32" s="8">
        <f t="shared" ref="D32:AF32" si="163">SUM(D29:D31)</f>
        <v>610</v>
      </c>
      <c r="E32" s="8">
        <f t="shared" si="163"/>
        <v>317</v>
      </c>
      <c r="F32" s="30">
        <f t="shared" si="163"/>
        <v>293</v>
      </c>
      <c r="G32" s="8">
        <f t="shared" si="163"/>
        <v>9</v>
      </c>
      <c r="H32" s="8">
        <f t="shared" si="163"/>
        <v>4</v>
      </c>
      <c r="I32" s="8">
        <f>SUM(I29:I31)</f>
        <v>0</v>
      </c>
      <c r="J32" s="8">
        <f t="shared" ref="J32" si="164">SUM(J29:J31)</f>
        <v>2</v>
      </c>
      <c r="K32" s="8">
        <f t="shared" si="163"/>
        <v>0</v>
      </c>
      <c r="L32" s="8">
        <f t="shared" si="163"/>
        <v>0</v>
      </c>
      <c r="M32" s="8">
        <f t="shared" ref="M32:N32" si="165">SUM(M29:M31)</f>
        <v>0</v>
      </c>
      <c r="N32" s="8">
        <f t="shared" si="165"/>
        <v>0</v>
      </c>
      <c r="O32" s="8">
        <f t="shared" si="163"/>
        <v>0</v>
      </c>
      <c r="P32" s="8">
        <f t="shared" si="163"/>
        <v>0</v>
      </c>
      <c r="Q32" s="8">
        <f t="shared" ref="Q32:R32" si="166">SUM(Q29:Q31)</f>
        <v>5</v>
      </c>
      <c r="R32" s="8">
        <f t="shared" si="166"/>
        <v>2</v>
      </c>
      <c r="S32" s="8">
        <f t="shared" si="163"/>
        <v>1</v>
      </c>
      <c r="T32" s="8">
        <f t="shared" si="163"/>
        <v>0</v>
      </c>
      <c r="U32" s="8">
        <f t="shared" ref="U32:X32" si="167">SUM(U29:U31)</f>
        <v>0</v>
      </c>
      <c r="V32" s="8">
        <f t="shared" si="167"/>
        <v>0</v>
      </c>
      <c r="W32" s="8">
        <f t="shared" si="167"/>
        <v>1</v>
      </c>
      <c r="X32" s="8">
        <f t="shared" si="167"/>
        <v>0</v>
      </c>
      <c r="Y32" s="8">
        <f t="shared" si="163"/>
        <v>0</v>
      </c>
      <c r="Z32" s="8">
        <f t="shared" si="163"/>
        <v>0</v>
      </c>
      <c r="AA32" s="8">
        <f t="shared" si="163"/>
        <v>0</v>
      </c>
      <c r="AB32" s="8">
        <f t="shared" si="163"/>
        <v>0</v>
      </c>
      <c r="AC32" s="8">
        <f t="shared" ref="AC32:AD32" si="168">SUM(AC29:AC31)</f>
        <v>3</v>
      </c>
      <c r="AD32" s="8">
        <f t="shared" si="168"/>
        <v>0</v>
      </c>
      <c r="AE32" s="8">
        <f t="shared" si="163"/>
        <v>99</v>
      </c>
      <c r="AF32" s="9">
        <f t="shared" si="163"/>
        <v>65</v>
      </c>
      <c r="AG32" s="40"/>
      <c r="AH32" s="41" t="s">
        <v>348</v>
      </c>
      <c r="AI32" s="41"/>
      <c r="AJ32" s="8">
        <f t="shared" ref="AJ32:BL32" si="169">SUM(AJ29:AJ31)</f>
        <v>97</v>
      </c>
      <c r="AK32" s="8">
        <f t="shared" si="169"/>
        <v>64</v>
      </c>
      <c r="AL32" s="8">
        <f t="shared" si="169"/>
        <v>3</v>
      </c>
      <c r="AM32" s="8">
        <f t="shared" si="169"/>
        <v>1</v>
      </c>
      <c r="AN32" s="8">
        <f t="shared" si="169"/>
        <v>0</v>
      </c>
      <c r="AO32" s="8">
        <f t="shared" si="169"/>
        <v>2</v>
      </c>
      <c r="AP32" s="8">
        <f t="shared" si="169"/>
        <v>19</v>
      </c>
      <c r="AQ32" s="8">
        <f t="shared" si="169"/>
        <v>8</v>
      </c>
      <c r="AR32" s="8">
        <f t="shared" si="169"/>
        <v>8</v>
      </c>
      <c r="AS32" s="8">
        <f t="shared" si="169"/>
        <v>7</v>
      </c>
      <c r="AT32" s="8">
        <f t="shared" si="169"/>
        <v>4</v>
      </c>
      <c r="AU32" s="8">
        <f t="shared" si="169"/>
        <v>0</v>
      </c>
      <c r="AV32" s="8">
        <f t="shared" si="169"/>
        <v>6</v>
      </c>
      <c r="AW32" s="8">
        <f t="shared" si="169"/>
        <v>4</v>
      </c>
      <c r="AX32" s="8">
        <f t="shared" si="169"/>
        <v>5</v>
      </c>
      <c r="AY32" s="8">
        <f t="shared" si="169"/>
        <v>3</v>
      </c>
      <c r="AZ32" s="8">
        <f t="shared" si="169"/>
        <v>8</v>
      </c>
      <c r="BA32" s="8">
        <f t="shared" si="169"/>
        <v>7</v>
      </c>
      <c r="BB32" s="8">
        <f t="shared" si="169"/>
        <v>1</v>
      </c>
      <c r="BC32" s="8">
        <f t="shared" si="169"/>
        <v>0</v>
      </c>
      <c r="BD32" s="8">
        <f t="shared" si="169"/>
        <v>21</v>
      </c>
      <c r="BE32" s="8">
        <f t="shared" si="169"/>
        <v>11</v>
      </c>
      <c r="BF32" s="8">
        <f t="shared" si="169"/>
        <v>1</v>
      </c>
      <c r="BG32" s="8">
        <f t="shared" si="169"/>
        <v>1</v>
      </c>
      <c r="BH32" s="8">
        <f t="shared" si="169"/>
        <v>0</v>
      </c>
      <c r="BI32" s="8">
        <f t="shared" si="169"/>
        <v>2</v>
      </c>
      <c r="BJ32" s="8">
        <f t="shared" si="169"/>
        <v>0</v>
      </c>
      <c r="BK32" s="8">
        <f t="shared" si="169"/>
        <v>0</v>
      </c>
      <c r="BL32" s="8">
        <f t="shared" si="169"/>
        <v>0</v>
      </c>
      <c r="BM32" s="9">
        <f t="shared" ref="BM32" si="170">SUM(BM29:BM31)</f>
        <v>3</v>
      </c>
      <c r="BN32" s="40"/>
      <c r="BO32" s="41" t="s">
        <v>348</v>
      </c>
      <c r="BP32" s="41"/>
      <c r="BQ32" s="8">
        <f t="shared" ref="BQ32:BR32" si="171">SUM(BQ29:BQ31)</f>
        <v>6</v>
      </c>
      <c r="BR32" s="8">
        <f t="shared" si="171"/>
        <v>0</v>
      </c>
      <c r="BS32" s="8">
        <f t="shared" ref="BS32:CD32" si="172">SUM(BS29:BS31)</f>
        <v>2</v>
      </c>
      <c r="BT32" s="8">
        <f t="shared" si="172"/>
        <v>2</v>
      </c>
      <c r="BU32" s="8">
        <f t="shared" si="172"/>
        <v>0</v>
      </c>
      <c r="BV32" s="8">
        <f t="shared" si="172"/>
        <v>0</v>
      </c>
      <c r="BW32" s="8">
        <f t="shared" si="172"/>
        <v>4</v>
      </c>
      <c r="BX32" s="8">
        <f t="shared" si="172"/>
        <v>4</v>
      </c>
      <c r="BY32" s="8">
        <f t="shared" si="172"/>
        <v>1</v>
      </c>
      <c r="BZ32" s="8">
        <f t="shared" si="172"/>
        <v>1</v>
      </c>
      <c r="CA32" s="8">
        <f t="shared" si="172"/>
        <v>2</v>
      </c>
      <c r="CB32" s="8">
        <f t="shared" si="172"/>
        <v>0</v>
      </c>
      <c r="CC32" s="8">
        <f t="shared" si="172"/>
        <v>6</v>
      </c>
      <c r="CD32" s="8">
        <f t="shared" si="172"/>
        <v>8</v>
      </c>
      <c r="CE32" s="8">
        <f t="shared" ref="CE32:CT32" si="173">SUM(CE29:CE31)</f>
        <v>2</v>
      </c>
      <c r="CF32" s="8">
        <f t="shared" si="173"/>
        <v>1</v>
      </c>
      <c r="CG32" s="8">
        <f t="shared" si="173"/>
        <v>1</v>
      </c>
      <c r="CH32" s="8">
        <f t="shared" si="173"/>
        <v>0</v>
      </c>
      <c r="CI32" s="8">
        <f t="shared" si="173"/>
        <v>1</v>
      </c>
      <c r="CJ32" s="8">
        <f t="shared" si="173"/>
        <v>1</v>
      </c>
      <c r="CK32" s="8">
        <f t="shared" si="173"/>
        <v>1</v>
      </c>
      <c r="CL32" s="8">
        <f t="shared" si="173"/>
        <v>0</v>
      </c>
      <c r="CM32" s="8">
        <f t="shared" si="173"/>
        <v>1</v>
      </c>
      <c r="CN32" s="8">
        <f t="shared" si="173"/>
        <v>0</v>
      </c>
      <c r="CO32" s="8">
        <f t="shared" si="173"/>
        <v>0</v>
      </c>
      <c r="CP32" s="8">
        <f t="shared" si="173"/>
        <v>0</v>
      </c>
      <c r="CQ32" s="8">
        <f t="shared" si="173"/>
        <v>6</v>
      </c>
      <c r="CR32" s="8">
        <f t="shared" si="173"/>
        <v>5</v>
      </c>
      <c r="CS32" s="8">
        <f t="shared" si="173"/>
        <v>3</v>
      </c>
      <c r="CT32" s="9">
        <f t="shared" si="173"/>
        <v>5</v>
      </c>
      <c r="CU32" s="40"/>
      <c r="CV32" s="41" t="s">
        <v>348</v>
      </c>
      <c r="CW32" s="41"/>
      <c r="CX32" s="8">
        <f t="shared" ref="CX32:CY32" si="174">SUM(CX29:CX31)</f>
        <v>3</v>
      </c>
      <c r="CY32" s="8">
        <f t="shared" si="174"/>
        <v>0</v>
      </c>
      <c r="CZ32" s="8">
        <f t="shared" ref="CZ32:EA32" si="175">SUM(CZ29:CZ31)</f>
        <v>0</v>
      </c>
      <c r="DA32" s="8">
        <f t="shared" si="175"/>
        <v>0</v>
      </c>
      <c r="DB32" s="8">
        <f t="shared" si="175"/>
        <v>0</v>
      </c>
      <c r="DC32" s="8">
        <f t="shared" si="175"/>
        <v>0</v>
      </c>
      <c r="DD32" s="8">
        <f t="shared" si="175"/>
        <v>0</v>
      </c>
      <c r="DE32" s="8">
        <f t="shared" si="175"/>
        <v>0</v>
      </c>
      <c r="DF32" s="8">
        <f t="shared" si="175"/>
        <v>3</v>
      </c>
      <c r="DG32" s="8">
        <f t="shared" si="175"/>
        <v>4</v>
      </c>
      <c r="DH32" s="8">
        <f t="shared" si="175"/>
        <v>0</v>
      </c>
      <c r="DI32" s="8"/>
      <c r="DJ32" s="8">
        <f t="shared" ref="DJ32:DQ32" si="176">SUM(DJ29:DJ31)</f>
        <v>0</v>
      </c>
      <c r="DK32" s="8">
        <f t="shared" si="176"/>
        <v>0</v>
      </c>
      <c r="DL32" s="8">
        <f t="shared" si="176"/>
        <v>1</v>
      </c>
      <c r="DM32" s="8">
        <f t="shared" si="176"/>
        <v>0</v>
      </c>
      <c r="DN32" s="8">
        <f t="shared" si="176"/>
        <v>0</v>
      </c>
      <c r="DO32" s="8">
        <f t="shared" si="176"/>
        <v>1</v>
      </c>
      <c r="DP32" s="8">
        <f t="shared" si="176"/>
        <v>2</v>
      </c>
      <c r="DQ32" s="8">
        <f t="shared" si="176"/>
        <v>3</v>
      </c>
      <c r="DR32" s="8">
        <f t="shared" si="175"/>
        <v>0</v>
      </c>
      <c r="DS32" s="8">
        <f t="shared" si="175"/>
        <v>0</v>
      </c>
      <c r="DT32" s="8">
        <f t="shared" si="175"/>
        <v>0</v>
      </c>
      <c r="DU32" s="8">
        <f t="shared" si="175"/>
        <v>0</v>
      </c>
      <c r="DV32" s="8">
        <f t="shared" si="175"/>
        <v>90</v>
      </c>
      <c r="DW32" s="8">
        <f t="shared" si="175"/>
        <v>121</v>
      </c>
      <c r="DX32" s="8">
        <f t="shared" si="175"/>
        <v>4</v>
      </c>
      <c r="DY32" s="8">
        <f t="shared" si="175"/>
        <v>3</v>
      </c>
      <c r="DZ32" s="8">
        <f t="shared" si="175"/>
        <v>3</v>
      </c>
      <c r="EA32" s="9">
        <f t="shared" si="175"/>
        <v>3</v>
      </c>
      <c r="EB32" s="40"/>
      <c r="EC32" s="41" t="s">
        <v>348</v>
      </c>
      <c r="ED32" s="41"/>
      <c r="EE32" s="8">
        <f t="shared" ref="EE32:EF32" si="177">SUM(EE29:EE31)</f>
        <v>1</v>
      </c>
      <c r="EF32" s="8">
        <f t="shared" si="177"/>
        <v>0</v>
      </c>
      <c r="EG32" s="8">
        <f t="shared" ref="EG32:FH32" si="178">SUM(EG29:EG31)</f>
        <v>45</v>
      </c>
      <c r="EH32" s="8">
        <f t="shared" si="178"/>
        <v>64</v>
      </c>
      <c r="EI32" s="8">
        <f t="shared" si="178"/>
        <v>1</v>
      </c>
      <c r="EJ32" s="8">
        <f t="shared" si="178"/>
        <v>2</v>
      </c>
      <c r="EK32" s="8">
        <f t="shared" si="178"/>
        <v>14</v>
      </c>
      <c r="EL32" s="8">
        <f t="shared" si="178"/>
        <v>21</v>
      </c>
      <c r="EM32" s="8">
        <f t="shared" si="178"/>
        <v>6</v>
      </c>
      <c r="EN32" s="8">
        <f t="shared" si="178"/>
        <v>2</v>
      </c>
      <c r="EO32" s="8">
        <f t="shared" si="178"/>
        <v>1</v>
      </c>
      <c r="EP32" s="8">
        <f t="shared" si="178"/>
        <v>4</v>
      </c>
      <c r="EQ32" s="8">
        <f t="shared" si="178"/>
        <v>1</v>
      </c>
      <c r="ER32" s="8">
        <f t="shared" si="178"/>
        <v>1</v>
      </c>
      <c r="ES32" s="8">
        <f t="shared" si="178"/>
        <v>8</v>
      </c>
      <c r="ET32" s="8">
        <f t="shared" si="178"/>
        <v>6</v>
      </c>
      <c r="EU32" s="8">
        <f t="shared" si="178"/>
        <v>14</v>
      </c>
      <c r="EV32" s="8">
        <f t="shared" si="178"/>
        <v>28</v>
      </c>
      <c r="EW32" s="8">
        <f t="shared" si="178"/>
        <v>0</v>
      </c>
      <c r="EX32" s="8">
        <f t="shared" si="178"/>
        <v>0</v>
      </c>
      <c r="EY32" s="8">
        <f t="shared" si="178"/>
        <v>33</v>
      </c>
      <c r="EZ32" s="8">
        <f t="shared" si="178"/>
        <v>50</v>
      </c>
      <c r="FA32" s="8">
        <f t="shared" si="178"/>
        <v>1</v>
      </c>
      <c r="FB32" s="8">
        <f t="shared" si="178"/>
        <v>3</v>
      </c>
      <c r="FC32" s="8">
        <f t="shared" si="178"/>
        <v>8</v>
      </c>
      <c r="FD32" s="8">
        <f t="shared" si="178"/>
        <v>5</v>
      </c>
      <c r="FE32" s="8">
        <f t="shared" si="178"/>
        <v>23</v>
      </c>
      <c r="FF32" s="8">
        <f t="shared" si="178"/>
        <v>42</v>
      </c>
      <c r="FG32" s="8">
        <f t="shared" si="178"/>
        <v>1</v>
      </c>
      <c r="FH32" s="9">
        <f t="shared" si="178"/>
        <v>0</v>
      </c>
      <c r="FI32" s="40"/>
      <c r="FJ32" s="41" t="s">
        <v>348</v>
      </c>
      <c r="FK32" s="41"/>
      <c r="FL32" s="8">
        <f t="shared" ref="FL32:FO32" si="179">SUM(FL29:FL31)</f>
        <v>6</v>
      </c>
      <c r="FM32" s="8">
        <f t="shared" si="179"/>
        <v>3</v>
      </c>
      <c r="FN32" s="8">
        <f t="shared" si="179"/>
        <v>2</v>
      </c>
      <c r="FO32" s="8">
        <f t="shared" si="179"/>
        <v>1</v>
      </c>
      <c r="FP32" s="8">
        <f t="shared" ref="FP32:GO32" si="180">SUM(FP29:FP31)</f>
        <v>59</v>
      </c>
      <c r="FQ32" s="8">
        <f t="shared" si="180"/>
        <v>37</v>
      </c>
      <c r="FR32" s="8">
        <f t="shared" si="180"/>
        <v>0</v>
      </c>
      <c r="FS32" s="8">
        <f t="shared" si="180"/>
        <v>0</v>
      </c>
      <c r="FT32" s="8">
        <f t="shared" si="180"/>
        <v>37</v>
      </c>
      <c r="FU32" s="8">
        <f t="shared" si="180"/>
        <v>19</v>
      </c>
      <c r="FV32" s="8">
        <f t="shared" si="180"/>
        <v>1</v>
      </c>
      <c r="FW32" s="8">
        <f t="shared" si="180"/>
        <v>0</v>
      </c>
      <c r="FX32" s="8">
        <f t="shared" si="180"/>
        <v>4</v>
      </c>
      <c r="FY32" s="8">
        <f t="shared" si="180"/>
        <v>5</v>
      </c>
      <c r="FZ32" s="8">
        <f t="shared" si="180"/>
        <v>0</v>
      </c>
      <c r="GA32" s="8">
        <f t="shared" si="180"/>
        <v>0</v>
      </c>
      <c r="GB32" s="8">
        <f t="shared" si="180"/>
        <v>17</v>
      </c>
      <c r="GC32" s="8">
        <f t="shared" si="180"/>
        <v>13</v>
      </c>
      <c r="GD32" s="8">
        <f t="shared" si="180"/>
        <v>10</v>
      </c>
      <c r="GE32" s="8">
        <f t="shared" si="180"/>
        <v>13</v>
      </c>
      <c r="GF32" s="8">
        <v>0</v>
      </c>
      <c r="GG32" s="8">
        <v>1</v>
      </c>
      <c r="GH32" s="8">
        <v>0</v>
      </c>
      <c r="GI32" s="8">
        <v>3</v>
      </c>
      <c r="GJ32" s="8">
        <f t="shared" si="180"/>
        <v>6</v>
      </c>
      <c r="GK32" s="8">
        <f t="shared" si="180"/>
        <v>0</v>
      </c>
      <c r="GL32" s="8">
        <f t="shared" si="180"/>
        <v>2</v>
      </c>
      <c r="GM32" s="8">
        <f t="shared" si="180"/>
        <v>0</v>
      </c>
      <c r="GN32" s="8">
        <f t="shared" si="180"/>
        <v>4</v>
      </c>
      <c r="GO32" s="9">
        <f t="shared" si="180"/>
        <v>0</v>
      </c>
      <c r="GP32" s="40"/>
      <c r="GQ32" s="41" t="s">
        <v>348</v>
      </c>
      <c r="GR32" s="41"/>
      <c r="GS32" s="8">
        <f t="shared" ref="GS32:GX32" si="181">SUM(GS29:GS31)</f>
        <v>4</v>
      </c>
      <c r="GT32" s="8">
        <f t="shared" si="181"/>
        <v>9</v>
      </c>
      <c r="GU32" s="8">
        <f t="shared" si="181"/>
        <v>0</v>
      </c>
      <c r="GV32" s="8">
        <f t="shared" si="181"/>
        <v>1</v>
      </c>
      <c r="GW32" s="8">
        <f t="shared" si="181"/>
        <v>0</v>
      </c>
      <c r="GX32" s="8">
        <f t="shared" si="181"/>
        <v>4</v>
      </c>
      <c r="GY32" s="8">
        <f t="shared" ref="GY32:HV32" si="182">SUM(GY29:GY31)</f>
        <v>8</v>
      </c>
      <c r="GZ32" s="8">
        <f t="shared" si="182"/>
        <v>9</v>
      </c>
      <c r="HA32" s="8">
        <f t="shared" si="182"/>
        <v>2</v>
      </c>
      <c r="HB32" s="8">
        <f t="shared" si="182"/>
        <v>0</v>
      </c>
      <c r="HC32" s="8">
        <f t="shared" si="182"/>
        <v>5</v>
      </c>
      <c r="HD32" s="8">
        <f t="shared" si="182"/>
        <v>8</v>
      </c>
      <c r="HE32" s="8">
        <f t="shared" si="182"/>
        <v>1</v>
      </c>
      <c r="HF32" s="8">
        <f t="shared" si="182"/>
        <v>2</v>
      </c>
      <c r="HG32" s="8">
        <f t="shared" si="182"/>
        <v>2</v>
      </c>
      <c r="HH32" s="8">
        <f t="shared" si="182"/>
        <v>4</v>
      </c>
      <c r="HI32" s="8">
        <f t="shared" si="182"/>
        <v>2</v>
      </c>
      <c r="HJ32" s="8">
        <f t="shared" si="182"/>
        <v>2</v>
      </c>
      <c r="HK32" s="8">
        <f t="shared" si="182"/>
        <v>1</v>
      </c>
      <c r="HL32" s="8">
        <f t="shared" si="182"/>
        <v>1</v>
      </c>
      <c r="HM32" s="8">
        <f t="shared" si="182"/>
        <v>0</v>
      </c>
      <c r="HN32" s="8">
        <f t="shared" si="182"/>
        <v>0</v>
      </c>
      <c r="HO32" s="8">
        <f t="shared" si="182"/>
        <v>0</v>
      </c>
      <c r="HP32" s="8">
        <f t="shared" si="182"/>
        <v>1</v>
      </c>
      <c r="HQ32" s="8">
        <f t="shared" si="182"/>
        <v>0</v>
      </c>
      <c r="HR32" s="8">
        <f t="shared" si="182"/>
        <v>0</v>
      </c>
      <c r="HS32" s="8">
        <f t="shared" si="182"/>
        <v>0</v>
      </c>
      <c r="HT32" s="8">
        <f t="shared" si="182"/>
        <v>0</v>
      </c>
      <c r="HU32" s="8">
        <f t="shared" si="182"/>
        <v>0</v>
      </c>
      <c r="HV32" s="9">
        <f t="shared" si="182"/>
        <v>0</v>
      </c>
    </row>
    <row r="33" spans="132:232" ht="15" customHeight="1">
      <c r="EB33" s="22"/>
      <c r="FH33" s="23"/>
      <c r="GO33" s="23"/>
      <c r="HV33" s="21"/>
      <c r="HW33" s="21"/>
      <c r="HX33" s="21"/>
    </row>
    <row r="34" spans="132:232">
      <c r="FH34" s="23"/>
      <c r="HV34" s="21"/>
      <c r="HW34" s="21"/>
    </row>
    <row r="35" spans="132:232">
      <c r="FH35" s="23"/>
    </row>
    <row r="36" spans="132:232">
      <c r="FH36" s="23"/>
    </row>
    <row r="37" spans="132:232">
      <c r="FH37" s="23"/>
    </row>
    <row r="38" spans="132:232">
      <c r="FH38" s="23"/>
    </row>
    <row r="39" spans="132:232">
      <c r="FH39" s="23"/>
    </row>
    <row r="40" spans="132:232">
      <c r="FH40" s="23"/>
    </row>
    <row r="41" spans="132:232">
      <c r="FH41" s="23"/>
    </row>
    <row r="42" spans="132:232">
      <c r="FH42" s="23"/>
    </row>
    <row r="43" spans="132:232">
      <c r="FH43" s="23"/>
    </row>
    <row r="44" spans="132:232">
      <c r="FH44" s="23"/>
    </row>
    <row r="45" spans="132:232">
      <c r="FH45" s="23"/>
    </row>
    <row r="46" spans="132:232">
      <c r="FH46" s="23"/>
    </row>
    <row r="47" spans="132:232">
      <c r="FH47" s="23"/>
    </row>
    <row r="48" spans="132:232">
      <c r="FH48" s="23"/>
    </row>
    <row r="49" spans="164:164">
      <c r="FH49" s="23"/>
    </row>
    <row r="50" spans="164:164">
      <c r="FH50" s="23"/>
    </row>
    <row r="51" spans="164:164">
      <c r="FH51" s="23"/>
    </row>
    <row r="52" spans="164:164">
      <c r="FH52" s="23"/>
    </row>
    <row r="53" spans="164:164">
      <c r="FH53" s="23"/>
    </row>
    <row r="54" spans="164:164">
      <c r="FH54" s="23"/>
    </row>
    <row r="55" spans="164:164">
      <c r="FH55" s="23"/>
    </row>
    <row r="56" spans="164:164">
      <c r="FH56" s="23"/>
    </row>
    <row r="57" spans="164:164">
      <c r="FH57" s="23"/>
    </row>
    <row r="58" spans="164:164">
      <c r="FH58" s="23"/>
    </row>
    <row r="59" spans="164:164">
      <c r="FH59" s="23"/>
    </row>
    <row r="60" spans="164:164">
      <c r="FH60" s="23"/>
    </row>
    <row r="61" spans="164:164">
      <c r="FH61" s="23"/>
    </row>
    <row r="62" spans="164:164">
      <c r="FH62" s="23"/>
    </row>
    <row r="63" spans="164:164">
      <c r="FH63" s="23"/>
    </row>
    <row r="64" spans="164:164">
      <c r="FH64" s="23"/>
    </row>
    <row r="65" spans="164:164">
      <c r="FH65" s="23"/>
    </row>
    <row r="66" spans="164:164">
      <c r="FH66" s="23"/>
    </row>
    <row r="67" spans="164:164">
      <c r="FH67" s="23"/>
    </row>
    <row r="68" spans="164:164">
      <c r="FH68" s="23"/>
    </row>
    <row r="69" spans="164:164">
      <c r="FH69" s="23"/>
    </row>
    <row r="70" spans="164:164">
      <c r="FH70" s="23"/>
    </row>
    <row r="71" spans="164:164">
      <c r="FH71" s="23"/>
    </row>
    <row r="72" spans="164:164">
      <c r="FH72" s="23"/>
    </row>
  </sheetData>
  <mergeCells count="459">
    <mergeCell ref="A7:C7"/>
    <mergeCell ref="A10:A12"/>
    <mergeCell ref="B10:C10"/>
    <mergeCell ref="A9:C9"/>
    <mergeCell ref="B12:C12"/>
    <mergeCell ref="A8:C8"/>
    <mergeCell ref="AN3:AO3"/>
    <mergeCell ref="AG5:AI5"/>
    <mergeCell ref="AJ3:AK3"/>
    <mergeCell ref="AJ4:AK5"/>
    <mergeCell ref="AG3:AI3"/>
    <mergeCell ref="I3:J3"/>
    <mergeCell ref="K3:L3"/>
    <mergeCell ref="G3:H3"/>
    <mergeCell ref="A3:C3"/>
    <mergeCell ref="AC4:AD5"/>
    <mergeCell ref="AE4:AF5"/>
    <mergeCell ref="U4:V5"/>
    <mergeCell ref="W3:X3"/>
    <mergeCell ref="W4:X5"/>
    <mergeCell ref="Y4:Z5"/>
    <mergeCell ref="AA4:AB5"/>
    <mergeCell ref="S3:T3"/>
    <mergeCell ref="U3:V3"/>
    <mergeCell ref="Y3:Z3"/>
    <mergeCell ref="AA3:AB3"/>
    <mergeCell ref="AC3:AD3"/>
    <mergeCell ref="AE3:AF3"/>
    <mergeCell ref="A6:C6"/>
    <mergeCell ref="A4:C4"/>
    <mergeCell ref="Q3:R3"/>
    <mergeCell ref="D3:F5"/>
    <mergeCell ref="M4:N5"/>
    <mergeCell ref="O4:P5"/>
    <mergeCell ref="Q4:R5"/>
    <mergeCell ref="G4:H5"/>
    <mergeCell ref="I4:J5"/>
    <mergeCell ref="K4:L5"/>
    <mergeCell ref="O3:P3"/>
    <mergeCell ref="M3:N3"/>
    <mergeCell ref="S4:T5"/>
    <mergeCell ref="A5:C5"/>
    <mergeCell ref="GW3:GX3"/>
    <mergeCell ref="AP3:AQ3"/>
    <mergeCell ref="AR3:AS3"/>
    <mergeCell ref="AT3:AU3"/>
    <mergeCell ref="AV3:AW3"/>
    <mergeCell ref="AX3:AY3"/>
    <mergeCell ref="AZ3:BA3"/>
    <mergeCell ref="BJ3:BK3"/>
    <mergeCell ref="BB3:BC3"/>
    <mergeCell ref="BL3:BM3"/>
    <mergeCell ref="CA3:CB3"/>
    <mergeCell ref="CC3:CD3"/>
    <mergeCell ref="CE3:CF3"/>
    <mergeCell ref="DB3:DC3"/>
    <mergeCell ref="DD3:DE3"/>
    <mergeCell ref="DF3:DG3"/>
    <mergeCell ref="DH3:DI3"/>
    <mergeCell ref="CU3:CW3"/>
    <mergeCell ref="CX3:CY3"/>
    <mergeCell ref="CZ3:DA3"/>
    <mergeCell ref="DV3:DW3"/>
    <mergeCell ref="DX3:DY3"/>
    <mergeCell ref="DZ3:EA3"/>
    <mergeCell ref="DJ3:DK3"/>
    <mergeCell ref="AG7:AI7"/>
    <mergeCell ref="BD4:BE5"/>
    <mergeCell ref="AZ4:BA5"/>
    <mergeCell ref="AX4:AY5"/>
    <mergeCell ref="AV4:AW5"/>
    <mergeCell ref="AG8:AI8"/>
    <mergeCell ref="AG9:AI9"/>
    <mergeCell ref="AH16:AI16"/>
    <mergeCell ref="AH17:AI17"/>
    <mergeCell ref="AH10:AI10"/>
    <mergeCell ref="AH12:AI12"/>
    <mergeCell ref="AH13:AI13"/>
    <mergeCell ref="AH14:AI14"/>
    <mergeCell ref="AH11:AI11"/>
    <mergeCell ref="BB4:BC5"/>
    <mergeCell ref="AG4:AI4"/>
    <mergeCell ref="AL4:AM5"/>
    <mergeCell ref="AN4:AO5"/>
    <mergeCell ref="AP4:AQ5"/>
    <mergeCell ref="AR4:AS5"/>
    <mergeCell ref="AT4:AU5"/>
    <mergeCell ref="AG16:AG18"/>
    <mergeCell ref="AH18:AI18"/>
    <mergeCell ref="AH15:AI15"/>
    <mergeCell ref="BL4:BM5"/>
    <mergeCell ref="BS3:BT3"/>
    <mergeCell ref="BS4:BT5"/>
    <mergeCell ref="BN4:BP4"/>
    <mergeCell ref="BQ4:BR5"/>
    <mergeCell ref="BF4:BG5"/>
    <mergeCell ref="BH4:BI5"/>
    <mergeCell ref="AG6:AI6"/>
    <mergeCell ref="BQ3:BR3"/>
    <mergeCell ref="BJ4:BK5"/>
    <mergeCell ref="AL3:AM3"/>
    <mergeCell ref="BD3:BE3"/>
    <mergeCell ref="BF3:BG3"/>
    <mergeCell ref="BH3:BI3"/>
    <mergeCell ref="CS4:CT5"/>
    <mergeCell ref="BN6:BP6"/>
    <mergeCell ref="BU4:BV5"/>
    <mergeCell ref="BN5:BP5"/>
    <mergeCell ref="BW4:BX5"/>
    <mergeCell ref="BY4:BZ5"/>
    <mergeCell ref="CE4:CF5"/>
    <mergeCell ref="CG4:CH5"/>
    <mergeCell ref="BU3:BV3"/>
    <mergeCell ref="BW3:BX3"/>
    <mergeCell ref="BY3:BZ3"/>
    <mergeCell ref="CS3:CT3"/>
    <mergeCell ref="CO3:CP3"/>
    <mergeCell ref="CQ3:CR3"/>
    <mergeCell ref="CK3:CL3"/>
    <mergeCell ref="CM3:CN3"/>
    <mergeCell ref="CG3:CH3"/>
    <mergeCell ref="CI3:CJ3"/>
    <mergeCell ref="BN3:BP3"/>
    <mergeCell ref="CK4:CL5"/>
    <mergeCell ref="CM4:CN5"/>
    <mergeCell ref="CO4:CP5"/>
    <mergeCell ref="CA4:CB5"/>
    <mergeCell ref="CC4:CD5"/>
    <mergeCell ref="CQ4:CR5"/>
    <mergeCell ref="BN10:BN12"/>
    <mergeCell ref="BO15:BP15"/>
    <mergeCell ref="BN8:BP8"/>
    <mergeCell ref="BN9:BP9"/>
    <mergeCell ref="BO10:BP10"/>
    <mergeCell ref="BO12:BP12"/>
    <mergeCell ref="BO11:BP11"/>
    <mergeCell ref="BN7:BP7"/>
    <mergeCell ref="CI4:CJ5"/>
    <mergeCell ref="BO22:BP22"/>
    <mergeCell ref="BO23:BP23"/>
    <mergeCell ref="BO16:BP16"/>
    <mergeCell ref="BO17:BP17"/>
    <mergeCell ref="BN13:BN15"/>
    <mergeCell ref="BO13:BP13"/>
    <mergeCell ref="BN16:BN18"/>
    <mergeCell ref="BO18:BP18"/>
    <mergeCell ref="BO14:BP14"/>
    <mergeCell ref="BO20:BP20"/>
    <mergeCell ref="BO19:BP19"/>
    <mergeCell ref="BO21:BP21"/>
    <mergeCell ref="CU10:CU12"/>
    <mergeCell ref="CU13:CU15"/>
    <mergeCell ref="CV13:CW13"/>
    <mergeCell ref="CV14:CW14"/>
    <mergeCell ref="CV11:CW11"/>
    <mergeCell ref="DJ4:DK5"/>
    <mergeCell ref="DL4:DM5"/>
    <mergeCell ref="CU9:CW9"/>
    <mergeCell ref="CV10:CW10"/>
    <mergeCell ref="CU8:CW8"/>
    <mergeCell ref="CU6:CW6"/>
    <mergeCell ref="CU7:CW7"/>
    <mergeCell ref="CU5:CW5"/>
    <mergeCell ref="CU4:CW4"/>
    <mergeCell ref="CX4:CY5"/>
    <mergeCell ref="CZ4:DA5"/>
    <mergeCell ref="DB4:DC5"/>
    <mergeCell ref="DD4:DE5"/>
    <mergeCell ref="DF4:DG5"/>
    <mergeCell ref="DH4:DI5"/>
    <mergeCell ref="EI3:EJ3"/>
    <mergeCell ref="EK3:EL3"/>
    <mergeCell ref="EB3:ED3"/>
    <mergeCell ref="EB8:ED8"/>
    <mergeCell ref="EB9:ED9"/>
    <mergeCell ref="EC10:ED10"/>
    <mergeCell ref="EC12:ED12"/>
    <mergeCell ref="EB10:EB12"/>
    <mergeCell ref="CV21:CW21"/>
    <mergeCell ref="DL3:DM3"/>
    <mergeCell ref="DN3:DO3"/>
    <mergeCell ref="DP3:DQ3"/>
    <mergeCell ref="DR3:DS3"/>
    <mergeCell ref="DT3:DU3"/>
    <mergeCell ref="CV12:CW12"/>
    <mergeCell ref="CV15:CW15"/>
    <mergeCell ref="DV4:DW5"/>
    <mergeCell ref="DX4:DY5"/>
    <mergeCell ref="DZ4:EA5"/>
    <mergeCell ref="DN4:DO5"/>
    <mergeCell ref="DP4:DQ5"/>
    <mergeCell ref="DR4:DS5"/>
    <mergeCell ref="DT4:DU5"/>
    <mergeCell ref="EC18:ED18"/>
    <mergeCell ref="EY3:EZ3"/>
    <mergeCell ref="FA3:FB3"/>
    <mergeCell ref="FC3:FD3"/>
    <mergeCell ref="FE3:FF3"/>
    <mergeCell ref="FG3:FH3"/>
    <mergeCell ref="EB4:ED4"/>
    <mergeCell ref="EE4:EF5"/>
    <mergeCell ref="EG4:EH5"/>
    <mergeCell ref="EI4:EJ5"/>
    <mergeCell ref="EK4:EL5"/>
    <mergeCell ref="EM3:EN3"/>
    <mergeCell ref="EO3:EP3"/>
    <mergeCell ref="EQ3:ER3"/>
    <mergeCell ref="ES3:ET3"/>
    <mergeCell ref="EU3:EV3"/>
    <mergeCell ref="EW3:EX3"/>
    <mergeCell ref="EE3:EF3"/>
    <mergeCell ref="EG3:EH3"/>
    <mergeCell ref="FG4:FH5"/>
    <mergeCell ref="EB5:ED5"/>
    <mergeCell ref="EU4:EV5"/>
    <mergeCell ref="EW4:EX5"/>
    <mergeCell ref="EY4:EZ5"/>
    <mergeCell ref="FA4:FB5"/>
    <mergeCell ref="EM4:EN5"/>
    <mergeCell ref="EO4:EP5"/>
    <mergeCell ref="EQ4:ER5"/>
    <mergeCell ref="ES4:ET5"/>
    <mergeCell ref="FC4:FD5"/>
    <mergeCell ref="FE4:FF5"/>
    <mergeCell ref="EC11:ED11"/>
    <mergeCell ref="EC16:ED16"/>
    <mergeCell ref="EC17:ED17"/>
    <mergeCell ref="EB6:ED6"/>
    <mergeCell ref="EB7:ED7"/>
    <mergeCell ref="EB16:EB18"/>
    <mergeCell ref="GB3:GC3"/>
    <mergeCell ref="GD3:GE3"/>
    <mergeCell ref="GF3:GG3"/>
    <mergeCell ref="GH3:GI3"/>
    <mergeCell ref="FI9:FK9"/>
    <mergeCell ref="FJ10:FK10"/>
    <mergeCell ref="FP3:FQ3"/>
    <mergeCell ref="FR3:FS3"/>
    <mergeCell ref="FT3:FU3"/>
    <mergeCell ref="FV3:FW3"/>
    <mergeCell ref="FI3:FK3"/>
    <mergeCell ref="FL3:FM3"/>
    <mergeCell ref="FN3:FO3"/>
    <mergeCell ref="FI6:FK6"/>
    <mergeCell ref="FI7:FK7"/>
    <mergeCell ref="FI8:FK8"/>
    <mergeCell ref="FZ3:GA3"/>
    <mergeCell ref="GY3:GZ3"/>
    <mergeCell ref="GW4:GX5"/>
    <mergeCell ref="GY4:GZ5"/>
    <mergeCell ref="GP6:GR6"/>
    <mergeCell ref="GP3:GR3"/>
    <mergeCell ref="FJ32:FK32"/>
    <mergeCell ref="FJ31:FK31"/>
    <mergeCell ref="FI16:FI18"/>
    <mergeCell ref="FJ12:FK12"/>
    <mergeCell ref="FJ15:FK15"/>
    <mergeCell ref="FI10:FI12"/>
    <mergeCell ref="FI13:FI15"/>
    <mergeCell ref="FJ13:FK13"/>
    <mergeCell ref="FJ14:FK14"/>
    <mergeCell ref="FJ16:FK16"/>
    <mergeCell ref="FX4:FY5"/>
    <mergeCell ref="FZ4:GA5"/>
    <mergeCell ref="GJ4:GK5"/>
    <mergeCell ref="GL4:GM5"/>
    <mergeCell ref="GN4:GO5"/>
    <mergeCell ref="FI5:FK5"/>
    <mergeCell ref="GQ15:GR15"/>
    <mergeCell ref="GQ16:GR16"/>
    <mergeCell ref="GQ17:GR17"/>
    <mergeCell ref="HU3:HV3"/>
    <mergeCell ref="GS3:GT3"/>
    <mergeCell ref="GU3:GV3"/>
    <mergeCell ref="GP4:GR4"/>
    <mergeCell ref="GS4:GT5"/>
    <mergeCell ref="GU4:GV5"/>
    <mergeCell ref="HA3:HB3"/>
    <mergeCell ref="FJ24:FK24"/>
    <mergeCell ref="FJ25:FK25"/>
    <mergeCell ref="GB4:GC5"/>
    <mergeCell ref="GD4:GE5"/>
    <mergeCell ref="GF4:GG5"/>
    <mergeCell ref="GH4:GI5"/>
    <mergeCell ref="GJ3:GK3"/>
    <mergeCell ref="GL3:GM3"/>
    <mergeCell ref="GN3:GO3"/>
    <mergeCell ref="FI4:FK4"/>
    <mergeCell ref="FL4:FM5"/>
    <mergeCell ref="FN4:FO5"/>
    <mergeCell ref="FP4:FQ5"/>
    <mergeCell ref="FR4:FS5"/>
    <mergeCell ref="FT4:FU5"/>
    <mergeCell ref="FV4:FW5"/>
    <mergeCell ref="FX3:FY3"/>
    <mergeCell ref="HI3:HJ3"/>
    <mergeCell ref="HK3:HL3"/>
    <mergeCell ref="HM3:HN3"/>
    <mergeCell ref="HO3:HP3"/>
    <mergeCell ref="HC3:HD3"/>
    <mergeCell ref="HE3:HF3"/>
    <mergeCell ref="HG3:HH3"/>
    <mergeCell ref="HQ3:HR3"/>
    <mergeCell ref="HS3:HT3"/>
    <mergeCell ref="HA4:HB5"/>
    <mergeCell ref="GP8:GR8"/>
    <mergeCell ref="GP9:GR9"/>
    <mergeCell ref="GQ10:GR10"/>
    <mergeCell ref="GP7:GR7"/>
    <mergeCell ref="HC4:HD5"/>
    <mergeCell ref="HU4:HV5"/>
    <mergeCell ref="GP5:GR5"/>
    <mergeCell ref="HM4:HN5"/>
    <mergeCell ref="HO4:HP5"/>
    <mergeCell ref="HQ4:HR5"/>
    <mergeCell ref="HS4:HT5"/>
    <mergeCell ref="HE4:HF5"/>
    <mergeCell ref="HG4:HH5"/>
    <mergeCell ref="HI4:HJ5"/>
    <mergeCell ref="HK4:HL5"/>
    <mergeCell ref="GQ12:GR12"/>
    <mergeCell ref="GP10:GP12"/>
    <mergeCell ref="GQ11:GR11"/>
    <mergeCell ref="EC29:ED29"/>
    <mergeCell ref="FJ11:FK11"/>
    <mergeCell ref="FJ17:FK17"/>
    <mergeCell ref="FJ18:FK18"/>
    <mergeCell ref="GQ20:GR20"/>
    <mergeCell ref="GQ19:GR19"/>
    <mergeCell ref="GQ27:GR27"/>
    <mergeCell ref="FJ29:FK29"/>
    <mergeCell ref="EC28:ED28"/>
    <mergeCell ref="EC24:ED24"/>
    <mergeCell ref="EC25:ED25"/>
    <mergeCell ref="EC26:ED26"/>
    <mergeCell ref="EC27:ED27"/>
    <mergeCell ref="FI19:FI24"/>
    <mergeCell ref="FJ20:FK20"/>
    <mergeCell ref="FJ19:FK19"/>
    <mergeCell ref="EC20:ED20"/>
    <mergeCell ref="EC19:ED19"/>
    <mergeCell ref="EC21:ED21"/>
    <mergeCell ref="EC22:ED22"/>
    <mergeCell ref="EC15:ED15"/>
    <mergeCell ref="GQ13:GR13"/>
    <mergeCell ref="GP16:GP18"/>
    <mergeCell ref="GQ18:GR18"/>
    <mergeCell ref="GQ14:GR14"/>
    <mergeCell ref="EB19:EB24"/>
    <mergeCell ref="EB13:EB15"/>
    <mergeCell ref="EC13:ED13"/>
    <mergeCell ref="EC14:ED14"/>
    <mergeCell ref="EC23:ED23"/>
    <mergeCell ref="B28:C28"/>
    <mergeCell ref="B26:C26"/>
    <mergeCell ref="B27:C27"/>
    <mergeCell ref="B25:C25"/>
    <mergeCell ref="EC32:ED32"/>
    <mergeCell ref="EC30:ED30"/>
    <mergeCell ref="EC31:ED31"/>
    <mergeCell ref="B29:C29"/>
    <mergeCell ref="GP13:GP15"/>
    <mergeCell ref="CV22:CW22"/>
    <mergeCell ref="CV23:CW23"/>
    <mergeCell ref="CV26:CW26"/>
    <mergeCell ref="CU29:CU32"/>
    <mergeCell ref="CV32:CW32"/>
    <mergeCell ref="CV28:CW28"/>
    <mergeCell ref="CV16:CW16"/>
    <mergeCell ref="CV17:CW17"/>
    <mergeCell ref="CV18:CW18"/>
    <mergeCell ref="CU16:CU18"/>
    <mergeCell ref="CV24:CW24"/>
    <mergeCell ref="CV25:CW25"/>
    <mergeCell ref="CU19:CU24"/>
    <mergeCell ref="CV20:CW20"/>
    <mergeCell ref="CV19:CW19"/>
    <mergeCell ref="CV27:CW27"/>
    <mergeCell ref="CV30:CW30"/>
    <mergeCell ref="CV31:CW31"/>
    <mergeCell ref="CV29:CW29"/>
    <mergeCell ref="BN29:BN32"/>
    <mergeCell ref="BO25:BP25"/>
    <mergeCell ref="BO28:BP28"/>
    <mergeCell ref="BN25:BN28"/>
    <mergeCell ref="BO32:BP32"/>
    <mergeCell ref="BO29:BP29"/>
    <mergeCell ref="BO26:BP26"/>
    <mergeCell ref="BO27:BP27"/>
    <mergeCell ref="CU25:CU28"/>
    <mergeCell ref="EB25:EB28"/>
    <mergeCell ref="EB29:EB32"/>
    <mergeCell ref="FI25:FI28"/>
    <mergeCell ref="FI29:FI32"/>
    <mergeCell ref="A13:A15"/>
    <mergeCell ref="B13:C13"/>
    <mergeCell ref="A16:A18"/>
    <mergeCell ref="A19:A24"/>
    <mergeCell ref="B15:C15"/>
    <mergeCell ref="B20:C20"/>
    <mergeCell ref="B19:C19"/>
    <mergeCell ref="B14:C14"/>
    <mergeCell ref="B24:C24"/>
    <mergeCell ref="B18:C18"/>
    <mergeCell ref="B16:C16"/>
    <mergeCell ref="B17:C17"/>
    <mergeCell ref="BO30:BP30"/>
    <mergeCell ref="BO31:BP31"/>
    <mergeCell ref="BO24:BP24"/>
    <mergeCell ref="BN19:BN24"/>
    <mergeCell ref="A25:A28"/>
    <mergeCell ref="A29:A32"/>
    <mergeCell ref="AH32:AI32"/>
    <mergeCell ref="AH29:AI29"/>
    <mergeCell ref="AG10:AG12"/>
    <mergeCell ref="AG13:AG15"/>
    <mergeCell ref="B11:C11"/>
    <mergeCell ref="B21:C21"/>
    <mergeCell ref="B22:C22"/>
    <mergeCell ref="B23:C23"/>
    <mergeCell ref="B30:C30"/>
    <mergeCell ref="B31:C31"/>
    <mergeCell ref="AH23:AI23"/>
    <mergeCell ref="AH26:AI26"/>
    <mergeCell ref="AH27:AI27"/>
    <mergeCell ref="AH30:AI30"/>
    <mergeCell ref="AH31:AI31"/>
    <mergeCell ref="AH19:AI19"/>
    <mergeCell ref="AH24:AI24"/>
    <mergeCell ref="AH20:AI20"/>
    <mergeCell ref="AH25:AI25"/>
    <mergeCell ref="AH21:AI21"/>
    <mergeCell ref="AH22:AI22"/>
    <mergeCell ref="AH28:AI28"/>
    <mergeCell ref="AG25:AG28"/>
    <mergeCell ref="AG29:AG32"/>
    <mergeCell ref="AG19:AG24"/>
    <mergeCell ref="B32:C32"/>
    <mergeCell ref="GQ30:GR30"/>
    <mergeCell ref="GQ31:GR31"/>
    <mergeCell ref="GQ21:GR21"/>
    <mergeCell ref="GQ22:GR22"/>
    <mergeCell ref="GQ23:GR23"/>
    <mergeCell ref="GQ26:GR26"/>
    <mergeCell ref="GQ24:GR24"/>
    <mergeCell ref="FJ21:FK21"/>
    <mergeCell ref="FJ22:FK22"/>
    <mergeCell ref="FJ23:FK23"/>
    <mergeCell ref="GP19:GP24"/>
    <mergeCell ref="GP29:GP32"/>
    <mergeCell ref="GQ25:GR25"/>
    <mergeCell ref="GQ28:GR28"/>
    <mergeCell ref="GP25:GP28"/>
    <mergeCell ref="GQ32:GR32"/>
    <mergeCell ref="GQ29:GR29"/>
    <mergeCell ref="FJ28:FK28"/>
    <mergeCell ref="FJ26:FK26"/>
    <mergeCell ref="FJ27:FK27"/>
    <mergeCell ref="FJ30:FK30"/>
  </mergeCells>
  <phoneticPr fontId="2"/>
  <pageMargins left="0.43307086614173229" right="0.19685039370078741" top="0.78740157480314965" bottom="0.59055118110236227" header="0.51181102362204722" footer="0.51181102362204722"/>
  <pageSetup paperSize="9" scale="70" orientation="portrait" r:id="rId1"/>
  <headerFooter alignWithMargins="0"/>
  <colBreaks count="12" manualBreakCount="12">
    <brk id="16" min="1" max="31" man="1"/>
    <brk id="32" min="1" max="31" man="1"/>
    <brk id="49" min="1" max="31" man="1"/>
    <brk id="65" min="1" max="31" man="1"/>
    <brk id="82" min="1" max="31" man="1"/>
    <brk id="98" min="1" max="31" man="1"/>
    <brk id="115" min="1" max="31" man="1"/>
    <brk id="131" min="1" max="31" man="1"/>
    <brk id="148" min="1" max="31" man="1"/>
    <brk id="164" min="1" max="31" man="1"/>
    <brk id="181" min="1" max="31" man="1"/>
    <brk id="197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I33"/>
  <sheetViews>
    <sheetView tabSelected="1" view="pageBreakPreview" zoomScale="60" zoomScaleNormal="7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H2" sqref="BH2"/>
    </sheetView>
  </sheetViews>
  <sheetFormatPr defaultRowHeight="13.5"/>
  <cols>
    <col min="1" max="1" width="3.125" style="3" customWidth="1"/>
    <col min="2" max="2" width="9.875" style="3" customWidth="1"/>
    <col min="3" max="3" width="8.375" style="3" customWidth="1"/>
    <col min="4" max="4" width="6.125" style="3" customWidth="1"/>
    <col min="5" max="5" width="5.75" style="3" customWidth="1"/>
    <col min="6" max="6" width="6.125" style="3" customWidth="1"/>
    <col min="7" max="7" width="6.5" style="3" customWidth="1"/>
    <col min="8" max="13" width="6" style="3" customWidth="1"/>
    <col min="14" max="14" width="6.375" style="3" customWidth="1"/>
    <col min="15" max="15" width="5.875" style="3" customWidth="1"/>
    <col min="16" max="16" width="6.125" style="3" customWidth="1"/>
    <col min="17" max="17" width="6.375" style="3" customWidth="1"/>
    <col min="18" max="21" width="6.25" style="3" customWidth="1"/>
    <col min="22" max="22" width="6.625" style="3" customWidth="1"/>
    <col min="23" max="25" width="6.25" style="3" customWidth="1"/>
    <col min="26" max="26" width="6.875" style="3" customWidth="1"/>
    <col min="27" max="27" width="6.625" style="3" customWidth="1"/>
    <col min="28" max="28" width="7.125" style="3" customWidth="1"/>
    <col min="29" max="29" width="6.25" style="3" customWidth="1"/>
    <col min="30" max="30" width="6.625" style="3" customWidth="1"/>
    <col min="31" max="31" width="6.25" style="3" customWidth="1"/>
    <col min="32" max="32" width="7.125" style="3" customWidth="1"/>
    <col min="33" max="33" width="6.375" style="3" customWidth="1"/>
    <col min="34" max="34" width="3.125" style="3" customWidth="1"/>
    <col min="35" max="35" width="9.125" style="3" customWidth="1"/>
    <col min="36" max="36" width="8" style="3" customWidth="1"/>
    <col min="37" max="50" width="6" style="3" customWidth="1"/>
    <col min="51" max="60" width="6.25" style="3" customWidth="1"/>
    <col min="61" max="16384" width="9" style="3"/>
  </cols>
  <sheetData>
    <row r="1" spans="1:61" ht="18.75">
      <c r="B1" s="4"/>
      <c r="AI1" s="4"/>
    </row>
    <row r="2" spans="1:61" ht="15.75" customHeight="1" thickBot="1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 t="s">
        <v>21</v>
      </c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 t="s">
        <v>21</v>
      </c>
    </row>
    <row r="3" spans="1:61" ht="18.75" customHeight="1">
      <c r="A3" s="64"/>
      <c r="B3" s="65"/>
      <c r="C3" s="66"/>
      <c r="D3" s="58" t="s">
        <v>257</v>
      </c>
      <c r="E3" s="59"/>
      <c r="F3" s="58" t="s">
        <v>258</v>
      </c>
      <c r="G3" s="59"/>
      <c r="H3" s="58" t="s">
        <v>259</v>
      </c>
      <c r="I3" s="59"/>
      <c r="J3" s="58" t="s">
        <v>260</v>
      </c>
      <c r="K3" s="59"/>
      <c r="L3" s="58" t="s">
        <v>261</v>
      </c>
      <c r="M3" s="59"/>
      <c r="N3" s="58" t="s">
        <v>262</v>
      </c>
      <c r="O3" s="59"/>
      <c r="P3" s="58" t="s">
        <v>263</v>
      </c>
      <c r="Q3" s="59"/>
      <c r="R3" s="58" t="s">
        <v>264</v>
      </c>
      <c r="S3" s="59"/>
      <c r="T3" s="58" t="s">
        <v>265</v>
      </c>
      <c r="U3" s="59"/>
      <c r="V3" s="58" t="s">
        <v>266</v>
      </c>
      <c r="W3" s="59"/>
      <c r="X3" s="58" t="s">
        <v>267</v>
      </c>
      <c r="Y3" s="59"/>
      <c r="Z3" s="58" t="s">
        <v>268</v>
      </c>
      <c r="AA3" s="59"/>
      <c r="AB3" s="58" t="s">
        <v>269</v>
      </c>
      <c r="AC3" s="59"/>
      <c r="AD3" s="58" t="s">
        <v>270</v>
      </c>
      <c r="AE3" s="59"/>
      <c r="AF3" s="58" t="s">
        <v>271</v>
      </c>
      <c r="AG3" s="60"/>
      <c r="AH3" s="64"/>
      <c r="AI3" s="65"/>
      <c r="AJ3" s="66"/>
      <c r="AK3" s="58" t="s">
        <v>272</v>
      </c>
      <c r="AL3" s="59"/>
      <c r="AM3" s="58" t="s">
        <v>273</v>
      </c>
      <c r="AN3" s="59"/>
      <c r="AO3" s="58" t="s">
        <v>274</v>
      </c>
      <c r="AP3" s="59"/>
      <c r="AQ3" s="58" t="s">
        <v>275</v>
      </c>
      <c r="AR3" s="59"/>
      <c r="AS3" s="58" t="s">
        <v>276</v>
      </c>
      <c r="AT3" s="59"/>
      <c r="AU3" s="58" t="s">
        <v>277</v>
      </c>
      <c r="AV3" s="59"/>
      <c r="AW3" s="58" t="s">
        <v>278</v>
      </c>
      <c r="AX3" s="59"/>
      <c r="AY3" s="58" t="s">
        <v>279</v>
      </c>
      <c r="AZ3" s="59"/>
      <c r="BA3" s="58" t="s">
        <v>280</v>
      </c>
      <c r="BB3" s="59"/>
      <c r="BC3" s="58" t="s">
        <v>281</v>
      </c>
      <c r="BD3" s="59"/>
      <c r="BE3" s="58" t="s">
        <v>282</v>
      </c>
      <c r="BF3" s="59"/>
      <c r="BG3" s="58" t="s">
        <v>283</v>
      </c>
      <c r="BH3" s="60"/>
    </row>
    <row r="4" spans="1:61" ht="18.75" customHeight="1">
      <c r="A4" s="55" t="s">
        <v>1</v>
      </c>
      <c r="B4" s="56"/>
      <c r="C4" s="57"/>
      <c r="D4" s="42" t="s">
        <v>106</v>
      </c>
      <c r="E4" s="43"/>
      <c r="F4" s="51" t="s">
        <v>107</v>
      </c>
      <c r="G4" s="69"/>
      <c r="H4" s="71" t="s">
        <v>108</v>
      </c>
      <c r="I4" s="72"/>
      <c r="J4" s="51" t="s">
        <v>109</v>
      </c>
      <c r="K4" s="69"/>
      <c r="L4" s="47" t="s">
        <v>110</v>
      </c>
      <c r="M4" s="48"/>
      <c r="N4" s="47" t="s">
        <v>111</v>
      </c>
      <c r="O4" s="48"/>
      <c r="P4" s="47" t="s">
        <v>112</v>
      </c>
      <c r="Q4" s="48"/>
      <c r="R4" s="51" t="s">
        <v>113</v>
      </c>
      <c r="S4" s="69"/>
      <c r="T4" s="47" t="s">
        <v>114</v>
      </c>
      <c r="U4" s="48"/>
      <c r="V4" s="42" t="s">
        <v>115</v>
      </c>
      <c r="W4" s="43"/>
      <c r="X4" s="71" t="s">
        <v>116</v>
      </c>
      <c r="Y4" s="72"/>
      <c r="Z4" s="75" t="s">
        <v>323</v>
      </c>
      <c r="AA4" s="76"/>
      <c r="AB4" s="47" t="s">
        <v>117</v>
      </c>
      <c r="AC4" s="48"/>
      <c r="AD4" s="42" t="s">
        <v>118</v>
      </c>
      <c r="AE4" s="43"/>
      <c r="AF4" s="84" t="s">
        <v>324</v>
      </c>
      <c r="AG4" s="85"/>
      <c r="AH4" s="55" t="s">
        <v>1</v>
      </c>
      <c r="AI4" s="56"/>
      <c r="AJ4" s="57"/>
      <c r="AK4" s="47" t="s">
        <v>119</v>
      </c>
      <c r="AL4" s="48"/>
      <c r="AM4" s="47" t="s">
        <v>120</v>
      </c>
      <c r="AN4" s="48"/>
      <c r="AO4" s="47" t="s">
        <v>121</v>
      </c>
      <c r="AP4" s="48"/>
      <c r="AQ4" s="47" t="s">
        <v>122</v>
      </c>
      <c r="AR4" s="48"/>
      <c r="AS4" s="47" t="s">
        <v>123</v>
      </c>
      <c r="AT4" s="48"/>
      <c r="AU4" s="47" t="s">
        <v>124</v>
      </c>
      <c r="AV4" s="48"/>
      <c r="AW4" s="42" t="s">
        <v>125</v>
      </c>
      <c r="AX4" s="43"/>
      <c r="AY4" s="71" t="s">
        <v>126</v>
      </c>
      <c r="AZ4" s="72"/>
      <c r="BA4" s="47" t="s">
        <v>127</v>
      </c>
      <c r="BB4" s="48"/>
      <c r="BC4" s="47" t="s">
        <v>128</v>
      </c>
      <c r="BD4" s="48"/>
      <c r="BE4" s="47" t="s">
        <v>129</v>
      </c>
      <c r="BF4" s="48"/>
      <c r="BG4" s="47" t="s">
        <v>130</v>
      </c>
      <c r="BH4" s="67"/>
    </row>
    <row r="5" spans="1:61" ht="18.75" customHeight="1">
      <c r="A5" s="55" t="s">
        <v>2</v>
      </c>
      <c r="B5" s="56"/>
      <c r="C5" s="57"/>
      <c r="D5" s="44"/>
      <c r="E5" s="45"/>
      <c r="F5" s="53"/>
      <c r="G5" s="70"/>
      <c r="H5" s="73"/>
      <c r="I5" s="74"/>
      <c r="J5" s="53"/>
      <c r="K5" s="70"/>
      <c r="L5" s="49"/>
      <c r="M5" s="50"/>
      <c r="N5" s="49"/>
      <c r="O5" s="50"/>
      <c r="P5" s="49"/>
      <c r="Q5" s="50"/>
      <c r="R5" s="53"/>
      <c r="S5" s="70"/>
      <c r="T5" s="49"/>
      <c r="U5" s="50"/>
      <c r="V5" s="44"/>
      <c r="W5" s="45"/>
      <c r="X5" s="73"/>
      <c r="Y5" s="74"/>
      <c r="Z5" s="77"/>
      <c r="AA5" s="78"/>
      <c r="AB5" s="49"/>
      <c r="AC5" s="50"/>
      <c r="AD5" s="44"/>
      <c r="AE5" s="45"/>
      <c r="AF5" s="86"/>
      <c r="AG5" s="87"/>
      <c r="AH5" s="55" t="s">
        <v>2</v>
      </c>
      <c r="AI5" s="56"/>
      <c r="AJ5" s="57"/>
      <c r="AK5" s="49"/>
      <c r="AL5" s="50"/>
      <c r="AM5" s="49"/>
      <c r="AN5" s="50"/>
      <c r="AO5" s="49"/>
      <c r="AP5" s="50"/>
      <c r="AQ5" s="49"/>
      <c r="AR5" s="50"/>
      <c r="AS5" s="49"/>
      <c r="AT5" s="50"/>
      <c r="AU5" s="49"/>
      <c r="AV5" s="50"/>
      <c r="AW5" s="44"/>
      <c r="AX5" s="45"/>
      <c r="AY5" s="73"/>
      <c r="AZ5" s="74"/>
      <c r="BA5" s="49"/>
      <c r="BB5" s="50"/>
      <c r="BC5" s="49"/>
      <c r="BD5" s="50"/>
      <c r="BE5" s="49"/>
      <c r="BF5" s="50"/>
      <c r="BG5" s="49"/>
      <c r="BH5" s="68"/>
      <c r="BI5" s="22"/>
    </row>
    <row r="6" spans="1:61" ht="18.75" customHeight="1">
      <c r="A6" s="61"/>
      <c r="B6" s="62"/>
      <c r="C6" s="63"/>
      <c r="D6" s="6" t="s">
        <v>6</v>
      </c>
      <c r="E6" s="6" t="s">
        <v>7</v>
      </c>
      <c r="F6" s="6" t="s">
        <v>6</v>
      </c>
      <c r="G6" s="6" t="s">
        <v>7</v>
      </c>
      <c r="H6" s="6" t="s">
        <v>6</v>
      </c>
      <c r="I6" s="6" t="s">
        <v>7</v>
      </c>
      <c r="J6" s="6" t="s">
        <v>6</v>
      </c>
      <c r="K6" s="6" t="s">
        <v>7</v>
      </c>
      <c r="L6" s="6" t="s">
        <v>6</v>
      </c>
      <c r="M6" s="6" t="s">
        <v>7</v>
      </c>
      <c r="N6" s="6" t="s">
        <v>6</v>
      </c>
      <c r="O6" s="6" t="s">
        <v>7</v>
      </c>
      <c r="P6" s="6" t="s">
        <v>6</v>
      </c>
      <c r="Q6" s="6" t="s">
        <v>7</v>
      </c>
      <c r="R6" s="6" t="s">
        <v>6</v>
      </c>
      <c r="S6" s="6" t="s">
        <v>7</v>
      </c>
      <c r="T6" s="6" t="s">
        <v>6</v>
      </c>
      <c r="U6" s="6" t="s">
        <v>7</v>
      </c>
      <c r="V6" s="6" t="s">
        <v>6</v>
      </c>
      <c r="W6" s="6" t="s">
        <v>7</v>
      </c>
      <c r="X6" s="6" t="s">
        <v>6</v>
      </c>
      <c r="Y6" s="6" t="s">
        <v>7</v>
      </c>
      <c r="Z6" s="6" t="s">
        <v>6</v>
      </c>
      <c r="AA6" s="6" t="s">
        <v>7</v>
      </c>
      <c r="AB6" s="6" t="s">
        <v>6</v>
      </c>
      <c r="AC6" s="6" t="s">
        <v>7</v>
      </c>
      <c r="AD6" s="6" t="s">
        <v>6</v>
      </c>
      <c r="AE6" s="6" t="s">
        <v>7</v>
      </c>
      <c r="AF6" s="6" t="s">
        <v>6</v>
      </c>
      <c r="AG6" s="7" t="s">
        <v>7</v>
      </c>
      <c r="AH6" s="61"/>
      <c r="AI6" s="62"/>
      <c r="AJ6" s="63"/>
      <c r="AK6" s="6" t="s">
        <v>6</v>
      </c>
      <c r="AL6" s="6" t="s">
        <v>7</v>
      </c>
      <c r="AM6" s="6" t="s">
        <v>6</v>
      </c>
      <c r="AN6" s="6" t="s">
        <v>7</v>
      </c>
      <c r="AO6" s="6" t="s">
        <v>6</v>
      </c>
      <c r="AP6" s="6" t="s">
        <v>7</v>
      </c>
      <c r="AQ6" s="6" t="s">
        <v>6</v>
      </c>
      <c r="AR6" s="6" t="s">
        <v>7</v>
      </c>
      <c r="AS6" s="6" t="s">
        <v>6</v>
      </c>
      <c r="AT6" s="6" t="s">
        <v>7</v>
      </c>
      <c r="AU6" s="6" t="s">
        <v>6</v>
      </c>
      <c r="AV6" s="6" t="s">
        <v>7</v>
      </c>
      <c r="AW6" s="6" t="s">
        <v>6</v>
      </c>
      <c r="AX6" s="6" t="s">
        <v>7</v>
      </c>
      <c r="AY6" s="6" t="s">
        <v>6</v>
      </c>
      <c r="AZ6" s="6" t="s">
        <v>7</v>
      </c>
      <c r="BA6" s="6" t="s">
        <v>6</v>
      </c>
      <c r="BB6" s="6" t="s">
        <v>7</v>
      </c>
      <c r="BC6" s="6" t="s">
        <v>6</v>
      </c>
      <c r="BD6" s="6" t="s">
        <v>7</v>
      </c>
      <c r="BE6" s="6" t="s">
        <v>6</v>
      </c>
      <c r="BF6" s="6" t="s">
        <v>7</v>
      </c>
      <c r="BG6" s="6" t="s">
        <v>6</v>
      </c>
      <c r="BH6" s="7" t="s">
        <v>7</v>
      </c>
      <c r="BI6" s="22"/>
    </row>
    <row r="7" spans="1:61" ht="24.95" customHeight="1">
      <c r="A7" s="38" t="s">
        <v>326</v>
      </c>
      <c r="B7" s="46"/>
      <c r="C7" s="46"/>
      <c r="D7" s="1">
        <f t="shared" ref="D7:AG7" si="0">D12+D15+D18+D24+D28+D32</f>
        <v>1</v>
      </c>
      <c r="E7" s="1">
        <f t="shared" si="0"/>
        <v>1</v>
      </c>
      <c r="F7" s="1">
        <f t="shared" si="0"/>
        <v>0</v>
      </c>
      <c r="G7" s="1">
        <f t="shared" si="0"/>
        <v>0</v>
      </c>
      <c r="H7" s="1">
        <f t="shared" si="0"/>
        <v>0</v>
      </c>
      <c r="I7" s="1">
        <f t="shared" si="0"/>
        <v>0</v>
      </c>
      <c r="J7" s="1">
        <f t="shared" si="0"/>
        <v>11</v>
      </c>
      <c r="K7" s="1">
        <f t="shared" si="0"/>
        <v>8</v>
      </c>
      <c r="L7" s="1">
        <f t="shared" si="0"/>
        <v>0</v>
      </c>
      <c r="M7" s="1">
        <f t="shared" si="0"/>
        <v>0</v>
      </c>
      <c r="N7" s="1">
        <f t="shared" si="0"/>
        <v>5</v>
      </c>
      <c r="O7" s="1">
        <f t="shared" si="0"/>
        <v>3</v>
      </c>
      <c r="P7" s="1">
        <f t="shared" si="0"/>
        <v>2</v>
      </c>
      <c r="Q7" s="1">
        <f t="shared" si="0"/>
        <v>2</v>
      </c>
      <c r="R7" s="1">
        <f t="shared" si="0"/>
        <v>3</v>
      </c>
      <c r="S7" s="1">
        <f t="shared" si="0"/>
        <v>1</v>
      </c>
      <c r="T7" s="1">
        <f t="shared" si="0"/>
        <v>0</v>
      </c>
      <c r="U7" s="26">
        <f t="shared" si="0"/>
        <v>1</v>
      </c>
      <c r="V7" s="1">
        <f t="shared" si="0"/>
        <v>3</v>
      </c>
      <c r="W7" s="1">
        <f t="shared" si="0"/>
        <v>1</v>
      </c>
      <c r="X7" s="1">
        <f t="shared" si="0"/>
        <v>3</v>
      </c>
      <c r="Y7" s="1">
        <f t="shared" si="0"/>
        <v>3</v>
      </c>
      <c r="Z7" s="1">
        <f t="shared" si="0"/>
        <v>77</v>
      </c>
      <c r="AA7" s="1">
        <f t="shared" si="0"/>
        <v>217</v>
      </c>
      <c r="AB7" s="1">
        <f t="shared" si="0"/>
        <v>56</v>
      </c>
      <c r="AC7" s="1">
        <f t="shared" si="0"/>
        <v>195</v>
      </c>
      <c r="AD7" s="1">
        <f t="shared" si="0"/>
        <v>0</v>
      </c>
      <c r="AE7" s="1">
        <f t="shared" si="0"/>
        <v>2</v>
      </c>
      <c r="AF7" s="1">
        <f t="shared" si="0"/>
        <v>21</v>
      </c>
      <c r="AG7" s="2">
        <f t="shared" si="0"/>
        <v>20</v>
      </c>
      <c r="AH7" s="38" t="s">
        <v>326</v>
      </c>
      <c r="AI7" s="46"/>
      <c r="AJ7" s="46"/>
      <c r="AK7" s="1">
        <f t="shared" ref="AK7:BH7" si="1">AK12+AK15+AK18+AK24+AK28+AK32</f>
        <v>354</v>
      </c>
      <c r="AL7" s="1">
        <f t="shared" si="1"/>
        <v>177</v>
      </c>
      <c r="AM7" s="1">
        <f t="shared" si="1"/>
        <v>203</v>
      </c>
      <c r="AN7" s="1">
        <f t="shared" si="1"/>
        <v>119</v>
      </c>
      <c r="AO7" s="1">
        <f t="shared" si="1"/>
        <v>50</v>
      </c>
      <c r="AP7" s="1">
        <f t="shared" si="1"/>
        <v>20</v>
      </c>
      <c r="AQ7" s="1">
        <f t="shared" si="1"/>
        <v>31</v>
      </c>
      <c r="AR7" s="1">
        <f t="shared" si="1"/>
        <v>20</v>
      </c>
      <c r="AS7" s="1">
        <f t="shared" si="1"/>
        <v>43</v>
      </c>
      <c r="AT7" s="1">
        <f t="shared" si="1"/>
        <v>27</v>
      </c>
      <c r="AU7" s="1">
        <f t="shared" si="1"/>
        <v>43</v>
      </c>
      <c r="AV7" s="1">
        <f t="shared" si="1"/>
        <v>37</v>
      </c>
      <c r="AW7" s="1">
        <f t="shared" si="1"/>
        <v>2</v>
      </c>
      <c r="AX7" s="1">
        <f t="shared" si="1"/>
        <v>0</v>
      </c>
      <c r="AY7" s="1">
        <f t="shared" si="1"/>
        <v>7</v>
      </c>
      <c r="AZ7" s="26">
        <f t="shared" si="1"/>
        <v>1</v>
      </c>
      <c r="BA7" s="1">
        <f t="shared" si="1"/>
        <v>27</v>
      </c>
      <c r="BB7" s="26">
        <f t="shared" si="1"/>
        <v>14</v>
      </c>
      <c r="BC7" s="1">
        <f t="shared" si="1"/>
        <v>139</v>
      </c>
      <c r="BD7" s="1">
        <f t="shared" si="1"/>
        <v>52</v>
      </c>
      <c r="BE7" s="1">
        <f t="shared" si="1"/>
        <v>0</v>
      </c>
      <c r="BF7" s="1">
        <f t="shared" si="1"/>
        <v>0</v>
      </c>
      <c r="BG7" s="1">
        <f t="shared" si="1"/>
        <v>12</v>
      </c>
      <c r="BH7" s="2">
        <f t="shared" si="1"/>
        <v>6</v>
      </c>
      <c r="BI7" s="22"/>
    </row>
    <row r="8" spans="1:61" ht="24.95" customHeight="1">
      <c r="A8" s="38" t="s">
        <v>327</v>
      </c>
      <c r="B8" s="46"/>
      <c r="C8" s="46"/>
      <c r="D8" s="27">
        <f t="shared" ref="D8:AG8" si="2">D10+D13+D14+D16+D17+D19+D20+D25+D29</f>
        <v>1</v>
      </c>
      <c r="E8" s="27">
        <f t="shared" si="2"/>
        <v>1</v>
      </c>
      <c r="F8" s="27">
        <f t="shared" si="2"/>
        <v>0</v>
      </c>
      <c r="G8" s="27">
        <f t="shared" si="2"/>
        <v>0</v>
      </c>
      <c r="H8" s="27">
        <f t="shared" si="2"/>
        <v>0</v>
      </c>
      <c r="I8" s="27">
        <f t="shared" si="2"/>
        <v>0</v>
      </c>
      <c r="J8" s="27">
        <f t="shared" si="2"/>
        <v>9</v>
      </c>
      <c r="K8" s="27">
        <f t="shared" si="2"/>
        <v>7</v>
      </c>
      <c r="L8" s="27">
        <f t="shared" si="2"/>
        <v>0</v>
      </c>
      <c r="M8" s="27">
        <f t="shared" si="2"/>
        <v>0</v>
      </c>
      <c r="N8" s="27">
        <f t="shared" si="2"/>
        <v>4</v>
      </c>
      <c r="O8" s="27">
        <f t="shared" si="2"/>
        <v>3</v>
      </c>
      <c r="P8" s="27">
        <f t="shared" si="2"/>
        <v>2</v>
      </c>
      <c r="Q8" s="27">
        <f t="shared" si="2"/>
        <v>2</v>
      </c>
      <c r="R8" s="27">
        <f t="shared" si="2"/>
        <v>2</v>
      </c>
      <c r="S8" s="27">
        <f t="shared" si="2"/>
        <v>1</v>
      </c>
      <c r="T8" s="27">
        <f t="shared" si="2"/>
        <v>0</v>
      </c>
      <c r="U8" s="27">
        <f t="shared" si="2"/>
        <v>1</v>
      </c>
      <c r="V8" s="27">
        <f t="shared" si="2"/>
        <v>3</v>
      </c>
      <c r="W8" s="27">
        <f t="shared" si="2"/>
        <v>0</v>
      </c>
      <c r="X8" s="27">
        <f t="shared" si="2"/>
        <v>2</v>
      </c>
      <c r="Y8" s="27">
        <f t="shared" si="2"/>
        <v>3</v>
      </c>
      <c r="Z8" s="27">
        <f t="shared" si="2"/>
        <v>55</v>
      </c>
      <c r="AA8" s="27">
        <f t="shared" si="2"/>
        <v>170</v>
      </c>
      <c r="AB8" s="27">
        <f t="shared" si="2"/>
        <v>36</v>
      </c>
      <c r="AC8" s="27">
        <f t="shared" si="2"/>
        <v>151</v>
      </c>
      <c r="AD8" s="27">
        <f t="shared" si="2"/>
        <v>0</v>
      </c>
      <c r="AE8" s="27">
        <f t="shared" si="2"/>
        <v>2</v>
      </c>
      <c r="AF8" s="27">
        <f t="shared" si="2"/>
        <v>19</v>
      </c>
      <c r="AG8" s="29">
        <f t="shared" si="2"/>
        <v>17</v>
      </c>
      <c r="AH8" s="38" t="s">
        <v>327</v>
      </c>
      <c r="AI8" s="46"/>
      <c r="AJ8" s="46"/>
      <c r="AK8" s="27">
        <f t="shared" ref="AK8:BH8" si="3">AK10+AK13+AK14+AK16+AK17+AK19+AK20+AK25+AK29</f>
        <v>303</v>
      </c>
      <c r="AL8" s="27">
        <f t="shared" si="3"/>
        <v>149</v>
      </c>
      <c r="AM8" s="27">
        <f t="shared" si="3"/>
        <v>175</v>
      </c>
      <c r="AN8" s="27">
        <f t="shared" si="3"/>
        <v>96</v>
      </c>
      <c r="AO8" s="27">
        <f t="shared" si="3"/>
        <v>38</v>
      </c>
      <c r="AP8" s="27">
        <f t="shared" si="3"/>
        <v>17</v>
      </c>
      <c r="AQ8" s="27">
        <f t="shared" si="3"/>
        <v>26</v>
      </c>
      <c r="AR8" s="27">
        <f t="shared" si="3"/>
        <v>14</v>
      </c>
      <c r="AS8" s="27">
        <f t="shared" si="3"/>
        <v>42</v>
      </c>
      <c r="AT8" s="27">
        <f t="shared" si="3"/>
        <v>26</v>
      </c>
      <c r="AU8" s="27">
        <f t="shared" si="3"/>
        <v>38</v>
      </c>
      <c r="AV8" s="27">
        <f t="shared" si="3"/>
        <v>28</v>
      </c>
      <c r="AW8" s="27">
        <f t="shared" si="3"/>
        <v>2</v>
      </c>
      <c r="AX8" s="27">
        <f t="shared" si="3"/>
        <v>0</v>
      </c>
      <c r="AY8" s="27">
        <f t="shared" si="3"/>
        <v>7</v>
      </c>
      <c r="AZ8" s="27">
        <f t="shared" si="3"/>
        <v>1</v>
      </c>
      <c r="BA8" s="27">
        <f t="shared" si="3"/>
        <v>22</v>
      </c>
      <c r="BB8" s="27">
        <f t="shared" si="3"/>
        <v>10</v>
      </c>
      <c r="BC8" s="27">
        <f t="shared" si="3"/>
        <v>118</v>
      </c>
      <c r="BD8" s="27">
        <f t="shared" si="3"/>
        <v>48</v>
      </c>
      <c r="BE8" s="27">
        <f t="shared" si="3"/>
        <v>0</v>
      </c>
      <c r="BF8" s="27">
        <f t="shared" si="3"/>
        <v>0</v>
      </c>
      <c r="BG8" s="27">
        <f t="shared" si="3"/>
        <v>10</v>
      </c>
      <c r="BH8" s="29">
        <f t="shared" si="3"/>
        <v>5</v>
      </c>
      <c r="BI8" s="22"/>
    </row>
    <row r="9" spans="1:61" ht="24.95" customHeight="1">
      <c r="A9" s="38" t="s">
        <v>328</v>
      </c>
      <c r="B9" s="46"/>
      <c r="C9" s="46"/>
      <c r="D9" s="27">
        <f t="shared" ref="D9:AG9" si="4">SUM(D11+D21+D22+D23+D26+D27+D30+D31)</f>
        <v>0</v>
      </c>
      <c r="E9" s="27">
        <f t="shared" si="4"/>
        <v>0</v>
      </c>
      <c r="F9" s="27">
        <f t="shared" si="4"/>
        <v>0</v>
      </c>
      <c r="G9" s="27">
        <f t="shared" si="4"/>
        <v>0</v>
      </c>
      <c r="H9" s="27">
        <f t="shared" si="4"/>
        <v>0</v>
      </c>
      <c r="I9" s="27">
        <f t="shared" si="4"/>
        <v>0</v>
      </c>
      <c r="J9" s="27">
        <f t="shared" si="4"/>
        <v>2</v>
      </c>
      <c r="K9" s="27">
        <f t="shared" si="4"/>
        <v>1</v>
      </c>
      <c r="L9" s="27">
        <f t="shared" si="4"/>
        <v>0</v>
      </c>
      <c r="M9" s="27">
        <f t="shared" si="4"/>
        <v>0</v>
      </c>
      <c r="N9" s="27">
        <f t="shared" si="4"/>
        <v>1</v>
      </c>
      <c r="O9" s="27">
        <f t="shared" si="4"/>
        <v>0</v>
      </c>
      <c r="P9" s="27">
        <f t="shared" si="4"/>
        <v>0</v>
      </c>
      <c r="Q9" s="27">
        <f t="shared" si="4"/>
        <v>0</v>
      </c>
      <c r="R9" s="27">
        <f t="shared" si="4"/>
        <v>1</v>
      </c>
      <c r="S9" s="27">
        <f t="shared" si="4"/>
        <v>0</v>
      </c>
      <c r="T9" s="27">
        <f t="shared" si="4"/>
        <v>0</v>
      </c>
      <c r="U9" s="27">
        <f t="shared" si="4"/>
        <v>0</v>
      </c>
      <c r="V9" s="27">
        <f t="shared" si="4"/>
        <v>0</v>
      </c>
      <c r="W9" s="27">
        <f t="shared" si="4"/>
        <v>1</v>
      </c>
      <c r="X9" s="27">
        <f t="shared" si="4"/>
        <v>1</v>
      </c>
      <c r="Y9" s="27">
        <f t="shared" si="4"/>
        <v>0</v>
      </c>
      <c r="Z9" s="27">
        <f t="shared" si="4"/>
        <v>22</v>
      </c>
      <c r="AA9" s="27">
        <f t="shared" si="4"/>
        <v>47</v>
      </c>
      <c r="AB9" s="27">
        <f t="shared" si="4"/>
        <v>20</v>
      </c>
      <c r="AC9" s="27">
        <f t="shared" si="4"/>
        <v>44</v>
      </c>
      <c r="AD9" s="27">
        <f t="shared" si="4"/>
        <v>0</v>
      </c>
      <c r="AE9" s="27">
        <f t="shared" si="4"/>
        <v>0</v>
      </c>
      <c r="AF9" s="27">
        <f t="shared" si="4"/>
        <v>2</v>
      </c>
      <c r="AG9" s="27">
        <f t="shared" si="4"/>
        <v>3</v>
      </c>
      <c r="AH9" s="38" t="s">
        <v>328</v>
      </c>
      <c r="AI9" s="46"/>
      <c r="AJ9" s="46"/>
      <c r="AK9" s="27">
        <f t="shared" ref="AK9:BH9" si="5">SUM(AK11+AK21+AK22+AK23+AK26+AK27+AK30+AK31)</f>
        <v>51</v>
      </c>
      <c r="AL9" s="27">
        <f t="shared" si="5"/>
        <v>28</v>
      </c>
      <c r="AM9" s="27">
        <f t="shared" si="5"/>
        <v>28</v>
      </c>
      <c r="AN9" s="27">
        <f t="shared" si="5"/>
        <v>23</v>
      </c>
      <c r="AO9" s="27">
        <f t="shared" si="5"/>
        <v>12</v>
      </c>
      <c r="AP9" s="27">
        <f t="shared" si="5"/>
        <v>3</v>
      </c>
      <c r="AQ9" s="27">
        <f t="shared" si="5"/>
        <v>5</v>
      </c>
      <c r="AR9" s="27">
        <f t="shared" si="5"/>
        <v>6</v>
      </c>
      <c r="AS9" s="27">
        <f t="shared" si="5"/>
        <v>1</v>
      </c>
      <c r="AT9" s="27">
        <f t="shared" si="5"/>
        <v>1</v>
      </c>
      <c r="AU9" s="27">
        <f t="shared" si="5"/>
        <v>5</v>
      </c>
      <c r="AV9" s="27">
        <f t="shared" si="5"/>
        <v>9</v>
      </c>
      <c r="AW9" s="27">
        <f t="shared" si="5"/>
        <v>0</v>
      </c>
      <c r="AX9" s="27">
        <f t="shared" si="5"/>
        <v>0</v>
      </c>
      <c r="AY9" s="27">
        <f t="shared" si="5"/>
        <v>0</v>
      </c>
      <c r="AZ9" s="27">
        <f t="shared" si="5"/>
        <v>0</v>
      </c>
      <c r="BA9" s="27">
        <f t="shared" si="5"/>
        <v>5</v>
      </c>
      <c r="BB9" s="27">
        <f t="shared" si="5"/>
        <v>4</v>
      </c>
      <c r="BC9" s="27">
        <f t="shared" si="5"/>
        <v>21</v>
      </c>
      <c r="BD9" s="27">
        <f t="shared" si="5"/>
        <v>4</v>
      </c>
      <c r="BE9" s="27">
        <f t="shared" si="5"/>
        <v>0</v>
      </c>
      <c r="BF9" s="27">
        <f t="shared" si="5"/>
        <v>0</v>
      </c>
      <c r="BG9" s="27">
        <f t="shared" si="5"/>
        <v>2</v>
      </c>
      <c r="BH9" s="29">
        <f t="shared" si="5"/>
        <v>1</v>
      </c>
      <c r="BI9" s="22"/>
    </row>
    <row r="10" spans="1:61" ht="24.95" customHeight="1">
      <c r="A10" s="38" t="s">
        <v>144</v>
      </c>
      <c r="B10" s="37" t="s">
        <v>329</v>
      </c>
      <c r="C10" s="37"/>
      <c r="D10" s="1"/>
      <c r="E10" s="1"/>
      <c r="F10" s="1"/>
      <c r="G10" s="1"/>
      <c r="H10" s="1"/>
      <c r="I10" s="1"/>
      <c r="J10" s="1">
        <f>L10+N10+T10+V10+X10</f>
        <v>4</v>
      </c>
      <c r="K10" s="1">
        <f>M10+O10+U10+W10+Y10</f>
        <v>3</v>
      </c>
      <c r="L10" s="1"/>
      <c r="M10" s="1"/>
      <c r="N10" s="1">
        <f>P10+R10</f>
        <v>3</v>
      </c>
      <c r="O10" s="1">
        <f>Q10+S10</f>
        <v>2</v>
      </c>
      <c r="P10" s="1">
        <v>1</v>
      </c>
      <c r="Q10" s="1">
        <v>1</v>
      </c>
      <c r="R10" s="1">
        <v>2</v>
      </c>
      <c r="S10" s="1">
        <v>1</v>
      </c>
      <c r="T10" s="1"/>
      <c r="U10" s="1">
        <v>1</v>
      </c>
      <c r="V10" s="1">
        <v>1</v>
      </c>
      <c r="W10" s="1"/>
      <c r="X10" s="1"/>
      <c r="Y10" s="1"/>
      <c r="Z10" s="1">
        <f>AB10+AD10+AF10</f>
        <v>15</v>
      </c>
      <c r="AA10" s="1">
        <f>AC10+AE10+AG10</f>
        <v>61</v>
      </c>
      <c r="AB10" s="1">
        <v>8</v>
      </c>
      <c r="AC10" s="1">
        <v>54</v>
      </c>
      <c r="AD10" s="1"/>
      <c r="AE10" s="1"/>
      <c r="AF10" s="1">
        <v>7</v>
      </c>
      <c r="AG10" s="2">
        <v>7</v>
      </c>
      <c r="AH10" s="38" t="s">
        <v>144</v>
      </c>
      <c r="AI10" s="37" t="s">
        <v>329</v>
      </c>
      <c r="AJ10" s="37"/>
      <c r="AK10" s="1">
        <f>AM10+BC10+BE10+BG10</f>
        <v>114</v>
      </c>
      <c r="AL10" s="1">
        <f>AN10+BD10+BF10+BH10</f>
        <v>49</v>
      </c>
      <c r="AM10" s="1">
        <f>AO10+AQ10+AS10+AU10+AW10+AY10+BA10</f>
        <v>68</v>
      </c>
      <c r="AN10" s="1">
        <f>AP10+AR10+AT10+AV10+AX10+AZ10+BB10</f>
        <v>27</v>
      </c>
      <c r="AO10" s="1">
        <v>14</v>
      </c>
      <c r="AP10" s="1">
        <v>8</v>
      </c>
      <c r="AQ10" s="1">
        <v>16</v>
      </c>
      <c r="AR10" s="1">
        <v>3</v>
      </c>
      <c r="AS10" s="1">
        <v>16</v>
      </c>
      <c r="AT10" s="1">
        <v>6</v>
      </c>
      <c r="AU10" s="1">
        <v>11</v>
      </c>
      <c r="AV10" s="1">
        <v>6</v>
      </c>
      <c r="AW10" s="1"/>
      <c r="AX10" s="1"/>
      <c r="AY10" s="1">
        <v>2</v>
      </c>
      <c r="AZ10" s="1"/>
      <c r="BA10" s="1">
        <v>9</v>
      </c>
      <c r="BB10" s="1">
        <v>4</v>
      </c>
      <c r="BC10" s="1">
        <v>44</v>
      </c>
      <c r="BD10" s="1">
        <v>19</v>
      </c>
      <c r="BE10" s="1"/>
      <c r="BF10" s="1"/>
      <c r="BG10" s="1">
        <v>2</v>
      </c>
      <c r="BH10" s="2">
        <v>3</v>
      </c>
      <c r="BI10" s="22"/>
    </row>
    <row r="11" spans="1:61" ht="24.95" customHeight="1">
      <c r="A11" s="38"/>
      <c r="B11" s="89" t="s">
        <v>330</v>
      </c>
      <c r="C11" s="33"/>
      <c r="D11" s="1"/>
      <c r="E11" s="1"/>
      <c r="F11" s="1"/>
      <c r="G11" s="1"/>
      <c r="H11" s="1"/>
      <c r="I11" s="1"/>
      <c r="J11" s="1">
        <f>L11+N11+T11+V11+X11</f>
        <v>0</v>
      </c>
      <c r="K11" s="1">
        <f>M11+O11+U11+W11+Y11</f>
        <v>1</v>
      </c>
      <c r="L11" s="1"/>
      <c r="M11" s="1"/>
      <c r="N11" s="1">
        <f>P11+R11</f>
        <v>0</v>
      </c>
      <c r="O11" s="1">
        <f>Q11+S11</f>
        <v>0</v>
      </c>
      <c r="P11" s="1"/>
      <c r="Q11" s="1"/>
      <c r="R11" s="1"/>
      <c r="S11" s="1"/>
      <c r="T11" s="1"/>
      <c r="U11" s="1"/>
      <c r="V11" s="1"/>
      <c r="W11" s="1">
        <v>1</v>
      </c>
      <c r="X11" s="1"/>
      <c r="Y11" s="1"/>
      <c r="Z11" s="1">
        <f>AB11+AD11+AF11</f>
        <v>1</v>
      </c>
      <c r="AA11" s="1">
        <f>AC11+AE11+AG11</f>
        <v>2</v>
      </c>
      <c r="AB11" s="1">
        <v>1</v>
      </c>
      <c r="AC11" s="1">
        <v>2</v>
      </c>
      <c r="AD11" s="1"/>
      <c r="AE11" s="1"/>
      <c r="AF11" s="1"/>
      <c r="AG11" s="2"/>
      <c r="AH11" s="38"/>
      <c r="AI11" s="89" t="s">
        <v>330</v>
      </c>
      <c r="AJ11" s="33"/>
      <c r="AK11" s="1">
        <f>AM11+BC11+BE11+BG11</f>
        <v>14</v>
      </c>
      <c r="AL11" s="1">
        <f>AN11+BD11+BF11+BH11</f>
        <v>3</v>
      </c>
      <c r="AM11" s="1">
        <f>AO11+AQ11+AS11+AU11+AW11+AY11+BA11</f>
        <v>8</v>
      </c>
      <c r="AN11" s="1">
        <f>AP11+AR11+AT11+AV11+AX11+AZ11+BB11</f>
        <v>3</v>
      </c>
      <c r="AO11" s="1">
        <v>4</v>
      </c>
      <c r="AP11" s="1"/>
      <c r="AQ11" s="1">
        <v>2</v>
      </c>
      <c r="AR11" s="1">
        <v>2</v>
      </c>
      <c r="AS11" s="1"/>
      <c r="AT11" s="1"/>
      <c r="AU11" s="1">
        <v>1</v>
      </c>
      <c r="AV11" s="1">
        <v>1</v>
      </c>
      <c r="AW11" s="1"/>
      <c r="AX11" s="1"/>
      <c r="AY11" s="1"/>
      <c r="AZ11" s="1"/>
      <c r="BA11" s="1">
        <v>1</v>
      </c>
      <c r="BB11" s="1"/>
      <c r="BC11" s="1">
        <v>6</v>
      </c>
      <c r="BD11" s="1"/>
      <c r="BE11" s="1"/>
      <c r="BF11" s="1"/>
      <c r="BG11" s="1"/>
      <c r="BH11" s="2"/>
      <c r="BI11" s="22"/>
    </row>
    <row r="12" spans="1:61" ht="24.95" customHeight="1">
      <c r="A12" s="38"/>
      <c r="B12" s="83" t="s">
        <v>331</v>
      </c>
      <c r="C12" s="83"/>
      <c r="D12" s="1">
        <f t="shared" ref="D12:E12" si="6">SUM(D10:D11)</f>
        <v>0</v>
      </c>
      <c r="E12" s="1">
        <f t="shared" si="6"/>
        <v>0</v>
      </c>
      <c r="F12" s="1">
        <f t="shared" ref="F12:AA12" si="7">SUM(F10:F11)</f>
        <v>0</v>
      </c>
      <c r="G12" s="1">
        <f t="shared" si="7"/>
        <v>0</v>
      </c>
      <c r="H12" s="1">
        <f t="shared" si="7"/>
        <v>0</v>
      </c>
      <c r="I12" s="1">
        <f t="shared" si="7"/>
        <v>0</v>
      </c>
      <c r="J12" s="1">
        <f t="shared" si="7"/>
        <v>4</v>
      </c>
      <c r="K12" s="1">
        <f t="shared" si="7"/>
        <v>4</v>
      </c>
      <c r="L12" s="1">
        <f t="shared" si="7"/>
        <v>0</v>
      </c>
      <c r="M12" s="1">
        <f t="shared" si="7"/>
        <v>0</v>
      </c>
      <c r="N12" s="1">
        <f t="shared" si="7"/>
        <v>3</v>
      </c>
      <c r="O12" s="1">
        <f t="shared" si="7"/>
        <v>2</v>
      </c>
      <c r="P12" s="1">
        <f t="shared" ref="P12:T12" si="8">SUM(P10:P11)</f>
        <v>1</v>
      </c>
      <c r="Q12" s="1">
        <f t="shared" si="8"/>
        <v>1</v>
      </c>
      <c r="R12" s="1">
        <f t="shared" si="8"/>
        <v>2</v>
      </c>
      <c r="S12" s="1">
        <f t="shared" si="8"/>
        <v>1</v>
      </c>
      <c r="T12" s="1">
        <f t="shared" si="8"/>
        <v>0</v>
      </c>
      <c r="U12" s="1">
        <f t="shared" ref="U12:Y12" si="9">SUM(U10:U11)</f>
        <v>1</v>
      </c>
      <c r="V12" s="1">
        <f t="shared" si="9"/>
        <v>1</v>
      </c>
      <c r="W12" s="1">
        <f t="shared" si="9"/>
        <v>1</v>
      </c>
      <c r="X12" s="1">
        <f t="shared" si="9"/>
        <v>0</v>
      </c>
      <c r="Y12" s="1">
        <f t="shared" si="9"/>
        <v>0</v>
      </c>
      <c r="Z12" s="1">
        <f t="shared" si="7"/>
        <v>16</v>
      </c>
      <c r="AA12" s="1">
        <f t="shared" si="7"/>
        <v>63</v>
      </c>
      <c r="AB12" s="1">
        <f t="shared" ref="AB12:AG12" si="10">SUM(AB10:AB11)</f>
        <v>9</v>
      </c>
      <c r="AC12" s="1">
        <f t="shared" si="10"/>
        <v>56</v>
      </c>
      <c r="AD12" s="1">
        <f t="shared" ref="AD12" si="11">SUM(AD10:AD11)</f>
        <v>0</v>
      </c>
      <c r="AE12" s="1">
        <f t="shared" ref="AE12" si="12">SUM(AE10:AE11)</f>
        <v>0</v>
      </c>
      <c r="AF12" s="1">
        <f t="shared" si="10"/>
        <v>7</v>
      </c>
      <c r="AG12" s="1">
        <f t="shared" si="10"/>
        <v>7</v>
      </c>
      <c r="AH12" s="38"/>
      <c r="AI12" s="83" t="s">
        <v>331</v>
      </c>
      <c r="AJ12" s="83"/>
      <c r="AK12" s="1">
        <f t="shared" ref="AK12:AW12" si="13">SUM(AK10:AK11)</f>
        <v>128</v>
      </c>
      <c r="AL12" s="1">
        <f t="shared" si="13"/>
        <v>52</v>
      </c>
      <c r="AM12" s="1">
        <f t="shared" si="13"/>
        <v>76</v>
      </c>
      <c r="AN12" s="1">
        <f t="shared" si="13"/>
        <v>30</v>
      </c>
      <c r="AO12" s="1">
        <f t="shared" si="13"/>
        <v>18</v>
      </c>
      <c r="AP12" s="1">
        <f t="shared" si="13"/>
        <v>8</v>
      </c>
      <c r="AQ12" s="1">
        <f t="shared" si="13"/>
        <v>18</v>
      </c>
      <c r="AR12" s="1">
        <f t="shared" si="13"/>
        <v>5</v>
      </c>
      <c r="AS12" s="1">
        <f t="shared" si="13"/>
        <v>16</v>
      </c>
      <c r="AT12" s="1">
        <f t="shared" si="13"/>
        <v>6</v>
      </c>
      <c r="AU12" s="1">
        <f t="shared" si="13"/>
        <v>12</v>
      </c>
      <c r="AV12" s="1">
        <f t="shared" si="13"/>
        <v>7</v>
      </c>
      <c r="AW12" s="1">
        <f t="shared" si="13"/>
        <v>0</v>
      </c>
      <c r="AX12" s="1"/>
      <c r="AY12" s="1">
        <f t="shared" ref="AY12:BD12" si="14">SUM(AY10:AY11)</f>
        <v>2</v>
      </c>
      <c r="AZ12" s="1">
        <f t="shared" si="14"/>
        <v>0</v>
      </c>
      <c r="BA12" s="1">
        <f t="shared" si="14"/>
        <v>10</v>
      </c>
      <c r="BB12" s="1">
        <f t="shared" si="14"/>
        <v>4</v>
      </c>
      <c r="BC12" s="1">
        <f t="shared" si="14"/>
        <v>50</v>
      </c>
      <c r="BD12" s="1">
        <f t="shared" si="14"/>
        <v>19</v>
      </c>
      <c r="BE12" s="1"/>
      <c r="BF12" s="1"/>
      <c r="BG12" s="1">
        <f t="shared" ref="BG12:BH12" si="15">SUM(BG10:BG11)</f>
        <v>2</v>
      </c>
      <c r="BH12" s="2">
        <f t="shared" si="15"/>
        <v>3</v>
      </c>
      <c r="BI12" s="22"/>
    </row>
    <row r="13" spans="1:61" ht="24.95" customHeight="1">
      <c r="A13" s="38" t="s">
        <v>3</v>
      </c>
      <c r="B13" s="32" t="s">
        <v>332</v>
      </c>
      <c r="C13" s="33"/>
      <c r="D13" s="1"/>
      <c r="E13" s="1"/>
      <c r="F13" s="1"/>
      <c r="G13" s="1"/>
      <c r="H13" s="1"/>
      <c r="I13" s="1"/>
      <c r="J13" s="1">
        <f>L13+N13+T13+V13+X13</f>
        <v>1</v>
      </c>
      <c r="K13" s="1">
        <f>M13+O13+U13+W13+Y13</f>
        <v>1</v>
      </c>
      <c r="L13" s="1"/>
      <c r="M13" s="1"/>
      <c r="N13" s="1">
        <f>P13+R13</f>
        <v>0</v>
      </c>
      <c r="O13" s="1">
        <f>Q13+S13</f>
        <v>0</v>
      </c>
      <c r="P13" s="1"/>
      <c r="Q13" s="1"/>
      <c r="R13" s="1"/>
      <c r="S13" s="1"/>
      <c r="T13" s="1"/>
      <c r="U13" s="1"/>
      <c r="V13" s="1"/>
      <c r="W13" s="1"/>
      <c r="X13" s="1">
        <v>1</v>
      </c>
      <c r="Y13" s="1">
        <v>1</v>
      </c>
      <c r="Z13" s="1">
        <f>AB13+AD13+AF13</f>
        <v>2</v>
      </c>
      <c r="AA13" s="1">
        <f>AC13+AE13+AG13</f>
        <v>5</v>
      </c>
      <c r="AB13" s="1"/>
      <c r="AC13" s="1">
        <v>3</v>
      </c>
      <c r="AD13" s="1"/>
      <c r="AE13" s="1"/>
      <c r="AF13" s="1">
        <v>2</v>
      </c>
      <c r="AG13" s="2">
        <v>2</v>
      </c>
      <c r="AH13" s="38" t="s">
        <v>3</v>
      </c>
      <c r="AI13" s="32" t="s">
        <v>332</v>
      </c>
      <c r="AJ13" s="33"/>
      <c r="AK13" s="1">
        <f>AM13+BC13+BE13+BG13</f>
        <v>12</v>
      </c>
      <c r="AL13" s="1">
        <f>AN13+BD13+BF13+BH13</f>
        <v>12</v>
      </c>
      <c r="AM13" s="1">
        <f>AO13+AQ13+AS13+AU13+AW13+AY13+BA13</f>
        <v>5</v>
      </c>
      <c r="AN13" s="1">
        <f>AP13+AR13+AT13+AV13+AX13+AZ13+BB13</f>
        <v>6</v>
      </c>
      <c r="AO13" s="1">
        <v>1</v>
      </c>
      <c r="AP13" s="1"/>
      <c r="AQ13" s="1">
        <v>1</v>
      </c>
      <c r="AR13" s="1">
        <v>2</v>
      </c>
      <c r="AS13" s="1">
        <v>3</v>
      </c>
      <c r="AT13" s="1">
        <v>2</v>
      </c>
      <c r="AU13" s="1"/>
      <c r="AV13" s="1">
        <v>2</v>
      </c>
      <c r="AW13" s="1"/>
      <c r="AX13" s="1"/>
      <c r="AY13" s="1"/>
      <c r="AZ13" s="1"/>
      <c r="BA13" s="1"/>
      <c r="BB13" s="1"/>
      <c r="BC13" s="1">
        <v>7</v>
      </c>
      <c r="BD13" s="1">
        <v>5</v>
      </c>
      <c r="BE13" s="1"/>
      <c r="BF13" s="1"/>
      <c r="BG13" s="1"/>
      <c r="BH13" s="2">
        <v>1</v>
      </c>
      <c r="BI13" s="22"/>
    </row>
    <row r="14" spans="1:61" ht="24.95" customHeight="1">
      <c r="A14" s="38"/>
      <c r="B14" s="32" t="s">
        <v>352</v>
      </c>
      <c r="C14" s="33"/>
      <c r="D14" s="1"/>
      <c r="E14" s="1"/>
      <c r="F14" s="1"/>
      <c r="G14" s="1"/>
      <c r="H14" s="1"/>
      <c r="I14" s="1"/>
      <c r="J14" s="1">
        <f>L14+N14+T14+V14+X14</f>
        <v>1</v>
      </c>
      <c r="K14" s="1">
        <f>M14+O14+U14+W14+Y14</f>
        <v>0</v>
      </c>
      <c r="L14" s="1"/>
      <c r="M14" s="1"/>
      <c r="N14" s="1">
        <f>P14+R14</f>
        <v>0</v>
      </c>
      <c r="O14" s="1">
        <f>Q14+S14</f>
        <v>0</v>
      </c>
      <c r="P14" s="1"/>
      <c r="Q14" s="1"/>
      <c r="R14" s="1"/>
      <c r="S14" s="1"/>
      <c r="T14" s="1"/>
      <c r="U14" s="1"/>
      <c r="V14" s="1"/>
      <c r="W14" s="1"/>
      <c r="X14" s="1">
        <v>1</v>
      </c>
      <c r="Y14" s="1"/>
      <c r="Z14" s="1">
        <f>AB14+AD14+AF14</f>
        <v>8</v>
      </c>
      <c r="AA14" s="1">
        <f>AC14+AE14+AG14</f>
        <v>25</v>
      </c>
      <c r="AB14" s="1">
        <v>8</v>
      </c>
      <c r="AC14" s="1">
        <v>21</v>
      </c>
      <c r="AD14" s="1"/>
      <c r="AE14" s="1"/>
      <c r="AF14" s="1"/>
      <c r="AG14" s="2">
        <v>4</v>
      </c>
      <c r="AH14" s="38"/>
      <c r="AI14" s="32" t="s">
        <v>352</v>
      </c>
      <c r="AJ14" s="33"/>
      <c r="AK14" s="1">
        <f>AM14+BC14+BE14+BG14</f>
        <v>36</v>
      </c>
      <c r="AL14" s="1">
        <f>AN14+BD14+BF14+BH14</f>
        <v>18</v>
      </c>
      <c r="AM14" s="1">
        <f>AO14+AQ14+AS14+AU14+AW14+AY14+BA14</f>
        <v>22</v>
      </c>
      <c r="AN14" s="1">
        <f>AP14+AR14+AT14+AV14+AX14+AZ14+BB14</f>
        <v>13</v>
      </c>
      <c r="AO14" s="1">
        <v>7</v>
      </c>
      <c r="AP14" s="1">
        <v>3</v>
      </c>
      <c r="AQ14" s="1">
        <v>3</v>
      </c>
      <c r="AR14" s="1">
        <v>1</v>
      </c>
      <c r="AS14" s="1">
        <v>4</v>
      </c>
      <c r="AT14" s="1">
        <v>4</v>
      </c>
      <c r="AU14" s="1">
        <v>6</v>
      </c>
      <c r="AV14" s="1">
        <v>4</v>
      </c>
      <c r="AW14" s="1">
        <v>1</v>
      </c>
      <c r="AX14" s="1"/>
      <c r="AY14" s="1">
        <v>1</v>
      </c>
      <c r="AZ14" s="1">
        <v>1</v>
      </c>
      <c r="BA14" s="1"/>
      <c r="BB14" s="1"/>
      <c r="BC14" s="1">
        <v>12</v>
      </c>
      <c r="BD14" s="1">
        <v>5</v>
      </c>
      <c r="BE14" s="1"/>
      <c r="BF14" s="1"/>
      <c r="BG14" s="1">
        <v>2</v>
      </c>
      <c r="BH14" s="2"/>
      <c r="BI14" s="22"/>
    </row>
    <row r="15" spans="1:61" ht="24.95" customHeight="1">
      <c r="A15" s="38"/>
      <c r="B15" s="83" t="s">
        <v>333</v>
      </c>
      <c r="C15" s="83"/>
      <c r="D15" s="1">
        <f t="shared" ref="D15:E15" si="16">SUM(D13:D14)</f>
        <v>0</v>
      </c>
      <c r="E15" s="1">
        <f t="shared" si="16"/>
        <v>0</v>
      </c>
      <c r="F15" s="1">
        <f t="shared" ref="F15:AA15" si="17">SUM(F13:F14)</f>
        <v>0</v>
      </c>
      <c r="G15" s="1">
        <f t="shared" si="17"/>
        <v>0</v>
      </c>
      <c r="H15" s="1">
        <f t="shared" si="17"/>
        <v>0</v>
      </c>
      <c r="I15" s="1">
        <f t="shared" si="17"/>
        <v>0</v>
      </c>
      <c r="J15" s="1">
        <f t="shared" si="17"/>
        <v>2</v>
      </c>
      <c r="K15" s="1">
        <f t="shared" si="17"/>
        <v>1</v>
      </c>
      <c r="L15" s="1">
        <f t="shared" si="17"/>
        <v>0</v>
      </c>
      <c r="M15" s="1">
        <f t="shared" si="17"/>
        <v>0</v>
      </c>
      <c r="N15" s="1">
        <f t="shared" si="17"/>
        <v>0</v>
      </c>
      <c r="O15" s="1">
        <f t="shared" si="17"/>
        <v>0</v>
      </c>
      <c r="P15" s="1">
        <f t="shared" ref="P15:T15" si="18">SUM(P13:P14)</f>
        <v>0</v>
      </c>
      <c r="Q15" s="1">
        <f t="shared" si="18"/>
        <v>0</v>
      </c>
      <c r="R15" s="1">
        <f t="shared" si="18"/>
        <v>0</v>
      </c>
      <c r="S15" s="1">
        <f t="shared" si="18"/>
        <v>0</v>
      </c>
      <c r="T15" s="1">
        <f t="shared" si="18"/>
        <v>0</v>
      </c>
      <c r="U15" s="1">
        <f t="shared" ref="U15:Y15" si="19">SUM(U13:U14)</f>
        <v>0</v>
      </c>
      <c r="V15" s="1">
        <f t="shared" si="19"/>
        <v>0</v>
      </c>
      <c r="W15" s="1">
        <f t="shared" si="19"/>
        <v>0</v>
      </c>
      <c r="X15" s="1">
        <f t="shared" si="19"/>
        <v>2</v>
      </c>
      <c r="Y15" s="1">
        <f t="shared" si="19"/>
        <v>1</v>
      </c>
      <c r="Z15" s="1">
        <f t="shared" si="17"/>
        <v>10</v>
      </c>
      <c r="AA15" s="1">
        <f t="shared" si="17"/>
        <v>30</v>
      </c>
      <c r="AB15" s="1">
        <f t="shared" ref="AB15:AD15" si="20">SUM(AB13:AB14)</f>
        <v>8</v>
      </c>
      <c r="AC15" s="1">
        <f t="shared" si="20"/>
        <v>24</v>
      </c>
      <c r="AD15" s="1">
        <f t="shared" si="20"/>
        <v>0</v>
      </c>
      <c r="AE15" s="1">
        <f t="shared" ref="AE15:AG15" si="21">SUM(AE13:AE14)</f>
        <v>0</v>
      </c>
      <c r="AF15" s="1">
        <f t="shared" si="21"/>
        <v>2</v>
      </c>
      <c r="AG15" s="2">
        <f t="shared" si="21"/>
        <v>6</v>
      </c>
      <c r="AH15" s="38"/>
      <c r="AI15" s="83" t="s">
        <v>333</v>
      </c>
      <c r="AJ15" s="83"/>
      <c r="AK15" s="1">
        <f t="shared" ref="AK15:AW15" si="22">SUM(AK13:AK14)</f>
        <v>48</v>
      </c>
      <c r="AL15" s="1">
        <f t="shared" si="22"/>
        <v>30</v>
      </c>
      <c r="AM15" s="1">
        <f t="shared" si="22"/>
        <v>27</v>
      </c>
      <c r="AN15" s="1">
        <f t="shared" si="22"/>
        <v>19</v>
      </c>
      <c r="AO15" s="1">
        <f t="shared" si="22"/>
        <v>8</v>
      </c>
      <c r="AP15" s="1">
        <f t="shared" si="22"/>
        <v>3</v>
      </c>
      <c r="AQ15" s="1">
        <f t="shared" si="22"/>
        <v>4</v>
      </c>
      <c r="AR15" s="1">
        <f t="shared" si="22"/>
        <v>3</v>
      </c>
      <c r="AS15" s="1">
        <f t="shared" si="22"/>
        <v>7</v>
      </c>
      <c r="AT15" s="1">
        <f t="shared" si="22"/>
        <v>6</v>
      </c>
      <c r="AU15" s="1">
        <f t="shared" si="22"/>
        <v>6</v>
      </c>
      <c r="AV15" s="1">
        <f t="shared" si="22"/>
        <v>6</v>
      </c>
      <c r="AW15" s="1">
        <f t="shared" si="22"/>
        <v>1</v>
      </c>
      <c r="AX15" s="1"/>
      <c r="AY15" s="1">
        <f t="shared" ref="AY15:BD15" si="23">SUM(AY13:AY14)</f>
        <v>1</v>
      </c>
      <c r="AZ15" s="1">
        <f t="shared" si="23"/>
        <v>1</v>
      </c>
      <c r="BA15" s="1">
        <f t="shared" si="23"/>
        <v>0</v>
      </c>
      <c r="BB15" s="1">
        <f t="shared" si="23"/>
        <v>0</v>
      </c>
      <c r="BC15" s="1">
        <f t="shared" si="23"/>
        <v>19</v>
      </c>
      <c r="BD15" s="1">
        <f t="shared" si="23"/>
        <v>10</v>
      </c>
      <c r="BE15" s="1"/>
      <c r="BF15" s="1"/>
      <c r="BG15" s="1">
        <f t="shared" ref="BG15:BH15" si="24">SUM(BG13:BG14)</f>
        <v>2</v>
      </c>
      <c r="BH15" s="2">
        <f t="shared" si="24"/>
        <v>1</v>
      </c>
      <c r="BI15" s="22"/>
    </row>
    <row r="16" spans="1:61" ht="24.95" customHeight="1">
      <c r="A16" s="38" t="s">
        <v>145</v>
      </c>
      <c r="B16" s="37" t="s">
        <v>334</v>
      </c>
      <c r="C16" s="37"/>
      <c r="D16" s="1"/>
      <c r="E16" s="1"/>
      <c r="F16" s="1"/>
      <c r="G16" s="1"/>
      <c r="H16" s="1"/>
      <c r="I16" s="1"/>
      <c r="J16" s="1">
        <f>L16+N16+T16+V16+X16</f>
        <v>0</v>
      </c>
      <c r="K16" s="1">
        <f>M16+O16+U16+W16+Y16</f>
        <v>1</v>
      </c>
      <c r="L16" s="1"/>
      <c r="M16" s="1"/>
      <c r="N16" s="1">
        <f>P16+R16</f>
        <v>0</v>
      </c>
      <c r="O16" s="1">
        <f>Q16+S16</f>
        <v>0</v>
      </c>
      <c r="P16" s="1"/>
      <c r="Q16" s="1"/>
      <c r="R16" s="1"/>
      <c r="S16" s="1"/>
      <c r="T16" s="1"/>
      <c r="U16" s="1"/>
      <c r="V16" s="1"/>
      <c r="W16" s="1"/>
      <c r="X16" s="1"/>
      <c r="Y16" s="1">
        <v>1</v>
      </c>
      <c r="Z16" s="1">
        <f>AB16+AD16+AF16</f>
        <v>2</v>
      </c>
      <c r="AA16" s="1">
        <f>AC16+AE16+AG16</f>
        <v>13</v>
      </c>
      <c r="AB16" s="1">
        <v>2</v>
      </c>
      <c r="AC16" s="1">
        <v>12</v>
      </c>
      <c r="AD16" s="1"/>
      <c r="AE16" s="1">
        <v>1</v>
      </c>
      <c r="AF16" s="1"/>
      <c r="AG16" s="2"/>
      <c r="AH16" s="38" t="s">
        <v>145</v>
      </c>
      <c r="AI16" s="37" t="s">
        <v>334</v>
      </c>
      <c r="AJ16" s="37"/>
      <c r="AK16" s="1">
        <f>AM16+BC16+BE16+BG16</f>
        <v>21</v>
      </c>
      <c r="AL16" s="1">
        <f>AN16+BD16+BF16+BH16</f>
        <v>10</v>
      </c>
      <c r="AM16" s="1">
        <f t="shared" ref="AM16:AN25" si="25">AO16+AQ16+AS16+AU16+AW16+AY16+BA16</f>
        <v>11</v>
      </c>
      <c r="AN16" s="1">
        <f>AP16+AR16+AT16+AV16+AX16+AZ16+BB16</f>
        <v>9</v>
      </c>
      <c r="AO16" s="1">
        <v>1</v>
      </c>
      <c r="AP16" s="1">
        <v>1</v>
      </c>
      <c r="AQ16" s="1">
        <v>1</v>
      </c>
      <c r="AR16" s="1">
        <v>1</v>
      </c>
      <c r="AS16" s="1">
        <v>3</v>
      </c>
      <c r="AT16" s="1">
        <v>1</v>
      </c>
      <c r="AU16" s="1">
        <v>1</v>
      </c>
      <c r="AV16" s="1">
        <v>3</v>
      </c>
      <c r="AW16" s="1"/>
      <c r="AX16" s="1"/>
      <c r="AY16" s="1">
        <v>1</v>
      </c>
      <c r="AZ16" s="1"/>
      <c r="BA16" s="1">
        <v>4</v>
      </c>
      <c r="BB16" s="1">
        <v>3</v>
      </c>
      <c r="BC16" s="1">
        <v>9</v>
      </c>
      <c r="BD16" s="1">
        <v>1</v>
      </c>
      <c r="BE16" s="1"/>
      <c r="BF16" s="1"/>
      <c r="BG16" s="1">
        <v>1</v>
      </c>
      <c r="BH16" s="2"/>
      <c r="BI16" s="22"/>
    </row>
    <row r="17" spans="1:61" ht="24.95" customHeight="1">
      <c r="A17" s="38"/>
      <c r="B17" s="37" t="s">
        <v>335</v>
      </c>
      <c r="C17" s="37"/>
      <c r="D17" s="1"/>
      <c r="E17" s="1"/>
      <c r="F17" s="1"/>
      <c r="G17" s="1"/>
      <c r="H17" s="1"/>
      <c r="I17" s="1"/>
      <c r="J17" s="1">
        <f>L17+N17+T17+V17+X17</f>
        <v>0</v>
      </c>
      <c r="K17" s="1">
        <f>M17+O17+U17+W17+Y17</f>
        <v>0</v>
      </c>
      <c r="L17" s="1"/>
      <c r="M17" s="1"/>
      <c r="N17" s="1">
        <f>P17+R17</f>
        <v>0</v>
      </c>
      <c r="O17" s="1">
        <f>Q17+S17</f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>
        <f>AB17+AD17+AF17</f>
        <v>4</v>
      </c>
      <c r="AA17" s="1">
        <f>AC17+AE17+AG17</f>
        <v>6</v>
      </c>
      <c r="AB17" s="1">
        <v>3</v>
      </c>
      <c r="AC17" s="1">
        <v>6</v>
      </c>
      <c r="AD17" s="1"/>
      <c r="AE17" s="1"/>
      <c r="AF17" s="1">
        <v>1</v>
      </c>
      <c r="AG17" s="2"/>
      <c r="AH17" s="38"/>
      <c r="AI17" s="37" t="s">
        <v>335</v>
      </c>
      <c r="AJ17" s="37"/>
      <c r="AK17" s="1">
        <f>AM17+BC17+BE17+BG17</f>
        <v>17</v>
      </c>
      <c r="AL17" s="1">
        <f>AN17+BD17+BF17+BH17</f>
        <v>3</v>
      </c>
      <c r="AM17" s="1">
        <f t="shared" si="25"/>
        <v>12</v>
      </c>
      <c r="AN17" s="1">
        <f>AP17+AR17+AT17+AV17+AX17+AZ17+BB17</f>
        <v>1</v>
      </c>
      <c r="AO17" s="1">
        <v>2</v>
      </c>
      <c r="AP17" s="1">
        <v>1</v>
      </c>
      <c r="AQ17" s="1">
        <v>1</v>
      </c>
      <c r="AR17" s="1"/>
      <c r="AS17" s="1">
        <v>5</v>
      </c>
      <c r="AT17" s="1"/>
      <c r="AU17" s="1">
        <v>2</v>
      </c>
      <c r="AV17" s="1"/>
      <c r="AW17" s="1"/>
      <c r="AX17" s="1"/>
      <c r="AY17" s="1"/>
      <c r="AZ17" s="1"/>
      <c r="BA17" s="1">
        <v>2</v>
      </c>
      <c r="BB17" s="1"/>
      <c r="BC17" s="1">
        <v>4</v>
      </c>
      <c r="BD17" s="1">
        <v>2</v>
      </c>
      <c r="BE17" s="1"/>
      <c r="BF17" s="1"/>
      <c r="BG17" s="1">
        <v>1</v>
      </c>
      <c r="BH17" s="2"/>
      <c r="BI17" s="22"/>
    </row>
    <row r="18" spans="1:61" ht="24.95" customHeight="1">
      <c r="A18" s="38"/>
      <c r="B18" s="83" t="s">
        <v>336</v>
      </c>
      <c r="C18" s="83"/>
      <c r="D18" s="1">
        <f t="shared" ref="D18:E18" si="26">SUM(D16:D17)</f>
        <v>0</v>
      </c>
      <c r="E18" s="1">
        <f t="shared" si="26"/>
        <v>0</v>
      </c>
      <c r="F18" s="1">
        <f t="shared" ref="F18:AD18" si="27">SUM(F16:F17)</f>
        <v>0</v>
      </c>
      <c r="G18" s="1">
        <f t="shared" si="27"/>
        <v>0</v>
      </c>
      <c r="H18" s="1">
        <f t="shared" si="27"/>
        <v>0</v>
      </c>
      <c r="I18" s="1">
        <f t="shared" si="27"/>
        <v>0</v>
      </c>
      <c r="J18" s="1">
        <f t="shared" si="27"/>
        <v>0</v>
      </c>
      <c r="K18" s="1">
        <f t="shared" si="27"/>
        <v>1</v>
      </c>
      <c r="L18" s="1">
        <f t="shared" si="27"/>
        <v>0</v>
      </c>
      <c r="M18" s="1">
        <f t="shared" si="27"/>
        <v>0</v>
      </c>
      <c r="N18" s="1">
        <f t="shared" si="27"/>
        <v>0</v>
      </c>
      <c r="O18" s="1">
        <f t="shared" si="27"/>
        <v>0</v>
      </c>
      <c r="P18" s="1">
        <f t="shared" si="27"/>
        <v>0</v>
      </c>
      <c r="Q18" s="1">
        <f t="shared" si="27"/>
        <v>0</v>
      </c>
      <c r="R18" s="1">
        <f t="shared" si="27"/>
        <v>0</v>
      </c>
      <c r="S18" s="1">
        <f t="shared" si="27"/>
        <v>0</v>
      </c>
      <c r="T18" s="1">
        <f t="shared" ref="T18" si="28">SUM(T16:T17)</f>
        <v>0</v>
      </c>
      <c r="U18" s="1">
        <f t="shared" ref="U18:Y18" si="29">SUM(U16:U17)</f>
        <v>0</v>
      </c>
      <c r="V18" s="1">
        <f t="shared" si="29"/>
        <v>0</v>
      </c>
      <c r="W18" s="1">
        <f t="shared" si="29"/>
        <v>0</v>
      </c>
      <c r="X18" s="1">
        <f t="shared" si="29"/>
        <v>0</v>
      </c>
      <c r="Y18" s="1">
        <f t="shared" si="29"/>
        <v>1</v>
      </c>
      <c r="Z18" s="1">
        <f t="shared" si="27"/>
        <v>6</v>
      </c>
      <c r="AA18" s="1">
        <f t="shared" si="27"/>
        <v>19</v>
      </c>
      <c r="AB18" s="1">
        <f t="shared" si="27"/>
        <v>5</v>
      </c>
      <c r="AC18" s="1">
        <f t="shared" si="27"/>
        <v>18</v>
      </c>
      <c r="AD18" s="1">
        <f t="shared" si="27"/>
        <v>0</v>
      </c>
      <c r="AE18" s="1">
        <f t="shared" ref="AE18:AG18" si="30">SUM(AE16:AE17)</f>
        <v>1</v>
      </c>
      <c r="AF18" s="1">
        <f t="shared" si="30"/>
        <v>1</v>
      </c>
      <c r="AG18" s="2">
        <f t="shared" si="30"/>
        <v>0</v>
      </c>
      <c r="AH18" s="38"/>
      <c r="AI18" s="83" t="s">
        <v>336</v>
      </c>
      <c r="AJ18" s="83"/>
      <c r="AK18" s="1">
        <f t="shared" ref="AK18:AW18" si="31">SUM(AK16:AK17)</f>
        <v>38</v>
      </c>
      <c r="AL18" s="1">
        <f t="shared" si="31"/>
        <v>13</v>
      </c>
      <c r="AM18" s="1">
        <f t="shared" si="31"/>
        <v>23</v>
      </c>
      <c r="AN18" s="1">
        <f t="shared" si="31"/>
        <v>10</v>
      </c>
      <c r="AO18" s="1">
        <f t="shared" si="31"/>
        <v>3</v>
      </c>
      <c r="AP18" s="1">
        <f t="shared" si="31"/>
        <v>2</v>
      </c>
      <c r="AQ18" s="1">
        <f t="shared" si="31"/>
        <v>2</v>
      </c>
      <c r="AR18" s="1">
        <f t="shared" si="31"/>
        <v>1</v>
      </c>
      <c r="AS18" s="1">
        <f t="shared" si="31"/>
        <v>8</v>
      </c>
      <c r="AT18" s="1">
        <f t="shared" si="31"/>
        <v>1</v>
      </c>
      <c r="AU18" s="1">
        <f t="shared" si="31"/>
        <v>3</v>
      </c>
      <c r="AV18" s="1">
        <f t="shared" si="31"/>
        <v>3</v>
      </c>
      <c r="AW18" s="1">
        <f t="shared" si="31"/>
        <v>0</v>
      </c>
      <c r="AX18" s="1"/>
      <c r="AY18" s="1">
        <f t="shared" ref="AY18:BD18" si="32">SUM(AY16:AY17)</f>
        <v>1</v>
      </c>
      <c r="AZ18" s="1">
        <f t="shared" si="32"/>
        <v>0</v>
      </c>
      <c r="BA18" s="1">
        <f t="shared" si="32"/>
        <v>6</v>
      </c>
      <c r="BB18" s="1">
        <f t="shared" si="32"/>
        <v>3</v>
      </c>
      <c r="BC18" s="1">
        <f t="shared" si="32"/>
        <v>13</v>
      </c>
      <c r="BD18" s="1">
        <f t="shared" si="32"/>
        <v>3</v>
      </c>
      <c r="BE18" s="1"/>
      <c r="BF18" s="1"/>
      <c r="BG18" s="1">
        <f t="shared" ref="BG18:BH18" si="33">SUM(BG16:BG17)</f>
        <v>2</v>
      </c>
      <c r="BH18" s="2">
        <f t="shared" si="33"/>
        <v>0</v>
      </c>
      <c r="BI18" s="22"/>
    </row>
    <row r="19" spans="1:61" ht="24.95" customHeight="1">
      <c r="A19" s="38" t="s">
        <v>337</v>
      </c>
      <c r="B19" s="37" t="s">
        <v>338</v>
      </c>
      <c r="C19" s="37"/>
      <c r="D19" s="1"/>
      <c r="E19" s="1"/>
      <c r="F19" s="1"/>
      <c r="G19" s="1"/>
      <c r="H19" s="1"/>
      <c r="I19" s="1"/>
      <c r="J19" s="1">
        <f t="shared" ref="J19:K23" si="34">L19+N19+T19+V19+X19</f>
        <v>1</v>
      </c>
      <c r="K19" s="1">
        <f t="shared" si="34"/>
        <v>0</v>
      </c>
      <c r="L19" s="1"/>
      <c r="M19" s="1"/>
      <c r="N19" s="1">
        <f t="shared" ref="N19:O23" si="35">P19+R19</f>
        <v>0</v>
      </c>
      <c r="O19" s="1">
        <f t="shared" si="35"/>
        <v>0</v>
      </c>
      <c r="P19" s="1"/>
      <c r="Q19" s="1"/>
      <c r="R19" s="1"/>
      <c r="S19" s="1"/>
      <c r="T19" s="1"/>
      <c r="U19" s="1"/>
      <c r="V19" s="1">
        <v>1</v>
      </c>
      <c r="W19" s="1"/>
      <c r="X19" s="1"/>
      <c r="Y19" s="1"/>
      <c r="Z19" s="1">
        <f t="shared" ref="Z19:AA23" si="36">AB19+AD19+AF19</f>
        <v>5</v>
      </c>
      <c r="AA19" s="1">
        <f t="shared" si="36"/>
        <v>13</v>
      </c>
      <c r="AB19" s="1">
        <v>2</v>
      </c>
      <c r="AC19" s="1">
        <v>11</v>
      </c>
      <c r="AD19" s="1"/>
      <c r="AE19" s="1"/>
      <c r="AF19" s="1">
        <v>3</v>
      </c>
      <c r="AG19" s="2">
        <v>2</v>
      </c>
      <c r="AH19" s="38" t="s">
        <v>337</v>
      </c>
      <c r="AI19" s="37" t="s">
        <v>338</v>
      </c>
      <c r="AJ19" s="37"/>
      <c r="AK19" s="1">
        <f t="shared" ref="AK19:AL23" si="37">AM19+BC19+BE19+BG19</f>
        <v>23</v>
      </c>
      <c r="AL19" s="1">
        <f t="shared" si="37"/>
        <v>14</v>
      </c>
      <c r="AM19" s="1">
        <f>AO19+AQ19+AS19+AU19+AW19+AY19+BA19</f>
        <v>9</v>
      </c>
      <c r="AN19" s="1">
        <f>AP19+AR19+AT19+AV19+AX19+AZ19+BB19</f>
        <v>11</v>
      </c>
      <c r="AO19" s="1">
        <v>1</v>
      </c>
      <c r="AP19" s="1">
        <v>2</v>
      </c>
      <c r="AQ19" s="1"/>
      <c r="AR19" s="1">
        <v>1</v>
      </c>
      <c r="AS19" s="1">
        <v>1</v>
      </c>
      <c r="AT19" s="1">
        <v>5</v>
      </c>
      <c r="AU19" s="1">
        <v>4</v>
      </c>
      <c r="AV19" s="1">
        <v>2</v>
      </c>
      <c r="AW19" s="1">
        <v>1</v>
      </c>
      <c r="AX19" s="1"/>
      <c r="AY19" s="1"/>
      <c r="AZ19" s="1"/>
      <c r="BA19" s="1">
        <v>2</v>
      </c>
      <c r="BB19" s="1">
        <v>1</v>
      </c>
      <c r="BC19" s="1">
        <v>13</v>
      </c>
      <c r="BD19" s="1">
        <v>2</v>
      </c>
      <c r="BE19" s="1"/>
      <c r="BF19" s="1"/>
      <c r="BG19" s="1">
        <v>1</v>
      </c>
      <c r="BH19" s="2">
        <v>1</v>
      </c>
      <c r="BI19" s="22"/>
    </row>
    <row r="20" spans="1:61" ht="24.95" customHeight="1">
      <c r="A20" s="38"/>
      <c r="B20" s="37" t="s">
        <v>349</v>
      </c>
      <c r="C20" s="37"/>
      <c r="D20" s="1"/>
      <c r="E20" s="1"/>
      <c r="F20" s="1"/>
      <c r="G20" s="1"/>
      <c r="H20" s="1"/>
      <c r="I20" s="1"/>
      <c r="J20" s="1">
        <f t="shared" si="34"/>
        <v>0</v>
      </c>
      <c r="K20" s="1">
        <f t="shared" si="34"/>
        <v>1</v>
      </c>
      <c r="L20" s="1"/>
      <c r="M20" s="1"/>
      <c r="N20" s="1">
        <f t="shared" si="35"/>
        <v>0</v>
      </c>
      <c r="O20" s="1">
        <f t="shared" si="35"/>
        <v>0</v>
      </c>
      <c r="P20" s="1"/>
      <c r="Q20" s="1"/>
      <c r="R20" s="1"/>
      <c r="S20" s="1"/>
      <c r="T20" s="1"/>
      <c r="U20" s="1"/>
      <c r="V20" s="1"/>
      <c r="W20" s="1"/>
      <c r="X20" s="1"/>
      <c r="Y20" s="1">
        <v>1</v>
      </c>
      <c r="Z20" s="1">
        <f t="shared" si="36"/>
        <v>7</v>
      </c>
      <c r="AA20" s="1">
        <f t="shared" si="36"/>
        <v>25</v>
      </c>
      <c r="AB20" s="1">
        <v>7</v>
      </c>
      <c r="AC20" s="1">
        <v>22</v>
      </c>
      <c r="AD20" s="1"/>
      <c r="AE20" s="1">
        <v>1</v>
      </c>
      <c r="AF20" s="1"/>
      <c r="AG20" s="2">
        <v>2</v>
      </c>
      <c r="AH20" s="38"/>
      <c r="AI20" s="37" t="s">
        <v>349</v>
      </c>
      <c r="AJ20" s="37"/>
      <c r="AK20" s="1">
        <f t="shared" si="37"/>
        <v>32</v>
      </c>
      <c r="AL20" s="1">
        <f t="shared" si="37"/>
        <v>20</v>
      </c>
      <c r="AM20" s="1">
        <f t="shared" si="25"/>
        <v>18</v>
      </c>
      <c r="AN20" s="1">
        <f t="shared" si="25"/>
        <v>11</v>
      </c>
      <c r="AO20" s="1">
        <v>4</v>
      </c>
      <c r="AP20" s="1"/>
      <c r="AQ20" s="1">
        <v>3</v>
      </c>
      <c r="AR20" s="1">
        <v>2</v>
      </c>
      <c r="AS20" s="1">
        <v>5</v>
      </c>
      <c r="AT20" s="1">
        <v>3</v>
      </c>
      <c r="AU20" s="1">
        <v>4</v>
      </c>
      <c r="AV20" s="1">
        <v>5</v>
      </c>
      <c r="AW20" s="1"/>
      <c r="AX20" s="1"/>
      <c r="AY20" s="1">
        <v>1</v>
      </c>
      <c r="AZ20" s="1"/>
      <c r="BA20" s="1">
        <v>1</v>
      </c>
      <c r="BB20" s="1">
        <v>1</v>
      </c>
      <c r="BC20" s="1">
        <v>13</v>
      </c>
      <c r="BD20" s="1">
        <v>9</v>
      </c>
      <c r="BE20" s="1"/>
      <c r="BF20" s="1"/>
      <c r="BG20" s="1">
        <v>1</v>
      </c>
      <c r="BH20" s="2"/>
      <c r="BI20" s="22"/>
    </row>
    <row r="21" spans="1:61" ht="24.95" customHeight="1">
      <c r="A21" s="38"/>
      <c r="B21" s="32" t="s">
        <v>339</v>
      </c>
      <c r="C21" s="36"/>
      <c r="D21" s="1"/>
      <c r="E21" s="1"/>
      <c r="F21" s="1"/>
      <c r="G21" s="1"/>
      <c r="H21" s="1"/>
      <c r="I21" s="1"/>
      <c r="J21" s="1">
        <f t="shared" si="34"/>
        <v>0</v>
      </c>
      <c r="K21" s="1">
        <f t="shared" si="34"/>
        <v>0</v>
      </c>
      <c r="L21" s="1"/>
      <c r="M21" s="1"/>
      <c r="N21" s="1">
        <f t="shared" si="35"/>
        <v>0</v>
      </c>
      <c r="O21" s="1">
        <f t="shared" si="35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>
        <f t="shared" si="36"/>
        <v>4</v>
      </c>
      <c r="AA21" s="1">
        <f t="shared" si="36"/>
        <v>4</v>
      </c>
      <c r="AB21" s="1">
        <v>4</v>
      </c>
      <c r="AC21" s="1">
        <v>4</v>
      </c>
      <c r="AD21" s="1"/>
      <c r="AE21" s="1"/>
      <c r="AF21" s="1"/>
      <c r="AG21" s="2"/>
      <c r="AH21" s="38"/>
      <c r="AI21" s="32" t="s">
        <v>339</v>
      </c>
      <c r="AJ21" s="36"/>
      <c r="AK21" s="1">
        <f t="shared" si="37"/>
        <v>0</v>
      </c>
      <c r="AL21" s="1">
        <f t="shared" si="37"/>
        <v>0</v>
      </c>
      <c r="AM21" s="1">
        <f t="shared" si="25"/>
        <v>0</v>
      </c>
      <c r="AN21" s="1">
        <f t="shared" si="25"/>
        <v>0</v>
      </c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2"/>
      <c r="BI21" s="22"/>
    </row>
    <row r="22" spans="1:61" ht="24.95" customHeight="1">
      <c r="A22" s="38"/>
      <c r="B22" s="32" t="s">
        <v>350</v>
      </c>
      <c r="C22" s="36"/>
      <c r="D22" s="1"/>
      <c r="E22" s="1"/>
      <c r="F22" s="1"/>
      <c r="G22" s="1"/>
      <c r="H22" s="1"/>
      <c r="I22" s="1"/>
      <c r="J22" s="1">
        <f t="shared" si="34"/>
        <v>1</v>
      </c>
      <c r="K22" s="1">
        <f t="shared" si="34"/>
        <v>0</v>
      </c>
      <c r="L22" s="1"/>
      <c r="M22" s="1"/>
      <c r="N22" s="1">
        <f t="shared" si="35"/>
        <v>0</v>
      </c>
      <c r="O22" s="1">
        <f t="shared" si="35"/>
        <v>0</v>
      </c>
      <c r="P22" s="1"/>
      <c r="Q22" s="1"/>
      <c r="R22" s="1"/>
      <c r="S22" s="1"/>
      <c r="T22" s="1"/>
      <c r="U22" s="1"/>
      <c r="V22" s="1"/>
      <c r="W22" s="1"/>
      <c r="X22" s="1">
        <v>1</v>
      </c>
      <c r="Y22" s="1"/>
      <c r="Z22" s="1">
        <f t="shared" si="36"/>
        <v>3</v>
      </c>
      <c r="AA22" s="1">
        <f t="shared" si="36"/>
        <v>3</v>
      </c>
      <c r="AB22" s="1">
        <v>2</v>
      </c>
      <c r="AC22" s="1">
        <v>3</v>
      </c>
      <c r="AD22" s="1"/>
      <c r="AE22" s="1"/>
      <c r="AF22" s="1">
        <v>1</v>
      </c>
      <c r="AG22" s="2"/>
      <c r="AH22" s="38"/>
      <c r="AI22" s="32" t="s">
        <v>350</v>
      </c>
      <c r="AJ22" s="36"/>
      <c r="AK22" s="1">
        <f t="shared" si="37"/>
        <v>9</v>
      </c>
      <c r="AL22" s="1">
        <f t="shared" si="37"/>
        <v>5</v>
      </c>
      <c r="AM22" s="1">
        <f t="shared" si="25"/>
        <v>8</v>
      </c>
      <c r="AN22" s="1">
        <f t="shared" si="25"/>
        <v>4</v>
      </c>
      <c r="AO22" s="1">
        <v>2</v>
      </c>
      <c r="AP22" s="1"/>
      <c r="AQ22" s="1">
        <v>2</v>
      </c>
      <c r="AR22" s="1">
        <v>1</v>
      </c>
      <c r="AS22" s="1">
        <v>1</v>
      </c>
      <c r="AT22" s="1"/>
      <c r="AU22" s="1">
        <v>2</v>
      </c>
      <c r="AV22" s="1"/>
      <c r="AW22" s="1"/>
      <c r="AX22" s="1"/>
      <c r="AY22" s="1"/>
      <c r="AZ22" s="1"/>
      <c r="BA22" s="1">
        <v>1</v>
      </c>
      <c r="BB22" s="1">
        <v>3</v>
      </c>
      <c r="BC22" s="1">
        <v>1</v>
      </c>
      <c r="BD22" s="1">
        <v>1</v>
      </c>
      <c r="BE22" s="1"/>
      <c r="BF22" s="1"/>
      <c r="BG22" s="1"/>
      <c r="BH22" s="2"/>
    </row>
    <row r="23" spans="1:61" ht="24.95" customHeight="1">
      <c r="A23" s="38"/>
      <c r="B23" s="32" t="s">
        <v>340</v>
      </c>
      <c r="C23" s="36"/>
      <c r="D23" s="1"/>
      <c r="E23" s="1"/>
      <c r="F23" s="1"/>
      <c r="G23" s="1"/>
      <c r="H23" s="1"/>
      <c r="I23" s="1"/>
      <c r="J23" s="1">
        <f t="shared" si="34"/>
        <v>0</v>
      </c>
      <c r="K23" s="1">
        <f t="shared" si="34"/>
        <v>0</v>
      </c>
      <c r="L23" s="1"/>
      <c r="M23" s="1"/>
      <c r="N23" s="1">
        <f t="shared" si="35"/>
        <v>0</v>
      </c>
      <c r="O23" s="1">
        <f t="shared" si="35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>
        <f t="shared" si="36"/>
        <v>2</v>
      </c>
      <c r="AA23" s="1">
        <f t="shared" si="36"/>
        <v>10</v>
      </c>
      <c r="AB23" s="1">
        <v>2</v>
      </c>
      <c r="AC23" s="1">
        <v>8</v>
      </c>
      <c r="AD23" s="1"/>
      <c r="AE23" s="1"/>
      <c r="AF23" s="1"/>
      <c r="AG23" s="2">
        <v>2</v>
      </c>
      <c r="AH23" s="38"/>
      <c r="AI23" s="32" t="s">
        <v>340</v>
      </c>
      <c r="AJ23" s="36"/>
      <c r="AK23" s="1">
        <f t="shared" si="37"/>
        <v>12</v>
      </c>
      <c r="AL23" s="1">
        <f t="shared" si="37"/>
        <v>10</v>
      </c>
      <c r="AM23" s="1">
        <f t="shared" si="25"/>
        <v>4</v>
      </c>
      <c r="AN23" s="1">
        <f t="shared" si="25"/>
        <v>7</v>
      </c>
      <c r="AO23" s="1">
        <v>1</v>
      </c>
      <c r="AP23" s="1">
        <v>1</v>
      </c>
      <c r="AQ23" s="1">
        <v>1</v>
      </c>
      <c r="AR23" s="1"/>
      <c r="AS23" s="1"/>
      <c r="AT23" s="1">
        <v>1</v>
      </c>
      <c r="AU23" s="1"/>
      <c r="AV23" s="1">
        <v>4</v>
      </c>
      <c r="AW23" s="1"/>
      <c r="AX23" s="1"/>
      <c r="AY23" s="1"/>
      <c r="AZ23" s="1"/>
      <c r="BA23" s="1">
        <v>2</v>
      </c>
      <c r="BB23" s="1">
        <v>1</v>
      </c>
      <c r="BC23" s="1">
        <v>7</v>
      </c>
      <c r="BD23" s="1">
        <v>2</v>
      </c>
      <c r="BE23" s="1"/>
      <c r="BF23" s="1"/>
      <c r="BG23" s="1">
        <v>1</v>
      </c>
      <c r="BH23" s="2">
        <v>1</v>
      </c>
    </row>
    <row r="24" spans="1:61" ht="24.95" customHeight="1">
      <c r="A24" s="38"/>
      <c r="B24" s="83" t="s">
        <v>341</v>
      </c>
      <c r="C24" s="83"/>
      <c r="D24" s="1">
        <f t="shared" ref="D24:E24" si="38">SUM(D19:D23)</f>
        <v>0</v>
      </c>
      <c r="E24" s="1">
        <f t="shared" si="38"/>
        <v>0</v>
      </c>
      <c r="F24" s="1">
        <f t="shared" ref="F24:AA24" si="39">SUM(F19:F23)</f>
        <v>0</v>
      </c>
      <c r="G24" s="1">
        <f t="shared" si="39"/>
        <v>0</v>
      </c>
      <c r="H24" s="1">
        <f t="shared" si="39"/>
        <v>0</v>
      </c>
      <c r="I24" s="1">
        <f t="shared" si="39"/>
        <v>0</v>
      </c>
      <c r="J24" s="1">
        <f t="shared" si="39"/>
        <v>2</v>
      </c>
      <c r="K24" s="1">
        <f t="shared" si="39"/>
        <v>1</v>
      </c>
      <c r="L24" s="1">
        <f t="shared" si="39"/>
        <v>0</v>
      </c>
      <c r="M24" s="1">
        <f t="shared" si="39"/>
        <v>0</v>
      </c>
      <c r="N24" s="1">
        <f t="shared" si="39"/>
        <v>0</v>
      </c>
      <c r="O24" s="1">
        <f t="shared" si="39"/>
        <v>0</v>
      </c>
      <c r="P24" s="1">
        <f t="shared" ref="P24:T24" si="40">SUM(P19:P23)</f>
        <v>0</v>
      </c>
      <c r="Q24" s="1">
        <f t="shared" si="40"/>
        <v>0</v>
      </c>
      <c r="R24" s="1">
        <f t="shared" si="40"/>
        <v>0</v>
      </c>
      <c r="S24" s="1">
        <f t="shared" si="40"/>
        <v>0</v>
      </c>
      <c r="T24" s="1">
        <f t="shared" si="40"/>
        <v>0</v>
      </c>
      <c r="U24" s="1">
        <f t="shared" ref="U24:Y24" si="41">SUM(U19:U23)</f>
        <v>0</v>
      </c>
      <c r="V24" s="1">
        <f t="shared" si="41"/>
        <v>1</v>
      </c>
      <c r="W24" s="1">
        <f t="shared" si="41"/>
        <v>0</v>
      </c>
      <c r="X24" s="1">
        <f t="shared" si="41"/>
        <v>1</v>
      </c>
      <c r="Y24" s="1">
        <f t="shared" si="41"/>
        <v>1</v>
      </c>
      <c r="Z24" s="1">
        <f t="shared" si="39"/>
        <v>21</v>
      </c>
      <c r="AA24" s="1">
        <f t="shared" si="39"/>
        <v>55</v>
      </c>
      <c r="AB24" s="1">
        <f t="shared" ref="AB24:AG24" si="42">SUM(AB19:AB23)</f>
        <v>17</v>
      </c>
      <c r="AC24" s="1">
        <f t="shared" si="42"/>
        <v>48</v>
      </c>
      <c r="AD24" s="1">
        <f t="shared" si="42"/>
        <v>0</v>
      </c>
      <c r="AE24" s="1">
        <f t="shared" si="42"/>
        <v>1</v>
      </c>
      <c r="AF24" s="1">
        <f t="shared" si="42"/>
        <v>4</v>
      </c>
      <c r="AG24" s="2">
        <f t="shared" si="42"/>
        <v>6</v>
      </c>
      <c r="AH24" s="38"/>
      <c r="AI24" s="83" t="s">
        <v>341</v>
      </c>
      <c r="AJ24" s="83"/>
      <c r="AK24" s="1">
        <f t="shared" ref="AK24:AW24" si="43">SUM(AK19:AK23)</f>
        <v>76</v>
      </c>
      <c r="AL24" s="1">
        <f t="shared" si="43"/>
        <v>49</v>
      </c>
      <c r="AM24" s="1">
        <f t="shared" si="43"/>
        <v>39</v>
      </c>
      <c r="AN24" s="1">
        <f t="shared" si="43"/>
        <v>33</v>
      </c>
      <c r="AO24" s="1">
        <f t="shared" si="43"/>
        <v>8</v>
      </c>
      <c r="AP24" s="1">
        <f t="shared" si="43"/>
        <v>3</v>
      </c>
      <c r="AQ24" s="1">
        <f t="shared" si="43"/>
        <v>6</v>
      </c>
      <c r="AR24" s="1">
        <f t="shared" si="43"/>
        <v>4</v>
      </c>
      <c r="AS24" s="1">
        <f t="shared" si="43"/>
        <v>7</v>
      </c>
      <c r="AT24" s="1">
        <f t="shared" si="43"/>
        <v>9</v>
      </c>
      <c r="AU24" s="1">
        <f t="shared" si="43"/>
        <v>10</v>
      </c>
      <c r="AV24" s="1">
        <f t="shared" si="43"/>
        <v>11</v>
      </c>
      <c r="AW24" s="1">
        <f t="shared" si="43"/>
        <v>1</v>
      </c>
      <c r="AX24" s="1"/>
      <c r="AY24" s="1">
        <f t="shared" ref="AY24:BD24" si="44">SUM(AY19:AY23)</f>
        <v>1</v>
      </c>
      <c r="AZ24" s="1">
        <f t="shared" si="44"/>
        <v>0</v>
      </c>
      <c r="BA24" s="1">
        <f t="shared" si="44"/>
        <v>6</v>
      </c>
      <c r="BB24" s="1">
        <f t="shared" si="44"/>
        <v>6</v>
      </c>
      <c r="BC24" s="1">
        <f t="shared" si="44"/>
        <v>34</v>
      </c>
      <c r="BD24" s="1">
        <f t="shared" si="44"/>
        <v>14</v>
      </c>
      <c r="BE24" s="1"/>
      <c r="BF24" s="1"/>
      <c r="BG24" s="1">
        <f t="shared" ref="BG24:BH24" si="45">SUM(BG19:BG23)</f>
        <v>3</v>
      </c>
      <c r="BH24" s="2">
        <f t="shared" si="45"/>
        <v>2</v>
      </c>
    </row>
    <row r="25" spans="1:61" ht="24.95" customHeight="1">
      <c r="A25" s="38" t="s">
        <v>342</v>
      </c>
      <c r="B25" s="37" t="s">
        <v>343</v>
      </c>
      <c r="C25" s="37"/>
      <c r="D25" s="1">
        <v>1</v>
      </c>
      <c r="E25" s="1"/>
      <c r="F25" s="1"/>
      <c r="G25" s="1"/>
      <c r="H25" s="1"/>
      <c r="I25" s="1"/>
      <c r="J25" s="1">
        <f t="shared" ref="J25:K27" si="46">L25+N25+T25+V25+X25</f>
        <v>2</v>
      </c>
      <c r="K25" s="1">
        <f t="shared" si="46"/>
        <v>0</v>
      </c>
      <c r="L25" s="1"/>
      <c r="M25" s="1"/>
      <c r="N25" s="1">
        <f t="shared" ref="N25:O27" si="47">P25+R25</f>
        <v>1</v>
      </c>
      <c r="O25" s="1">
        <f t="shared" si="47"/>
        <v>0</v>
      </c>
      <c r="P25" s="1">
        <v>1</v>
      </c>
      <c r="Q25" s="1"/>
      <c r="R25" s="1"/>
      <c r="S25" s="1"/>
      <c r="T25" s="1"/>
      <c r="U25" s="1"/>
      <c r="V25" s="1">
        <v>1</v>
      </c>
      <c r="W25" s="1"/>
      <c r="X25" s="1"/>
      <c r="Y25" s="1"/>
      <c r="Z25" s="1">
        <f t="shared" ref="Z25:AA27" si="48">AB25+AD25+AF25</f>
        <v>6</v>
      </c>
      <c r="AA25" s="1">
        <f t="shared" si="48"/>
        <v>11</v>
      </c>
      <c r="AB25" s="1">
        <v>2</v>
      </c>
      <c r="AC25" s="1">
        <v>11</v>
      </c>
      <c r="AD25" s="1"/>
      <c r="AE25" s="1"/>
      <c r="AF25" s="1">
        <v>4</v>
      </c>
      <c r="AG25" s="2"/>
      <c r="AH25" s="38" t="s">
        <v>342</v>
      </c>
      <c r="AI25" s="37" t="s">
        <v>343</v>
      </c>
      <c r="AJ25" s="37"/>
      <c r="AK25" s="1">
        <f t="shared" ref="AK25:AL27" si="49">AM25+BC25+BE25+BG25</f>
        <v>33</v>
      </c>
      <c r="AL25" s="1">
        <f t="shared" si="49"/>
        <v>14</v>
      </c>
      <c r="AM25" s="1">
        <f t="shared" si="25"/>
        <v>19</v>
      </c>
      <c r="AN25" s="1">
        <f t="shared" si="25"/>
        <v>10</v>
      </c>
      <c r="AO25" s="1">
        <v>3</v>
      </c>
      <c r="AP25" s="1">
        <v>1</v>
      </c>
      <c r="AQ25" s="1">
        <v>1</v>
      </c>
      <c r="AR25" s="1">
        <v>3</v>
      </c>
      <c r="AS25" s="1">
        <v>4</v>
      </c>
      <c r="AT25" s="1">
        <v>2</v>
      </c>
      <c r="AU25" s="1">
        <v>6</v>
      </c>
      <c r="AV25" s="1">
        <v>4</v>
      </c>
      <c r="AW25" s="1"/>
      <c r="AX25" s="1"/>
      <c r="AY25" s="1">
        <v>2</v>
      </c>
      <c r="AZ25" s="1"/>
      <c r="BA25" s="1">
        <v>3</v>
      </c>
      <c r="BB25" s="1"/>
      <c r="BC25" s="1">
        <v>12</v>
      </c>
      <c r="BD25" s="1">
        <v>4</v>
      </c>
      <c r="BE25" s="1"/>
      <c r="BF25" s="1"/>
      <c r="BG25" s="1">
        <v>2</v>
      </c>
      <c r="BH25" s="2"/>
    </row>
    <row r="26" spans="1:61" ht="24.95" customHeight="1">
      <c r="A26" s="38"/>
      <c r="B26" s="32" t="s">
        <v>344</v>
      </c>
      <c r="C26" s="36"/>
      <c r="D26" s="1"/>
      <c r="E26" s="1"/>
      <c r="F26" s="1"/>
      <c r="G26" s="1"/>
      <c r="H26" s="1"/>
      <c r="I26" s="1"/>
      <c r="J26" s="1">
        <f t="shared" si="46"/>
        <v>0</v>
      </c>
      <c r="K26" s="1">
        <f t="shared" si="46"/>
        <v>0</v>
      </c>
      <c r="L26" s="1"/>
      <c r="M26" s="1"/>
      <c r="N26" s="1">
        <f t="shared" si="47"/>
        <v>0</v>
      </c>
      <c r="O26" s="1">
        <f t="shared" si="47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>
        <f t="shared" si="48"/>
        <v>1</v>
      </c>
      <c r="AA26" s="1">
        <f t="shared" si="48"/>
        <v>8</v>
      </c>
      <c r="AB26" s="1">
        <v>1</v>
      </c>
      <c r="AC26" s="1">
        <v>8</v>
      </c>
      <c r="AD26" s="1"/>
      <c r="AE26" s="1"/>
      <c r="AF26" s="1"/>
      <c r="AG26" s="2"/>
      <c r="AH26" s="38"/>
      <c r="AI26" s="32" t="s">
        <v>344</v>
      </c>
      <c r="AJ26" s="36"/>
      <c r="AK26" s="1">
        <f t="shared" si="49"/>
        <v>5</v>
      </c>
      <c r="AL26" s="1">
        <f t="shared" si="49"/>
        <v>3</v>
      </c>
      <c r="AM26" s="1">
        <f>AO26+AQ26+AS26+AU26+AW26+AY26+BA26</f>
        <v>2</v>
      </c>
      <c r="AN26" s="1">
        <f>AP26+AR26+AT26+AV26+AX26+AZ26+BB26</f>
        <v>3</v>
      </c>
      <c r="AO26" s="1">
        <v>1</v>
      </c>
      <c r="AP26" s="1"/>
      <c r="AQ26" s="1"/>
      <c r="AR26" s="1">
        <v>2</v>
      </c>
      <c r="AS26" s="1"/>
      <c r="AT26" s="1"/>
      <c r="AU26" s="1"/>
      <c r="AV26" s="1">
        <v>1</v>
      </c>
      <c r="AW26" s="1"/>
      <c r="AX26" s="1"/>
      <c r="AY26" s="1"/>
      <c r="AZ26" s="1"/>
      <c r="BA26" s="1">
        <v>1</v>
      </c>
      <c r="BB26" s="1"/>
      <c r="BC26" s="1">
        <v>3</v>
      </c>
      <c r="BD26" s="1"/>
      <c r="BE26" s="1"/>
      <c r="BF26" s="1"/>
      <c r="BG26" s="1"/>
      <c r="BH26" s="2"/>
    </row>
    <row r="27" spans="1:61" ht="24.95" customHeight="1">
      <c r="A27" s="38"/>
      <c r="B27" s="32" t="s">
        <v>351</v>
      </c>
      <c r="C27" s="36"/>
      <c r="D27" s="1"/>
      <c r="E27" s="1"/>
      <c r="F27" s="1"/>
      <c r="G27" s="1"/>
      <c r="H27" s="1"/>
      <c r="I27" s="1"/>
      <c r="J27" s="1">
        <f t="shared" si="46"/>
        <v>1</v>
      </c>
      <c r="K27" s="1">
        <f t="shared" si="46"/>
        <v>0</v>
      </c>
      <c r="L27" s="1"/>
      <c r="M27" s="1"/>
      <c r="N27" s="1">
        <f t="shared" si="47"/>
        <v>1</v>
      </c>
      <c r="O27" s="1">
        <f t="shared" si="47"/>
        <v>0</v>
      </c>
      <c r="P27" s="1"/>
      <c r="Q27" s="1"/>
      <c r="R27" s="1">
        <v>1</v>
      </c>
      <c r="S27" s="1"/>
      <c r="T27" s="1"/>
      <c r="U27" s="1"/>
      <c r="V27" s="1"/>
      <c r="W27" s="1"/>
      <c r="X27" s="1"/>
      <c r="Y27" s="1"/>
      <c r="Z27" s="1">
        <f t="shared" si="48"/>
        <v>7</v>
      </c>
      <c r="AA27" s="1">
        <f t="shared" si="48"/>
        <v>16</v>
      </c>
      <c r="AB27" s="1">
        <v>6</v>
      </c>
      <c r="AC27" s="1">
        <v>15</v>
      </c>
      <c r="AD27" s="1"/>
      <c r="AE27" s="1"/>
      <c r="AF27" s="1">
        <v>1</v>
      </c>
      <c r="AG27" s="2">
        <v>1</v>
      </c>
      <c r="AH27" s="38"/>
      <c r="AI27" s="32" t="s">
        <v>351</v>
      </c>
      <c r="AJ27" s="36"/>
      <c r="AK27" s="1">
        <f t="shared" si="49"/>
        <v>4</v>
      </c>
      <c r="AL27" s="1">
        <f t="shared" si="49"/>
        <v>3</v>
      </c>
      <c r="AM27" s="1">
        <f>AO27+AQ27+AS27+AU27+AW27+AY27+BA27</f>
        <v>3</v>
      </c>
      <c r="AN27" s="1">
        <f>AP27+AR27+AT27+AV27+AX27+AZ27+BB27</f>
        <v>3</v>
      </c>
      <c r="AO27" s="1">
        <v>3</v>
      </c>
      <c r="AP27" s="1">
        <v>2</v>
      </c>
      <c r="AQ27" s="1"/>
      <c r="AR27" s="1">
        <v>1</v>
      </c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>
        <v>1</v>
      </c>
      <c r="BD27" s="1"/>
      <c r="BE27" s="1"/>
      <c r="BF27" s="1"/>
      <c r="BG27" s="1"/>
      <c r="BH27" s="2"/>
    </row>
    <row r="28" spans="1:61" ht="24.95" customHeight="1">
      <c r="A28" s="38"/>
      <c r="B28" s="83" t="s">
        <v>345</v>
      </c>
      <c r="C28" s="83"/>
      <c r="D28" s="1">
        <f t="shared" ref="D28:E28" si="50">SUM(D25:D27)</f>
        <v>1</v>
      </c>
      <c r="E28" s="1">
        <f t="shared" si="50"/>
        <v>0</v>
      </c>
      <c r="F28" s="1">
        <f t="shared" ref="F28:AG28" si="51">SUM(F25:F27)</f>
        <v>0</v>
      </c>
      <c r="G28" s="1">
        <f t="shared" si="51"/>
        <v>0</v>
      </c>
      <c r="H28" s="1">
        <f t="shared" si="51"/>
        <v>0</v>
      </c>
      <c r="I28" s="1">
        <f t="shared" si="51"/>
        <v>0</v>
      </c>
      <c r="J28" s="1">
        <f t="shared" si="51"/>
        <v>3</v>
      </c>
      <c r="K28" s="1">
        <f t="shared" si="51"/>
        <v>0</v>
      </c>
      <c r="L28" s="1">
        <f t="shared" si="51"/>
        <v>0</v>
      </c>
      <c r="M28" s="1">
        <f t="shared" si="51"/>
        <v>0</v>
      </c>
      <c r="N28" s="1">
        <f t="shared" si="51"/>
        <v>2</v>
      </c>
      <c r="O28" s="1">
        <f t="shared" si="51"/>
        <v>0</v>
      </c>
      <c r="P28" s="1">
        <f t="shared" si="51"/>
        <v>1</v>
      </c>
      <c r="Q28" s="1">
        <f t="shared" si="51"/>
        <v>0</v>
      </c>
      <c r="R28" s="1">
        <f t="shared" si="51"/>
        <v>1</v>
      </c>
      <c r="S28" s="1">
        <f t="shared" si="51"/>
        <v>0</v>
      </c>
      <c r="T28" s="1">
        <f t="shared" ref="T28" si="52">SUM(T25:T27)</f>
        <v>0</v>
      </c>
      <c r="U28" s="1">
        <f t="shared" ref="U28:Y28" si="53">SUM(U25:U27)</f>
        <v>0</v>
      </c>
      <c r="V28" s="1">
        <f t="shared" si="53"/>
        <v>1</v>
      </c>
      <c r="W28" s="1">
        <f t="shared" si="53"/>
        <v>0</v>
      </c>
      <c r="X28" s="1">
        <f t="shared" si="53"/>
        <v>0</v>
      </c>
      <c r="Y28" s="1">
        <f t="shared" si="53"/>
        <v>0</v>
      </c>
      <c r="Z28" s="1">
        <f t="shared" si="51"/>
        <v>14</v>
      </c>
      <c r="AA28" s="1">
        <f t="shared" si="51"/>
        <v>35</v>
      </c>
      <c r="AB28" s="1">
        <f t="shared" si="51"/>
        <v>9</v>
      </c>
      <c r="AC28" s="1">
        <f t="shared" si="51"/>
        <v>34</v>
      </c>
      <c r="AD28" s="1">
        <f t="shared" si="51"/>
        <v>0</v>
      </c>
      <c r="AE28" s="1">
        <f t="shared" si="51"/>
        <v>0</v>
      </c>
      <c r="AF28" s="1">
        <f t="shared" si="51"/>
        <v>5</v>
      </c>
      <c r="AG28" s="2">
        <f t="shared" si="51"/>
        <v>1</v>
      </c>
      <c r="AH28" s="38"/>
      <c r="AI28" s="83" t="s">
        <v>345</v>
      </c>
      <c r="AJ28" s="83"/>
      <c r="AK28" s="1">
        <f t="shared" ref="AK28:AW28" si="54">SUM(AK25:AK27)</f>
        <v>42</v>
      </c>
      <c r="AL28" s="1">
        <f t="shared" si="54"/>
        <v>20</v>
      </c>
      <c r="AM28" s="1">
        <f t="shared" si="54"/>
        <v>24</v>
      </c>
      <c r="AN28" s="1">
        <f t="shared" si="54"/>
        <v>16</v>
      </c>
      <c r="AO28" s="1">
        <f t="shared" si="54"/>
        <v>7</v>
      </c>
      <c r="AP28" s="1">
        <f t="shared" si="54"/>
        <v>3</v>
      </c>
      <c r="AQ28" s="1">
        <f t="shared" si="54"/>
        <v>1</v>
      </c>
      <c r="AR28" s="1">
        <f t="shared" si="54"/>
        <v>6</v>
      </c>
      <c r="AS28" s="1">
        <f t="shared" si="54"/>
        <v>4</v>
      </c>
      <c r="AT28" s="1">
        <f t="shared" si="54"/>
        <v>2</v>
      </c>
      <c r="AU28" s="1">
        <f t="shared" si="54"/>
        <v>6</v>
      </c>
      <c r="AV28" s="1">
        <f t="shared" si="54"/>
        <v>5</v>
      </c>
      <c r="AW28" s="1">
        <f t="shared" si="54"/>
        <v>0</v>
      </c>
      <c r="AX28" s="1"/>
      <c r="AY28" s="1">
        <f t="shared" ref="AY28:BD28" si="55">SUM(AY25:AY27)</f>
        <v>2</v>
      </c>
      <c r="AZ28" s="1">
        <f t="shared" si="55"/>
        <v>0</v>
      </c>
      <c r="BA28" s="1">
        <f t="shared" si="55"/>
        <v>4</v>
      </c>
      <c r="BB28" s="1">
        <f t="shared" si="55"/>
        <v>0</v>
      </c>
      <c r="BC28" s="1">
        <f t="shared" si="55"/>
        <v>16</v>
      </c>
      <c r="BD28" s="1">
        <f t="shared" si="55"/>
        <v>4</v>
      </c>
      <c r="BE28" s="1"/>
      <c r="BF28" s="1"/>
      <c r="BG28" s="1">
        <f t="shared" ref="BG28:BH28" si="56">SUM(BG25:BG27)</f>
        <v>2</v>
      </c>
      <c r="BH28" s="2">
        <f t="shared" si="56"/>
        <v>0</v>
      </c>
    </row>
    <row r="29" spans="1:61" ht="24.95" customHeight="1">
      <c r="A29" s="38" t="s">
        <v>5</v>
      </c>
      <c r="B29" s="37" t="s">
        <v>346</v>
      </c>
      <c r="C29" s="37"/>
      <c r="D29" s="1"/>
      <c r="E29" s="1">
        <v>1</v>
      </c>
      <c r="F29" s="1"/>
      <c r="G29" s="1"/>
      <c r="H29" s="1"/>
      <c r="I29" s="1"/>
      <c r="J29" s="1">
        <f t="shared" ref="J29:K31" si="57">L29+N29+T29+V29+X29</f>
        <v>0</v>
      </c>
      <c r="K29" s="1">
        <f t="shared" si="57"/>
        <v>1</v>
      </c>
      <c r="L29" s="1"/>
      <c r="M29" s="1"/>
      <c r="N29" s="1">
        <f t="shared" ref="N29:O31" si="58">P29+R29</f>
        <v>0</v>
      </c>
      <c r="O29" s="1">
        <f t="shared" si="58"/>
        <v>1</v>
      </c>
      <c r="P29" s="1"/>
      <c r="Q29" s="1">
        <v>1</v>
      </c>
      <c r="R29" s="1"/>
      <c r="S29" s="1"/>
      <c r="T29" s="1"/>
      <c r="U29" s="1"/>
      <c r="V29" s="1"/>
      <c r="W29" s="1"/>
      <c r="X29" s="1"/>
      <c r="Y29" s="1"/>
      <c r="Z29" s="1">
        <f t="shared" ref="Z29:AA31" si="59">AB29+AD29+AF29</f>
        <v>6</v>
      </c>
      <c r="AA29" s="1">
        <f t="shared" si="59"/>
        <v>11</v>
      </c>
      <c r="AB29" s="1">
        <v>4</v>
      </c>
      <c r="AC29" s="1">
        <v>11</v>
      </c>
      <c r="AD29" s="1"/>
      <c r="AE29" s="1"/>
      <c r="AF29" s="1">
        <v>2</v>
      </c>
      <c r="AG29" s="2"/>
      <c r="AH29" s="38" t="s">
        <v>5</v>
      </c>
      <c r="AI29" s="37" t="s">
        <v>346</v>
      </c>
      <c r="AJ29" s="37"/>
      <c r="AK29" s="1">
        <f t="shared" ref="AK29:AL31" si="60">AM29+BC29+BE29+BG29</f>
        <v>15</v>
      </c>
      <c r="AL29" s="1">
        <f t="shared" si="60"/>
        <v>9</v>
      </c>
      <c r="AM29" s="1">
        <f t="shared" ref="AM29:AN31" si="61">AO29+AQ29+AS29+AU29+AW29+AY29+BA29</f>
        <v>11</v>
      </c>
      <c r="AN29" s="1">
        <f t="shared" si="61"/>
        <v>8</v>
      </c>
      <c r="AO29" s="1">
        <v>5</v>
      </c>
      <c r="AP29" s="1">
        <v>1</v>
      </c>
      <c r="AQ29" s="1"/>
      <c r="AR29" s="1">
        <v>1</v>
      </c>
      <c r="AS29" s="1">
        <v>1</v>
      </c>
      <c r="AT29" s="1">
        <v>3</v>
      </c>
      <c r="AU29" s="1">
        <v>4</v>
      </c>
      <c r="AV29" s="1">
        <v>2</v>
      </c>
      <c r="AW29" s="1"/>
      <c r="AX29" s="1"/>
      <c r="AY29" s="1"/>
      <c r="AZ29" s="1"/>
      <c r="BA29" s="1">
        <v>1</v>
      </c>
      <c r="BB29" s="1">
        <v>1</v>
      </c>
      <c r="BC29" s="1">
        <v>4</v>
      </c>
      <c r="BD29" s="1">
        <v>1</v>
      </c>
      <c r="BE29" s="1"/>
      <c r="BF29" s="1"/>
      <c r="BG29" s="1"/>
      <c r="BH29" s="2"/>
    </row>
    <row r="30" spans="1:61" ht="24.95" customHeight="1">
      <c r="A30" s="38"/>
      <c r="B30" s="32" t="s">
        <v>347</v>
      </c>
      <c r="C30" s="33"/>
      <c r="D30" s="1"/>
      <c r="E30" s="1"/>
      <c r="F30" s="1"/>
      <c r="G30" s="1"/>
      <c r="H30" s="1"/>
      <c r="I30" s="1"/>
      <c r="J30" s="1">
        <f t="shared" si="57"/>
        <v>0</v>
      </c>
      <c r="K30" s="1">
        <f t="shared" si="57"/>
        <v>0</v>
      </c>
      <c r="L30" s="1"/>
      <c r="M30" s="1"/>
      <c r="N30" s="1">
        <f t="shared" si="58"/>
        <v>0</v>
      </c>
      <c r="O30" s="1">
        <f t="shared" si="58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>
        <f t="shared" si="59"/>
        <v>1</v>
      </c>
      <c r="AA30" s="1">
        <f t="shared" si="59"/>
        <v>2</v>
      </c>
      <c r="AB30" s="1">
        <v>1</v>
      </c>
      <c r="AC30" s="1">
        <v>2</v>
      </c>
      <c r="AD30" s="1"/>
      <c r="AE30" s="1"/>
      <c r="AF30" s="1"/>
      <c r="AG30" s="2"/>
      <c r="AH30" s="38"/>
      <c r="AI30" s="32" t="s">
        <v>347</v>
      </c>
      <c r="AJ30" s="33"/>
      <c r="AK30" s="1">
        <f t="shared" si="60"/>
        <v>5</v>
      </c>
      <c r="AL30" s="1">
        <f t="shared" si="60"/>
        <v>3</v>
      </c>
      <c r="AM30" s="1">
        <f t="shared" si="61"/>
        <v>2</v>
      </c>
      <c r="AN30" s="1">
        <f t="shared" si="61"/>
        <v>2</v>
      </c>
      <c r="AO30" s="1"/>
      <c r="AP30" s="1"/>
      <c r="AQ30" s="1"/>
      <c r="AR30" s="1"/>
      <c r="AS30" s="1"/>
      <c r="AT30" s="1"/>
      <c r="AU30" s="1">
        <v>2</v>
      </c>
      <c r="AV30" s="1">
        <v>2</v>
      </c>
      <c r="AW30" s="1"/>
      <c r="AX30" s="1"/>
      <c r="AY30" s="1"/>
      <c r="AZ30" s="1"/>
      <c r="BA30" s="1"/>
      <c r="BB30" s="1"/>
      <c r="BC30" s="1">
        <v>2</v>
      </c>
      <c r="BD30" s="1">
        <v>1</v>
      </c>
      <c r="BE30" s="1"/>
      <c r="BF30" s="1"/>
      <c r="BG30" s="1">
        <v>1</v>
      </c>
      <c r="BH30" s="2"/>
    </row>
    <row r="31" spans="1:61" ht="24.95" customHeight="1">
      <c r="A31" s="39"/>
      <c r="B31" s="34" t="s">
        <v>353</v>
      </c>
      <c r="C31" s="35"/>
      <c r="D31" s="1"/>
      <c r="E31" s="1"/>
      <c r="F31" s="1"/>
      <c r="G31" s="1"/>
      <c r="H31" s="1"/>
      <c r="I31" s="1"/>
      <c r="J31" s="1">
        <f t="shared" si="57"/>
        <v>0</v>
      </c>
      <c r="K31" s="1">
        <f t="shared" si="57"/>
        <v>0</v>
      </c>
      <c r="L31" s="1"/>
      <c r="M31" s="1"/>
      <c r="N31" s="1">
        <f t="shared" si="58"/>
        <v>0</v>
      </c>
      <c r="O31" s="1">
        <f t="shared" si="58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>
        <f t="shared" si="59"/>
        <v>3</v>
      </c>
      <c r="AA31" s="1">
        <f t="shared" si="59"/>
        <v>2</v>
      </c>
      <c r="AB31" s="1">
        <v>3</v>
      </c>
      <c r="AC31" s="1">
        <v>2</v>
      </c>
      <c r="AD31" s="1"/>
      <c r="AE31" s="1"/>
      <c r="AF31" s="1"/>
      <c r="AG31" s="2"/>
      <c r="AH31" s="39"/>
      <c r="AI31" s="34" t="s">
        <v>353</v>
      </c>
      <c r="AJ31" s="35"/>
      <c r="AK31" s="1">
        <f t="shared" si="60"/>
        <v>2</v>
      </c>
      <c r="AL31" s="1">
        <f t="shared" si="60"/>
        <v>1</v>
      </c>
      <c r="AM31" s="1">
        <f t="shared" si="61"/>
        <v>1</v>
      </c>
      <c r="AN31" s="1">
        <f t="shared" si="61"/>
        <v>1</v>
      </c>
      <c r="AO31" s="1">
        <v>1</v>
      </c>
      <c r="AP31" s="1"/>
      <c r="AQ31" s="1"/>
      <c r="AR31" s="1"/>
      <c r="AS31" s="1"/>
      <c r="AT31" s="1"/>
      <c r="AU31" s="1"/>
      <c r="AV31" s="1">
        <v>1</v>
      </c>
      <c r="AW31" s="1"/>
      <c r="AX31" s="1"/>
      <c r="AY31" s="1"/>
      <c r="AZ31" s="1"/>
      <c r="BA31" s="1"/>
      <c r="BB31" s="1"/>
      <c r="BC31" s="1">
        <v>1</v>
      </c>
      <c r="BD31" s="1"/>
      <c r="BE31" s="1"/>
      <c r="BF31" s="1"/>
      <c r="BG31" s="1"/>
      <c r="BH31" s="2"/>
    </row>
    <row r="32" spans="1:61" ht="24.95" customHeight="1" thickBot="1">
      <c r="A32" s="40"/>
      <c r="B32" s="88" t="s">
        <v>348</v>
      </c>
      <c r="C32" s="88"/>
      <c r="D32" s="8">
        <f t="shared" ref="D32:E32" si="62">SUM(D29:D31)</f>
        <v>0</v>
      </c>
      <c r="E32" s="8">
        <f t="shared" si="62"/>
        <v>1</v>
      </c>
      <c r="F32" s="8">
        <f t="shared" ref="F32:AE32" si="63">SUM(F29:F31)</f>
        <v>0</v>
      </c>
      <c r="G32" s="8">
        <f t="shared" si="63"/>
        <v>0</v>
      </c>
      <c r="H32" s="8">
        <f t="shared" si="63"/>
        <v>0</v>
      </c>
      <c r="I32" s="8">
        <f t="shared" si="63"/>
        <v>0</v>
      </c>
      <c r="J32" s="8">
        <f t="shared" si="63"/>
        <v>0</v>
      </c>
      <c r="K32" s="8">
        <f t="shared" si="63"/>
        <v>1</v>
      </c>
      <c r="L32" s="8">
        <f t="shared" si="63"/>
        <v>0</v>
      </c>
      <c r="M32" s="8">
        <f t="shared" si="63"/>
        <v>0</v>
      </c>
      <c r="N32" s="8">
        <f t="shared" si="63"/>
        <v>0</v>
      </c>
      <c r="O32" s="8">
        <f t="shared" si="63"/>
        <v>1</v>
      </c>
      <c r="P32" s="8">
        <f t="shared" si="63"/>
        <v>0</v>
      </c>
      <c r="Q32" s="8">
        <f t="shared" si="63"/>
        <v>1</v>
      </c>
      <c r="R32" s="8">
        <f t="shared" si="63"/>
        <v>0</v>
      </c>
      <c r="S32" s="8">
        <f t="shared" si="63"/>
        <v>0</v>
      </c>
      <c r="T32" s="8">
        <f t="shared" ref="T32" si="64">SUM(T29:T31)</f>
        <v>0</v>
      </c>
      <c r="U32" s="8">
        <f t="shared" ref="U32:Y32" si="65">SUM(U29:U31)</f>
        <v>0</v>
      </c>
      <c r="V32" s="8">
        <f t="shared" si="65"/>
        <v>0</v>
      </c>
      <c r="W32" s="8">
        <f t="shared" si="65"/>
        <v>0</v>
      </c>
      <c r="X32" s="8">
        <f t="shared" si="65"/>
        <v>0</v>
      </c>
      <c r="Y32" s="8">
        <f t="shared" si="65"/>
        <v>0</v>
      </c>
      <c r="Z32" s="8">
        <f t="shared" si="63"/>
        <v>10</v>
      </c>
      <c r="AA32" s="8">
        <f t="shared" si="63"/>
        <v>15</v>
      </c>
      <c r="AB32" s="8">
        <f t="shared" si="63"/>
        <v>8</v>
      </c>
      <c r="AC32" s="8">
        <f t="shared" si="63"/>
        <v>15</v>
      </c>
      <c r="AD32" s="8">
        <f t="shared" si="63"/>
        <v>0</v>
      </c>
      <c r="AE32" s="8">
        <f t="shared" si="63"/>
        <v>0</v>
      </c>
      <c r="AF32" s="8">
        <f t="shared" ref="AF32:AG32" si="66">SUM(AF29:AF31)</f>
        <v>2</v>
      </c>
      <c r="AG32" s="9">
        <f t="shared" si="66"/>
        <v>0</v>
      </c>
      <c r="AH32" s="40"/>
      <c r="AI32" s="88" t="s">
        <v>348</v>
      </c>
      <c r="AJ32" s="88"/>
      <c r="AK32" s="8">
        <f t="shared" ref="AK32:AW32" si="67">SUM(AK29:AK31)</f>
        <v>22</v>
      </c>
      <c r="AL32" s="8">
        <f t="shared" si="67"/>
        <v>13</v>
      </c>
      <c r="AM32" s="8">
        <f t="shared" si="67"/>
        <v>14</v>
      </c>
      <c r="AN32" s="8">
        <f t="shared" si="67"/>
        <v>11</v>
      </c>
      <c r="AO32" s="8">
        <f t="shared" si="67"/>
        <v>6</v>
      </c>
      <c r="AP32" s="8">
        <f t="shared" si="67"/>
        <v>1</v>
      </c>
      <c r="AQ32" s="8">
        <f t="shared" si="67"/>
        <v>0</v>
      </c>
      <c r="AR32" s="8">
        <f t="shared" si="67"/>
        <v>1</v>
      </c>
      <c r="AS32" s="8">
        <f t="shared" si="67"/>
        <v>1</v>
      </c>
      <c r="AT32" s="8">
        <f t="shared" si="67"/>
        <v>3</v>
      </c>
      <c r="AU32" s="8">
        <f t="shared" si="67"/>
        <v>6</v>
      </c>
      <c r="AV32" s="8">
        <f t="shared" si="67"/>
        <v>5</v>
      </c>
      <c r="AW32" s="8">
        <f t="shared" si="67"/>
        <v>0</v>
      </c>
      <c r="AX32" s="8"/>
      <c r="AY32" s="8">
        <f t="shared" ref="AY32:BD32" si="68">SUM(AY29:AY31)</f>
        <v>0</v>
      </c>
      <c r="AZ32" s="8">
        <f t="shared" si="68"/>
        <v>0</v>
      </c>
      <c r="BA32" s="8">
        <f t="shared" si="68"/>
        <v>1</v>
      </c>
      <c r="BB32" s="8">
        <f t="shared" si="68"/>
        <v>1</v>
      </c>
      <c r="BC32" s="8">
        <f t="shared" si="68"/>
        <v>7</v>
      </c>
      <c r="BD32" s="8">
        <f t="shared" si="68"/>
        <v>2</v>
      </c>
      <c r="BE32" s="8"/>
      <c r="BF32" s="8"/>
      <c r="BG32" s="8">
        <f t="shared" ref="BG32:BH32" si="69">SUM(BG29:BG31)</f>
        <v>1</v>
      </c>
      <c r="BH32" s="9">
        <f t="shared" si="69"/>
        <v>0</v>
      </c>
    </row>
    <row r="33" ht="15" customHeight="1"/>
  </sheetData>
  <mergeCells count="126">
    <mergeCell ref="AI17:AJ17"/>
    <mergeCell ref="AI18:AJ18"/>
    <mergeCell ref="AH16:AH18"/>
    <mergeCell ref="AH25:AH28"/>
    <mergeCell ref="AH29:AH32"/>
    <mergeCell ref="AI24:AJ24"/>
    <mergeCell ref="AI25:AJ25"/>
    <mergeCell ref="AH19:AH24"/>
    <mergeCell ref="AI20:AJ20"/>
    <mergeCell ref="AI32:AJ32"/>
    <mergeCell ref="AI28:AJ28"/>
    <mergeCell ref="AI29:AJ29"/>
    <mergeCell ref="AI19:AJ19"/>
    <mergeCell ref="AI27:AJ27"/>
    <mergeCell ref="AI30:AJ30"/>
    <mergeCell ref="AI31:AJ31"/>
    <mergeCell ref="AI21:AJ21"/>
    <mergeCell ref="AI22:AJ22"/>
    <mergeCell ref="AI23:AJ23"/>
    <mergeCell ref="AI26:AJ26"/>
    <mergeCell ref="AH8:AJ8"/>
    <mergeCell ref="AY4:AZ5"/>
    <mergeCell ref="BA4:BB5"/>
    <mergeCell ref="BC4:BD5"/>
    <mergeCell ref="BE4:BF5"/>
    <mergeCell ref="AI15:AJ15"/>
    <mergeCell ref="AI16:AJ16"/>
    <mergeCell ref="AH13:AH15"/>
    <mergeCell ref="AI13:AJ13"/>
    <mergeCell ref="AI14:AJ14"/>
    <mergeCell ref="AH9:AJ9"/>
    <mergeCell ref="AI10:AJ10"/>
    <mergeCell ref="AI12:AJ12"/>
    <mergeCell ref="AH10:AH12"/>
    <mergeCell ref="AI11:AJ11"/>
    <mergeCell ref="B11:C11"/>
    <mergeCell ref="B23:C23"/>
    <mergeCell ref="BE3:BF3"/>
    <mergeCell ref="AQ3:AR3"/>
    <mergeCell ref="AS3:AT3"/>
    <mergeCell ref="AU3:AV3"/>
    <mergeCell ref="AW3:AX3"/>
    <mergeCell ref="BG3:BH3"/>
    <mergeCell ref="AH4:AJ4"/>
    <mergeCell ref="AK4:AL5"/>
    <mergeCell ref="AM4:AN5"/>
    <mergeCell ref="AO4:AP5"/>
    <mergeCell ref="AH5:AJ5"/>
    <mergeCell ref="AQ4:AR5"/>
    <mergeCell ref="AS4:AT5"/>
    <mergeCell ref="AU4:AV5"/>
    <mergeCell ref="AW4:AX5"/>
    <mergeCell ref="BG4:BH5"/>
    <mergeCell ref="AH3:AJ3"/>
    <mergeCell ref="AK3:AL3"/>
    <mergeCell ref="AM3:AN3"/>
    <mergeCell ref="AO3:AP3"/>
    <mergeCell ref="AH6:AJ6"/>
    <mergeCell ref="AH7:AJ7"/>
    <mergeCell ref="A9:C9"/>
    <mergeCell ref="A7:C7"/>
    <mergeCell ref="AF3:AG3"/>
    <mergeCell ref="AF4:AG5"/>
    <mergeCell ref="AY3:AZ3"/>
    <mergeCell ref="BA3:BB3"/>
    <mergeCell ref="BC3:BD3"/>
    <mergeCell ref="A25:A28"/>
    <mergeCell ref="A29:A32"/>
    <mergeCell ref="B24:C24"/>
    <mergeCell ref="B25:C25"/>
    <mergeCell ref="B28:C28"/>
    <mergeCell ref="B32:C32"/>
    <mergeCell ref="B30:C30"/>
    <mergeCell ref="B31:C31"/>
    <mergeCell ref="B29:C29"/>
    <mergeCell ref="B26:C26"/>
    <mergeCell ref="B27:C27"/>
    <mergeCell ref="A19:A24"/>
    <mergeCell ref="B21:C21"/>
    <mergeCell ref="A10:A12"/>
    <mergeCell ref="A13:A15"/>
    <mergeCell ref="B13:C13"/>
    <mergeCell ref="B14:C14"/>
    <mergeCell ref="AD4:AE5"/>
    <mergeCell ref="A5:C5"/>
    <mergeCell ref="R4:S5"/>
    <mergeCell ref="T4:U5"/>
    <mergeCell ref="V4:W5"/>
    <mergeCell ref="X4:Y5"/>
    <mergeCell ref="AD3:AE3"/>
    <mergeCell ref="A4:C4"/>
    <mergeCell ref="F4:G5"/>
    <mergeCell ref="H4:I5"/>
    <mergeCell ref="J4:K5"/>
    <mergeCell ref="L4:M5"/>
    <mergeCell ref="N4:O5"/>
    <mergeCell ref="P4:Q5"/>
    <mergeCell ref="A3:C3"/>
    <mergeCell ref="F3:G3"/>
    <mergeCell ref="H3:I3"/>
    <mergeCell ref="J3:K3"/>
    <mergeCell ref="D3:E3"/>
    <mergeCell ref="B22:C22"/>
    <mergeCell ref="AB4:AC5"/>
    <mergeCell ref="T3:U3"/>
    <mergeCell ref="V3:W3"/>
    <mergeCell ref="X3:Y3"/>
    <mergeCell ref="Z3:AA3"/>
    <mergeCell ref="L3:M3"/>
    <mergeCell ref="N3:O3"/>
    <mergeCell ref="P3:Q3"/>
    <mergeCell ref="R3:S3"/>
    <mergeCell ref="D4:E5"/>
    <mergeCell ref="AB3:AC3"/>
    <mergeCell ref="Z4:AA5"/>
    <mergeCell ref="A6:C6"/>
    <mergeCell ref="A16:A18"/>
    <mergeCell ref="B18:C18"/>
    <mergeCell ref="B20:C20"/>
    <mergeCell ref="B15:C15"/>
    <mergeCell ref="B10:C10"/>
    <mergeCell ref="B12:C12"/>
    <mergeCell ref="B16:C16"/>
    <mergeCell ref="B17:C17"/>
    <mergeCell ref="B19:C19"/>
    <mergeCell ref="A8:C8"/>
  </mergeCells>
  <phoneticPr fontId="2"/>
  <pageMargins left="0.78740157480314965" right="0.23622047244094491" top="0.78740157480314965" bottom="0.59055118110236227" header="0.51181102362204722" footer="0.51181102362204722"/>
  <pageSetup paperSize="9" scale="85" orientation="portrait" r:id="rId1"/>
  <headerFooter alignWithMargins="0"/>
  <colBreaks count="3" manualBreakCount="3">
    <brk id="17" max="31" man="1"/>
    <brk id="33" max="31" man="1"/>
    <brk id="50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41"/>
  <sheetViews>
    <sheetView zoomScale="75" zoomScaleNormal="100" workbookViewId="0">
      <selection activeCell="D31" sqref="D31"/>
    </sheetView>
  </sheetViews>
  <sheetFormatPr defaultRowHeight="13.5"/>
  <cols>
    <col min="1" max="1" width="7.625" style="3" customWidth="1"/>
    <col min="2" max="2" width="15.625" style="3" customWidth="1"/>
    <col min="3" max="9" width="12.375" style="3" customWidth="1"/>
    <col min="10" max="16384" width="9" style="3"/>
  </cols>
  <sheetData>
    <row r="1" spans="1:9" ht="18.75">
      <c r="A1" s="4" t="s">
        <v>143</v>
      </c>
    </row>
    <row r="2" spans="1:9" ht="14.25" thickBot="1">
      <c r="I2" s="5" t="s">
        <v>147</v>
      </c>
    </row>
    <row r="3" spans="1:9" ht="27" customHeight="1">
      <c r="A3" s="10"/>
      <c r="B3" s="11"/>
      <c r="C3" s="12" t="s">
        <v>0</v>
      </c>
      <c r="D3" s="12" t="s">
        <v>144</v>
      </c>
      <c r="E3" s="12" t="s">
        <v>3</v>
      </c>
      <c r="F3" s="12" t="s">
        <v>145</v>
      </c>
      <c r="G3" s="12" t="s">
        <v>146</v>
      </c>
      <c r="H3" s="12" t="s">
        <v>4</v>
      </c>
      <c r="I3" s="13" t="s">
        <v>5</v>
      </c>
    </row>
    <row r="4" spans="1:9" ht="27" customHeight="1">
      <c r="A4" s="90" t="s">
        <v>131</v>
      </c>
      <c r="B4" s="91"/>
      <c r="C4" s="31">
        <f>C5+C6+C18+C19+C20+C25+C29+C30+C31+C32+C33+C34+C35+C36+C38</f>
        <v>6971</v>
      </c>
      <c r="D4" s="31">
        <f t="shared" ref="D4:I4" si="0">D5+D6+D18+D19+D20+D25+D29+D30+D31+D32+D33+D34+D35+D36+D38</f>
        <v>2323</v>
      </c>
      <c r="E4" s="31">
        <f t="shared" si="0"/>
        <v>1052</v>
      </c>
      <c r="F4" s="31">
        <f t="shared" si="0"/>
        <v>701</v>
      </c>
      <c r="G4" s="31">
        <f t="shared" si="0"/>
        <v>1566</v>
      </c>
      <c r="H4" s="31">
        <f t="shared" si="0"/>
        <v>811</v>
      </c>
      <c r="I4" s="2">
        <f t="shared" si="0"/>
        <v>518</v>
      </c>
    </row>
    <row r="5" spans="1:9" ht="27" customHeight="1">
      <c r="A5" s="14" t="s">
        <v>284</v>
      </c>
      <c r="B5" s="15" t="s">
        <v>10</v>
      </c>
      <c r="C5" s="31">
        <f t="shared" ref="C5:C27" si="1">SUM(D5:I5)</f>
        <v>12</v>
      </c>
      <c r="D5" s="1">
        <f>'第２１表　死亡数'!K12+'第２１表　死亡数'!L12</f>
        <v>4</v>
      </c>
      <c r="E5" s="1">
        <f>'第２１表　死亡数'!K15+'第２１表　死亡数'!L15</f>
        <v>2</v>
      </c>
      <c r="F5" s="1">
        <f>'第２１表　死亡数'!K18+'第２１表　死亡数'!L18</f>
        <v>2</v>
      </c>
      <c r="G5" s="1">
        <f>'第２１表　死亡数'!K24+'第２１表　死亡数'!L24</f>
        <v>3</v>
      </c>
      <c r="H5" s="1">
        <f>'第２１表　死亡数'!K28+'第２１表　死亡数'!L28</f>
        <v>1</v>
      </c>
      <c r="I5" s="2">
        <f>'第２１表　死亡数'!K32+'第２１表　死亡数'!L32</f>
        <v>0</v>
      </c>
    </row>
    <row r="6" spans="1:9" ht="27" customHeight="1">
      <c r="A6" s="14" t="s">
        <v>285</v>
      </c>
      <c r="B6" s="15" t="s">
        <v>132</v>
      </c>
      <c r="C6" s="31">
        <f t="shared" si="1"/>
        <v>2344</v>
      </c>
      <c r="D6" s="1">
        <f>'第２１表　死亡数'!AJ12+'第２１表　死亡数'!AK12</f>
        <v>828</v>
      </c>
      <c r="E6" s="1">
        <f>'第２１表　死亡数'!AJ15+'第２１表　死亡数'!AK15</f>
        <v>355</v>
      </c>
      <c r="F6" s="1">
        <f>'第２１表　死亡数'!AJ18+'第２１表　死亡数'!AK18</f>
        <v>238</v>
      </c>
      <c r="G6" s="1">
        <f>'第２１表　死亡数'!AK24+'第２１表　死亡数'!AJ24</f>
        <v>524</v>
      </c>
      <c r="H6" s="1">
        <f>'第２１表　死亡数'!AK28+'第２１表　死亡数'!AJ28</f>
        <v>238</v>
      </c>
      <c r="I6" s="2">
        <f>'第２１表　死亡数'!AK32+'第２１表　死亡数'!AJ32</f>
        <v>161</v>
      </c>
    </row>
    <row r="7" spans="1:9" ht="27" customHeight="1">
      <c r="A7" s="14" t="s">
        <v>286</v>
      </c>
      <c r="B7" s="15" t="s">
        <v>148</v>
      </c>
      <c r="C7" s="31">
        <f t="shared" si="1"/>
        <v>47</v>
      </c>
      <c r="D7" s="1">
        <f>'第２１表　死亡数'!AN12+'第２１表　死亡数'!AO12</f>
        <v>17</v>
      </c>
      <c r="E7" s="1">
        <f>'第２１表　死亡数'!AN15+'第２１表　死亡数'!AO15</f>
        <v>5</v>
      </c>
      <c r="F7" s="1">
        <f>'第２１表　死亡数'!AN18+'第２１表　死亡数'!AO18</f>
        <v>5</v>
      </c>
      <c r="G7" s="1">
        <f>'第２１表　死亡数'!AN24+'第２１表　死亡数'!AO24</f>
        <v>11</v>
      </c>
      <c r="H7" s="1">
        <f>'第２１表　死亡数'!AN28+'第２１表　死亡数'!AO28</f>
        <v>7</v>
      </c>
      <c r="I7" s="2">
        <f>'第２１表　死亡数'!AN32+'第２１表　死亡数'!AO32</f>
        <v>2</v>
      </c>
    </row>
    <row r="8" spans="1:9" ht="27" customHeight="1">
      <c r="A8" s="14" t="s">
        <v>287</v>
      </c>
      <c r="B8" s="15" t="s">
        <v>133</v>
      </c>
      <c r="C8" s="31">
        <f t="shared" si="1"/>
        <v>345</v>
      </c>
      <c r="D8" s="1">
        <f>'第２１表　死亡数'!AP12+'第２１表　死亡数'!AQ12</f>
        <v>106</v>
      </c>
      <c r="E8" s="1">
        <f>'第２１表　死亡数'!AP15+'第２１表　死亡数'!AQ15</f>
        <v>54</v>
      </c>
      <c r="F8" s="1">
        <f>'第２１表　死亡数'!AP18+'第２１表　死亡数'!AQ18</f>
        <v>38</v>
      </c>
      <c r="G8" s="1">
        <f>'第２１表　死亡数'!AP24+'第２１表　死亡数'!AQ24</f>
        <v>81</v>
      </c>
      <c r="H8" s="1">
        <f>'第２１表　死亡数'!AP28+'第２１表　死亡数'!AQ28</f>
        <v>39</v>
      </c>
      <c r="I8" s="2">
        <f>'第２１表　死亡数'!AP32+'第２１表　死亡数'!AQ32</f>
        <v>27</v>
      </c>
    </row>
    <row r="9" spans="1:9" ht="27" customHeight="1">
      <c r="A9" s="14" t="s">
        <v>288</v>
      </c>
      <c r="B9" s="15" t="s">
        <v>149</v>
      </c>
      <c r="C9" s="31">
        <f t="shared" si="1"/>
        <v>203</v>
      </c>
      <c r="D9" s="1">
        <f>'第２１表　死亡数'!AR12+'第２１表　死亡数'!AS12</f>
        <v>73</v>
      </c>
      <c r="E9" s="1">
        <f>'第２１表　死亡数'!AR15+'第２１表　死亡数'!AS15</f>
        <v>33</v>
      </c>
      <c r="F9" s="1">
        <f>'第２１表　死亡数'!AR18+'第２１表　死亡数'!AS18</f>
        <v>20</v>
      </c>
      <c r="G9" s="1">
        <f>'第２１表　死亡数'!AR24+'第２１表　死亡数'!AS24</f>
        <v>44</v>
      </c>
      <c r="H9" s="1">
        <f>'第２１表　死亡数'!AR28+'第２１表　死亡数'!AS28</f>
        <v>18</v>
      </c>
      <c r="I9" s="2">
        <f>'第２１表　死亡数'!AR32+'第２１表　死亡数'!AS32</f>
        <v>15</v>
      </c>
    </row>
    <row r="10" spans="1:9" ht="27" customHeight="1">
      <c r="A10" s="14" t="s">
        <v>289</v>
      </c>
      <c r="B10" s="16" t="s">
        <v>28</v>
      </c>
      <c r="C10" s="31">
        <f t="shared" si="1"/>
        <v>68</v>
      </c>
      <c r="D10" s="1">
        <f>'第２１表　死亡数'!AT12+'第２１表　死亡数'!AU12</f>
        <v>23</v>
      </c>
      <c r="E10" s="1">
        <f>'第２１表　死亡数'!AT15+'第２１表　死亡数'!AU15</f>
        <v>9</v>
      </c>
      <c r="F10" s="1">
        <f>'第２１表　死亡数'!AT18+'第２１表　死亡数'!AU18</f>
        <v>9</v>
      </c>
      <c r="G10" s="1">
        <f>'第２１表　死亡数'!AT24+'第２１表　死亡数'!AU24</f>
        <v>15</v>
      </c>
      <c r="H10" s="1">
        <f>'第２１表　死亡数'!AT28+'第２１表　死亡数'!AU28</f>
        <v>8</v>
      </c>
      <c r="I10" s="2">
        <f>'第２１表　死亡数'!AT32+'第２１表　死亡数'!AU32</f>
        <v>4</v>
      </c>
    </row>
    <row r="11" spans="1:9" ht="27" customHeight="1">
      <c r="A11" s="14" t="s">
        <v>290</v>
      </c>
      <c r="B11" s="17" t="s">
        <v>134</v>
      </c>
      <c r="C11" s="31">
        <f t="shared" si="1"/>
        <v>227</v>
      </c>
      <c r="D11" s="1">
        <f>+'第２１表　死亡数'!AV12+'第２１表　死亡数'!AW12</f>
        <v>93</v>
      </c>
      <c r="E11" s="1">
        <f>+'第２１表　死亡数'!AV15+'第２１表　死亡数'!AW15</f>
        <v>44</v>
      </c>
      <c r="F11" s="1">
        <f>+'第２１表　死亡数'!AV18+'第２１表　死亡数'!AW18</f>
        <v>20</v>
      </c>
      <c r="G11" s="1">
        <f>+'第２１表　死亡数'!AV24+'第２１表　死亡数'!AW24</f>
        <v>42</v>
      </c>
      <c r="H11" s="1">
        <f>+'第２１表　死亡数'!AV28+'第２１表　死亡数'!AW28</f>
        <v>18</v>
      </c>
      <c r="I11" s="2">
        <f>+'第２１表　死亡数'!AV32+'第２１表　死亡数'!AW32</f>
        <v>10</v>
      </c>
    </row>
    <row r="12" spans="1:9" ht="27" customHeight="1">
      <c r="A12" s="14" t="s">
        <v>291</v>
      </c>
      <c r="B12" s="18" t="s">
        <v>150</v>
      </c>
      <c r="C12" s="31">
        <f t="shared" si="1"/>
        <v>151</v>
      </c>
      <c r="D12" s="1">
        <f>'第２１表　死亡数'!AX12+'第２１表　死亡数'!AY12</f>
        <v>59</v>
      </c>
      <c r="E12" s="1">
        <f>'第２１表　死亡数'!AX15+'第２１表　死亡数'!AY15</f>
        <v>19</v>
      </c>
      <c r="F12" s="1">
        <f>'第２１表　死亡数'!AX18+'第２１表　死亡数'!AY18</f>
        <v>17</v>
      </c>
      <c r="G12" s="1">
        <f>'第２１表　死亡数'!AX24+'第２１表　死亡数'!AY24</f>
        <v>38</v>
      </c>
      <c r="H12" s="1">
        <f>'第２１表　死亡数'!AX28+'第２１表　死亡数'!AY28</f>
        <v>10</v>
      </c>
      <c r="I12" s="2">
        <f>'第２１表　死亡数'!AX32+'第２１表　死亡数'!AY32</f>
        <v>8</v>
      </c>
    </row>
    <row r="13" spans="1:9" ht="27" customHeight="1">
      <c r="A13" s="14" t="s">
        <v>292</v>
      </c>
      <c r="B13" s="15" t="s">
        <v>135</v>
      </c>
      <c r="C13" s="31">
        <f t="shared" si="1"/>
        <v>217</v>
      </c>
      <c r="D13" s="1">
        <f>'第２１表　死亡数'!AZ12+'第２１表　死亡数'!BA12</f>
        <v>74</v>
      </c>
      <c r="E13" s="1">
        <f>'第２１表　死亡数'!AZ15+'第２１表　死亡数'!BA15</f>
        <v>35</v>
      </c>
      <c r="F13" s="1">
        <f>'第２１表　死亡数'!AZ18+'第２１表　死亡数'!BA18</f>
        <v>23</v>
      </c>
      <c r="G13" s="1">
        <f>'第２１表　死亡数'!AZ24+'第２１表　死亡数'!BA24</f>
        <v>40</v>
      </c>
      <c r="H13" s="1">
        <f>'第２１表　死亡数'!AZ28+'第２１表　死亡数'!BA28</f>
        <v>30</v>
      </c>
      <c r="I13" s="2">
        <f>'第２１表　死亡数'!AZ32+'第２１表　死亡数'!BA32</f>
        <v>15</v>
      </c>
    </row>
    <row r="14" spans="1:9" ht="27" customHeight="1">
      <c r="A14" s="14" t="s">
        <v>293</v>
      </c>
      <c r="B14" s="17" t="s">
        <v>136</v>
      </c>
      <c r="C14" s="31">
        <f t="shared" si="1"/>
        <v>490</v>
      </c>
      <c r="D14" s="1">
        <f>'第２１表　死亡数'!BD12+'第２１表　死亡数'!BE12</f>
        <v>172</v>
      </c>
      <c r="E14" s="1">
        <f>'第２１表　死亡数'!BD15+'第２１表　死亡数'!BE15</f>
        <v>73</v>
      </c>
      <c r="F14" s="1">
        <f>'第２１表　死亡数'!BD18+'第２１表　死亡数'!BE18</f>
        <v>42</v>
      </c>
      <c r="G14" s="1">
        <f>'第２１表　死亡数'!BD24+'第２１表　死亡数'!BE24</f>
        <v>118</v>
      </c>
      <c r="H14" s="1">
        <f>'第２１表　死亡数'!BD28+'第２１表　死亡数'!BE28</f>
        <v>53</v>
      </c>
      <c r="I14" s="2">
        <f>'第２１表　死亡数'!BD32+'第２１表　死亡数'!BE32</f>
        <v>32</v>
      </c>
    </row>
    <row r="15" spans="1:9" ht="27" customHeight="1">
      <c r="A15" s="14" t="s">
        <v>294</v>
      </c>
      <c r="B15" s="15" t="s">
        <v>151</v>
      </c>
      <c r="C15" s="31">
        <f t="shared" si="1"/>
        <v>60</v>
      </c>
      <c r="D15" s="1">
        <f>'第２１表　死亡数'!BH12+'第２１表　死亡数'!BI12</f>
        <v>23</v>
      </c>
      <c r="E15" s="1">
        <f>'第２１表　死亡数'!BH15+'第２１表　死亡数'!BI15</f>
        <v>6</v>
      </c>
      <c r="F15" s="1">
        <f>'第２１表　死亡数'!BH18+'第２１表　死亡数'!BI18</f>
        <v>6</v>
      </c>
      <c r="G15" s="1">
        <f>'第２１表　死亡数'!BH24+'第２１表　死亡数'!BI24</f>
        <v>16</v>
      </c>
      <c r="H15" s="1">
        <f>'第２１表　死亡数'!BH28+'第２１表　死亡数'!BI28</f>
        <v>7</v>
      </c>
      <c r="I15" s="2">
        <f>'第２１表　死亡数'!BH32+'第２１表　死亡数'!BI32</f>
        <v>2</v>
      </c>
    </row>
    <row r="16" spans="1:9" ht="27" customHeight="1">
      <c r="A16" s="14" t="s">
        <v>295</v>
      </c>
      <c r="B16" s="15" t="s">
        <v>152</v>
      </c>
      <c r="C16" s="31">
        <f t="shared" si="1"/>
        <v>26</v>
      </c>
      <c r="D16" s="1">
        <f>'第２１表　死亡数'!BJ12+'第２１表　死亡数'!BK12</f>
        <v>14</v>
      </c>
      <c r="E16" s="1">
        <f>'第２１表　死亡数'!BJ15+'第２１表　死亡数'!BK15</f>
        <v>4</v>
      </c>
      <c r="F16" s="1">
        <f>'第２１表　死亡数'!BJ18+'第２１表　死亡数'!BK18</f>
        <v>2</v>
      </c>
      <c r="G16" s="1">
        <f>'第２１表　死亡数'!BJ24+'第２１表　死亡数'!BK24</f>
        <v>5</v>
      </c>
      <c r="H16" s="1">
        <f>'第２１表　死亡数'!BJ28+'第２１表　死亡数'!BK28</f>
        <v>1</v>
      </c>
      <c r="I16" s="2">
        <f>'第２１表　死亡数'!BJ32+'第２１表　死亡数'!BK32</f>
        <v>0</v>
      </c>
    </row>
    <row r="17" spans="1:9" ht="27" customHeight="1">
      <c r="A17" s="14" t="s">
        <v>296</v>
      </c>
      <c r="B17" s="15" t="s">
        <v>42</v>
      </c>
      <c r="C17" s="31">
        <f t="shared" si="1"/>
        <v>50</v>
      </c>
      <c r="D17" s="1">
        <f>'第２１表　死亡数'!BY12+'第２１表　死亡数'!BZ12</f>
        <v>14</v>
      </c>
      <c r="E17" s="1">
        <f>'第２１表　死亡数'!BY15+'第２１表　死亡数'!BZ15</f>
        <v>6</v>
      </c>
      <c r="F17" s="1">
        <f>'第２１表　死亡数'!BY18+'第２１表　死亡数'!BZ18</f>
        <v>6</v>
      </c>
      <c r="G17" s="1">
        <f>'第２１表　死亡数'!BY24+'第２１表　死亡数'!BZ24</f>
        <v>14</v>
      </c>
      <c r="H17" s="1">
        <f>'第２１表　死亡数'!BY28+'第２１表　死亡数'!BZ28</f>
        <v>8</v>
      </c>
      <c r="I17" s="2">
        <f>'第２１表　死亡数'!BY32+'第２１表　死亡数'!BZ32</f>
        <v>2</v>
      </c>
    </row>
    <row r="18" spans="1:9" ht="27" customHeight="1">
      <c r="A18" s="14" t="s">
        <v>297</v>
      </c>
      <c r="B18" s="15" t="s">
        <v>50</v>
      </c>
      <c r="C18" s="31">
        <f t="shared" si="1"/>
        <v>102</v>
      </c>
      <c r="D18" s="1">
        <f>'第２１表　死亡数'!CT12+'第２１表　死亡数'!CS12</f>
        <v>31</v>
      </c>
      <c r="E18" s="1">
        <f>'第２１表　死亡数'!CT15+'第２１表　死亡数'!CS15</f>
        <v>19</v>
      </c>
      <c r="F18" s="1">
        <f>'第２１表　死亡数'!CT18+'第２１表　死亡数'!CS18</f>
        <v>9</v>
      </c>
      <c r="G18" s="1">
        <f>'第２１表　死亡数'!CT24+'第２１表　死亡数'!CS24</f>
        <v>26</v>
      </c>
      <c r="H18" s="1">
        <f>'第２１表　死亡数'!CT28+'第２１表　死亡数'!CS28</f>
        <v>9</v>
      </c>
      <c r="I18" s="2">
        <f>'第２１表　死亡数'!CT32+'第２１表　死亡数'!CS32</f>
        <v>8</v>
      </c>
    </row>
    <row r="19" spans="1:9" ht="27" customHeight="1">
      <c r="A19" s="14" t="s">
        <v>298</v>
      </c>
      <c r="B19" s="15" t="s">
        <v>62</v>
      </c>
      <c r="C19" s="31">
        <f t="shared" si="1"/>
        <v>41</v>
      </c>
      <c r="D19" s="1">
        <f>'第２１表　死亡数'!DX12+'第２１表　死亡数'!DY12</f>
        <v>16</v>
      </c>
      <c r="E19" s="1">
        <f>'第２１表　死亡数'!DX15+'第２１表　死亡数'!DY15</f>
        <v>4</v>
      </c>
      <c r="F19" s="1">
        <f>'第２１表　死亡数'!DX18+'第２１表　死亡数'!DY18</f>
        <v>3</v>
      </c>
      <c r="G19" s="1">
        <f>'第２１表　死亡数'!DX24+'第２１表　死亡数'!DY24</f>
        <v>9</v>
      </c>
      <c r="H19" s="1">
        <f>'第２１表　死亡数'!DX28+'第２１表　死亡数'!DY28</f>
        <v>2</v>
      </c>
      <c r="I19" s="2">
        <f>'第２１表　死亡数'!DX32+'第２１表　死亡数'!DY32</f>
        <v>7</v>
      </c>
    </row>
    <row r="20" spans="1:9" ht="27" customHeight="1">
      <c r="A20" s="14" t="s">
        <v>299</v>
      </c>
      <c r="B20" s="15" t="s">
        <v>137</v>
      </c>
      <c r="C20" s="31">
        <f t="shared" si="1"/>
        <v>1392</v>
      </c>
      <c r="D20" s="1">
        <f>'第２１表　死亡数'!EG12+'第２１表　死亡数'!EH12</f>
        <v>459</v>
      </c>
      <c r="E20" s="1">
        <f>'第２１表　死亡数'!EG15+'第２１表　死亡数'!EH15</f>
        <v>230</v>
      </c>
      <c r="F20" s="1">
        <f>'第２１表　死亡数'!EG18+'第２１表　死亡数'!EH18</f>
        <v>117</v>
      </c>
      <c r="G20" s="1">
        <f>'第２１表　死亡数'!EG24+'第２１表　死亡数'!EH24</f>
        <v>322</v>
      </c>
      <c r="H20" s="1">
        <f>'第２１表　死亡数'!EG28+'第２１表　死亡数'!EH28</f>
        <v>155</v>
      </c>
      <c r="I20" s="2">
        <f>'第２１表　死亡数'!EG32+'第２１表　死亡数'!EH32</f>
        <v>109</v>
      </c>
    </row>
    <row r="21" spans="1:9" ht="27" customHeight="1">
      <c r="A21" s="14" t="s">
        <v>300</v>
      </c>
      <c r="B21" s="15" t="s">
        <v>66</v>
      </c>
      <c r="C21" s="31">
        <f t="shared" si="1"/>
        <v>382</v>
      </c>
      <c r="D21" s="1">
        <f>'第２１表　死亡数'!EK12+'第２１表　死亡数'!EL12</f>
        <v>112</v>
      </c>
      <c r="E21" s="1">
        <f>'第２１表　死亡数'!EK15+'第２１表　死亡数'!EL15</f>
        <v>85</v>
      </c>
      <c r="F21" s="1">
        <f>'第２１表　死亡数'!EK18+'第２１表　死亡数'!EL18</f>
        <v>35</v>
      </c>
      <c r="G21" s="1">
        <f>'第２１表　死亡数'!EK24+'第２１表　死亡数'!EL24</f>
        <v>83</v>
      </c>
      <c r="H21" s="1">
        <f>'第２１表　死亡数'!EK28+'第２１表　死亡数'!EL28</f>
        <v>32</v>
      </c>
      <c r="I21" s="2">
        <f>'第２１表　死亡数'!EK32+'第２１表　死亡数'!EL32</f>
        <v>35</v>
      </c>
    </row>
    <row r="22" spans="1:9" ht="27" customHeight="1">
      <c r="A22" s="14" t="s">
        <v>301</v>
      </c>
      <c r="B22" s="17" t="s">
        <v>138</v>
      </c>
      <c r="C22" s="31">
        <f t="shared" si="1"/>
        <v>191</v>
      </c>
      <c r="D22" s="1">
        <f>+'第２１表　死亡数'!EM12+'第２１表　死亡数'!EN12</f>
        <v>68</v>
      </c>
      <c r="E22" s="1">
        <f>+'第２１表　死亡数'!EM15+'第２１表　死亡数'!EN15</f>
        <v>28</v>
      </c>
      <c r="F22" s="1">
        <f>+'第２１表　死亡数'!EM18+'第２１表　死亡数'!EN18</f>
        <v>8</v>
      </c>
      <c r="G22" s="1">
        <f>+'第２１表　死亡数'!EM24+'第２１表　死亡数'!EN24</f>
        <v>60</v>
      </c>
      <c r="H22" s="1">
        <f>+'第２１表　死亡数'!EM28+'第２１表　死亡数'!EN28</f>
        <v>19</v>
      </c>
      <c r="I22" s="2">
        <f>+'第２１表　死亡数'!EM32+'第２１表　死亡数'!EN32</f>
        <v>8</v>
      </c>
    </row>
    <row r="23" spans="1:9" ht="27" customHeight="1">
      <c r="A23" s="14" t="s">
        <v>302</v>
      </c>
      <c r="B23" s="17" t="s">
        <v>139</v>
      </c>
      <c r="C23" s="31">
        <f t="shared" si="1"/>
        <v>136</v>
      </c>
      <c r="D23" s="1">
        <f>+'第２１表　死亡数'!ES12+'第２１表　死亡数'!ET12</f>
        <v>43</v>
      </c>
      <c r="E23" s="1">
        <f>+'第２１表　死亡数'!ES15+'第２１表　死亡数'!ET15</f>
        <v>14</v>
      </c>
      <c r="F23" s="1">
        <f>+'第２１表　死亡数'!ES18+'第２１表　死亡数'!ET18</f>
        <v>9</v>
      </c>
      <c r="G23" s="1">
        <f>+'第２１表　死亡数'!ES24+'第２１表　死亡数'!ET24</f>
        <v>42</v>
      </c>
      <c r="H23" s="1">
        <f>+'第２１表　死亡数'!ES28+'第２１表　死亡数'!ET28</f>
        <v>14</v>
      </c>
      <c r="I23" s="2">
        <f>+'第２１表　死亡数'!ES32+'第２１表　死亡数'!ET32</f>
        <v>14</v>
      </c>
    </row>
    <row r="24" spans="1:9" ht="27" customHeight="1">
      <c r="A24" s="14" t="s">
        <v>303</v>
      </c>
      <c r="B24" s="15" t="s">
        <v>72</v>
      </c>
      <c r="C24" s="31">
        <f t="shared" si="1"/>
        <v>563</v>
      </c>
      <c r="D24" s="1">
        <f>'第２１表　死亡数'!EU12+'第２１表　死亡数'!EV12</f>
        <v>191</v>
      </c>
      <c r="E24" s="1">
        <f>'第２１表　死亡数'!EU15+'第２１表　死亡数'!EV15</f>
        <v>79</v>
      </c>
      <c r="F24" s="1">
        <f>'第２１表　死亡数'!EU18+'第２１表　死亡数'!EV18</f>
        <v>59</v>
      </c>
      <c r="G24" s="1">
        <f>'第２１表　死亡数'!EU24+'第２１表　死亡数'!EV24</f>
        <v>122</v>
      </c>
      <c r="H24" s="1">
        <f>'第２１表　死亡数'!EU28+'第２１表　死亡数'!EV28</f>
        <v>70</v>
      </c>
      <c r="I24" s="2">
        <f>'第２１表　死亡数'!EU32+'第２１表　死亡数'!EV32</f>
        <v>42</v>
      </c>
    </row>
    <row r="25" spans="1:9" ht="27" customHeight="1">
      <c r="A25" s="14" t="s">
        <v>304</v>
      </c>
      <c r="B25" s="15" t="s">
        <v>74</v>
      </c>
      <c r="C25" s="31">
        <f t="shared" si="1"/>
        <v>876</v>
      </c>
      <c r="D25" s="1">
        <f>'第２１表　死亡数'!EY12+'第２１表　死亡数'!EZ12</f>
        <v>293</v>
      </c>
      <c r="E25" s="1">
        <f>'第２１表　死亡数'!EY15+'第２１表　死亡数'!EZ15</f>
        <v>127</v>
      </c>
      <c r="F25" s="1">
        <f>'第２１表　死亡数'!EY18+'第２１表　死亡数'!EZ18</f>
        <v>125</v>
      </c>
      <c r="G25" s="1">
        <f>'第２１表　死亡数'!EY24+'第２１表　死亡数'!EZ24</f>
        <v>148</v>
      </c>
      <c r="H25" s="1">
        <f>'第２１表　死亡数'!EY28+'第２１表　死亡数'!EZ28</f>
        <v>100</v>
      </c>
      <c r="I25" s="2">
        <f>'第２１表　死亡数'!EY32+'第２１表　死亡数'!EZ32</f>
        <v>83</v>
      </c>
    </row>
    <row r="26" spans="1:9" ht="27" customHeight="1">
      <c r="A26" s="14" t="s">
        <v>305</v>
      </c>
      <c r="B26" s="15" t="s">
        <v>140</v>
      </c>
      <c r="C26" s="31">
        <f t="shared" si="1"/>
        <v>82</v>
      </c>
      <c r="D26" s="1">
        <f>'第２１表　死亡数'!FA12+'第２１表　死亡数'!FB12</f>
        <v>30</v>
      </c>
      <c r="E26" s="1">
        <f>'第２１表　死亡数'!FA15+'第２１表　死亡数'!FB15</f>
        <v>10</v>
      </c>
      <c r="F26" s="1">
        <f>'第２１表　死亡数'!FA18+'第２１表　死亡数'!FB18</f>
        <v>12</v>
      </c>
      <c r="G26" s="1">
        <f>'第２１表　死亡数'!FA24+'第２１表　死亡数'!FB24</f>
        <v>13</v>
      </c>
      <c r="H26" s="1">
        <f>'第２１表　死亡数'!FA28+'第２１表　死亡数'!FB28</f>
        <v>13</v>
      </c>
      <c r="I26" s="2">
        <f>'第２１表　死亡数'!FA32+'第２１表　死亡数'!FB32</f>
        <v>4</v>
      </c>
    </row>
    <row r="27" spans="1:9" ht="27" customHeight="1">
      <c r="A27" s="14" t="s">
        <v>306</v>
      </c>
      <c r="B27" s="15" t="s">
        <v>76</v>
      </c>
      <c r="C27" s="31">
        <f t="shared" si="1"/>
        <v>184</v>
      </c>
      <c r="D27" s="1">
        <f>'第２１表　死亡数'!FC12+'第２１表　死亡数'!FD12</f>
        <v>71</v>
      </c>
      <c r="E27" s="1">
        <f>'第２１表　死亡数'!FC15+'第２１表　死亡数'!FD15</f>
        <v>19</v>
      </c>
      <c r="F27" s="1">
        <f>'第２１表　死亡数'!FC18+'第２１表　死亡数'!FD18</f>
        <v>26</v>
      </c>
      <c r="G27" s="1">
        <f>'第２１表　死亡数'!FC24+'第２１表　死亡数'!FD24</f>
        <v>39</v>
      </c>
      <c r="H27" s="1">
        <f>'第２１表　死亡数'!FC28+'第２１表　死亡数'!FD28</f>
        <v>16</v>
      </c>
      <c r="I27" s="2">
        <f>'第２１表　死亡数'!FC32+'第２１表　死亡数'!FD32</f>
        <v>13</v>
      </c>
    </row>
    <row r="28" spans="1:9" ht="27" customHeight="1">
      <c r="A28" s="14" t="s">
        <v>307</v>
      </c>
      <c r="B28" s="15" t="s">
        <v>77</v>
      </c>
      <c r="C28" s="31">
        <f t="shared" ref="C28:C38" si="2">SUM(D28:I28)</f>
        <v>591</v>
      </c>
      <c r="D28" s="1">
        <f>'第２１表　死亡数'!FE12+'第２１表　死亡数'!FF12</f>
        <v>189</v>
      </c>
      <c r="E28" s="1">
        <f>'第２１表　死亡数'!FE15+'第２１表　死亡数'!FF15</f>
        <v>94</v>
      </c>
      <c r="F28" s="1">
        <f>'第２１表　死亡数'!FE18+'第２１表　死亡数'!FF18</f>
        <v>85</v>
      </c>
      <c r="G28" s="1">
        <f>'第２１表　死亡数'!FE24+'第２１表　死亡数'!FF24</f>
        <v>90</v>
      </c>
      <c r="H28" s="1">
        <f>'第２１表　死亡数'!FE28+'第２１表　死亡数'!FF28</f>
        <v>68</v>
      </c>
      <c r="I28" s="2">
        <f>'第２１表　死亡数'!FE32+'第２１表　死亡数'!FF32</f>
        <v>65</v>
      </c>
    </row>
    <row r="29" spans="1:9" ht="27" customHeight="1">
      <c r="A29" s="14" t="s">
        <v>308</v>
      </c>
      <c r="B29" s="17" t="s">
        <v>141</v>
      </c>
      <c r="C29" s="31">
        <f t="shared" si="2"/>
        <v>84</v>
      </c>
      <c r="D29" s="1">
        <f>'第２１表　死亡数'!FL12+'第２１表　死亡数'!FM12</f>
        <v>37</v>
      </c>
      <c r="E29" s="1">
        <f>'第２１表　死亡数'!FL15+'第２１表　死亡数'!FM15</f>
        <v>7</v>
      </c>
      <c r="F29" s="1">
        <f>'第２１表　死亡数'!FL18+'第２１表　死亡数'!FM18</f>
        <v>3</v>
      </c>
      <c r="G29" s="1">
        <f>'第２１表　死亡数'!FL24+'第２１表　死亡数'!FM24</f>
        <v>20</v>
      </c>
      <c r="H29" s="1">
        <f>'第２１表　死亡数'!FL28+'第２１表　死亡数'!FM28</f>
        <v>8</v>
      </c>
      <c r="I29" s="2">
        <f>'第２１表　死亡数'!FL32+'第２１表　死亡数'!FM32</f>
        <v>9</v>
      </c>
    </row>
    <row r="30" spans="1:9" ht="27" customHeight="1">
      <c r="A30" s="14" t="s">
        <v>309</v>
      </c>
      <c r="B30" s="15" t="s">
        <v>82</v>
      </c>
      <c r="C30" s="31">
        <f t="shared" si="2"/>
        <v>985</v>
      </c>
      <c r="D30" s="1">
        <f>'第２１表　死亡数'!FT12+'第２１表　死亡数'!FU12</f>
        <v>293</v>
      </c>
      <c r="E30" s="1">
        <f>'第２１表　死亡数'!FT15+'第２１表　死亡数'!FU15</f>
        <v>138</v>
      </c>
      <c r="F30" s="1">
        <f>'第２１表　死亡数'!FT18+'第２１表　死亡数'!FU18</f>
        <v>102</v>
      </c>
      <c r="G30" s="1">
        <f>'第２１表　死亡数'!FT24+'第２１表　死亡数'!FU24</f>
        <v>237</v>
      </c>
      <c r="H30" s="1">
        <f>'第２１表　死亡数'!FT28+'第２１表　死亡数'!FU28</f>
        <v>159</v>
      </c>
      <c r="I30" s="2">
        <f>'第２１表　死亡数'!FT32+'第２１表　死亡数'!FU32</f>
        <v>56</v>
      </c>
    </row>
    <row r="31" spans="1:9" ht="27" customHeight="1">
      <c r="A31" s="14" t="s">
        <v>310</v>
      </c>
      <c r="B31" s="17" t="s">
        <v>142</v>
      </c>
      <c r="C31" s="31">
        <f t="shared" si="2"/>
        <v>103</v>
      </c>
      <c r="D31" s="1">
        <f>'第２１表　死亡数'!FX12+'第２１表　死亡数'!FY12</f>
        <v>35</v>
      </c>
      <c r="E31" s="1">
        <f>'第２１表　死亡数'!FX15+'第２１表　死亡数'!FY15</f>
        <v>20</v>
      </c>
      <c r="F31" s="1">
        <f>'第２１表　死亡数'!FX18+'第２１表　死亡数'!FY18</f>
        <v>4</v>
      </c>
      <c r="G31" s="1">
        <f>'第２１表　死亡数'!FX24+'第２１表　死亡数'!FY24</f>
        <v>27</v>
      </c>
      <c r="H31" s="1">
        <f>'第２１表　死亡数'!FX28+'第２１表　死亡数'!FY28</f>
        <v>8</v>
      </c>
      <c r="I31" s="2">
        <f>'第２１表　死亡数'!FX32+'第２１表　死亡数'!FY32</f>
        <v>9</v>
      </c>
    </row>
    <row r="32" spans="1:9" ht="27" customHeight="1">
      <c r="A32" s="14" t="s">
        <v>311</v>
      </c>
      <c r="B32" s="15" t="s">
        <v>85</v>
      </c>
      <c r="C32" s="31">
        <f t="shared" si="2"/>
        <v>14</v>
      </c>
      <c r="D32" s="1">
        <f>'第２１表　死亡数'!FZ12+'第２１表　死亡数'!GA12</f>
        <v>7</v>
      </c>
      <c r="E32" s="1">
        <f>'第２１表　死亡数'!FZ15+'第２１表　死亡数'!GA15</f>
        <v>0</v>
      </c>
      <c r="F32" s="1">
        <f>'第２１表　死亡数'!FZ18+'第２１表　死亡数'!GA18</f>
        <v>4</v>
      </c>
      <c r="G32" s="1">
        <f>'第２１表　死亡数'!FZ24+'第２１表　死亡数'!GA24</f>
        <v>3</v>
      </c>
      <c r="H32" s="1">
        <f>'第２１表　死亡数'!FZ28+'第２１表　死亡数'!GA28</f>
        <v>0</v>
      </c>
      <c r="I32" s="2">
        <f>'第２１表　死亡数'!FZ32+'第２１表　死亡数'!GA32</f>
        <v>0</v>
      </c>
    </row>
    <row r="33" spans="1:9" ht="27" customHeight="1">
      <c r="A33" s="14" t="s">
        <v>312</v>
      </c>
      <c r="B33" s="15" t="s">
        <v>90</v>
      </c>
      <c r="C33" s="31">
        <f t="shared" si="2"/>
        <v>72</v>
      </c>
      <c r="D33" s="1">
        <f>'第２１表　死亡数'!GJ12+'第２１表　死亡数'!GK12</f>
        <v>29</v>
      </c>
      <c r="E33" s="1">
        <f>'第２１表　死亡数'!GJ15+'第２１表　死亡数'!GK15</f>
        <v>12</v>
      </c>
      <c r="F33" s="1">
        <f>'第２１表　死亡数'!GJ18+'第２１表　死亡数'!GK18</f>
        <v>3</v>
      </c>
      <c r="G33" s="1">
        <f>'第２１表　死亡数'!GJ24+'第２１表　死亡数'!GK24</f>
        <v>17</v>
      </c>
      <c r="H33" s="1">
        <f>'第２１表　死亡数'!GJ28+'第２１表　死亡数'!GK28</f>
        <v>5</v>
      </c>
      <c r="I33" s="2">
        <f>'第２１表　死亡数'!GJ32+'第２１表　死亡数'!GK32</f>
        <v>6</v>
      </c>
    </row>
    <row r="34" spans="1:9" ht="27" customHeight="1">
      <c r="A34" s="14" t="s">
        <v>313</v>
      </c>
      <c r="B34" s="15" t="s">
        <v>97</v>
      </c>
      <c r="C34" s="31">
        <f t="shared" si="2"/>
        <v>182</v>
      </c>
      <c r="D34" s="1">
        <f>'第２１表　死亡数'!HC12+'第２１表　死亡数'!HD12</f>
        <v>51</v>
      </c>
      <c r="E34" s="1">
        <f>'第２１表　死亡数'!HC15+'第２１表　死亡数'!HD15</f>
        <v>31</v>
      </c>
      <c r="F34" s="1">
        <f>'第２１表　死亡数'!HC18+'第２１表　死亡数'!HD18</f>
        <v>19</v>
      </c>
      <c r="G34" s="1">
        <f>'第２１表　死亡数'!HC24+'第２１表　死亡数'!HD24</f>
        <v>45</v>
      </c>
      <c r="H34" s="1">
        <f>'第２１表　死亡数'!HC28+'第２１表　死亡数'!HD28</f>
        <v>23</v>
      </c>
      <c r="I34" s="2">
        <f>'第２１表　死亡数'!HC32+'第２１表　死亡数'!HD32</f>
        <v>13</v>
      </c>
    </row>
    <row r="35" spans="1:9" ht="27" customHeight="1">
      <c r="A35" s="14" t="s">
        <v>314</v>
      </c>
      <c r="B35" s="15" t="s">
        <v>117</v>
      </c>
      <c r="C35" s="31">
        <f t="shared" si="2"/>
        <v>251</v>
      </c>
      <c r="D35" s="1">
        <f>'第２１表　死亡数 (続き)'!AB12+'第２１表　死亡数 (続き)'!AC12</f>
        <v>65</v>
      </c>
      <c r="E35" s="1">
        <f>'第２１表　死亡数 (続き)'!AB15+'第２１表　死亡数 (続き)'!AC15</f>
        <v>32</v>
      </c>
      <c r="F35" s="1">
        <f>'第２１表　死亡数 (続き)'!AB18+'第２１表　死亡数 (続き)'!AC18</f>
        <v>23</v>
      </c>
      <c r="G35" s="1">
        <f>'第２１表　死亡数 (続き)'!AB24+'第２１表　死亡数 (続き)'!AC24</f>
        <v>65</v>
      </c>
      <c r="H35" s="1">
        <f>'第２１表　死亡数 (続き)'!AB28+'第２１表　死亡数 (続き)'!AC28</f>
        <v>43</v>
      </c>
      <c r="I35" s="2">
        <f>'第２１表　死亡数 (続き)'!AB32+'第２１表　死亡数 (続き)'!AC32</f>
        <v>23</v>
      </c>
    </row>
    <row r="36" spans="1:9" ht="27" customHeight="1">
      <c r="A36" s="14" t="s">
        <v>315</v>
      </c>
      <c r="B36" s="15" t="s">
        <v>120</v>
      </c>
      <c r="C36" s="31">
        <f t="shared" si="2"/>
        <v>322</v>
      </c>
      <c r="D36" s="1">
        <f>'第２１表　死亡数 (続き)'!AM12+'第２１表　死亡数 (続き)'!AN12</f>
        <v>106</v>
      </c>
      <c r="E36" s="1">
        <f>'第２１表　死亡数 (続き)'!AM15+'第２１表　死亡数 (続き)'!AN15</f>
        <v>46</v>
      </c>
      <c r="F36" s="1">
        <f>'第２１表　死亡数 (続き)'!AM18+'第２１表　死亡数 (続き)'!AN18</f>
        <v>33</v>
      </c>
      <c r="G36" s="1">
        <f>'第２１表　死亡数 (続き)'!AM24+'第２１表　死亡数 (続き)'!AN24</f>
        <v>72</v>
      </c>
      <c r="H36" s="1">
        <f>'第２１表　死亡数 (続き)'!AM28+'第２１表　死亡数 (続き)'!AN28</f>
        <v>40</v>
      </c>
      <c r="I36" s="2">
        <f>'第２１表　死亡数 (続き)'!AM32+'第２１表　死亡数 (続き)'!AN32</f>
        <v>25</v>
      </c>
    </row>
    <row r="37" spans="1:9" ht="27" customHeight="1">
      <c r="A37" s="14" t="s">
        <v>316</v>
      </c>
      <c r="B37" s="15" t="s">
        <v>121</v>
      </c>
      <c r="C37" s="31">
        <f t="shared" si="2"/>
        <v>70</v>
      </c>
      <c r="D37" s="1">
        <f>'第２１表　死亡数 (続き)'!AO12+'第２１表　死亡数 (続き)'!AP12</f>
        <v>26</v>
      </c>
      <c r="E37" s="1">
        <f>'第２１表　死亡数 (続き)'!AO15+'第２１表　死亡数 (続き)'!AP15</f>
        <v>11</v>
      </c>
      <c r="F37" s="1">
        <f>'第２１表　死亡数 (続き)'!AO18+'第２１表　死亡数 (続き)'!AP18</f>
        <v>5</v>
      </c>
      <c r="G37" s="1">
        <f>'第２１表　死亡数 (続き)'!AO24+'第２１表　死亡数 (続き)'!AP24</f>
        <v>11</v>
      </c>
      <c r="H37" s="1">
        <f>'第２１表　死亡数 (続き)'!AO28+'第２１表　死亡数 (続き)'!AP28</f>
        <v>10</v>
      </c>
      <c r="I37" s="2">
        <f>'第２１表　死亡数 (続き)'!AO32+'第２１表　死亡数 (続き)'!AP32</f>
        <v>7</v>
      </c>
    </row>
    <row r="38" spans="1:9" ht="27" customHeight="1" thickBot="1">
      <c r="A38" s="19" t="s">
        <v>317</v>
      </c>
      <c r="B38" s="20" t="s">
        <v>128</v>
      </c>
      <c r="C38" s="8">
        <f t="shared" si="2"/>
        <v>191</v>
      </c>
      <c r="D38" s="8">
        <f>'第２１表　死亡数 (続き)'!BC12+'第２１表　死亡数 (続き)'!BD12</f>
        <v>69</v>
      </c>
      <c r="E38" s="8">
        <f>'第２１表　死亡数 (続き)'!BC15+'第２１表　死亡数 (続き)'!BD15</f>
        <v>29</v>
      </c>
      <c r="F38" s="8">
        <f>'第２１表　死亡数 (続き)'!BC18+'第２１表　死亡数 (続き)'!BD18</f>
        <v>16</v>
      </c>
      <c r="G38" s="8">
        <f>'第２１表　死亡数 (続き)'!BC24+'第２１表　死亡数 (続き)'!BD24</f>
        <v>48</v>
      </c>
      <c r="H38" s="8">
        <f>'第２１表　死亡数 (続き)'!BC28+'第２１表　死亡数 (続き)'!BD28</f>
        <v>20</v>
      </c>
      <c r="I38" s="9">
        <f>'第２１表　死亡数 (続き)'!BC32+'第２１表　死亡数 (続き)'!BD32</f>
        <v>9</v>
      </c>
    </row>
    <row r="41" spans="1:9">
      <c r="I41" s="24"/>
    </row>
  </sheetData>
  <mergeCells count="1">
    <mergeCell ref="A4:B4"/>
  </mergeCells>
  <phoneticPr fontId="2"/>
  <pageMargins left="0.98425196850393704" right="0.59055118110236227" top="0.78740157480314965" bottom="0.59055118110236227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第２１表　死亡数</vt:lpstr>
      <vt:lpstr>第２１表　死亡数 (続き)</vt:lpstr>
      <vt:lpstr>第２６表　死亡数</vt:lpstr>
      <vt:lpstr>'第２１表　死亡数'!Print_Area</vt:lpstr>
      <vt:lpstr>'第２１表　死亡数 (続き)'!Print_Area</vt:lpstr>
      <vt:lpstr>'第２６表　死亡数'!Print_Area</vt:lpstr>
    </vt:vector>
  </TitlesOfParts>
  <Company>FM-USER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 </cp:lastModifiedBy>
  <cp:lastPrinted>2011-01-04T00:42:43Z</cp:lastPrinted>
  <dcterms:created xsi:type="dcterms:W3CDTF">2000-06-01T05:02:46Z</dcterms:created>
  <dcterms:modified xsi:type="dcterms:W3CDTF">2011-01-04T00:46:46Z</dcterms:modified>
</cp:coreProperties>
</file>