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0550" windowHeight="8295"/>
  </bookViews>
  <sheets>
    <sheet name="第２３表　死亡数" sheetId="2" r:id="rId1"/>
  </sheets>
  <calcPr calcId="125725"/>
</workbook>
</file>

<file path=xl/calcChain.xml><?xml version="1.0" encoding="utf-8"?>
<calcChain xmlns="http://schemas.openxmlformats.org/spreadsheetml/2006/main">
  <c r="E91" i="2"/>
  <c r="F91"/>
  <c r="G91"/>
  <c r="H91"/>
  <c r="I91"/>
  <c r="J91"/>
  <c r="K91"/>
  <c r="L91"/>
  <c r="M91"/>
  <c r="N91"/>
  <c r="O91"/>
  <c r="P91"/>
  <c r="E53"/>
  <c r="F53"/>
  <c r="G53"/>
  <c r="H53"/>
  <c r="I53"/>
  <c r="J53"/>
  <c r="K53"/>
  <c r="L53"/>
  <c r="M53"/>
  <c r="N53"/>
  <c r="O53"/>
  <c r="P53"/>
  <c r="P49"/>
  <c r="O49"/>
  <c r="N49"/>
  <c r="M49"/>
  <c r="L49"/>
  <c r="K49"/>
  <c r="J49"/>
  <c r="I49"/>
  <c r="H49"/>
  <c r="G49"/>
  <c r="F49"/>
  <c r="P48"/>
  <c r="O48"/>
  <c r="N48"/>
  <c r="M48"/>
  <c r="L48"/>
  <c r="K48"/>
  <c r="J48"/>
  <c r="I48"/>
  <c r="H48"/>
  <c r="G48"/>
  <c r="F48"/>
  <c r="P28"/>
  <c r="O28"/>
  <c r="N28"/>
  <c r="M28"/>
  <c r="L28"/>
  <c r="K28"/>
  <c r="J28"/>
  <c r="I28"/>
  <c r="H28"/>
  <c r="G28"/>
  <c r="F28"/>
  <c r="P27"/>
  <c r="O27"/>
  <c r="N27"/>
  <c r="N26" s="1"/>
  <c r="M27"/>
  <c r="L27"/>
  <c r="K27"/>
  <c r="J27"/>
  <c r="J26" s="1"/>
  <c r="I27"/>
  <c r="H27"/>
  <c r="G27"/>
  <c r="F27"/>
  <c r="P16"/>
  <c r="P10" s="1"/>
  <c r="O16"/>
  <c r="O10" s="1"/>
  <c r="N16"/>
  <c r="N10" s="1"/>
  <c r="M16"/>
  <c r="M10" s="1"/>
  <c r="L16"/>
  <c r="L10" s="1"/>
  <c r="K16"/>
  <c r="K10" s="1"/>
  <c r="J16"/>
  <c r="J10" s="1"/>
  <c r="I16"/>
  <c r="I10" s="1"/>
  <c r="H16"/>
  <c r="H10" s="1"/>
  <c r="G16"/>
  <c r="G10" s="1"/>
  <c r="F16"/>
  <c r="F10" s="1"/>
  <c r="P15"/>
  <c r="P9" s="1"/>
  <c r="O15"/>
  <c r="O9" s="1"/>
  <c r="N15"/>
  <c r="N9" s="1"/>
  <c r="M15"/>
  <c r="M9" s="1"/>
  <c r="L15"/>
  <c r="L9" s="1"/>
  <c r="K15"/>
  <c r="K9" s="1"/>
  <c r="J15"/>
  <c r="J9" s="1"/>
  <c r="I15"/>
  <c r="I9" s="1"/>
  <c r="H15"/>
  <c r="H9" s="1"/>
  <c r="G15"/>
  <c r="G9" s="1"/>
  <c r="F15"/>
  <c r="F9" s="1"/>
  <c r="P126"/>
  <c r="O126"/>
  <c r="N126"/>
  <c r="M126"/>
  <c r="L126"/>
  <c r="K126"/>
  <c r="J126"/>
  <c r="I126"/>
  <c r="H126"/>
  <c r="G126"/>
  <c r="F126"/>
  <c r="E126"/>
  <c r="F332"/>
  <c r="F331"/>
  <c r="F330"/>
  <c r="F254"/>
  <c r="F221"/>
  <c r="F381"/>
  <c r="F380" s="1"/>
  <c r="F161"/>
  <c r="F160"/>
  <c r="F152"/>
  <c r="F151"/>
  <c r="F143"/>
  <c r="F142"/>
  <c r="F134"/>
  <c r="F125"/>
  <c r="F124"/>
  <c r="E138"/>
  <c r="F138"/>
  <c r="G138"/>
  <c r="H138"/>
  <c r="I138"/>
  <c r="J138"/>
  <c r="K138"/>
  <c r="L138"/>
  <c r="M138"/>
  <c r="N138"/>
  <c r="O138"/>
  <c r="P138"/>
  <c r="D33"/>
  <c r="D34"/>
  <c r="E29"/>
  <c r="F29"/>
  <c r="G29"/>
  <c r="H29"/>
  <c r="I29"/>
  <c r="J29"/>
  <c r="K29"/>
  <c r="L29"/>
  <c r="M29"/>
  <c r="N29"/>
  <c r="O29"/>
  <c r="P29"/>
  <c r="P11"/>
  <c r="O11"/>
  <c r="N11"/>
  <c r="M11"/>
  <c r="L11"/>
  <c r="K11"/>
  <c r="J11"/>
  <c r="I11"/>
  <c r="H11"/>
  <c r="G11"/>
  <c r="F11"/>
  <c r="E11"/>
  <c r="D432"/>
  <c r="D431"/>
  <c r="D426"/>
  <c r="D424" s="1"/>
  <c r="D425"/>
  <c r="D423"/>
  <c r="D422"/>
  <c r="D420"/>
  <c r="D418" s="1"/>
  <c r="D419"/>
  <c r="E364"/>
  <c r="E353" s="1"/>
  <c r="P364"/>
  <c r="P353" s="1"/>
  <c r="O364"/>
  <c r="O353" s="1"/>
  <c r="N364"/>
  <c r="N353" s="1"/>
  <c r="M364"/>
  <c r="M353" s="1"/>
  <c r="L364"/>
  <c r="L353" s="1"/>
  <c r="K364"/>
  <c r="K353" s="1"/>
  <c r="J364"/>
  <c r="J353" s="1"/>
  <c r="I364"/>
  <c r="I353" s="1"/>
  <c r="H364"/>
  <c r="H353" s="1"/>
  <c r="G364"/>
  <c r="G353" s="1"/>
  <c r="F364"/>
  <c r="F353" s="1"/>
  <c r="P363"/>
  <c r="P352" s="1"/>
  <c r="O363"/>
  <c r="O352" s="1"/>
  <c r="N363"/>
  <c r="N352" s="1"/>
  <c r="M363"/>
  <c r="M352" s="1"/>
  <c r="L363"/>
  <c r="L352" s="1"/>
  <c r="L351" s="1"/>
  <c r="K363"/>
  <c r="K352" s="1"/>
  <c r="J363"/>
  <c r="J352" s="1"/>
  <c r="I363"/>
  <c r="I352" s="1"/>
  <c r="H363"/>
  <c r="H352" s="1"/>
  <c r="G363"/>
  <c r="G352" s="1"/>
  <c r="F363"/>
  <c r="F352" s="1"/>
  <c r="E363"/>
  <c r="E352" s="1"/>
  <c r="E382"/>
  <c r="P382"/>
  <c r="O382"/>
  <c r="N382"/>
  <c r="M382"/>
  <c r="L382"/>
  <c r="K382"/>
  <c r="J382"/>
  <c r="I382"/>
  <c r="H382"/>
  <c r="G382"/>
  <c r="F382"/>
  <c r="P381"/>
  <c r="P380" s="1"/>
  <c r="O381"/>
  <c r="N381"/>
  <c r="N380" s="1"/>
  <c r="M381"/>
  <c r="L381"/>
  <c r="L380" s="1"/>
  <c r="K381"/>
  <c r="J381"/>
  <c r="J380" s="1"/>
  <c r="I381"/>
  <c r="H381"/>
  <c r="H380" s="1"/>
  <c r="G381"/>
  <c r="E381"/>
  <c r="E332"/>
  <c r="P332"/>
  <c r="O332"/>
  <c r="N332"/>
  <c r="M332"/>
  <c r="L332"/>
  <c r="K332"/>
  <c r="J332"/>
  <c r="I332"/>
  <c r="H332"/>
  <c r="G332"/>
  <c r="P331"/>
  <c r="O331"/>
  <c r="O330" s="1"/>
  <c r="N331"/>
  <c r="M331"/>
  <c r="M330" s="1"/>
  <c r="L331"/>
  <c r="K331"/>
  <c r="K330" s="1"/>
  <c r="J331"/>
  <c r="I331"/>
  <c r="I330" s="1"/>
  <c r="H331"/>
  <c r="G331"/>
  <c r="G330" s="1"/>
  <c r="E331"/>
  <c r="E330" s="1"/>
  <c r="D311"/>
  <c r="D310"/>
  <c r="D316"/>
  <c r="D317"/>
  <c r="D315" s="1"/>
  <c r="P193"/>
  <c r="O193"/>
  <c r="N193"/>
  <c r="M193"/>
  <c r="L193"/>
  <c r="K193"/>
  <c r="J193"/>
  <c r="I193"/>
  <c r="H193"/>
  <c r="G193"/>
  <c r="F193"/>
  <c r="E193"/>
  <c r="P192"/>
  <c r="O192"/>
  <c r="O191" s="1"/>
  <c r="N192"/>
  <c r="M192"/>
  <c r="M191" s="1"/>
  <c r="L192"/>
  <c r="L191" s="1"/>
  <c r="K192"/>
  <c r="K191" s="1"/>
  <c r="J192"/>
  <c r="I192"/>
  <c r="I191" s="1"/>
  <c r="H192"/>
  <c r="H191" s="1"/>
  <c r="G192"/>
  <c r="G191" s="1"/>
  <c r="F192"/>
  <c r="F189" s="1"/>
  <c r="E192"/>
  <c r="E191" s="1"/>
  <c r="F191"/>
  <c r="J191"/>
  <c r="N191"/>
  <c r="P191"/>
  <c r="P397"/>
  <c r="O397"/>
  <c r="N397"/>
  <c r="M397"/>
  <c r="L397"/>
  <c r="K397"/>
  <c r="J397"/>
  <c r="I397"/>
  <c r="H397"/>
  <c r="G397"/>
  <c r="F397"/>
  <c r="E397"/>
  <c r="D397" s="1"/>
  <c r="P396"/>
  <c r="O396"/>
  <c r="N396"/>
  <c r="M396"/>
  <c r="L396"/>
  <c r="K396"/>
  <c r="J396"/>
  <c r="I396"/>
  <c r="H396"/>
  <c r="G396"/>
  <c r="F396"/>
  <c r="E396"/>
  <c r="D396" s="1"/>
  <c r="P394"/>
  <c r="O394"/>
  <c r="N394"/>
  <c r="M394"/>
  <c r="L394"/>
  <c r="K394"/>
  <c r="J394"/>
  <c r="I394"/>
  <c r="H394"/>
  <c r="G394"/>
  <c r="F394"/>
  <c r="E394"/>
  <c r="D394" s="1"/>
  <c r="P393"/>
  <c r="O393"/>
  <c r="N393"/>
  <c r="M393"/>
  <c r="L393"/>
  <c r="K393"/>
  <c r="J393"/>
  <c r="I393"/>
  <c r="H393"/>
  <c r="G393"/>
  <c r="F393"/>
  <c r="E393"/>
  <c r="D393" s="1"/>
  <c r="P430"/>
  <c r="O430"/>
  <c r="N430"/>
  <c r="M430"/>
  <c r="L430"/>
  <c r="K430"/>
  <c r="J430"/>
  <c r="I430"/>
  <c r="H430"/>
  <c r="G430"/>
  <c r="F430"/>
  <c r="E430"/>
  <c r="P427"/>
  <c r="O427"/>
  <c r="N427"/>
  <c r="M427"/>
  <c r="L427"/>
  <c r="K427"/>
  <c r="J427"/>
  <c r="I427"/>
  <c r="H427"/>
  <c r="G427"/>
  <c r="F427"/>
  <c r="E427"/>
  <c r="P424"/>
  <c r="O424"/>
  <c r="N424"/>
  <c r="M424"/>
  <c r="L424"/>
  <c r="K424"/>
  <c r="J424"/>
  <c r="I424"/>
  <c r="H424"/>
  <c r="G424"/>
  <c r="F424"/>
  <c r="E424"/>
  <c r="P421"/>
  <c r="O421"/>
  <c r="N421"/>
  <c r="M421"/>
  <c r="L421"/>
  <c r="K421"/>
  <c r="J421"/>
  <c r="I421"/>
  <c r="H421"/>
  <c r="G421"/>
  <c r="F421"/>
  <c r="E421"/>
  <c r="P418"/>
  <c r="O418"/>
  <c r="N418"/>
  <c r="M418"/>
  <c r="L418"/>
  <c r="K418"/>
  <c r="J418"/>
  <c r="I418"/>
  <c r="H418"/>
  <c r="G418"/>
  <c r="F418"/>
  <c r="E418"/>
  <c r="P410"/>
  <c r="O410"/>
  <c r="N410"/>
  <c r="M410"/>
  <c r="L410"/>
  <c r="K410"/>
  <c r="J410"/>
  <c r="I410"/>
  <c r="H410"/>
  <c r="G410"/>
  <c r="F410"/>
  <c r="E410"/>
  <c r="P407"/>
  <c r="O407"/>
  <c r="N407"/>
  <c r="M407"/>
  <c r="L407"/>
  <c r="K407"/>
  <c r="J407"/>
  <c r="I407"/>
  <c r="H407"/>
  <c r="G407"/>
  <c r="F407"/>
  <c r="E407"/>
  <c r="P404"/>
  <c r="O404"/>
  <c r="N404"/>
  <c r="M404"/>
  <c r="L404"/>
  <c r="K404"/>
  <c r="J404"/>
  <c r="I404"/>
  <c r="H404"/>
  <c r="G404"/>
  <c r="F404"/>
  <c r="E404"/>
  <c r="P401"/>
  <c r="O401"/>
  <c r="N401"/>
  <c r="M401"/>
  <c r="L401"/>
  <c r="K401"/>
  <c r="J401"/>
  <c r="I401"/>
  <c r="H401"/>
  <c r="G401"/>
  <c r="F401"/>
  <c r="E401"/>
  <c r="P398"/>
  <c r="O398"/>
  <c r="N398"/>
  <c r="M398"/>
  <c r="L398"/>
  <c r="K398"/>
  <c r="J398"/>
  <c r="I398"/>
  <c r="H398"/>
  <c r="G398"/>
  <c r="F398"/>
  <c r="E398"/>
  <c r="P395"/>
  <c r="O395"/>
  <c r="N395"/>
  <c r="M395"/>
  <c r="L395"/>
  <c r="K395"/>
  <c r="J395"/>
  <c r="I395"/>
  <c r="H395"/>
  <c r="G395"/>
  <c r="F395"/>
  <c r="E395"/>
  <c r="P392"/>
  <c r="O392"/>
  <c r="N392"/>
  <c r="M392"/>
  <c r="L392"/>
  <c r="K392"/>
  <c r="J392"/>
  <c r="I392"/>
  <c r="H392"/>
  <c r="G392"/>
  <c r="F392"/>
  <c r="E392"/>
  <c r="P389"/>
  <c r="O389"/>
  <c r="N389"/>
  <c r="M389"/>
  <c r="L389"/>
  <c r="K389"/>
  <c r="J389"/>
  <c r="I389"/>
  <c r="H389"/>
  <c r="G389"/>
  <c r="F389"/>
  <c r="E389"/>
  <c r="P386"/>
  <c r="O386"/>
  <c r="N386"/>
  <c r="M386"/>
  <c r="L386"/>
  <c r="K386"/>
  <c r="J386"/>
  <c r="I386"/>
  <c r="H386"/>
  <c r="G386"/>
  <c r="F386"/>
  <c r="E386"/>
  <c r="P383"/>
  <c r="O383"/>
  <c r="N383"/>
  <c r="M383"/>
  <c r="L383"/>
  <c r="K383"/>
  <c r="J383"/>
  <c r="I383"/>
  <c r="H383"/>
  <c r="G383"/>
  <c r="F383"/>
  <c r="E383"/>
  <c r="O380"/>
  <c r="M380"/>
  <c r="K380"/>
  <c r="I380"/>
  <c r="G380"/>
  <c r="E380"/>
  <c r="P377"/>
  <c r="O377"/>
  <c r="N377"/>
  <c r="M377"/>
  <c r="L377"/>
  <c r="K377"/>
  <c r="J377"/>
  <c r="I377"/>
  <c r="H377"/>
  <c r="G377"/>
  <c r="F377"/>
  <c r="E377"/>
  <c r="P374"/>
  <c r="O374"/>
  <c r="N374"/>
  <c r="M374"/>
  <c r="L374"/>
  <c r="K374"/>
  <c r="J374"/>
  <c r="I374"/>
  <c r="H374"/>
  <c r="G374"/>
  <c r="F374"/>
  <c r="E374"/>
  <c r="P371"/>
  <c r="O371"/>
  <c r="N371"/>
  <c r="M371"/>
  <c r="L371"/>
  <c r="K371"/>
  <c r="J371"/>
  <c r="I371"/>
  <c r="H371"/>
  <c r="G371"/>
  <c r="F371"/>
  <c r="E371"/>
  <c r="P368"/>
  <c r="O368"/>
  <c r="N368"/>
  <c r="M368"/>
  <c r="L368"/>
  <c r="K368"/>
  <c r="J368"/>
  <c r="I368"/>
  <c r="H368"/>
  <c r="G368"/>
  <c r="F368"/>
  <c r="E368"/>
  <c r="P365"/>
  <c r="O365"/>
  <c r="N365"/>
  <c r="M365"/>
  <c r="L365"/>
  <c r="K365"/>
  <c r="J365"/>
  <c r="I365"/>
  <c r="H365"/>
  <c r="G365"/>
  <c r="F365"/>
  <c r="E365"/>
  <c r="N362"/>
  <c r="J362"/>
  <c r="F362"/>
  <c r="P359"/>
  <c r="O359"/>
  <c r="N359"/>
  <c r="M359"/>
  <c r="L359"/>
  <c r="K359"/>
  <c r="J359"/>
  <c r="I359"/>
  <c r="H359"/>
  <c r="G359"/>
  <c r="F359"/>
  <c r="E359"/>
  <c r="P348"/>
  <c r="O348"/>
  <c r="N348"/>
  <c r="M348"/>
  <c r="L348"/>
  <c r="K348"/>
  <c r="J348"/>
  <c r="I348"/>
  <c r="H348"/>
  <c r="G348"/>
  <c r="F348"/>
  <c r="E348"/>
  <c r="P345"/>
  <c r="O345"/>
  <c r="N345"/>
  <c r="M345"/>
  <c r="L345"/>
  <c r="K345"/>
  <c r="J345"/>
  <c r="I345"/>
  <c r="H345"/>
  <c r="G345"/>
  <c r="F345"/>
  <c r="E345"/>
  <c r="P342"/>
  <c r="O342"/>
  <c r="N342"/>
  <c r="M342"/>
  <c r="L342"/>
  <c r="K342"/>
  <c r="J342"/>
  <c r="I342"/>
  <c r="H342"/>
  <c r="G342"/>
  <c r="F342"/>
  <c r="E342"/>
  <c r="P339"/>
  <c r="O339"/>
  <c r="N339"/>
  <c r="M339"/>
  <c r="L339"/>
  <c r="K339"/>
  <c r="J339"/>
  <c r="I339"/>
  <c r="H339"/>
  <c r="G339"/>
  <c r="F339"/>
  <c r="E339"/>
  <c r="P336"/>
  <c r="O336"/>
  <c r="N336"/>
  <c r="M336"/>
  <c r="L336"/>
  <c r="K336"/>
  <c r="J336"/>
  <c r="I336"/>
  <c r="H336"/>
  <c r="G336"/>
  <c r="F336"/>
  <c r="E336"/>
  <c r="P333"/>
  <c r="O333"/>
  <c r="N333"/>
  <c r="M333"/>
  <c r="L333"/>
  <c r="K333"/>
  <c r="J333"/>
  <c r="I333"/>
  <c r="H333"/>
  <c r="G333"/>
  <c r="F333"/>
  <c r="E333"/>
  <c r="P330"/>
  <c r="N330"/>
  <c r="L330"/>
  <c r="J330"/>
  <c r="H330"/>
  <c r="P327"/>
  <c r="O327"/>
  <c r="N327"/>
  <c r="M327"/>
  <c r="L327"/>
  <c r="K327"/>
  <c r="J327"/>
  <c r="I327"/>
  <c r="H327"/>
  <c r="G327"/>
  <c r="F327"/>
  <c r="E327"/>
  <c r="P324"/>
  <c r="O324"/>
  <c r="N324"/>
  <c r="M324"/>
  <c r="L324"/>
  <c r="K324"/>
  <c r="J324"/>
  <c r="I324"/>
  <c r="H324"/>
  <c r="G324"/>
  <c r="F324"/>
  <c r="E324"/>
  <c r="P321"/>
  <c r="O321"/>
  <c r="N321"/>
  <c r="M321"/>
  <c r="L321"/>
  <c r="K321"/>
  <c r="J321"/>
  <c r="I321"/>
  <c r="H321"/>
  <c r="G321"/>
  <c r="F321"/>
  <c r="E321"/>
  <c r="P318"/>
  <c r="O318"/>
  <c r="N318"/>
  <c r="M318"/>
  <c r="L318"/>
  <c r="K318"/>
  <c r="J318"/>
  <c r="I318"/>
  <c r="H318"/>
  <c r="G318"/>
  <c r="F318"/>
  <c r="E318"/>
  <c r="P315"/>
  <c r="O315"/>
  <c r="N315"/>
  <c r="M315"/>
  <c r="L315"/>
  <c r="K315"/>
  <c r="J315"/>
  <c r="I315"/>
  <c r="H315"/>
  <c r="G315"/>
  <c r="F315"/>
  <c r="E315"/>
  <c r="P314"/>
  <c r="P308" s="1"/>
  <c r="O314"/>
  <c r="O308" s="1"/>
  <c r="N314"/>
  <c r="N308" s="1"/>
  <c r="M314"/>
  <c r="M308" s="1"/>
  <c r="L314"/>
  <c r="L308" s="1"/>
  <c r="K314"/>
  <c r="K308" s="1"/>
  <c r="J314"/>
  <c r="J308" s="1"/>
  <c r="I314"/>
  <c r="I308" s="1"/>
  <c r="H314"/>
  <c r="H308" s="1"/>
  <c r="G314"/>
  <c r="G308" s="1"/>
  <c r="F314"/>
  <c r="F308" s="1"/>
  <c r="E314"/>
  <c r="E308" s="1"/>
  <c r="P313"/>
  <c r="P307" s="1"/>
  <c r="P306" s="1"/>
  <c r="O313"/>
  <c r="O307" s="1"/>
  <c r="O306" s="1"/>
  <c r="N313"/>
  <c r="N307" s="1"/>
  <c r="N306" s="1"/>
  <c r="M313"/>
  <c r="M307" s="1"/>
  <c r="L313"/>
  <c r="L307" s="1"/>
  <c r="L306" s="1"/>
  <c r="K313"/>
  <c r="K307" s="1"/>
  <c r="K306" s="1"/>
  <c r="J313"/>
  <c r="J307" s="1"/>
  <c r="J306" s="1"/>
  <c r="I313"/>
  <c r="I307" s="1"/>
  <c r="H313"/>
  <c r="H307" s="1"/>
  <c r="H306" s="1"/>
  <c r="G313"/>
  <c r="G307" s="1"/>
  <c r="G306" s="1"/>
  <c r="F313"/>
  <c r="F307" s="1"/>
  <c r="F306" s="1"/>
  <c r="E313"/>
  <c r="E307" s="1"/>
  <c r="E306" s="1"/>
  <c r="O312"/>
  <c r="M312"/>
  <c r="K312"/>
  <c r="I312"/>
  <c r="G312"/>
  <c r="P309"/>
  <c r="O309"/>
  <c r="N309"/>
  <c r="M309"/>
  <c r="L309"/>
  <c r="K309"/>
  <c r="J309"/>
  <c r="I309"/>
  <c r="H309"/>
  <c r="G309"/>
  <c r="F309"/>
  <c r="E309"/>
  <c r="P303"/>
  <c r="O303"/>
  <c r="N303"/>
  <c r="M303"/>
  <c r="L303"/>
  <c r="K303"/>
  <c r="J303"/>
  <c r="I303"/>
  <c r="H303"/>
  <c r="G303"/>
  <c r="F303"/>
  <c r="E303"/>
  <c r="P300"/>
  <c r="O300"/>
  <c r="N300"/>
  <c r="M300"/>
  <c r="L300"/>
  <c r="K300"/>
  <c r="J300"/>
  <c r="I300"/>
  <c r="H300"/>
  <c r="G300"/>
  <c r="F300"/>
  <c r="E300"/>
  <c r="P292"/>
  <c r="O292"/>
  <c r="N292"/>
  <c r="M292"/>
  <c r="L292"/>
  <c r="K292"/>
  <c r="J292"/>
  <c r="I292"/>
  <c r="H292"/>
  <c r="G292"/>
  <c r="F292"/>
  <c r="E292"/>
  <c r="P289"/>
  <c r="O289"/>
  <c r="N289"/>
  <c r="M289"/>
  <c r="L289"/>
  <c r="K289"/>
  <c r="J289"/>
  <c r="I289"/>
  <c r="H289"/>
  <c r="G289"/>
  <c r="F289"/>
  <c r="E289"/>
  <c r="P286"/>
  <c r="O286"/>
  <c r="N286"/>
  <c r="M286"/>
  <c r="L286"/>
  <c r="K286"/>
  <c r="J286"/>
  <c r="I286"/>
  <c r="H286"/>
  <c r="G286"/>
  <c r="F286"/>
  <c r="E286"/>
  <c r="P285"/>
  <c r="O285"/>
  <c r="N285"/>
  <c r="M285"/>
  <c r="L285"/>
  <c r="K285"/>
  <c r="J285"/>
  <c r="I285"/>
  <c r="H285"/>
  <c r="G285"/>
  <c r="F285"/>
  <c r="E285"/>
  <c r="D285" s="1"/>
  <c r="P284"/>
  <c r="O284"/>
  <c r="N284"/>
  <c r="M284"/>
  <c r="L284"/>
  <c r="K284"/>
  <c r="J284"/>
  <c r="I284"/>
  <c r="H284"/>
  <c r="G284"/>
  <c r="F284"/>
  <c r="F275" s="1"/>
  <c r="F274" s="1"/>
  <c r="E284"/>
  <c r="D284" s="1"/>
  <c r="P283"/>
  <c r="O283"/>
  <c r="N283"/>
  <c r="M283"/>
  <c r="L283"/>
  <c r="K283"/>
  <c r="J283"/>
  <c r="I283"/>
  <c r="H283"/>
  <c r="G283"/>
  <c r="F283"/>
  <c r="E283"/>
  <c r="P280"/>
  <c r="O280"/>
  <c r="N280"/>
  <c r="M280"/>
  <c r="L280"/>
  <c r="K280"/>
  <c r="J280"/>
  <c r="I280"/>
  <c r="H280"/>
  <c r="G280"/>
  <c r="F280"/>
  <c r="E280"/>
  <c r="P277"/>
  <c r="O277"/>
  <c r="N277"/>
  <c r="M277"/>
  <c r="L277"/>
  <c r="K277"/>
  <c r="J277"/>
  <c r="I277"/>
  <c r="H277"/>
  <c r="G277"/>
  <c r="F277"/>
  <c r="E277"/>
  <c r="P276"/>
  <c r="O276"/>
  <c r="N276"/>
  <c r="M276"/>
  <c r="L276"/>
  <c r="K276"/>
  <c r="J276"/>
  <c r="I276"/>
  <c r="H276"/>
  <c r="G276"/>
  <c r="F276"/>
  <c r="E276"/>
  <c r="D276" s="1"/>
  <c r="P275"/>
  <c r="O275"/>
  <c r="O274" s="1"/>
  <c r="N275"/>
  <c r="M275"/>
  <c r="M274" s="1"/>
  <c r="L275"/>
  <c r="K275"/>
  <c r="K274" s="1"/>
  <c r="J275"/>
  <c r="I275"/>
  <c r="I274" s="1"/>
  <c r="H275"/>
  <c r="G275"/>
  <c r="G274" s="1"/>
  <c r="E275"/>
  <c r="P274"/>
  <c r="N274"/>
  <c r="L274"/>
  <c r="J274"/>
  <c r="H274"/>
  <c r="E274"/>
  <c r="P255"/>
  <c r="O255"/>
  <c r="N255"/>
  <c r="M255"/>
  <c r="L255"/>
  <c r="K255"/>
  <c r="J255"/>
  <c r="I255"/>
  <c r="H255"/>
  <c r="G255"/>
  <c r="F255"/>
  <c r="F253" s="1"/>
  <c r="E255"/>
  <c r="P254"/>
  <c r="O254"/>
  <c r="N254"/>
  <c r="M254"/>
  <c r="L254"/>
  <c r="K254"/>
  <c r="J254"/>
  <c r="I254"/>
  <c r="H254"/>
  <c r="G254"/>
  <c r="E254"/>
  <c r="D254" s="1"/>
  <c r="P271"/>
  <c r="O271"/>
  <c r="N271"/>
  <c r="M271"/>
  <c r="L271"/>
  <c r="K271"/>
  <c r="J271"/>
  <c r="I271"/>
  <c r="H271"/>
  <c r="G271"/>
  <c r="F271"/>
  <c r="E271"/>
  <c r="P268"/>
  <c r="O268"/>
  <c r="N268"/>
  <c r="M268"/>
  <c r="L268"/>
  <c r="K268"/>
  <c r="J268"/>
  <c r="I268"/>
  <c r="H268"/>
  <c r="G268"/>
  <c r="F268"/>
  <c r="E268"/>
  <c r="P265"/>
  <c r="O265"/>
  <c r="N265"/>
  <c r="M265"/>
  <c r="L265"/>
  <c r="K265"/>
  <c r="J265"/>
  <c r="I265"/>
  <c r="H265"/>
  <c r="G265"/>
  <c r="F265"/>
  <c r="E265"/>
  <c r="P262"/>
  <c r="O262"/>
  <c r="N262"/>
  <c r="M262"/>
  <c r="L262"/>
  <c r="K262"/>
  <c r="J262"/>
  <c r="I262"/>
  <c r="H262"/>
  <c r="G262"/>
  <c r="F262"/>
  <c r="E262"/>
  <c r="P259"/>
  <c r="O259"/>
  <c r="N259"/>
  <c r="M259"/>
  <c r="L259"/>
  <c r="K259"/>
  <c r="J259"/>
  <c r="I259"/>
  <c r="H259"/>
  <c r="G259"/>
  <c r="F259"/>
  <c r="E259"/>
  <c r="P256"/>
  <c r="O256"/>
  <c r="N256"/>
  <c r="M256"/>
  <c r="L256"/>
  <c r="K256"/>
  <c r="J256"/>
  <c r="I256"/>
  <c r="H256"/>
  <c r="G256"/>
  <c r="F256"/>
  <c r="E256"/>
  <c r="P253"/>
  <c r="O253"/>
  <c r="N253"/>
  <c r="M253"/>
  <c r="L253"/>
  <c r="K253"/>
  <c r="J253"/>
  <c r="I253"/>
  <c r="H253"/>
  <c r="G253"/>
  <c r="E253"/>
  <c r="P250"/>
  <c r="O250"/>
  <c r="N250"/>
  <c r="M250"/>
  <c r="L250"/>
  <c r="K250"/>
  <c r="J250"/>
  <c r="I250"/>
  <c r="H250"/>
  <c r="G250"/>
  <c r="F250"/>
  <c r="E250"/>
  <c r="P247"/>
  <c r="O247"/>
  <c r="N247"/>
  <c r="M247"/>
  <c r="L247"/>
  <c r="K247"/>
  <c r="J247"/>
  <c r="I247"/>
  <c r="H247"/>
  <c r="G247"/>
  <c r="F247"/>
  <c r="E247"/>
  <c r="P229"/>
  <c r="O229"/>
  <c r="N229"/>
  <c r="M229"/>
  <c r="L229"/>
  <c r="K229"/>
  <c r="J229"/>
  <c r="I229"/>
  <c r="H229"/>
  <c r="G229"/>
  <c r="F229"/>
  <c r="E229"/>
  <c r="P228"/>
  <c r="O228"/>
  <c r="N228"/>
  <c r="M228"/>
  <c r="L228"/>
  <c r="K228"/>
  <c r="J228"/>
  <c r="I228"/>
  <c r="H228"/>
  <c r="G228"/>
  <c r="F228"/>
  <c r="E228"/>
  <c r="P227"/>
  <c r="O227"/>
  <c r="N227"/>
  <c r="M227"/>
  <c r="L227"/>
  <c r="K227"/>
  <c r="J227"/>
  <c r="I227"/>
  <c r="H227"/>
  <c r="G227"/>
  <c r="F227"/>
  <c r="E227"/>
  <c r="P244"/>
  <c r="O244"/>
  <c r="N244"/>
  <c r="M244"/>
  <c r="L244"/>
  <c r="K244"/>
  <c r="J244"/>
  <c r="I244"/>
  <c r="H244"/>
  <c r="G244"/>
  <c r="F244"/>
  <c r="E244"/>
  <c r="P241"/>
  <c r="O241"/>
  <c r="N241"/>
  <c r="M241"/>
  <c r="L241"/>
  <c r="K241"/>
  <c r="J241"/>
  <c r="I241"/>
  <c r="H241"/>
  <c r="G241"/>
  <c r="F241"/>
  <c r="E241"/>
  <c r="P233"/>
  <c r="O233"/>
  <c r="N233"/>
  <c r="M233"/>
  <c r="L233"/>
  <c r="K233"/>
  <c r="J233"/>
  <c r="I233"/>
  <c r="H233"/>
  <c r="G233"/>
  <c r="F233"/>
  <c r="E233"/>
  <c r="P230"/>
  <c r="O230"/>
  <c r="N230"/>
  <c r="M230"/>
  <c r="L230"/>
  <c r="K230"/>
  <c r="J230"/>
  <c r="I230"/>
  <c r="H230"/>
  <c r="G230"/>
  <c r="F230"/>
  <c r="E230"/>
  <c r="P224"/>
  <c r="O224"/>
  <c r="N224"/>
  <c r="M224"/>
  <c r="L224"/>
  <c r="K224"/>
  <c r="J224"/>
  <c r="I224"/>
  <c r="H224"/>
  <c r="G224"/>
  <c r="F224"/>
  <c r="E224"/>
  <c r="P221"/>
  <c r="O221"/>
  <c r="N221"/>
  <c r="M221"/>
  <c r="L221"/>
  <c r="K221"/>
  <c r="J221"/>
  <c r="I221"/>
  <c r="H221"/>
  <c r="G221"/>
  <c r="E221"/>
  <c r="P218"/>
  <c r="O218"/>
  <c r="N218"/>
  <c r="M218"/>
  <c r="L218"/>
  <c r="K218"/>
  <c r="J218"/>
  <c r="I218"/>
  <c r="H218"/>
  <c r="G218"/>
  <c r="F218"/>
  <c r="E218"/>
  <c r="P215"/>
  <c r="O215"/>
  <c r="N215"/>
  <c r="M215"/>
  <c r="L215"/>
  <c r="K215"/>
  <c r="J215"/>
  <c r="I215"/>
  <c r="H215"/>
  <c r="G215"/>
  <c r="F215"/>
  <c r="E215"/>
  <c r="P212"/>
  <c r="O212"/>
  <c r="N212"/>
  <c r="M212"/>
  <c r="L212"/>
  <c r="K212"/>
  <c r="J212"/>
  <c r="I212"/>
  <c r="H212"/>
  <c r="G212"/>
  <c r="F212"/>
  <c r="E212"/>
  <c r="P209"/>
  <c r="O209"/>
  <c r="N209"/>
  <c r="M209"/>
  <c r="L209"/>
  <c r="K209"/>
  <c r="J209"/>
  <c r="I209"/>
  <c r="H209"/>
  <c r="G209"/>
  <c r="F209"/>
  <c r="E209"/>
  <c r="P206"/>
  <c r="O206"/>
  <c r="N206"/>
  <c r="M206"/>
  <c r="L206"/>
  <c r="K206"/>
  <c r="J206"/>
  <c r="I206"/>
  <c r="H206"/>
  <c r="G206"/>
  <c r="F206"/>
  <c r="E206"/>
  <c r="P203"/>
  <c r="O203"/>
  <c r="N203"/>
  <c r="M203"/>
  <c r="L203"/>
  <c r="K203"/>
  <c r="J203"/>
  <c r="I203"/>
  <c r="H203"/>
  <c r="G203"/>
  <c r="F203"/>
  <c r="E203"/>
  <c r="P202"/>
  <c r="P190" s="1"/>
  <c r="O202"/>
  <c r="N202"/>
  <c r="N190" s="1"/>
  <c r="M202"/>
  <c r="L202"/>
  <c r="L190" s="1"/>
  <c r="K202"/>
  <c r="J202"/>
  <c r="J190" s="1"/>
  <c r="I202"/>
  <c r="H202"/>
  <c r="H190" s="1"/>
  <c r="G202"/>
  <c r="F202"/>
  <c r="F190" s="1"/>
  <c r="E202"/>
  <c r="P201"/>
  <c r="P189" s="1"/>
  <c r="O201"/>
  <c r="O200" s="1"/>
  <c r="N201"/>
  <c r="N189" s="1"/>
  <c r="M201"/>
  <c r="M189" s="1"/>
  <c r="L201"/>
  <c r="L200" s="1"/>
  <c r="K201"/>
  <c r="K189" s="1"/>
  <c r="J201"/>
  <c r="J189" s="1"/>
  <c r="I201"/>
  <c r="I200" s="1"/>
  <c r="H201"/>
  <c r="H189" s="1"/>
  <c r="G201"/>
  <c r="G189" s="1"/>
  <c r="F201"/>
  <c r="E201"/>
  <c r="E189" s="1"/>
  <c r="P200"/>
  <c r="P197"/>
  <c r="O197"/>
  <c r="N197"/>
  <c r="M197"/>
  <c r="L197"/>
  <c r="K197"/>
  <c r="J197"/>
  <c r="I197"/>
  <c r="H197"/>
  <c r="G197"/>
  <c r="F197"/>
  <c r="E197"/>
  <c r="P194"/>
  <c r="O194"/>
  <c r="N194"/>
  <c r="M194"/>
  <c r="L194"/>
  <c r="K194"/>
  <c r="J194"/>
  <c r="I194"/>
  <c r="H194"/>
  <c r="G194"/>
  <c r="F194"/>
  <c r="E194"/>
  <c r="P185"/>
  <c r="O185"/>
  <c r="N185"/>
  <c r="M185"/>
  <c r="L185"/>
  <c r="K185"/>
  <c r="J185"/>
  <c r="I185"/>
  <c r="H185"/>
  <c r="G185"/>
  <c r="F185"/>
  <c r="E185"/>
  <c r="P182"/>
  <c r="O182"/>
  <c r="N182"/>
  <c r="M182"/>
  <c r="L182"/>
  <c r="K182"/>
  <c r="J182"/>
  <c r="I182"/>
  <c r="H182"/>
  <c r="G182"/>
  <c r="F182"/>
  <c r="E182"/>
  <c r="P174"/>
  <c r="O174"/>
  <c r="N174"/>
  <c r="M174"/>
  <c r="L174"/>
  <c r="K174"/>
  <c r="J174"/>
  <c r="I174"/>
  <c r="H174"/>
  <c r="G174"/>
  <c r="F174"/>
  <c r="E174"/>
  <c r="P171"/>
  <c r="O171"/>
  <c r="N171"/>
  <c r="M171"/>
  <c r="L171"/>
  <c r="K171"/>
  <c r="J171"/>
  <c r="I171"/>
  <c r="H171"/>
  <c r="G171"/>
  <c r="F171"/>
  <c r="E171"/>
  <c r="P168"/>
  <c r="O168"/>
  <c r="N168"/>
  <c r="M168"/>
  <c r="L168"/>
  <c r="K168"/>
  <c r="J168"/>
  <c r="I168"/>
  <c r="H168"/>
  <c r="G168"/>
  <c r="F168"/>
  <c r="E168"/>
  <c r="P165"/>
  <c r="O165"/>
  <c r="N165"/>
  <c r="M165"/>
  <c r="L165"/>
  <c r="K165"/>
  <c r="J165"/>
  <c r="I165"/>
  <c r="H165"/>
  <c r="G165"/>
  <c r="F165"/>
  <c r="E165"/>
  <c r="P162"/>
  <c r="O162"/>
  <c r="N162"/>
  <c r="M162"/>
  <c r="L162"/>
  <c r="K162"/>
  <c r="J162"/>
  <c r="I162"/>
  <c r="H162"/>
  <c r="G162"/>
  <c r="F162"/>
  <c r="E162"/>
  <c r="P161"/>
  <c r="O161"/>
  <c r="N161"/>
  <c r="M161"/>
  <c r="L161"/>
  <c r="K161"/>
  <c r="J161"/>
  <c r="I161"/>
  <c r="H161"/>
  <c r="G161"/>
  <c r="E161"/>
  <c r="D161" s="1"/>
  <c r="P160"/>
  <c r="O160"/>
  <c r="N160"/>
  <c r="M160"/>
  <c r="L160"/>
  <c r="K160"/>
  <c r="J160"/>
  <c r="I160"/>
  <c r="I159" s="1"/>
  <c r="H160"/>
  <c r="G160"/>
  <c r="G159" s="1"/>
  <c r="E160"/>
  <c r="P159"/>
  <c r="O159"/>
  <c r="N159"/>
  <c r="M159"/>
  <c r="L159"/>
  <c r="K159"/>
  <c r="J159"/>
  <c r="H159"/>
  <c r="F159"/>
  <c r="E159"/>
  <c r="P156"/>
  <c r="O156"/>
  <c r="N156"/>
  <c r="M156"/>
  <c r="L156"/>
  <c r="K156"/>
  <c r="J156"/>
  <c r="I156"/>
  <c r="H156"/>
  <c r="G156"/>
  <c r="F156"/>
  <c r="E156"/>
  <c r="P153"/>
  <c r="O153"/>
  <c r="N153"/>
  <c r="M153"/>
  <c r="L153"/>
  <c r="K153"/>
  <c r="J153"/>
  <c r="I153"/>
  <c r="H153"/>
  <c r="G153"/>
  <c r="F153"/>
  <c r="E153"/>
  <c r="P152"/>
  <c r="O152"/>
  <c r="N152"/>
  <c r="M152"/>
  <c r="L152"/>
  <c r="K152"/>
  <c r="J152"/>
  <c r="I152"/>
  <c r="H152"/>
  <c r="G152"/>
  <c r="E152"/>
  <c r="P151"/>
  <c r="O151"/>
  <c r="N151"/>
  <c r="M151"/>
  <c r="L151"/>
  <c r="K151"/>
  <c r="J151"/>
  <c r="I151"/>
  <c r="H151"/>
  <c r="G151"/>
  <c r="E151"/>
  <c r="P150"/>
  <c r="O150"/>
  <c r="N150"/>
  <c r="M150"/>
  <c r="L150"/>
  <c r="K150"/>
  <c r="J150"/>
  <c r="I150"/>
  <c r="H150"/>
  <c r="G150"/>
  <c r="F150"/>
  <c r="P147"/>
  <c r="O147"/>
  <c r="N147"/>
  <c r="M147"/>
  <c r="L147"/>
  <c r="K147"/>
  <c r="J147"/>
  <c r="I147"/>
  <c r="H147"/>
  <c r="G147"/>
  <c r="F147"/>
  <c r="E147"/>
  <c r="P144"/>
  <c r="O144"/>
  <c r="N144"/>
  <c r="M144"/>
  <c r="L144"/>
  <c r="K144"/>
  <c r="J144"/>
  <c r="I144"/>
  <c r="H144"/>
  <c r="G144"/>
  <c r="F144"/>
  <c r="E144"/>
  <c r="P143"/>
  <c r="O143"/>
  <c r="N143"/>
  <c r="M143"/>
  <c r="L143"/>
  <c r="K143"/>
  <c r="J143"/>
  <c r="I143"/>
  <c r="H143"/>
  <c r="G143"/>
  <c r="E143"/>
  <c r="D143" s="1"/>
  <c r="P142"/>
  <c r="P141" s="1"/>
  <c r="O142"/>
  <c r="N142"/>
  <c r="M142"/>
  <c r="M141" s="1"/>
  <c r="L142"/>
  <c r="L141" s="1"/>
  <c r="K142"/>
  <c r="J142"/>
  <c r="J141" s="1"/>
  <c r="I142"/>
  <c r="I141" s="1"/>
  <c r="H142"/>
  <c r="G142"/>
  <c r="G141" s="1"/>
  <c r="E142"/>
  <c r="D142" s="1"/>
  <c r="N141"/>
  <c r="H141"/>
  <c r="O141"/>
  <c r="K141"/>
  <c r="P135"/>
  <c r="O135"/>
  <c r="N135"/>
  <c r="M135"/>
  <c r="L135"/>
  <c r="K135"/>
  <c r="J135"/>
  <c r="I135"/>
  <c r="H135"/>
  <c r="G135"/>
  <c r="F135"/>
  <c r="E135"/>
  <c r="P134"/>
  <c r="O134"/>
  <c r="N134"/>
  <c r="M134"/>
  <c r="L134"/>
  <c r="K134"/>
  <c r="J134"/>
  <c r="I134"/>
  <c r="H134"/>
  <c r="G134"/>
  <c r="E134"/>
  <c r="P133"/>
  <c r="O133"/>
  <c r="N133"/>
  <c r="M133"/>
  <c r="L133"/>
  <c r="K133"/>
  <c r="J133"/>
  <c r="I133"/>
  <c r="H133"/>
  <c r="G133"/>
  <c r="F133"/>
  <c r="E133"/>
  <c r="P132"/>
  <c r="O132"/>
  <c r="N132"/>
  <c r="M132"/>
  <c r="L132"/>
  <c r="K132"/>
  <c r="J132"/>
  <c r="I132"/>
  <c r="H132"/>
  <c r="G132"/>
  <c r="F132"/>
  <c r="E132"/>
  <c r="P129"/>
  <c r="O129"/>
  <c r="N129"/>
  <c r="M129"/>
  <c r="L129"/>
  <c r="K129"/>
  <c r="J129"/>
  <c r="I129"/>
  <c r="H129"/>
  <c r="G129"/>
  <c r="F129"/>
  <c r="E129"/>
  <c r="P125"/>
  <c r="P46" s="1"/>
  <c r="O125"/>
  <c r="O46" s="1"/>
  <c r="N125"/>
  <c r="M125"/>
  <c r="L125"/>
  <c r="L46" s="1"/>
  <c r="K125"/>
  <c r="J125"/>
  <c r="I125"/>
  <c r="H125"/>
  <c r="G125"/>
  <c r="D125"/>
  <c r="E125"/>
  <c r="P124"/>
  <c r="P123" s="1"/>
  <c r="O124"/>
  <c r="O45" s="1"/>
  <c r="N124"/>
  <c r="N123" s="1"/>
  <c r="M124"/>
  <c r="L124"/>
  <c r="L123" s="1"/>
  <c r="K124"/>
  <c r="J124"/>
  <c r="J123" s="1"/>
  <c r="I124"/>
  <c r="H124"/>
  <c r="H123" s="1"/>
  <c r="G124"/>
  <c r="G45" s="1"/>
  <c r="E124"/>
  <c r="E123" s="1"/>
  <c r="O123"/>
  <c r="M123"/>
  <c r="K123"/>
  <c r="I123"/>
  <c r="G123"/>
  <c r="F123"/>
  <c r="P115"/>
  <c r="O115"/>
  <c r="N115"/>
  <c r="M115"/>
  <c r="L115"/>
  <c r="K115"/>
  <c r="J115"/>
  <c r="I115"/>
  <c r="H115"/>
  <c r="G115"/>
  <c r="F115"/>
  <c r="E115"/>
  <c r="P112"/>
  <c r="O112"/>
  <c r="N112"/>
  <c r="M112"/>
  <c r="L112"/>
  <c r="K112"/>
  <c r="J112"/>
  <c r="I112"/>
  <c r="H112"/>
  <c r="G112"/>
  <c r="F112"/>
  <c r="E112"/>
  <c r="P109"/>
  <c r="O109"/>
  <c r="N109"/>
  <c r="M109"/>
  <c r="L109"/>
  <c r="K109"/>
  <c r="J109"/>
  <c r="I109"/>
  <c r="H109"/>
  <c r="G109"/>
  <c r="F109"/>
  <c r="E109"/>
  <c r="P106"/>
  <c r="O106"/>
  <c r="N106"/>
  <c r="M106"/>
  <c r="L106"/>
  <c r="K106"/>
  <c r="J106"/>
  <c r="I106"/>
  <c r="H106"/>
  <c r="G106"/>
  <c r="F106"/>
  <c r="E106"/>
  <c r="P103"/>
  <c r="O103"/>
  <c r="N103"/>
  <c r="M103"/>
  <c r="L103"/>
  <c r="K103"/>
  <c r="J103"/>
  <c r="I103"/>
  <c r="H103"/>
  <c r="G103"/>
  <c r="F103"/>
  <c r="E103"/>
  <c r="P100"/>
  <c r="O100"/>
  <c r="N100"/>
  <c r="M100"/>
  <c r="L100"/>
  <c r="K100"/>
  <c r="J100"/>
  <c r="I100"/>
  <c r="H100"/>
  <c r="G100"/>
  <c r="F100"/>
  <c r="E100"/>
  <c r="P97"/>
  <c r="O97"/>
  <c r="N97"/>
  <c r="M97"/>
  <c r="L97"/>
  <c r="K97"/>
  <c r="J97"/>
  <c r="I97"/>
  <c r="H97"/>
  <c r="G97"/>
  <c r="F97"/>
  <c r="E97"/>
  <c r="P94"/>
  <c r="O94"/>
  <c r="N94"/>
  <c r="M94"/>
  <c r="L94"/>
  <c r="K94"/>
  <c r="J94"/>
  <c r="I94"/>
  <c r="H94"/>
  <c r="G94"/>
  <c r="F94"/>
  <c r="E94"/>
  <c r="P88"/>
  <c r="O88"/>
  <c r="N88"/>
  <c r="M88"/>
  <c r="L88"/>
  <c r="K88"/>
  <c r="J88"/>
  <c r="I88"/>
  <c r="H88"/>
  <c r="G88"/>
  <c r="F88"/>
  <c r="E88"/>
  <c r="P85"/>
  <c r="O85"/>
  <c r="N85"/>
  <c r="M85"/>
  <c r="L85"/>
  <c r="K85"/>
  <c r="J85"/>
  <c r="I85"/>
  <c r="H85"/>
  <c r="G85"/>
  <c r="F85"/>
  <c r="E85"/>
  <c r="P82"/>
  <c r="O82"/>
  <c r="N82"/>
  <c r="M82"/>
  <c r="L82"/>
  <c r="K82"/>
  <c r="J82"/>
  <c r="I82"/>
  <c r="H82"/>
  <c r="G82"/>
  <c r="F82"/>
  <c r="E82"/>
  <c r="P79"/>
  <c r="O79"/>
  <c r="N79"/>
  <c r="M79"/>
  <c r="L79"/>
  <c r="K79"/>
  <c r="J79"/>
  <c r="I79"/>
  <c r="H79"/>
  <c r="G79"/>
  <c r="F79"/>
  <c r="E79"/>
  <c r="P76"/>
  <c r="O76"/>
  <c r="N76"/>
  <c r="M76"/>
  <c r="L76"/>
  <c r="K76"/>
  <c r="J76"/>
  <c r="I76"/>
  <c r="H76"/>
  <c r="G76"/>
  <c r="F76"/>
  <c r="E76"/>
  <c r="P73"/>
  <c r="O73"/>
  <c r="N73"/>
  <c r="M73"/>
  <c r="L73"/>
  <c r="K73"/>
  <c r="J73"/>
  <c r="I73"/>
  <c r="H73"/>
  <c r="G73"/>
  <c r="F73"/>
  <c r="E73"/>
  <c r="P70"/>
  <c r="O70"/>
  <c r="N70"/>
  <c r="M70"/>
  <c r="L70"/>
  <c r="K70"/>
  <c r="J70"/>
  <c r="I70"/>
  <c r="H70"/>
  <c r="G70"/>
  <c r="F70"/>
  <c r="E70"/>
  <c r="P67"/>
  <c r="O67"/>
  <c r="N67"/>
  <c r="M67"/>
  <c r="L67"/>
  <c r="K67"/>
  <c r="J67"/>
  <c r="I67"/>
  <c r="H67"/>
  <c r="G67"/>
  <c r="F67"/>
  <c r="E67"/>
  <c r="P64"/>
  <c r="O64"/>
  <c r="N64"/>
  <c r="M64"/>
  <c r="L64"/>
  <c r="K64"/>
  <c r="J64"/>
  <c r="I64"/>
  <c r="H64"/>
  <c r="G64"/>
  <c r="F64"/>
  <c r="E64"/>
  <c r="P56"/>
  <c r="O56"/>
  <c r="N56"/>
  <c r="M56"/>
  <c r="L56"/>
  <c r="K56"/>
  <c r="J56"/>
  <c r="I56"/>
  <c r="H56"/>
  <c r="G56"/>
  <c r="F56"/>
  <c r="E56"/>
  <c r="P50"/>
  <c r="O50"/>
  <c r="N50"/>
  <c r="M50"/>
  <c r="L50"/>
  <c r="K50"/>
  <c r="J50"/>
  <c r="I50"/>
  <c r="H50"/>
  <c r="G50"/>
  <c r="F50"/>
  <c r="E50"/>
  <c r="E49"/>
  <c r="D49" s="1"/>
  <c r="E48"/>
  <c r="P47"/>
  <c r="E45"/>
  <c r="P41"/>
  <c r="O41"/>
  <c r="N41"/>
  <c r="M41"/>
  <c r="L41"/>
  <c r="K41"/>
  <c r="J41"/>
  <c r="I41"/>
  <c r="H41"/>
  <c r="G41"/>
  <c r="F41"/>
  <c r="E41"/>
  <c r="P38"/>
  <c r="O38"/>
  <c r="N38"/>
  <c r="M38"/>
  <c r="L38"/>
  <c r="K38"/>
  <c r="J38"/>
  <c r="I38"/>
  <c r="H38"/>
  <c r="G38"/>
  <c r="F38"/>
  <c r="E38"/>
  <c r="P35"/>
  <c r="O35"/>
  <c r="N35"/>
  <c r="M35"/>
  <c r="L35"/>
  <c r="K35"/>
  <c r="J35"/>
  <c r="I35"/>
  <c r="H35"/>
  <c r="G35"/>
  <c r="F35"/>
  <c r="E35"/>
  <c r="P32"/>
  <c r="O32"/>
  <c r="N32"/>
  <c r="M32"/>
  <c r="L32"/>
  <c r="K32"/>
  <c r="J32"/>
  <c r="I32"/>
  <c r="H32"/>
  <c r="G32"/>
  <c r="F32"/>
  <c r="E32"/>
  <c r="E28"/>
  <c r="E26" s="1"/>
  <c r="E27"/>
  <c r="O26"/>
  <c r="K26"/>
  <c r="G26"/>
  <c r="P23"/>
  <c r="O23"/>
  <c r="N23"/>
  <c r="M23"/>
  <c r="L23"/>
  <c r="K23"/>
  <c r="J23"/>
  <c r="I23"/>
  <c r="H23"/>
  <c r="G23"/>
  <c r="F23"/>
  <c r="E23"/>
  <c r="P20"/>
  <c r="O20"/>
  <c r="N20"/>
  <c r="M20"/>
  <c r="L20"/>
  <c r="K20"/>
  <c r="J20"/>
  <c r="I20"/>
  <c r="H20"/>
  <c r="G20"/>
  <c r="F20"/>
  <c r="E20"/>
  <c r="P17"/>
  <c r="O17"/>
  <c r="N17"/>
  <c r="M17"/>
  <c r="L17"/>
  <c r="K17"/>
  <c r="J17"/>
  <c r="I17"/>
  <c r="H17"/>
  <c r="G17"/>
  <c r="F17"/>
  <c r="E17"/>
  <c r="G14"/>
  <c r="E16"/>
  <c r="M14"/>
  <c r="I14"/>
  <c r="E15"/>
  <c r="E9" s="1"/>
  <c r="P14"/>
  <c r="L14"/>
  <c r="J14"/>
  <c r="H14"/>
  <c r="D13"/>
  <c r="D12"/>
  <c r="D412"/>
  <c r="D411"/>
  <c r="D409"/>
  <c r="D408"/>
  <c r="D407"/>
  <c r="D406"/>
  <c r="D405"/>
  <c r="D403"/>
  <c r="D402"/>
  <c r="D401" s="1"/>
  <c r="D400"/>
  <c r="D399"/>
  <c r="D391"/>
  <c r="D390"/>
  <c r="D388"/>
  <c r="D387"/>
  <c r="D385"/>
  <c r="D384"/>
  <c r="D383" s="1"/>
  <c r="D381"/>
  <c r="D379"/>
  <c r="D378"/>
  <c r="D377" s="1"/>
  <c r="D376"/>
  <c r="D375"/>
  <c r="D373"/>
  <c r="D372"/>
  <c r="D370"/>
  <c r="D369"/>
  <c r="D368" s="1"/>
  <c r="D367"/>
  <c r="D366"/>
  <c r="D365" s="1"/>
  <c r="D363"/>
  <c r="D361"/>
  <c r="D360"/>
  <c r="D350"/>
  <c r="D349"/>
  <c r="D348" s="1"/>
  <c r="D347"/>
  <c r="D346"/>
  <c r="D344"/>
  <c r="D343"/>
  <c r="D341"/>
  <c r="D340"/>
  <c r="D338"/>
  <c r="D337"/>
  <c r="D335"/>
  <c r="D334"/>
  <c r="D332"/>
  <c r="D329"/>
  <c r="D328"/>
  <c r="D326"/>
  <c r="D325"/>
  <c r="D323"/>
  <c r="D322"/>
  <c r="D320"/>
  <c r="D319"/>
  <c r="D305"/>
  <c r="D304"/>
  <c r="D302"/>
  <c r="D301"/>
  <c r="D294"/>
  <c r="D293"/>
  <c r="D291"/>
  <c r="D290"/>
  <c r="D289" s="1"/>
  <c r="D288"/>
  <c r="D287"/>
  <c r="D282"/>
  <c r="D280" s="1"/>
  <c r="D281"/>
  <c r="D279"/>
  <c r="D278"/>
  <c r="D277"/>
  <c r="D273"/>
  <c r="D272"/>
  <c r="D270"/>
  <c r="D269"/>
  <c r="D268" s="1"/>
  <c r="D267"/>
  <c r="D266"/>
  <c r="D265" s="1"/>
  <c r="D264"/>
  <c r="D263"/>
  <c r="D262" s="1"/>
  <c r="D261"/>
  <c r="D260"/>
  <c r="D258"/>
  <c r="D257"/>
  <c r="D252"/>
  <c r="D251"/>
  <c r="D249"/>
  <c r="D248"/>
  <c r="D247"/>
  <c r="D246"/>
  <c r="D245"/>
  <c r="D243"/>
  <c r="D242"/>
  <c r="D241" s="1"/>
  <c r="D235"/>
  <c r="D234"/>
  <c r="D233"/>
  <c r="D232"/>
  <c r="D231"/>
  <c r="D229"/>
  <c r="D226"/>
  <c r="D225"/>
  <c r="D223"/>
  <c r="D222"/>
  <c r="D221"/>
  <c r="D220"/>
  <c r="D219"/>
  <c r="D218" s="1"/>
  <c r="D217"/>
  <c r="D216"/>
  <c r="D214"/>
  <c r="D213"/>
  <c r="D212" s="1"/>
  <c r="D211"/>
  <c r="D210"/>
  <c r="D209" s="1"/>
  <c r="D208"/>
  <c r="D207"/>
  <c r="D206" s="1"/>
  <c r="D205"/>
  <c r="D204"/>
  <c r="D203" s="1"/>
  <c r="D201"/>
  <c r="D199"/>
  <c r="D198"/>
  <c r="D197" s="1"/>
  <c r="D196"/>
  <c r="D194" s="1"/>
  <c r="D195"/>
  <c r="D193"/>
  <c r="D187"/>
  <c r="D186"/>
  <c r="D184"/>
  <c r="D183"/>
  <c r="D176"/>
  <c r="D175"/>
  <c r="D173"/>
  <c r="D172"/>
  <c r="D170"/>
  <c r="D169"/>
  <c r="D168" s="1"/>
  <c r="D167"/>
  <c r="D166"/>
  <c r="D165"/>
  <c r="D164"/>
  <c r="D163"/>
  <c r="D158"/>
  <c r="D157"/>
  <c r="D156" s="1"/>
  <c r="D155"/>
  <c r="D154"/>
  <c r="D153" s="1"/>
  <c r="D149"/>
  <c r="D148"/>
  <c r="D147" s="1"/>
  <c r="D146"/>
  <c r="D145"/>
  <c r="D140"/>
  <c r="D139"/>
  <c r="D138"/>
  <c r="D137"/>
  <c r="D136"/>
  <c r="D134"/>
  <c r="D133"/>
  <c r="D132" s="1"/>
  <c r="D131"/>
  <c r="D130"/>
  <c r="D129" s="1"/>
  <c r="D128"/>
  <c r="D127"/>
  <c r="D117"/>
  <c r="D116"/>
  <c r="D114"/>
  <c r="D113"/>
  <c r="D111"/>
  <c r="D110"/>
  <c r="D108"/>
  <c r="D107"/>
  <c r="D105"/>
  <c r="D103" s="1"/>
  <c r="D104"/>
  <c r="D102"/>
  <c r="D100" s="1"/>
  <c r="D101"/>
  <c r="D99"/>
  <c r="D98"/>
  <c r="D97"/>
  <c r="D96"/>
  <c r="D95"/>
  <c r="D94" s="1"/>
  <c r="D93"/>
  <c r="D92"/>
  <c r="D90"/>
  <c r="D89"/>
  <c r="D88" s="1"/>
  <c r="D87"/>
  <c r="D86"/>
  <c r="D84"/>
  <c r="D83"/>
  <c r="D81"/>
  <c r="D80"/>
  <c r="D78"/>
  <c r="D77"/>
  <c r="D75"/>
  <c r="D74"/>
  <c r="D73"/>
  <c r="D72"/>
  <c r="D71"/>
  <c r="D70" s="1"/>
  <c r="D69"/>
  <c r="D68"/>
  <c r="D66"/>
  <c r="D65"/>
  <c r="D64" s="1"/>
  <c r="D58"/>
  <c r="D57"/>
  <c r="D56" s="1"/>
  <c r="D55"/>
  <c r="D54"/>
  <c r="D52"/>
  <c r="D51"/>
  <c r="D50" s="1"/>
  <c r="D43"/>
  <c r="D41" s="1"/>
  <c r="D42"/>
  <c r="D40"/>
  <c r="D39"/>
  <c r="D38"/>
  <c r="D37"/>
  <c r="D36"/>
  <c r="D32"/>
  <c r="D31"/>
  <c r="D30"/>
  <c r="D25"/>
  <c r="D24"/>
  <c r="D22"/>
  <c r="D20" s="1"/>
  <c r="D21"/>
  <c r="D19"/>
  <c r="D18"/>
  <c r="D16"/>
  <c r="D429"/>
  <c r="D428"/>
  <c r="D427" s="1"/>
  <c r="D371"/>
  <c r="D82"/>
  <c r="D109"/>
  <c r="D185"/>
  <c r="D244"/>
  <c r="D271"/>
  <c r="D398"/>
  <c r="D115"/>
  <c r="D162"/>
  <c r="D174"/>
  <c r="D182"/>
  <c r="D250"/>
  <c r="D256"/>
  <c r="D292"/>
  <c r="D300"/>
  <c r="D318"/>
  <c r="D321"/>
  <c r="D324"/>
  <c r="D333"/>
  <c r="D336"/>
  <c r="D342"/>
  <c r="D345"/>
  <c r="D374"/>
  <c r="D386"/>
  <c r="D404"/>
  <c r="D11"/>
  <c r="D309"/>
  <c r="D327"/>
  <c r="D339"/>
  <c r="D152"/>
  <c r="E141"/>
  <c r="D430"/>
  <c r="D421"/>
  <c r="D53"/>
  <c r="D79"/>
  <c r="D85"/>
  <c r="D91"/>
  <c r="D106"/>
  <c r="D135"/>
  <c r="D144"/>
  <c r="D171"/>
  <c r="D215"/>
  <c r="D230"/>
  <c r="D259"/>
  <c r="D359"/>
  <c r="D389"/>
  <c r="F351" l="1"/>
  <c r="D141"/>
  <c r="D17"/>
  <c r="D23"/>
  <c r="D29"/>
  <c r="D67"/>
  <c r="D224"/>
  <c r="D286"/>
  <c r="D303"/>
  <c r="D410"/>
  <c r="E150"/>
  <c r="D228"/>
  <c r="D255"/>
  <c r="D253" s="1"/>
  <c r="D275"/>
  <c r="I26"/>
  <c r="M26"/>
  <c r="I45"/>
  <c r="K45"/>
  <c r="M45"/>
  <c r="F46"/>
  <c r="F7" s="1"/>
  <c r="H46"/>
  <c r="J46"/>
  <c r="J44" s="1"/>
  <c r="N46"/>
  <c r="D126"/>
  <c r="F45"/>
  <c r="H45"/>
  <c r="J45"/>
  <c r="L45"/>
  <c r="N45"/>
  <c r="P45"/>
  <c r="G46"/>
  <c r="I46"/>
  <c r="K46"/>
  <c r="M46"/>
  <c r="D112"/>
  <c r="O44"/>
  <c r="F6"/>
  <c r="F44"/>
  <c r="G44"/>
  <c r="I44"/>
  <c r="K44"/>
  <c r="M44"/>
  <c r="G47"/>
  <c r="I47"/>
  <c r="K47"/>
  <c r="M47"/>
  <c r="O47"/>
  <c r="H44"/>
  <c r="L44"/>
  <c r="N44"/>
  <c r="P44"/>
  <c r="F47"/>
  <c r="H47"/>
  <c r="J47"/>
  <c r="L47"/>
  <c r="N47"/>
  <c r="D76"/>
  <c r="E46"/>
  <c r="D46" s="1"/>
  <c r="E47"/>
  <c r="D48"/>
  <c r="D47" s="1"/>
  <c r="D35"/>
  <c r="E10"/>
  <c r="D27"/>
  <c r="F26"/>
  <c r="H26"/>
  <c r="L26"/>
  <c r="P26"/>
  <c r="F8"/>
  <c r="D392"/>
  <c r="D395"/>
  <c r="D382"/>
  <c r="D380"/>
  <c r="K351"/>
  <c r="H362"/>
  <c r="L362"/>
  <c r="P362"/>
  <c r="G351"/>
  <c r="I351"/>
  <c r="O351"/>
  <c r="N351"/>
  <c r="H351"/>
  <c r="J351"/>
  <c r="P351"/>
  <c r="D353"/>
  <c r="E351"/>
  <c r="M351"/>
  <c r="D352"/>
  <c r="D364"/>
  <c r="D362" s="1"/>
  <c r="E362"/>
  <c r="G362"/>
  <c r="I362"/>
  <c r="K362"/>
  <c r="M362"/>
  <c r="O362"/>
  <c r="D331"/>
  <c r="D330" s="1"/>
  <c r="D314"/>
  <c r="D313"/>
  <c r="E312"/>
  <c r="D308"/>
  <c r="D312"/>
  <c r="D307"/>
  <c r="I306"/>
  <c r="M306"/>
  <c r="F312"/>
  <c r="H312"/>
  <c r="J312"/>
  <c r="L312"/>
  <c r="N312"/>
  <c r="P312"/>
  <c r="D283"/>
  <c r="D274"/>
  <c r="D227"/>
  <c r="O190"/>
  <c r="G190"/>
  <c r="J200"/>
  <c r="P188"/>
  <c r="K190"/>
  <c r="K188" s="1"/>
  <c r="F200"/>
  <c r="G200"/>
  <c r="K200"/>
  <c r="H188"/>
  <c r="D202"/>
  <c r="D200" s="1"/>
  <c r="F188"/>
  <c r="N188"/>
  <c r="J188"/>
  <c r="E190"/>
  <c r="E188" s="1"/>
  <c r="I190"/>
  <c r="I7" s="1"/>
  <c r="M190"/>
  <c r="M188" s="1"/>
  <c r="M200"/>
  <c r="E200"/>
  <c r="P7"/>
  <c r="H200"/>
  <c r="N200"/>
  <c r="G188"/>
  <c r="D192"/>
  <c r="D191" s="1"/>
  <c r="I189"/>
  <c r="L189"/>
  <c r="L188" s="1"/>
  <c r="O189"/>
  <c r="D160"/>
  <c r="D159" s="1"/>
  <c r="D151"/>
  <c r="D150" s="1"/>
  <c r="M6"/>
  <c r="G6"/>
  <c r="O6"/>
  <c r="F141"/>
  <c r="H7"/>
  <c r="J7"/>
  <c r="L7"/>
  <c r="N7"/>
  <c r="P6"/>
  <c r="D124"/>
  <c r="D123" s="1"/>
  <c r="H6"/>
  <c r="D45"/>
  <c r="D44" s="1"/>
  <c r="J8"/>
  <c r="L8"/>
  <c r="N6"/>
  <c r="D28"/>
  <c r="D26" s="1"/>
  <c r="K6"/>
  <c r="K14"/>
  <c r="O14"/>
  <c r="F14"/>
  <c r="N14"/>
  <c r="N8"/>
  <c r="E6"/>
  <c r="E8"/>
  <c r="J6"/>
  <c r="M8"/>
  <c r="P8"/>
  <c r="H8"/>
  <c r="D15"/>
  <c r="D14" s="1"/>
  <c r="I6"/>
  <c r="E14"/>
  <c r="F5" l="1"/>
  <c r="E44"/>
  <c r="D351"/>
  <c r="D306"/>
  <c r="P5"/>
  <c r="O188"/>
  <c r="G7"/>
  <c r="G5" s="1"/>
  <c r="M7"/>
  <c r="M5" s="1"/>
  <c r="E7"/>
  <c r="E5" s="1"/>
  <c r="D190"/>
  <c r="I5"/>
  <c r="I188"/>
  <c r="J5"/>
  <c r="D189"/>
  <c r="N5"/>
  <c r="H5"/>
  <c r="I8"/>
  <c r="L6"/>
  <c r="L5" s="1"/>
  <c r="O7"/>
  <c r="O5" s="1"/>
  <c r="O8"/>
  <c r="K7"/>
  <c r="K5" s="1"/>
  <c r="K8"/>
  <c r="G8"/>
  <c r="D10"/>
  <c r="D9"/>
  <c r="D188" l="1"/>
  <c r="D6"/>
  <c r="D8"/>
  <c r="D7"/>
  <c r="D5" s="1"/>
</calcChain>
</file>

<file path=xl/sharedStrings.xml><?xml version="1.0" encoding="utf-8"?>
<sst xmlns="http://schemas.openxmlformats.org/spreadsheetml/2006/main" count="712" uniqueCount="224">
  <si>
    <t>第２３表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3"/>
  </si>
  <si>
    <t>総数</t>
    <rPh sb="0" eb="2">
      <t>ソウスウ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</si>
  <si>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</si>
  <si>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</si>
  <si>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</si>
  <si>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</si>
  <si>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</si>
  <si>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</si>
  <si>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</si>
  <si>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</si>
  <si>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</si>
  <si>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</si>
  <si>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</si>
  <si>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</si>
  <si>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計</t>
    <rPh sb="0" eb="1">
      <t>ケイ</t>
    </rPh>
    <phoneticPr fontId="3"/>
  </si>
  <si>
    <t>総計</t>
    <rPh sb="0" eb="2">
      <t>ソウケイ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</si>
  <si>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</si>
  <si>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</si>
  <si>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01000</t>
    <phoneticPr fontId="3"/>
  </si>
  <si>
    <t>感染症及び　　　　寄生虫症</t>
    <rPh sb="0" eb="3">
      <t>カンセンショウ</t>
    </rPh>
    <rPh sb="3" eb="4">
      <t>オヨ</t>
    </rPh>
    <rPh sb="9" eb="12">
      <t>キセイチュウ</t>
    </rPh>
    <rPh sb="12" eb="13">
      <t>ショウ</t>
    </rPh>
    <phoneticPr fontId="3"/>
  </si>
  <si>
    <t>01100</t>
    <phoneticPr fontId="3"/>
  </si>
  <si>
    <t>腸管感染症</t>
    <rPh sb="0" eb="2">
      <t>チョウカン</t>
    </rPh>
    <rPh sb="2" eb="5">
      <t>カンセンショウ</t>
    </rPh>
    <phoneticPr fontId="3"/>
  </si>
  <si>
    <t>01200</t>
    <phoneticPr fontId="3"/>
  </si>
  <si>
    <t>結核</t>
    <rPh sb="0" eb="2">
      <t>ケッカク</t>
    </rPh>
    <phoneticPr fontId="3"/>
  </si>
  <si>
    <t>01201</t>
    <phoneticPr fontId="3"/>
  </si>
  <si>
    <t>呼吸器結核</t>
    <rPh sb="0" eb="3">
      <t>コキュウキ</t>
    </rPh>
    <rPh sb="3" eb="5">
      <t>ケッカク</t>
    </rPh>
    <phoneticPr fontId="3"/>
  </si>
  <si>
    <t>01202</t>
    <phoneticPr fontId="3"/>
  </si>
  <si>
    <t>その他の　　　　　結核</t>
    <rPh sb="2" eb="3">
      <t>タ</t>
    </rPh>
    <rPh sb="9" eb="11">
      <t>ケッカク</t>
    </rPh>
    <phoneticPr fontId="3"/>
  </si>
  <si>
    <t>01300</t>
    <phoneticPr fontId="3"/>
  </si>
  <si>
    <t>01400</t>
    <phoneticPr fontId="3"/>
  </si>
  <si>
    <t>ウィルス　　　　　肝炎</t>
    <rPh sb="9" eb="11">
      <t>カンエン</t>
    </rPh>
    <phoneticPr fontId="3"/>
  </si>
  <si>
    <t>01401</t>
    <phoneticPr fontId="3"/>
  </si>
  <si>
    <t>Ｂ型ウィルス肝炎</t>
    <rPh sb="1" eb="2">
      <t>ガタ</t>
    </rPh>
    <rPh sb="6" eb="8">
      <t>カンエン</t>
    </rPh>
    <phoneticPr fontId="3"/>
  </si>
  <si>
    <t>01402</t>
    <phoneticPr fontId="3"/>
  </si>
  <si>
    <t>Ｃ型ウィルス肝炎</t>
    <rPh sb="1" eb="2">
      <t>ガタ</t>
    </rPh>
    <rPh sb="6" eb="8">
      <t>カンエン</t>
    </rPh>
    <phoneticPr fontId="3"/>
  </si>
  <si>
    <t>01403</t>
    <phoneticPr fontId="3"/>
  </si>
  <si>
    <t>その他のウィルス　　　肝炎</t>
    <rPh sb="2" eb="3">
      <t>タ</t>
    </rPh>
    <rPh sb="11" eb="13">
      <t>カンエン</t>
    </rPh>
    <phoneticPr fontId="3"/>
  </si>
  <si>
    <t>01500</t>
    <phoneticPr fontId="3"/>
  </si>
  <si>
    <t>ヒト免疫不全ウイルス　　　　　　「ＨＩＶ」病</t>
    <rPh sb="2" eb="4">
      <t>メンエキ</t>
    </rPh>
    <rPh sb="4" eb="6">
      <t>フゼン</t>
    </rPh>
    <rPh sb="21" eb="22">
      <t>ビョウ</t>
    </rPh>
    <phoneticPr fontId="3"/>
  </si>
  <si>
    <t>01600</t>
    <phoneticPr fontId="3"/>
  </si>
  <si>
    <t>その他の　　　感染症及び寄生虫症</t>
    <rPh sb="2" eb="3">
      <t>タ</t>
    </rPh>
    <rPh sb="7" eb="10">
      <t>カンセンショウ</t>
    </rPh>
    <rPh sb="10" eb="11">
      <t>オヨ</t>
    </rPh>
    <rPh sb="12" eb="15">
      <t>キセイチュウ</t>
    </rPh>
    <rPh sb="15" eb="16">
      <t>ショウ</t>
    </rPh>
    <phoneticPr fontId="3"/>
  </si>
  <si>
    <t>02000</t>
    <phoneticPr fontId="3"/>
  </si>
  <si>
    <t>新生物</t>
    <rPh sb="0" eb="3">
      <t>シンセイブツ</t>
    </rPh>
    <phoneticPr fontId="3"/>
  </si>
  <si>
    <t>02100</t>
    <phoneticPr fontId="3"/>
  </si>
  <si>
    <t>悪性新生物</t>
    <rPh sb="0" eb="2">
      <t>アクセイ</t>
    </rPh>
    <rPh sb="2" eb="5">
      <t>シンセイブツ</t>
    </rPh>
    <phoneticPr fontId="3"/>
  </si>
  <si>
    <t>02101</t>
    <phoneticPr fontId="3"/>
  </si>
  <si>
    <t>口唇、口腔　　　及び咽頭の　　　悪性新生物</t>
    <rPh sb="0" eb="2">
      <t>コウシン</t>
    </rPh>
    <rPh sb="3" eb="5">
      <t>コウコウ</t>
    </rPh>
    <rPh sb="8" eb="9">
      <t>オヨ</t>
    </rPh>
    <rPh sb="10" eb="12">
      <t>イントウ</t>
    </rPh>
    <rPh sb="16" eb="18">
      <t>アクセイ</t>
    </rPh>
    <rPh sb="18" eb="19">
      <t>シン</t>
    </rPh>
    <rPh sb="19" eb="21">
      <t>セイブツ</t>
    </rPh>
    <phoneticPr fontId="3"/>
  </si>
  <si>
    <t>02102</t>
    <phoneticPr fontId="3"/>
  </si>
  <si>
    <t>食道の悪性新生物</t>
    <rPh sb="0" eb="2">
      <t>ショクドウ</t>
    </rPh>
    <rPh sb="3" eb="5">
      <t>アクセイ</t>
    </rPh>
    <rPh sb="5" eb="6">
      <t>シン</t>
    </rPh>
    <rPh sb="6" eb="8">
      <t>セイブツ</t>
    </rPh>
    <phoneticPr fontId="3"/>
  </si>
  <si>
    <t>02103</t>
    <phoneticPr fontId="3"/>
  </si>
  <si>
    <t>胃の悪性　　　　新生物</t>
    <rPh sb="0" eb="1">
      <t>イ</t>
    </rPh>
    <rPh sb="2" eb="4">
      <t>アクセイ</t>
    </rPh>
    <rPh sb="8" eb="9">
      <t>シン</t>
    </rPh>
    <rPh sb="9" eb="11">
      <t>セイブツ</t>
    </rPh>
    <phoneticPr fontId="3"/>
  </si>
  <si>
    <t>月・性・死因簡単分類別　</t>
    <rPh sb="0" eb="1">
      <t>ツキ</t>
    </rPh>
    <rPh sb="2" eb="3">
      <t>セイ</t>
    </rPh>
    <rPh sb="4" eb="6">
      <t>シイン</t>
    </rPh>
    <rPh sb="6" eb="8">
      <t>カンタン</t>
    </rPh>
    <rPh sb="8" eb="10">
      <t>ブンルイ</t>
    </rPh>
    <rPh sb="10" eb="11">
      <t>ベツ</t>
    </rPh>
    <phoneticPr fontId="3"/>
  </si>
  <si>
    <t>02104</t>
    <phoneticPr fontId="3"/>
  </si>
  <si>
    <t>結腸の悪性新生物</t>
    <rPh sb="0" eb="2">
      <t>ケッチョウ</t>
    </rPh>
    <rPh sb="3" eb="5">
      <t>アクセイ</t>
    </rPh>
    <rPh sb="5" eb="6">
      <t>シン</t>
    </rPh>
    <rPh sb="6" eb="8">
      <t>セイブツ</t>
    </rPh>
    <phoneticPr fontId="3"/>
  </si>
  <si>
    <t>02105</t>
    <phoneticPr fontId="3"/>
  </si>
  <si>
    <t>直腸Ｓ状　　　　　　結腸移行部　　及び直腸の　　　　　　悪性新生物</t>
    <rPh sb="0" eb="2">
      <t>チョクチョウ</t>
    </rPh>
    <rPh sb="3" eb="4">
      <t>ジョウ</t>
    </rPh>
    <rPh sb="10" eb="12">
      <t>ケッチョウ</t>
    </rPh>
    <rPh sb="12" eb="14">
      <t>イコウ</t>
    </rPh>
    <rPh sb="14" eb="15">
      <t>ブ</t>
    </rPh>
    <rPh sb="17" eb="18">
      <t>オヨ</t>
    </rPh>
    <rPh sb="19" eb="21">
      <t>チョクチョウ</t>
    </rPh>
    <rPh sb="28" eb="30">
      <t>アクセイ</t>
    </rPh>
    <rPh sb="30" eb="31">
      <t>シン</t>
    </rPh>
    <rPh sb="31" eb="33">
      <t>セイブツ</t>
    </rPh>
    <phoneticPr fontId="3"/>
  </si>
  <si>
    <t>02106</t>
    <phoneticPr fontId="3"/>
  </si>
  <si>
    <t>肝及び肝内胆管の悪性新生物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rPh sb="8" eb="10">
      <t>アクセイ</t>
    </rPh>
    <rPh sb="10" eb="13">
      <t>シンセイブツ</t>
    </rPh>
    <phoneticPr fontId="3"/>
  </si>
  <si>
    <t>02107</t>
    <phoneticPr fontId="3"/>
  </si>
  <si>
    <t>胆のう及び
その他の
胆道の
悪性新生物</t>
    <rPh sb="0" eb="1">
      <t>タン</t>
    </rPh>
    <rPh sb="3" eb="4">
      <t>オヨ</t>
    </rPh>
    <rPh sb="8" eb="9">
      <t>タ</t>
    </rPh>
    <rPh sb="11" eb="13">
      <t>タンドウ</t>
    </rPh>
    <rPh sb="15" eb="17">
      <t>アクセイ</t>
    </rPh>
    <rPh sb="17" eb="18">
      <t>シン</t>
    </rPh>
    <rPh sb="18" eb="20">
      <t>セイブツ</t>
    </rPh>
    <phoneticPr fontId="3"/>
  </si>
  <si>
    <t>02108</t>
    <phoneticPr fontId="3"/>
  </si>
  <si>
    <t>膵の悪性　　　　　新生物</t>
    <rPh sb="0" eb="1">
      <t>スイ</t>
    </rPh>
    <rPh sb="2" eb="4">
      <t>アクセイ</t>
    </rPh>
    <rPh sb="9" eb="10">
      <t>シン</t>
    </rPh>
    <rPh sb="10" eb="12">
      <t>セイブツ</t>
    </rPh>
    <phoneticPr fontId="3"/>
  </si>
  <si>
    <t>02109</t>
    <phoneticPr fontId="3"/>
  </si>
  <si>
    <t>喉頭の悪性新生物</t>
    <rPh sb="0" eb="2">
      <t>コウトウ</t>
    </rPh>
    <rPh sb="3" eb="5">
      <t>アクセイ</t>
    </rPh>
    <rPh sb="5" eb="6">
      <t>シン</t>
    </rPh>
    <rPh sb="6" eb="8">
      <t>セイブツ</t>
    </rPh>
    <phoneticPr fontId="3"/>
  </si>
  <si>
    <t>02110</t>
    <phoneticPr fontId="3"/>
  </si>
  <si>
    <t>気管、気管支及び肺の悪性新生物</t>
    <rPh sb="0" eb="2">
      <t>キカン</t>
    </rPh>
    <rPh sb="3" eb="6">
      <t>キカンシ</t>
    </rPh>
    <rPh sb="6" eb="7">
      <t>オヨ</t>
    </rPh>
    <rPh sb="8" eb="9">
      <t>ハイ</t>
    </rPh>
    <rPh sb="10" eb="12">
      <t>アクセイ</t>
    </rPh>
    <rPh sb="12" eb="13">
      <t>シン</t>
    </rPh>
    <rPh sb="13" eb="15">
      <t>セイブツ</t>
    </rPh>
    <phoneticPr fontId="3"/>
  </si>
  <si>
    <t>02111</t>
    <phoneticPr fontId="3"/>
  </si>
  <si>
    <t>皮膚の悪性新生物</t>
    <rPh sb="0" eb="2">
      <t>ヒフ</t>
    </rPh>
    <rPh sb="3" eb="5">
      <t>アクセイ</t>
    </rPh>
    <rPh sb="5" eb="6">
      <t>シン</t>
    </rPh>
    <rPh sb="6" eb="8">
      <t>セイブツ</t>
    </rPh>
    <phoneticPr fontId="3"/>
  </si>
  <si>
    <t>02112</t>
    <phoneticPr fontId="3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</si>
  <si>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3"/>
  </si>
  <si>
    <t>02113</t>
    <phoneticPr fontId="3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</si>
  <si>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3"/>
  </si>
  <si>
    <t>02114</t>
    <phoneticPr fontId="3"/>
  </si>
  <si>
    <t>卵巣の悪性新生物</t>
    <rPh sb="0" eb="2">
      <t>ランソウ</t>
    </rPh>
    <rPh sb="3" eb="5">
      <t>アクセイ</t>
    </rPh>
    <rPh sb="5" eb="6">
      <t>シン</t>
    </rPh>
    <rPh sb="6" eb="8">
      <t>セイブツ</t>
    </rPh>
    <phoneticPr fontId="3"/>
  </si>
  <si>
    <t>02115</t>
    <phoneticPr fontId="3"/>
  </si>
  <si>
    <t>前立腺の　　　悪性新生物</t>
    <rPh sb="0" eb="3">
      <t>ゼンリツセン</t>
    </rPh>
    <rPh sb="7" eb="9">
      <t>アクセイ</t>
    </rPh>
    <rPh sb="9" eb="10">
      <t>シン</t>
    </rPh>
    <rPh sb="10" eb="12">
      <t>セイブツ</t>
    </rPh>
    <phoneticPr fontId="3"/>
  </si>
  <si>
    <t>02116</t>
    <phoneticPr fontId="3"/>
  </si>
  <si>
    <t>膀胱の悪性新生物</t>
    <rPh sb="0" eb="2">
      <t>ボウコウ</t>
    </rPh>
    <rPh sb="3" eb="5">
      <t>アクセイ</t>
    </rPh>
    <rPh sb="5" eb="6">
      <t>シン</t>
    </rPh>
    <rPh sb="6" eb="8">
      <t>セイブツ</t>
    </rPh>
    <phoneticPr fontId="3"/>
  </si>
  <si>
    <t>02117</t>
    <phoneticPr fontId="3"/>
  </si>
  <si>
    <t>中枢神経系の悪性　　　　　新生物</t>
    <rPh sb="0" eb="2">
      <t>チュウスウ</t>
    </rPh>
    <rPh sb="2" eb="4">
      <t>シンケイ</t>
    </rPh>
    <rPh sb="4" eb="5">
      <t>ケイ</t>
    </rPh>
    <rPh sb="6" eb="8">
      <t>アクセイ</t>
    </rPh>
    <rPh sb="13" eb="14">
      <t>シン</t>
    </rPh>
    <rPh sb="14" eb="16">
      <t>セイブツ</t>
    </rPh>
    <phoneticPr fontId="3"/>
  </si>
  <si>
    <t>02118</t>
    <phoneticPr fontId="3"/>
  </si>
  <si>
    <t>悪性　　　　　リンパ腫</t>
    <rPh sb="0" eb="2">
      <t>アクセイ</t>
    </rPh>
    <rPh sb="10" eb="11">
      <t>シュ</t>
    </rPh>
    <phoneticPr fontId="3"/>
  </si>
  <si>
    <t>02119</t>
    <phoneticPr fontId="3"/>
  </si>
  <si>
    <t>白血病</t>
    <rPh sb="0" eb="3">
      <t>ハッケツビョウ</t>
    </rPh>
    <phoneticPr fontId="3"/>
  </si>
  <si>
    <t>02120</t>
    <phoneticPr fontId="3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</si>
  <si>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3"/>
  </si>
  <si>
    <t>02121</t>
    <phoneticPr fontId="3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</si>
  <si>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3"/>
  </si>
  <si>
    <t>02200</t>
    <phoneticPr fontId="3"/>
  </si>
  <si>
    <t>その他の　　　　新生物</t>
    <rPh sb="2" eb="3">
      <t>タ</t>
    </rPh>
    <rPh sb="8" eb="9">
      <t>シン</t>
    </rPh>
    <rPh sb="9" eb="11">
      <t>セイブツ</t>
    </rPh>
    <phoneticPr fontId="3"/>
  </si>
  <si>
    <t>02201</t>
    <phoneticPr fontId="3"/>
  </si>
  <si>
    <t>中枢神経系　　のその他の　　　　新生物</t>
    <rPh sb="0" eb="2">
      <t>チュウスウ</t>
    </rPh>
    <rPh sb="2" eb="4">
      <t>シンケイ</t>
    </rPh>
    <rPh sb="4" eb="5">
      <t>ケイ</t>
    </rPh>
    <rPh sb="10" eb="11">
      <t>タ</t>
    </rPh>
    <rPh sb="16" eb="17">
      <t>シン</t>
    </rPh>
    <rPh sb="17" eb="19">
      <t>セイブツ</t>
    </rPh>
    <phoneticPr fontId="3"/>
  </si>
  <si>
    <t>02202</t>
    <phoneticPr fontId="3"/>
  </si>
  <si>
    <t>中枢神経系を除くその他　　　　の新生物</t>
    <rPh sb="0" eb="2">
      <t>チュウスウ</t>
    </rPh>
    <rPh sb="2" eb="4">
      <t>シンケイ</t>
    </rPh>
    <rPh sb="4" eb="5">
      <t>ケイ</t>
    </rPh>
    <rPh sb="6" eb="7">
      <t>ノゾ</t>
    </rPh>
    <rPh sb="10" eb="11">
      <t>タ</t>
    </rPh>
    <rPh sb="16" eb="17">
      <t>シン</t>
    </rPh>
    <rPh sb="17" eb="19">
      <t>セイブツ</t>
    </rPh>
    <phoneticPr fontId="3"/>
  </si>
  <si>
    <t>03000</t>
    <phoneticPr fontId="3"/>
  </si>
  <si>
    <t>血液及び　　　　　造血器の疾患　　　　　並びに免疫　　　　　機構の障害</t>
    <rPh sb="0" eb="2">
      <t>ケツエキ</t>
    </rPh>
    <rPh sb="2" eb="3">
      <t>オヨ</t>
    </rPh>
    <rPh sb="9" eb="11">
      <t>ゾウケツ</t>
    </rPh>
    <rPh sb="11" eb="12">
      <t>キ</t>
    </rPh>
    <rPh sb="13" eb="15">
      <t>シッカン</t>
    </rPh>
    <rPh sb="20" eb="21">
      <t>ナラ</t>
    </rPh>
    <rPh sb="23" eb="25">
      <t>メンエキ</t>
    </rPh>
    <rPh sb="30" eb="32">
      <t>キコウ</t>
    </rPh>
    <rPh sb="33" eb="35">
      <t>ショウガイ</t>
    </rPh>
    <phoneticPr fontId="3"/>
  </si>
  <si>
    <t>03100</t>
    <phoneticPr fontId="3"/>
  </si>
  <si>
    <t>貧血</t>
    <rPh sb="0" eb="2">
      <t>ヒンケツ</t>
    </rPh>
    <phoneticPr fontId="3"/>
  </si>
  <si>
    <t>03200</t>
    <phoneticPr fontId="3"/>
  </si>
  <si>
    <t>その他の血液　　　及び造血器の　　　疾患並びに免疫機構の障害</t>
    <rPh sb="2" eb="3">
      <t>タ</t>
    </rPh>
    <rPh sb="4" eb="6">
      <t>ケツエキ</t>
    </rPh>
    <rPh sb="9" eb="10">
      <t>オヨ</t>
    </rPh>
    <rPh sb="11" eb="13">
      <t>ゾウケツ</t>
    </rPh>
    <rPh sb="13" eb="14">
      <t>キ</t>
    </rPh>
    <rPh sb="18" eb="20">
      <t>シッカン</t>
    </rPh>
    <rPh sb="20" eb="21">
      <t>ナラ</t>
    </rPh>
    <rPh sb="23" eb="25">
      <t>メンエキ</t>
    </rPh>
    <rPh sb="25" eb="27">
      <t>キコウ</t>
    </rPh>
    <rPh sb="28" eb="30">
      <t>ショウガイ</t>
    </rPh>
    <phoneticPr fontId="3"/>
  </si>
  <si>
    <t>04000</t>
    <phoneticPr fontId="3"/>
  </si>
  <si>
    <t>内分泌、　　　栄養及び　　　　代謝疾患</t>
    <rPh sb="0" eb="3">
      <t>ナイブンピツ</t>
    </rPh>
    <rPh sb="7" eb="9">
      <t>エイヨウ</t>
    </rPh>
    <rPh sb="9" eb="10">
      <t>オヨ</t>
    </rPh>
    <rPh sb="15" eb="17">
      <t>タイシャ</t>
    </rPh>
    <rPh sb="17" eb="19">
      <t>シッカン</t>
    </rPh>
    <phoneticPr fontId="3"/>
  </si>
  <si>
    <t>04100</t>
    <phoneticPr fontId="3"/>
  </si>
  <si>
    <t>糖尿病</t>
    <rPh sb="0" eb="3">
      <t>トウニョウビョウ</t>
    </rPh>
    <phoneticPr fontId="3"/>
  </si>
  <si>
    <t>04200</t>
    <phoneticPr fontId="3"/>
  </si>
  <si>
    <t>その他の
内分泌、
栄養及び
代謝疾患</t>
    <rPh sb="2" eb="3">
      <t>タ</t>
    </rPh>
    <rPh sb="5" eb="8">
      <t>ナイブンピツ</t>
    </rPh>
    <rPh sb="10" eb="12">
      <t>エイヨウ</t>
    </rPh>
    <rPh sb="12" eb="13">
      <t>オヨ</t>
    </rPh>
    <rPh sb="15" eb="17">
      <t>タイシャ</t>
    </rPh>
    <rPh sb="17" eb="19">
      <t>シッカン</t>
    </rPh>
    <phoneticPr fontId="3"/>
  </si>
  <si>
    <t>05000</t>
    <phoneticPr fontId="3"/>
  </si>
  <si>
    <t>精神及び　　　　　行動の障害</t>
    <rPh sb="0" eb="2">
      <t>セイシン</t>
    </rPh>
    <rPh sb="2" eb="3">
      <t>オヨ</t>
    </rPh>
    <rPh sb="9" eb="11">
      <t>コウドウ</t>
    </rPh>
    <rPh sb="12" eb="14">
      <t>ショウガイ</t>
    </rPh>
    <phoneticPr fontId="3"/>
  </si>
  <si>
    <t>05100</t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</si>
  <si>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</si>
  <si>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05200</t>
    <phoneticPr fontId="3"/>
  </si>
  <si>
    <t>その他の　　　　精神及び　　　　　行動の障害</t>
    <rPh sb="2" eb="3">
      <t>タ</t>
    </rPh>
    <rPh sb="8" eb="10">
      <t>セイシン</t>
    </rPh>
    <rPh sb="10" eb="11">
      <t>オヨ</t>
    </rPh>
    <rPh sb="17" eb="19">
      <t>コウドウ</t>
    </rPh>
    <rPh sb="20" eb="22">
      <t>ショウガイ</t>
    </rPh>
    <phoneticPr fontId="3"/>
  </si>
  <si>
    <t>06000</t>
    <phoneticPr fontId="3"/>
  </si>
  <si>
    <t>神経系　　　　　　の疾患</t>
    <rPh sb="0" eb="2">
      <t>シンケイ</t>
    </rPh>
    <rPh sb="2" eb="3">
      <t>ケイ</t>
    </rPh>
    <rPh sb="10" eb="12">
      <t>シッカン</t>
    </rPh>
    <phoneticPr fontId="3"/>
  </si>
  <si>
    <t>06100</t>
    <phoneticPr fontId="3"/>
  </si>
  <si>
    <t>髄膜炎</t>
    <rPh sb="0" eb="2">
      <t>ズイマク</t>
    </rPh>
    <rPh sb="2" eb="3">
      <t>エン</t>
    </rPh>
    <phoneticPr fontId="3"/>
  </si>
  <si>
    <t>06200</t>
    <phoneticPr fontId="3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</si>
  <si>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3"/>
  </si>
  <si>
    <t>06300</t>
    <phoneticPr fontId="3"/>
  </si>
  <si>
    <t>パーキンソン病</t>
    <rPh sb="6" eb="7">
      <t>ビョウ</t>
    </rPh>
    <phoneticPr fontId="3"/>
  </si>
  <si>
    <t>06400</t>
    <phoneticPr fontId="3"/>
  </si>
  <si>
    <t>アルツハイマー病</t>
    <rPh sb="7" eb="8">
      <t>ビョウ</t>
    </rPh>
    <phoneticPr fontId="3"/>
  </si>
  <si>
    <t>06500</t>
    <phoneticPr fontId="3"/>
  </si>
  <si>
    <t>その他の　　　神経系　　　　　　の疾患</t>
    <rPh sb="2" eb="3">
      <t>タ</t>
    </rPh>
    <rPh sb="7" eb="9">
      <t>シンケイ</t>
    </rPh>
    <rPh sb="9" eb="10">
      <t>ケイ</t>
    </rPh>
    <rPh sb="17" eb="19">
      <t>シッカン</t>
    </rPh>
    <phoneticPr fontId="3"/>
  </si>
  <si>
    <t>07000</t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</si>
  <si>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ウツワ</t>
    </rPh>
    <rPh sb="7" eb="9">
      <t>シッカン</t>
    </rPh>
    <phoneticPr fontId="3"/>
  </si>
  <si>
    <t>08000</t>
    <phoneticPr fontId="3"/>
  </si>
  <si>
    <t>耳及び乳様　　　　突起の疾患</t>
    <rPh sb="0" eb="1">
      <t>ミミ</t>
    </rPh>
    <rPh sb="1" eb="2">
      <t>オヨ</t>
    </rPh>
    <rPh sb="3" eb="4">
      <t>チチ</t>
    </rPh>
    <rPh sb="4" eb="5">
      <t>サマ</t>
    </rPh>
    <rPh sb="9" eb="11">
      <t>トッキ</t>
    </rPh>
    <rPh sb="12" eb="14">
      <t>シッカン</t>
    </rPh>
    <phoneticPr fontId="3"/>
  </si>
  <si>
    <t>09000</t>
    <phoneticPr fontId="3"/>
  </si>
  <si>
    <t>循環器系
の疾患</t>
    <rPh sb="0" eb="3">
      <t>ジュンカンキ</t>
    </rPh>
    <rPh sb="3" eb="4">
      <t>ケイ</t>
    </rPh>
    <rPh sb="6" eb="8">
      <t>シッカン</t>
    </rPh>
    <phoneticPr fontId="3"/>
  </si>
  <si>
    <t>09100</t>
    <phoneticPr fontId="3"/>
  </si>
  <si>
    <t>高血圧性
疾患</t>
    <rPh sb="0" eb="4">
      <t>コウケツアツセイ</t>
    </rPh>
    <rPh sb="5" eb="7">
      <t>シッカン</t>
    </rPh>
    <phoneticPr fontId="3"/>
  </si>
  <si>
    <t>09101</t>
    <phoneticPr fontId="3"/>
  </si>
  <si>
    <t>高血圧性　　　　心疾患及び心腎疾患</t>
    <rPh sb="0" eb="4">
      <t>コウケツアツセイ</t>
    </rPh>
    <rPh sb="8" eb="11">
      <t>シンシッカン</t>
    </rPh>
    <rPh sb="11" eb="12">
      <t>オヨ</t>
    </rPh>
    <rPh sb="13" eb="14">
      <t>シン</t>
    </rPh>
    <rPh sb="14" eb="15">
      <t>ジン</t>
    </rPh>
    <rPh sb="15" eb="17">
      <t>シッカン</t>
    </rPh>
    <phoneticPr fontId="3"/>
  </si>
  <si>
    <t>09102</t>
    <phoneticPr fontId="3"/>
  </si>
  <si>
    <t>その他の　　　　高血圧性　　　　　疾患</t>
    <rPh sb="2" eb="3">
      <t>タ</t>
    </rPh>
    <rPh sb="8" eb="12">
      <t>コウケツアツセイ</t>
    </rPh>
    <rPh sb="17" eb="19">
      <t>シッカン</t>
    </rPh>
    <phoneticPr fontId="3"/>
  </si>
  <si>
    <t>09200</t>
    <phoneticPr fontId="3"/>
  </si>
  <si>
    <t>心疾患　　　　　（高血圧性　　　　を除く）</t>
    <rPh sb="0" eb="1">
      <t>シン</t>
    </rPh>
    <rPh sb="1" eb="3">
      <t>シッカン</t>
    </rPh>
    <rPh sb="9" eb="13">
      <t>コウケツアツセイ</t>
    </rPh>
    <rPh sb="18" eb="19">
      <t>ノゾ</t>
    </rPh>
    <phoneticPr fontId="3"/>
  </si>
  <si>
    <t>09201</t>
    <phoneticPr fontId="3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</si>
  <si>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3"/>
  </si>
  <si>
    <t>09202</t>
    <phoneticPr fontId="3"/>
  </si>
  <si>
    <t>急性　　　　　心筋梗塞</t>
    <rPh sb="0" eb="2">
      <t>キュウセイ</t>
    </rPh>
    <rPh sb="7" eb="9">
      <t>シンキン</t>
    </rPh>
    <rPh sb="9" eb="11">
      <t>コウソク</t>
    </rPh>
    <phoneticPr fontId="3"/>
  </si>
  <si>
    <t>09203</t>
    <phoneticPr fontId="3"/>
  </si>
  <si>
    <t>その他の　　　　　虚血性　　　　　心疾患</t>
    <rPh sb="2" eb="3">
      <t>タ</t>
    </rPh>
    <rPh sb="9" eb="12">
      <t>キョケツセイ</t>
    </rPh>
    <rPh sb="17" eb="20">
      <t>シンシッカン</t>
    </rPh>
    <phoneticPr fontId="3"/>
  </si>
  <si>
    <t>09204</t>
    <phoneticPr fontId="3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</si>
  <si>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0">
      <t>ナイ</t>
    </rPh>
    <rPh sb="10" eb="11">
      <t>マク</t>
    </rPh>
    <rPh sb="11" eb="13">
      <t>シッカン</t>
    </rPh>
    <phoneticPr fontId="3"/>
  </si>
  <si>
    <t>09205</t>
    <phoneticPr fontId="3"/>
  </si>
  <si>
    <t>心筋症</t>
    <rPh sb="0" eb="3">
      <t>シンキンショウ</t>
    </rPh>
    <phoneticPr fontId="3"/>
  </si>
  <si>
    <t>09206</t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</si>
  <si>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</si>
  <si>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09207</t>
    <phoneticPr fontId="3"/>
  </si>
  <si>
    <t>心不全</t>
    <rPh sb="0" eb="3">
      <t>シンフゼン</t>
    </rPh>
    <phoneticPr fontId="3"/>
  </si>
  <si>
    <t>09208</t>
    <phoneticPr fontId="3"/>
  </si>
  <si>
    <t>その他の　　　　心疾患</t>
    <rPh sb="2" eb="3">
      <t>タ</t>
    </rPh>
    <rPh sb="8" eb="11">
      <t>シンシッカン</t>
    </rPh>
    <phoneticPr fontId="3"/>
  </si>
  <si>
    <t>09300</t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</si>
  <si>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</si>
  <si>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09301</t>
    <phoneticPr fontId="3"/>
  </si>
  <si>
    <t>くも膜下　　　　　出血</t>
    <rPh sb="2" eb="4">
      <t>マクカ</t>
    </rPh>
    <rPh sb="9" eb="11">
      <t>シュッケツ</t>
    </rPh>
    <phoneticPr fontId="3"/>
  </si>
  <si>
    <t>09302</t>
    <phoneticPr fontId="3"/>
  </si>
  <si>
    <t>脳内出血</t>
    <rPh sb="0" eb="2">
      <t>ノウナイ</t>
    </rPh>
    <rPh sb="2" eb="4">
      <t>シュッケツ</t>
    </rPh>
    <phoneticPr fontId="3"/>
  </si>
  <si>
    <t>09303</t>
    <phoneticPr fontId="3"/>
  </si>
  <si>
    <t>脳梗塞</t>
    <rPh sb="0" eb="1">
      <t>ノウ</t>
    </rPh>
    <rPh sb="1" eb="3">
      <t>コウソク</t>
    </rPh>
    <phoneticPr fontId="3"/>
  </si>
  <si>
    <t>09304</t>
    <phoneticPr fontId="3"/>
  </si>
  <si>
    <t>その他の　　　　　　脳血管疾患</t>
    <rPh sb="2" eb="3">
      <t>タ</t>
    </rPh>
    <rPh sb="10" eb="11">
      <t>ノウ</t>
    </rPh>
    <rPh sb="11" eb="13">
      <t>ケッカン</t>
    </rPh>
    <rPh sb="13" eb="15">
      <t>シッカン</t>
    </rPh>
    <phoneticPr fontId="3"/>
  </si>
  <si>
    <t>09400</t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</si>
  <si>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</si>
  <si>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09500</t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</si>
  <si>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</si>
  <si>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呼吸器系の疾患</t>
    <rPh sb="0" eb="3">
      <t>コキュウキ</t>
    </rPh>
    <rPh sb="3" eb="4">
      <t>ケイ</t>
    </rPh>
    <rPh sb="5" eb="7">
      <t>シッカン</t>
    </rPh>
    <phoneticPr fontId="3"/>
  </si>
  <si>
    <t>インフル
エンザ</t>
    <phoneticPr fontId="3"/>
  </si>
  <si>
    <t>肺炎</t>
    <rPh sb="0" eb="2">
      <t>ハイエン</t>
    </rPh>
    <phoneticPr fontId="3"/>
  </si>
  <si>
    <t>急性　　　　　　気管支炎</t>
    <rPh sb="0" eb="2">
      <t>キュウセイ</t>
    </rPh>
    <rPh sb="8" eb="11">
      <t>キカンシ</t>
    </rPh>
    <rPh sb="11" eb="12">
      <t>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</si>
  <si>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</si>
  <si>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</si>
  <si>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その他の　　　　呼吸器系　　　　の疾患</t>
    <rPh sb="2" eb="3">
      <t>タ</t>
    </rPh>
    <rPh sb="8" eb="11">
      <t>コキュウキ</t>
    </rPh>
    <rPh sb="11" eb="12">
      <t>ケイ</t>
    </rPh>
    <rPh sb="17" eb="19">
      <t>シッカン</t>
    </rPh>
    <phoneticPr fontId="3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</si>
  <si>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3"/>
  </si>
  <si>
    <t>胃潰瘍及び十二指腸　　　　　潰瘍</t>
    <rPh sb="0" eb="3">
      <t>イカイヨウ</t>
    </rPh>
    <rPh sb="3" eb="4">
      <t>オヨ</t>
    </rPh>
    <rPh sb="5" eb="9">
      <t>ジュウニシチョウ</t>
    </rPh>
    <rPh sb="14" eb="16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</si>
  <si>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</si>
  <si>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キモ</t>
    </rPh>
    <rPh sb="1" eb="3">
      <t>シッカン</t>
    </rPh>
    <phoneticPr fontId="3"/>
  </si>
  <si>
    <t>肝硬変　　　　（アルコール性を除く）</t>
    <rPh sb="0" eb="3">
      <t>カンコウヘン</t>
    </rPh>
    <rPh sb="13" eb="14">
      <t>セイ</t>
    </rPh>
    <rPh sb="15" eb="16">
      <t>ノゾ</t>
    </rPh>
    <phoneticPr fontId="3"/>
  </si>
  <si>
    <t>その他の　　　　肝疾患</t>
    <rPh sb="2" eb="3">
      <t>タ</t>
    </rPh>
    <rPh sb="8" eb="9">
      <t>キモ</t>
    </rPh>
    <rPh sb="9" eb="11">
      <t>シッカン</t>
    </rPh>
    <phoneticPr fontId="3"/>
  </si>
  <si>
    <t>その他の　　　　消化器系　　　　の疾患</t>
    <rPh sb="2" eb="3">
      <t>タ</t>
    </rPh>
    <rPh sb="8" eb="10">
      <t>ショウカ</t>
    </rPh>
    <rPh sb="10" eb="11">
      <t>キ</t>
    </rPh>
    <rPh sb="11" eb="12">
      <t>ケイ</t>
    </rPh>
    <rPh sb="17" eb="19">
      <t>シッカン</t>
    </rPh>
    <phoneticPr fontId="3"/>
  </si>
  <si>
    <t>皮膚及び　　　皮下組織　　　　の疾患</t>
    <rPh sb="0" eb="2">
      <t>ヒフ</t>
    </rPh>
    <rPh sb="2" eb="3">
      <t>オヨ</t>
    </rPh>
    <rPh sb="7" eb="9">
      <t>ヒカ</t>
    </rPh>
    <rPh sb="9" eb="11">
      <t>ソシキ</t>
    </rPh>
    <rPh sb="16" eb="18">
      <t>シッカン</t>
    </rPh>
    <phoneticPr fontId="3"/>
  </si>
  <si>
    <t>筋骨格系　　　及び結合　　　　組織の疾患</t>
    <rPh sb="0" eb="1">
      <t>スジ</t>
    </rPh>
    <rPh sb="1" eb="3">
      <t>コッカク</t>
    </rPh>
    <rPh sb="3" eb="4">
      <t>ケイ</t>
    </rPh>
    <rPh sb="7" eb="8">
      <t>オヨ</t>
    </rPh>
    <rPh sb="9" eb="11">
      <t>ケツゴウ</t>
    </rPh>
    <rPh sb="15" eb="17">
      <t>ソシキ</t>
    </rPh>
    <rPh sb="18" eb="20">
      <t>シッカン</t>
    </rPh>
    <phoneticPr fontId="3"/>
  </si>
  <si>
    <t>尿路性器　　　　系の疾患</t>
    <rPh sb="0" eb="2">
      <t>ニョウロ</t>
    </rPh>
    <rPh sb="2" eb="4">
      <t>セイキ</t>
    </rPh>
    <rPh sb="8" eb="9">
      <t>ケイ</t>
    </rPh>
    <rPh sb="10" eb="12">
      <t>シッカン</t>
    </rPh>
    <phoneticPr fontId="3"/>
  </si>
  <si>
    <t>糸球体疾患　　　及び腎尿　　　細管間質性　　　　疾患</t>
    <rPh sb="0" eb="1">
      <t>イト</t>
    </rPh>
    <rPh sb="1" eb="3">
      <t>キュウタイ</t>
    </rPh>
    <rPh sb="3" eb="5">
      <t>シッカン</t>
    </rPh>
    <rPh sb="8" eb="9">
      <t>オヨ</t>
    </rPh>
    <rPh sb="10" eb="11">
      <t>ジン</t>
    </rPh>
    <rPh sb="11" eb="12">
      <t>ニョウ</t>
    </rPh>
    <rPh sb="15" eb="16">
      <t>ホソ</t>
    </rPh>
    <rPh sb="16" eb="17">
      <t>カン</t>
    </rPh>
    <rPh sb="17" eb="18">
      <t>カン</t>
    </rPh>
    <rPh sb="18" eb="20">
      <t>シツセイ</t>
    </rPh>
    <rPh sb="24" eb="26">
      <t>シッカン</t>
    </rPh>
    <phoneticPr fontId="3"/>
  </si>
  <si>
    <t>腎不全</t>
    <rPh sb="0" eb="3">
      <t>ジンフゼン</t>
    </rPh>
    <phoneticPr fontId="3"/>
  </si>
  <si>
    <t>急性腎不全</t>
    <rPh sb="0" eb="2">
      <t>キュウセイ</t>
    </rPh>
    <rPh sb="2" eb="5">
      <t>ジンフゼン</t>
    </rPh>
    <phoneticPr fontId="3"/>
  </si>
  <si>
    <t>慢性腎不全</t>
    <rPh sb="0" eb="2">
      <t>マンセイ</t>
    </rPh>
    <rPh sb="2" eb="5">
      <t>ジンフゼン</t>
    </rPh>
    <phoneticPr fontId="3"/>
  </si>
  <si>
    <t>詳細不明の腎不全</t>
    <rPh sb="0" eb="2">
      <t>ショウサイ</t>
    </rPh>
    <rPh sb="2" eb="4">
      <t>フメイ</t>
    </rPh>
    <rPh sb="5" eb="8">
      <t>ジンフゼン</t>
    </rPh>
    <phoneticPr fontId="3"/>
  </si>
  <si>
    <t>その他の　　　尿路性器系　　　の疾患</t>
    <rPh sb="2" eb="3">
      <t>タ</t>
    </rPh>
    <rPh sb="7" eb="9">
      <t>ニョウロ</t>
    </rPh>
    <rPh sb="9" eb="11">
      <t>セイキ</t>
    </rPh>
    <rPh sb="11" eb="12">
      <t>ケイ</t>
    </rPh>
    <rPh sb="16" eb="18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</si>
  <si>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</si>
  <si>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周産期に　　　　　発生した　　　　　病態</t>
    <rPh sb="0" eb="1">
      <t>シュウ</t>
    </rPh>
    <rPh sb="1" eb="2">
      <t>サン</t>
    </rPh>
    <rPh sb="2" eb="3">
      <t>キ</t>
    </rPh>
    <rPh sb="9" eb="11">
      <t>ハッセイ</t>
    </rPh>
    <rPh sb="18" eb="20">
      <t>ビョウタイ</t>
    </rPh>
    <phoneticPr fontId="3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</si>
  <si>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</si>
  <si>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</si>
  <si>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3"/>
  </si>
  <si>
    <t>周産期に　　　特異的な　　　感染症</t>
    <rPh sb="0" eb="1">
      <t>シュウ</t>
    </rPh>
    <rPh sb="1" eb="2">
      <t>サン</t>
    </rPh>
    <rPh sb="2" eb="3">
      <t>キ</t>
    </rPh>
    <rPh sb="7" eb="10">
      <t>トクイテキ</t>
    </rPh>
    <rPh sb="14" eb="17">
      <t>カンセンショウ</t>
    </rPh>
    <phoneticPr fontId="3"/>
  </si>
  <si>
    <t>胎児及び新生児の出血性障害　　　　　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8" eb="19">
      <t>オヨ</t>
    </rPh>
    <rPh sb="20" eb="22">
      <t>ケツエキ</t>
    </rPh>
    <rPh sb="22" eb="24">
      <t>ショウガイ</t>
    </rPh>
    <phoneticPr fontId="3"/>
  </si>
  <si>
    <t>その他の
周産期に
発生した
病態</t>
    <rPh sb="2" eb="3">
      <t>タ</t>
    </rPh>
    <rPh sb="5" eb="6">
      <t>シュウ</t>
    </rPh>
    <rPh sb="6" eb="7">
      <t>サン</t>
    </rPh>
    <rPh sb="7" eb="8">
      <t>キ</t>
    </rPh>
    <rPh sb="10" eb="12">
      <t>ハッセイ</t>
    </rPh>
    <rPh sb="15" eb="17">
      <t>ビョウタイ</t>
    </rPh>
    <phoneticPr fontId="3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</si>
  <si>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3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</si>
  <si>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</si>
  <si>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</si>
  <si>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心臓の　　　先天奇形</t>
    <rPh sb="0" eb="2">
      <t>シンゾウ</t>
    </rPh>
    <rPh sb="6" eb="8">
      <t>センテン</t>
    </rPh>
    <rPh sb="8" eb="10">
      <t>キケイ</t>
    </rPh>
    <phoneticPr fontId="3"/>
  </si>
  <si>
    <t>その他の　　　　循環器系の　　　　先天奇形</t>
    <rPh sb="2" eb="3">
      <t>タ</t>
    </rPh>
    <rPh sb="8" eb="11">
      <t>ジュンカンキ</t>
    </rPh>
    <rPh sb="11" eb="12">
      <t>ケイ</t>
    </rPh>
    <rPh sb="17" eb="19">
      <t>センテン</t>
    </rPh>
    <rPh sb="19" eb="21">
      <t>キケイ</t>
    </rPh>
    <phoneticPr fontId="3"/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</si>
  <si>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</si>
  <si>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　　　　先天奇形　　　　及び変形</t>
    <rPh sb="2" eb="3">
      <t>タ</t>
    </rPh>
    <rPh sb="8" eb="10">
      <t>センテン</t>
    </rPh>
    <rPh sb="10" eb="12">
      <t>キケイ</t>
    </rPh>
    <rPh sb="16" eb="17">
      <t>オヨ</t>
    </rPh>
    <rPh sb="18" eb="20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</si>
  <si>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</si>
  <si>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症状,徴候及び
異常臨床所見・
異常検査所見
で他に分類
されないもの</t>
    <rPh sb="0" eb="2">
      <t>ショウジョウ</t>
    </rPh>
    <rPh sb="3" eb="5">
      <t>チョウコウ</t>
    </rPh>
    <rPh sb="5" eb="6">
      <t>オヨ</t>
    </rPh>
    <rPh sb="8" eb="10">
      <t>イジョウ</t>
    </rPh>
    <rPh sb="10" eb="12">
      <t>リンショウ</t>
    </rPh>
    <rPh sb="12" eb="14">
      <t>ショケン</t>
    </rPh>
    <rPh sb="16" eb="18">
      <t>イジョウ</t>
    </rPh>
    <rPh sb="18" eb="20">
      <t>ケンサ</t>
    </rPh>
    <rPh sb="20" eb="22">
      <t>ショケン</t>
    </rPh>
    <rPh sb="24" eb="25">
      <t>ホカ</t>
    </rPh>
    <rPh sb="26" eb="28">
      <t>ブンルイ</t>
    </rPh>
    <phoneticPr fontId="3"/>
  </si>
  <si>
    <t>老衰</t>
    <rPh sb="0" eb="2">
      <t>ロウスイ</t>
    </rPh>
    <phoneticPr fontId="3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</si>
  <si>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3"/>
  </si>
  <si>
    <t>その他の症状,徴候及び異常臨床所見・異常検査所見で他に分類されないもの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3"/>
  </si>
  <si>
    <t>傷病及び　　　死亡の外因</t>
    <rPh sb="0" eb="2">
      <t>ショウビョウ</t>
    </rPh>
    <rPh sb="2" eb="3">
      <t>オヨ</t>
    </rPh>
    <rPh sb="7" eb="9">
      <t>シボウ</t>
    </rPh>
    <rPh sb="10" eb="12">
      <t>ガイイン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</si>
  <si>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</si>
  <si>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</si>
  <si>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転倒・転落</t>
    <rPh sb="0" eb="2">
      <t>テントウ</t>
    </rPh>
    <rPh sb="3" eb="5">
      <t>テンラク</t>
    </rPh>
    <phoneticPr fontId="3"/>
  </si>
  <si>
    <t>不慮の溺死及び溺水</t>
    <rPh sb="0" eb="2">
      <t>フリョ</t>
    </rPh>
    <rPh sb="3" eb="5">
      <t>デキシ</t>
    </rPh>
    <rPh sb="5" eb="6">
      <t>オヨ</t>
    </rPh>
    <rPh sb="7" eb="8">
      <t>デキ</t>
    </rPh>
    <rPh sb="8" eb="9">
      <t>スイ</t>
    </rPh>
    <phoneticPr fontId="3"/>
  </si>
  <si>
    <t>不慮の窒息</t>
    <rPh sb="0" eb="2">
      <t>フリョ</t>
    </rPh>
    <rPh sb="3" eb="5">
      <t>チッソク</t>
    </rPh>
    <phoneticPr fontId="3"/>
  </si>
  <si>
    <t>煙、火　　　及び火災　　　への曝露</t>
    <rPh sb="0" eb="1">
      <t>ケムリ</t>
    </rPh>
    <rPh sb="2" eb="3">
      <t>ヒ</t>
    </rPh>
    <rPh sb="6" eb="7">
      <t>オヨ</t>
    </rPh>
    <rPh sb="8" eb="10">
      <t>カサイ</t>
    </rPh>
    <rPh sb="15" eb="17">
      <t>バクロ</t>
    </rPh>
    <phoneticPr fontId="3"/>
  </si>
  <si>
    <t>有害物質に　　よる不慮の　　　中毒及び有害物質への曝露</t>
    <rPh sb="0" eb="2">
      <t>ユウガイ</t>
    </rPh>
    <rPh sb="2" eb="4">
      <t>ブッシツ</t>
    </rPh>
    <rPh sb="9" eb="11">
      <t>フリョ</t>
    </rPh>
    <rPh sb="15" eb="17">
      <t>チュウドク</t>
    </rPh>
    <rPh sb="17" eb="18">
      <t>オヨ</t>
    </rPh>
    <rPh sb="19" eb="21">
      <t>ユウガイ</t>
    </rPh>
    <rPh sb="21" eb="23">
      <t>ブッシツ</t>
    </rPh>
    <rPh sb="25" eb="27">
      <t>バクロ</t>
    </rPh>
    <phoneticPr fontId="3"/>
  </si>
  <si>
    <t>その他の　　　不慮の事故</t>
    <rPh sb="2" eb="3">
      <t>タ</t>
    </rPh>
    <rPh sb="7" eb="9">
      <t>フリョ</t>
    </rPh>
    <rPh sb="10" eb="12">
      <t>ジコ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</si>
  <si>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</si>
  <si>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</si>
  <si>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　　　外因</t>
    <rPh sb="2" eb="3">
      <t>タ</t>
    </rPh>
    <rPh sb="7" eb="9">
      <t>ガイイン</t>
    </rPh>
    <phoneticPr fontId="3"/>
  </si>
  <si>
    <t>敗血症</t>
    <rPh sb="0" eb="1">
      <t>ハイ</t>
    </rPh>
    <rPh sb="1" eb="2">
      <t>チ</t>
    </rPh>
    <rPh sb="2" eb="3">
      <t>ショウ</t>
    </rPh>
    <phoneticPr fontId="3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</si>
</sst>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/>
    </xf>
    <xf numFmtId="176" fontId="1" fillId="0" borderId="13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/>
    </xf>
    <xf numFmtId="0" fontId="1" fillId="0" borderId="21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16" xfId="0" quotePrefix="1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 wrapText="1"/>
    </xf>
    <xf numFmtId="0" fontId="1" fillId="0" borderId="19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8" fillId="0" borderId="17" xfId="0" applyFont="1" applyFill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1" fillId="2" borderId="16" xfId="0" quotePrefix="1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/>
    </xf>
    <xf numFmtId="0" fontId="1" fillId="2" borderId="17" xfId="0" applyFont="1" applyFill="1" applyBorder="1" applyAlignment="1">
      <alignment horizontal="distributed" vertical="center" wrapText="1"/>
    </xf>
    <xf numFmtId="0" fontId="1" fillId="0" borderId="22" xfId="0" applyFont="1" applyFill="1" applyBorder="1" applyAlignment="1">
      <alignment horizontal="distributed" vertical="center"/>
    </xf>
    <xf numFmtId="0" fontId="1" fillId="0" borderId="23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3"/>
  <sheetViews>
    <sheetView tabSelected="1" zoomScaleNormal="100" workbookViewId="0">
      <selection activeCell="M1" sqref="M1"/>
    </sheetView>
  </sheetViews>
  <sheetFormatPr defaultRowHeight="13.5"/>
  <cols>
    <col min="1" max="1" width="6.125" style="1" customWidth="1"/>
    <col min="2" max="2" width="10.625" style="1" customWidth="1"/>
    <col min="3" max="3" width="2.625" style="1" customWidth="1"/>
    <col min="4" max="4" width="6.625" style="1" customWidth="1"/>
    <col min="5" max="11" width="6.625" customWidth="1"/>
    <col min="12" max="16" width="6.75" customWidth="1"/>
  </cols>
  <sheetData>
    <row r="1" spans="1:17" ht="18.75">
      <c r="B1" s="2" t="s">
        <v>0</v>
      </c>
    </row>
    <row r="2" spans="1:17" ht="19.5" thickBot="1">
      <c r="B2" s="2"/>
      <c r="P2" s="20" t="s">
        <v>51</v>
      </c>
    </row>
    <row r="3" spans="1:17" ht="18" customHeight="1">
      <c r="A3" s="3"/>
      <c r="B3" s="4"/>
      <c r="C3" s="5"/>
      <c r="D3" s="28" t="s">
        <v>1</v>
      </c>
      <c r="E3" s="28" t="s">
        <v>2</v>
      </c>
      <c r="F3" s="28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4" t="s">
        <v>10</v>
      </c>
      <c r="N3" s="24" t="s">
        <v>11</v>
      </c>
      <c r="O3" s="24" t="s">
        <v>12</v>
      </c>
      <c r="P3" s="26" t="s">
        <v>13</v>
      </c>
    </row>
    <row r="4" spans="1:17" ht="18" customHeight="1">
      <c r="A4" s="6"/>
      <c r="B4" s="7"/>
      <c r="C4" s="8"/>
      <c r="D4" s="29"/>
      <c r="E4" s="29"/>
      <c r="F4" s="29"/>
      <c r="G4" s="25"/>
      <c r="H4" s="25"/>
      <c r="I4" s="25"/>
      <c r="J4" s="25"/>
      <c r="K4" s="25"/>
      <c r="L4" s="25"/>
      <c r="M4" s="25"/>
      <c r="N4" s="25"/>
      <c r="O4" s="25"/>
      <c r="P4" s="27"/>
    </row>
    <row r="5" spans="1:17" ht="18" customHeight="1">
      <c r="A5" s="9"/>
      <c r="B5" s="10"/>
      <c r="C5" s="11" t="s">
        <v>14</v>
      </c>
      <c r="D5" s="12">
        <f>D6+D7</f>
        <v>8417</v>
      </c>
      <c r="E5" s="12">
        <f t="shared" ref="E5:P5" si="0">E6+E7</f>
        <v>837</v>
      </c>
      <c r="F5" s="12">
        <f>F6+F7</f>
        <v>653</v>
      </c>
      <c r="G5" s="12">
        <f t="shared" si="0"/>
        <v>706</v>
      </c>
      <c r="H5" s="12">
        <f t="shared" si="0"/>
        <v>691</v>
      </c>
      <c r="I5" s="12">
        <f t="shared" si="0"/>
        <v>752</v>
      </c>
      <c r="J5" s="12">
        <f t="shared" si="0"/>
        <v>651</v>
      </c>
      <c r="K5" s="12">
        <f t="shared" si="0"/>
        <v>632</v>
      </c>
      <c r="L5" s="12">
        <f t="shared" si="0"/>
        <v>663</v>
      </c>
      <c r="M5" s="12">
        <f t="shared" si="0"/>
        <v>632</v>
      </c>
      <c r="N5" s="12">
        <f t="shared" si="0"/>
        <v>655</v>
      </c>
      <c r="O5" s="12">
        <f t="shared" si="0"/>
        <v>731</v>
      </c>
      <c r="P5" s="13">
        <f t="shared" si="0"/>
        <v>814</v>
      </c>
    </row>
    <row r="6" spans="1:17" ht="18" customHeight="1">
      <c r="A6" s="45" t="s">
        <v>15</v>
      </c>
      <c r="B6" s="46"/>
      <c r="C6" s="11" t="s">
        <v>16</v>
      </c>
      <c r="D6" s="12">
        <f>SUM(E6:P6)</f>
        <v>4282</v>
      </c>
      <c r="E6" s="12">
        <f>E9+E45+E133+E142+E151+E160+E183+E186+E189+E254+E275+E301+E304+E307+E328+E331+E352+E381+E393</f>
        <v>419</v>
      </c>
      <c r="F6" s="12">
        <f>F9+F45+F133+F142+F151+F160+F183+F186+F189+F254+F275+F301+F304+F307+F328+F331+F352+F381+F393</f>
        <v>319</v>
      </c>
      <c r="G6" s="12">
        <f t="shared" ref="G6:P6" si="1">G9+G45+G133+G142+G151+G160+G183+G186+G189+G254+G275+G301+G304+G307+G328+G331+G352+G381+G393</f>
        <v>371</v>
      </c>
      <c r="H6" s="12">
        <f t="shared" si="1"/>
        <v>332</v>
      </c>
      <c r="I6" s="12">
        <f t="shared" si="1"/>
        <v>386</v>
      </c>
      <c r="J6" s="12">
        <f t="shared" si="1"/>
        <v>350</v>
      </c>
      <c r="K6" s="12">
        <f t="shared" si="1"/>
        <v>321</v>
      </c>
      <c r="L6" s="12">
        <f t="shared" si="1"/>
        <v>349</v>
      </c>
      <c r="M6" s="12">
        <f t="shared" si="1"/>
        <v>313</v>
      </c>
      <c r="N6" s="12">
        <f t="shared" si="1"/>
        <v>333</v>
      </c>
      <c r="O6" s="12">
        <f t="shared" si="1"/>
        <v>367</v>
      </c>
      <c r="P6" s="13">
        <f t="shared" si="1"/>
        <v>422</v>
      </c>
    </row>
    <row r="7" spans="1:17" ht="18" customHeight="1">
      <c r="A7" s="14"/>
      <c r="B7" s="15"/>
      <c r="C7" s="11" t="s">
        <v>17</v>
      </c>
      <c r="D7" s="12">
        <f>SUM(E7:P7)</f>
        <v>4135</v>
      </c>
      <c r="E7" s="12">
        <f>E10+E46+E134+E143+E152+E161+E184+E187+E190+E255+E276+E302+E305+E308+E329+E332+E353+E382+E394</f>
        <v>418</v>
      </c>
      <c r="F7" s="12">
        <f>F10+F46+F134+F143+F152+F161+F184+F187+F190+F255+F276+F302+F305+F308+F329+F332+F353+F382+F394</f>
        <v>334</v>
      </c>
      <c r="G7" s="12">
        <f t="shared" ref="G7:P7" si="2">G10+G46+G134+G143+G152+G161+G184+G187+G190+G255+G276+G302+G305+G308+G329+G332+G353+G382+G394</f>
        <v>335</v>
      </c>
      <c r="H7" s="12">
        <f t="shared" si="2"/>
        <v>359</v>
      </c>
      <c r="I7" s="12">
        <f t="shared" si="2"/>
        <v>366</v>
      </c>
      <c r="J7" s="12">
        <f t="shared" si="2"/>
        <v>301</v>
      </c>
      <c r="K7" s="12">
        <f t="shared" si="2"/>
        <v>311</v>
      </c>
      <c r="L7" s="12">
        <f t="shared" si="2"/>
        <v>314</v>
      </c>
      <c r="M7" s="12">
        <f t="shared" si="2"/>
        <v>319</v>
      </c>
      <c r="N7" s="12">
        <f t="shared" si="2"/>
        <v>322</v>
      </c>
      <c r="O7" s="12">
        <f t="shared" si="2"/>
        <v>364</v>
      </c>
      <c r="P7" s="13">
        <f t="shared" si="2"/>
        <v>392</v>
      </c>
    </row>
    <row r="8" spans="1:17" ht="18" customHeight="1">
      <c r="A8" s="32" t="s">
        <v>18</v>
      </c>
      <c r="B8" s="35" t="s">
        <v>19</v>
      </c>
      <c r="C8" s="11" t="s">
        <v>14</v>
      </c>
      <c r="D8" s="12">
        <f>D9+D10</f>
        <v>173</v>
      </c>
      <c r="E8" s="12">
        <f t="shared" ref="E8:P8" si="3">E9+E10</f>
        <v>21</v>
      </c>
      <c r="F8" s="12">
        <f>F9+F10</f>
        <v>17</v>
      </c>
      <c r="G8" s="12">
        <f t="shared" si="3"/>
        <v>15</v>
      </c>
      <c r="H8" s="12">
        <f t="shared" si="3"/>
        <v>13</v>
      </c>
      <c r="I8" s="12">
        <f t="shared" si="3"/>
        <v>10</v>
      </c>
      <c r="J8" s="12">
        <f t="shared" si="3"/>
        <v>12</v>
      </c>
      <c r="K8" s="12">
        <f t="shared" si="3"/>
        <v>14</v>
      </c>
      <c r="L8" s="12">
        <f t="shared" si="3"/>
        <v>15</v>
      </c>
      <c r="M8" s="12">
        <f t="shared" si="3"/>
        <v>23</v>
      </c>
      <c r="N8" s="12">
        <f t="shared" si="3"/>
        <v>8</v>
      </c>
      <c r="O8" s="12">
        <f t="shared" si="3"/>
        <v>10</v>
      </c>
      <c r="P8" s="13">
        <f t="shared" si="3"/>
        <v>15</v>
      </c>
      <c r="Q8" s="23"/>
    </row>
    <row r="9" spans="1:17" ht="18" customHeight="1">
      <c r="A9" s="33"/>
      <c r="B9" s="35"/>
      <c r="C9" s="11" t="s">
        <v>16</v>
      </c>
      <c r="D9" s="12">
        <f>SUM(E9:P9)</f>
        <v>72</v>
      </c>
      <c r="E9" s="12">
        <f>E12+E15+E24+E27+E39+E42</f>
        <v>7</v>
      </c>
      <c r="F9" s="12">
        <f t="shared" ref="F9:P9" si="4">F12+F15+F24+F27+F39+F42</f>
        <v>7</v>
      </c>
      <c r="G9" s="12">
        <f t="shared" si="4"/>
        <v>7</v>
      </c>
      <c r="H9" s="12">
        <f t="shared" si="4"/>
        <v>5</v>
      </c>
      <c r="I9" s="12">
        <f t="shared" si="4"/>
        <v>6</v>
      </c>
      <c r="J9" s="12">
        <f t="shared" si="4"/>
        <v>5</v>
      </c>
      <c r="K9" s="12">
        <f t="shared" si="4"/>
        <v>5</v>
      </c>
      <c r="L9" s="12">
        <f t="shared" si="4"/>
        <v>8</v>
      </c>
      <c r="M9" s="12">
        <f t="shared" si="4"/>
        <v>8</v>
      </c>
      <c r="N9" s="12">
        <f t="shared" si="4"/>
        <v>3</v>
      </c>
      <c r="O9" s="12">
        <f t="shared" si="4"/>
        <v>3</v>
      </c>
      <c r="P9" s="13">
        <f t="shared" si="4"/>
        <v>8</v>
      </c>
      <c r="Q9" s="23"/>
    </row>
    <row r="10" spans="1:17" ht="18" customHeight="1">
      <c r="A10" s="33"/>
      <c r="B10" s="35"/>
      <c r="C10" s="11" t="s">
        <v>17</v>
      </c>
      <c r="D10" s="12">
        <f>SUM(E10:P10)</f>
        <v>101</v>
      </c>
      <c r="E10" s="12">
        <f t="shared" ref="E10:P10" si="5">E13+E16+E25+E28+E40+E43</f>
        <v>14</v>
      </c>
      <c r="F10" s="12">
        <f t="shared" si="5"/>
        <v>10</v>
      </c>
      <c r="G10" s="12">
        <f t="shared" si="5"/>
        <v>8</v>
      </c>
      <c r="H10" s="12">
        <f t="shared" si="5"/>
        <v>8</v>
      </c>
      <c r="I10" s="12">
        <f t="shared" si="5"/>
        <v>4</v>
      </c>
      <c r="J10" s="12">
        <f t="shared" si="5"/>
        <v>7</v>
      </c>
      <c r="K10" s="12">
        <f t="shared" si="5"/>
        <v>9</v>
      </c>
      <c r="L10" s="12">
        <f t="shared" si="5"/>
        <v>7</v>
      </c>
      <c r="M10" s="12">
        <f t="shared" si="5"/>
        <v>15</v>
      </c>
      <c r="N10" s="12">
        <f t="shared" si="5"/>
        <v>5</v>
      </c>
      <c r="O10" s="12">
        <f t="shared" si="5"/>
        <v>7</v>
      </c>
      <c r="P10" s="13">
        <f t="shared" si="5"/>
        <v>7</v>
      </c>
      <c r="Q10" s="23"/>
    </row>
    <row r="11" spans="1:17" ht="18" customHeight="1">
      <c r="A11" s="32" t="s">
        <v>20</v>
      </c>
      <c r="B11" s="35" t="s">
        <v>21</v>
      </c>
      <c r="C11" s="11" t="s">
        <v>14</v>
      </c>
      <c r="D11" s="12">
        <f t="shared" ref="D11:P11" si="6">D12+D13</f>
        <v>25</v>
      </c>
      <c r="E11" s="12">
        <f t="shared" si="6"/>
        <v>3</v>
      </c>
      <c r="F11" s="12">
        <f t="shared" si="6"/>
        <v>4</v>
      </c>
      <c r="G11" s="12">
        <f t="shared" si="6"/>
        <v>3</v>
      </c>
      <c r="H11" s="12">
        <f t="shared" si="6"/>
        <v>1</v>
      </c>
      <c r="I11" s="12">
        <f t="shared" si="6"/>
        <v>0</v>
      </c>
      <c r="J11" s="12">
        <f t="shared" si="6"/>
        <v>2</v>
      </c>
      <c r="K11" s="12">
        <f t="shared" si="6"/>
        <v>2</v>
      </c>
      <c r="L11" s="12">
        <f t="shared" si="6"/>
        <v>3</v>
      </c>
      <c r="M11" s="12">
        <f t="shared" si="6"/>
        <v>2</v>
      </c>
      <c r="N11" s="12">
        <f t="shared" si="6"/>
        <v>1</v>
      </c>
      <c r="O11" s="12">
        <f t="shared" si="6"/>
        <v>2</v>
      </c>
      <c r="P11" s="13">
        <f t="shared" si="6"/>
        <v>2</v>
      </c>
      <c r="Q11" s="23"/>
    </row>
    <row r="12" spans="1:17" ht="18" customHeight="1">
      <c r="A12" s="33"/>
      <c r="B12" s="35"/>
      <c r="C12" s="11" t="s">
        <v>16</v>
      </c>
      <c r="D12" s="12">
        <f>SUM(E12:P12)</f>
        <v>8</v>
      </c>
      <c r="E12" s="12"/>
      <c r="F12" s="12">
        <v>2</v>
      </c>
      <c r="G12" s="12"/>
      <c r="H12" s="12"/>
      <c r="I12" s="12"/>
      <c r="J12" s="12">
        <v>2</v>
      </c>
      <c r="K12" s="12"/>
      <c r="L12" s="12">
        <v>2</v>
      </c>
      <c r="M12" s="12">
        <v>1</v>
      </c>
      <c r="N12" s="12"/>
      <c r="O12" s="12"/>
      <c r="P12" s="13">
        <v>1</v>
      </c>
      <c r="Q12" s="23"/>
    </row>
    <row r="13" spans="1:17" ht="18" customHeight="1">
      <c r="A13" s="33"/>
      <c r="B13" s="35"/>
      <c r="C13" s="11" t="s">
        <v>17</v>
      </c>
      <c r="D13" s="12">
        <f>SUM(E13:P13)</f>
        <v>17</v>
      </c>
      <c r="E13" s="12">
        <v>3</v>
      </c>
      <c r="F13" s="12">
        <v>2</v>
      </c>
      <c r="G13" s="12">
        <v>3</v>
      </c>
      <c r="H13" s="12">
        <v>1</v>
      </c>
      <c r="I13" s="12"/>
      <c r="J13" s="12"/>
      <c r="K13" s="12">
        <v>2</v>
      </c>
      <c r="L13" s="12">
        <v>1</v>
      </c>
      <c r="M13" s="12">
        <v>1</v>
      </c>
      <c r="N13" s="12">
        <v>1</v>
      </c>
      <c r="O13" s="12">
        <v>2</v>
      </c>
      <c r="P13" s="13">
        <v>1</v>
      </c>
      <c r="Q13" s="23"/>
    </row>
    <row r="14" spans="1:17" ht="18" customHeight="1">
      <c r="A14" s="32" t="s">
        <v>22</v>
      </c>
      <c r="B14" s="35" t="s">
        <v>23</v>
      </c>
      <c r="C14" s="11" t="s">
        <v>14</v>
      </c>
      <c r="D14" s="12">
        <f t="shared" ref="D14:P14" si="7">D15+D16</f>
        <v>11</v>
      </c>
      <c r="E14" s="12">
        <f t="shared" si="7"/>
        <v>0</v>
      </c>
      <c r="F14" s="12">
        <f t="shared" si="7"/>
        <v>1</v>
      </c>
      <c r="G14" s="12">
        <f t="shared" si="7"/>
        <v>1</v>
      </c>
      <c r="H14" s="12">
        <f t="shared" si="7"/>
        <v>0</v>
      </c>
      <c r="I14" s="12">
        <f t="shared" si="7"/>
        <v>0</v>
      </c>
      <c r="J14" s="12">
        <f t="shared" si="7"/>
        <v>3</v>
      </c>
      <c r="K14" s="12">
        <f t="shared" si="7"/>
        <v>0</v>
      </c>
      <c r="L14" s="12">
        <f t="shared" si="7"/>
        <v>1</v>
      </c>
      <c r="M14" s="12">
        <f t="shared" si="7"/>
        <v>3</v>
      </c>
      <c r="N14" s="12">
        <f t="shared" si="7"/>
        <v>0</v>
      </c>
      <c r="O14" s="12">
        <f t="shared" si="7"/>
        <v>1</v>
      </c>
      <c r="P14" s="13">
        <f t="shared" si="7"/>
        <v>1</v>
      </c>
      <c r="Q14" s="23"/>
    </row>
    <row r="15" spans="1:17" ht="18" customHeight="1">
      <c r="A15" s="33"/>
      <c r="B15" s="35"/>
      <c r="C15" s="11" t="s">
        <v>16</v>
      </c>
      <c r="D15" s="12">
        <f>SUM(E15:P15)</f>
        <v>8</v>
      </c>
      <c r="E15" s="12">
        <f>E18+E21</f>
        <v>0</v>
      </c>
      <c r="F15" s="12">
        <f t="shared" ref="F15:P15" si="8">F18+F21</f>
        <v>1</v>
      </c>
      <c r="G15" s="12">
        <f t="shared" si="8"/>
        <v>1</v>
      </c>
      <c r="H15" s="12">
        <f t="shared" si="8"/>
        <v>0</v>
      </c>
      <c r="I15" s="12">
        <f t="shared" si="8"/>
        <v>0</v>
      </c>
      <c r="J15" s="12">
        <f t="shared" si="8"/>
        <v>2</v>
      </c>
      <c r="K15" s="12">
        <f t="shared" si="8"/>
        <v>0</v>
      </c>
      <c r="L15" s="12">
        <f t="shared" si="8"/>
        <v>1</v>
      </c>
      <c r="M15" s="12">
        <f t="shared" si="8"/>
        <v>1</v>
      </c>
      <c r="N15" s="12">
        <f t="shared" si="8"/>
        <v>0</v>
      </c>
      <c r="O15" s="12">
        <f t="shared" si="8"/>
        <v>1</v>
      </c>
      <c r="P15" s="13">
        <f t="shared" si="8"/>
        <v>1</v>
      </c>
      <c r="Q15" s="23"/>
    </row>
    <row r="16" spans="1:17" ht="18" customHeight="1">
      <c r="A16" s="33"/>
      <c r="B16" s="35"/>
      <c r="C16" s="11" t="s">
        <v>17</v>
      </c>
      <c r="D16" s="12">
        <f>SUM(E16:P16)</f>
        <v>3</v>
      </c>
      <c r="E16" s="12">
        <f>E19+E22</f>
        <v>0</v>
      </c>
      <c r="F16" s="12">
        <f t="shared" ref="F16:P16" si="9">F19+F22</f>
        <v>0</v>
      </c>
      <c r="G16" s="12">
        <f t="shared" si="9"/>
        <v>0</v>
      </c>
      <c r="H16" s="12">
        <f t="shared" si="9"/>
        <v>0</v>
      </c>
      <c r="I16" s="12">
        <f t="shared" si="9"/>
        <v>0</v>
      </c>
      <c r="J16" s="12">
        <f t="shared" si="9"/>
        <v>1</v>
      </c>
      <c r="K16" s="12">
        <f t="shared" si="9"/>
        <v>0</v>
      </c>
      <c r="L16" s="12">
        <f t="shared" si="9"/>
        <v>0</v>
      </c>
      <c r="M16" s="12">
        <f t="shared" si="9"/>
        <v>2</v>
      </c>
      <c r="N16" s="12">
        <f t="shared" si="9"/>
        <v>0</v>
      </c>
      <c r="O16" s="12">
        <f t="shared" si="9"/>
        <v>0</v>
      </c>
      <c r="P16" s="13">
        <f t="shared" si="9"/>
        <v>0</v>
      </c>
      <c r="Q16" s="23"/>
    </row>
    <row r="17" spans="1:17" ht="18" customHeight="1">
      <c r="A17" s="32" t="s">
        <v>24</v>
      </c>
      <c r="B17" s="35" t="s">
        <v>25</v>
      </c>
      <c r="C17" s="11" t="s">
        <v>14</v>
      </c>
      <c r="D17" s="12">
        <f t="shared" ref="D17:P17" si="10">D18+D19</f>
        <v>9</v>
      </c>
      <c r="E17" s="12">
        <f t="shared" si="10"/>
        <v>0</v>
      </c>
      <c r="F17" s="12">
        <f t="shared" si="10"/>
        <v>0</v>
      </c>
      <c r="G17" s="12">
        <f t="shared" si="10"/>
        <v>1</v>
      </c>
      <c r="H17" s="12">
        <f t="shared" si="10"/>
        <v>0</v>
      </c>
      <c r="I17" s="12">
        <f t="shared" si="10"/>
        <v>0</v>
      </c>
      <c r="J17" s="12">
        <f t="shared" si="10"/>
        <v>3</v>
      </c>
      <c r="K17" s="12">
        <f t="shared" si="10"/>
        <v>0</v>
      </c>
      <c r="L17" s="12">
        <f t="shared" si="10"/>
        <v>1</v>
      </c>
      <c r="M17" s="12">
        <f t="shared" si="10"/>
        <v>2</v>
      </c>
      <c r="N17" s="12">
        <f t="shared" si="10"/>
        <v>0</v>
      </c>
      <c r="O17" s="12">
        <f t="shared" si="10"/>
        <v>1</v>
      </c>
      <c r="P17" s="13">
        <f t="shared" si="10"/>
        <v>1</v>
      </c>
      <c r="Q17" s="23"/>
    </row>
    <row r="18" spans="1:17" ht="18" customHeight="1">
      <c r="A18" s="33"/>
      <c r="B18" s="35"/>
      <c r="C18" s="11" t="s">
        <v>16</v>
      </c>
      <c r="D18" s="12">
        <f>SUM(E18:P18)</f>
        <v>7</v>
      </c>
      <c r="E18" s="12"/>
      <c r="F18" s="12"/>
      <c r="G18" s="12">
        <v>1</v>
      </c>
      <c r="H18" s="12"/>
      <c r="I18" s="12"/>
      <c r="J18" s="12">
        <v>2</v>
      </c>
      <c r="K18" s="12"/>
      <c r="L18" s="12">
        <v>1</v>
      </c>
      <c r="M18" s="12">
        <v>1</v>
      </c>
      <c r="N18" s="12"/>
      <c r="O18" s="12">
        <v>1</v>
      </c>
      <c r="P18" s="13">
        <v>1</v>
      </c>
      <c r="Q18" s="23"/>
    </row>
    <row r="19" spans="1:17" ht="18" customHeight="1">
      <c r="A19" s="33"/>
      <c r="B19" s="35"/>
      <c r="C19" s="11" t="s">
        <v>17</v>
      </c>
      <c r="D19" s="12">
        <f>SUM(E19:P19)</f>
        <v>2</v>
      </c>
      <c r="E19" s="12"/>
      <c r="F19" s="12"/>
      <c r="G19" s="12"/>
      <c r="H19" s="12"/>
      <c r="I19" s="12"/>
      <c r="J19" s="12">
        <v>1</v>
      </c>
      <c r="K19" s="12"/>
      <c r="L19" s="12"/>
      <c r="M19" s="12">
        <v>1</v>
      </c>
      <c r="N19" s="12"/>
      <c r="O19" s="12"/>
      <c r="P19" s="13"/>
      <c r="Q19" s="23"/>
    </row>
    <row r="20" spans="1:17" ht="18" customHeight="1">
      <c r="A20" s="32" t="s">
        <v>26</v>
      </c>
      <c r="B20" s="35" t="s">
        <v>27</v>
      </c>
      <c r="C20" s="11" t="s">
        <v>14</v>
      </c>
      <c r="D20" s="12">
        <f t="shared" ref="D20:P20" si="11">D21+D22</f>
        <v>2</v>
      </c>
      <c r="E20" s="12">
        <f t="shared" si="11"/>
        <v>0</v>
      </c>
      <c r="F20" s="12">
        <f t="shared" si="11"/>
        <v>1</v>
      </c>
      <c r="G20" s="12">
        <f t="shared" si="11"/>
        <v>0</v>
      </c>
      <c r="H20" s="12">
        <f t="shared" si="11"/>
        <v>0</v>
      </c>
      <c r="I20" s="12">
        <f t="shared" si="11"/>
        <v>0</v>
      </c>
      <c r="J20" s="12">
        <f t="shared" si="11"/>
        <v>0</v>
      </c>
      <c r="K20" s="12">
        <f t="shared" si="11"/>
        <v>0</v>
      </c>
      <c r="L20" s="12">
        <f t="shared" si="11"/>
        <v>0</v>
      </c>
      <c r="M20" s="12">
        <f t="shared" si="11"/>
        <v>1</v>
      </c>
      <c r="N20" s="12">
        <f t="shared" si="11"/>
        <v>0</v>
      </c>
      <c r="O20" s="12">
        <f t="shared" si="11"/>
        <v>0</v>
      </c>
      <c r="P20" s="13">
        <f t="shared" si="11"/>
        <v>0</v>
      </c>
      <c r="Q20" s="23"/>
    </row>
    <row r="21" spans="1:17" ht="18" customHeight="1">
      <c r="A21" s="33"/>
      <c r="B21" s="35"/>
      <c r="C21" s="11" t="s">
        <v>16</v>
      </c>
      <c r="D21" s="12">
        <f>SUM(E21:P21)</f>
        <v>1</v>
      </c>
      <c r="E21" s="12"/>
      <c r="F21" s="12">
        <v>1</v>
      </c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23"/>
    </row>
    <row r="22" spans="1:17" ht="18" customHeight="1">
      <c r="A22" s="33"/>
      <c r="B22" s="35"/>
      <c r="C22" s="11" t="s">
        <v>17</v>
      </c>
      <c r="D22" s="12">
        <f>SUM(E22:P22)</f>
        <v>1</v>
      </c>
      <c r="E22" s="12"/>
      <c r="F22" s="12"/>
      <c r="G22" s="12"/>
      <c r="H22" s="12"/>
      <c r="I22" s="12"/>
      <c r="J22" s="12"/>
      <c r="K22" s="12"/>
      <c r="L22" s="12"/>
      <c r="M22" s="12">
        <v>1</v>
      </c>
      <c r="N22" s="12"/>
      <c r="O22" s="12"/>
      <c r="P22" s="13"/>
      <c r="Q22" s="23"/>
    </row>
    <row r="23" spans="1:17" ht="18" customHeight="1">
      <c r="A23" s="32" t="s">
        <v>28</v>
      </c>
      <c r="B23" s="35" t="s">
        <v>223</v>
      </c>
      <c r="C23" s="11" t="s">
        <v>14</v>
      </c>
      <c r="D23" s="12">
        <f t="shared" ref="D23:P23" si="12">D24+D25</f>
        <v>68</v>
      </c>
      <c r="E23" s="12">
        <f t="shared" si="12"/>
        <v>8</v>
      </c>
      <c r="F23" s="12">
        <f t="shared" si="12"/>
        <v>3</v>
      </c>
      <c r="G23" s="12">
        <f t="shared" si="12"/>
        <v>7</v>
      </c>
      <c r="H23" s="12">
        <f t="shared" si="12"/>
        <v>3</v>
      </c>
      <c r="I23" s="12">
        <f t="shared" si="12"/>
        <v>5</v>
      </c>
      <c r="J23" s="12">
        <f t="shared" si="12"/>
        <v>4</v>
      </c>
      <c r="K23" s="12">
        <f t="shared" si="12"/>
        <v>5</v>
      </c>
      <c r="L23" s="12">
        <f t="shared" si="12"/>
        <v>7</v>
      </c>
      <c r="M23" s="12">
        <f t="shared" si="12"/>
        <v>11</v>
      </c>
      <c r="N23" s="12">
        <f t="shared" si="12"/>
        <v>3</v>
      </c>
      <c r="O23" s="12">
        <f t="shared" si="12"/>
        <v>6</v>
      </c>
      <c r="P23" s="13">
        <f t="shared" si="12"/>
        <v>6</v>
      </c>
      <c r="Q23" s="23"/>
    </row>
    <row r="24" spans="1:17" ht="18" customHeight="1">
      <c r="A24" s="33"/>
      <c r="B24" s="35"/>
      <c r="C24" s="11" t="s">
        <v>16</v>
      </c>
      <c r="D24" s="12">
        <f>SUM(E24:P24)</f>
        <v>27</v>
      </c>
      <c r="E24" s="12">
        <v>5</v>
      </c>
      <c r="F24" s="12">
        <v>1</v>
      </c>
      <c r="G24" s="12">
        <v>5</v>
      </c>
      <c r="H24" s="12">
        <v>1</v>
      </c>
      <c r="I24" s="12">
        <v>2</v>
      </c>
      <c r="J24" s="12"/>
      <c r="K24" s="12">
        <v>2</v>
      </c>
      <c r="L24" s="12">
        <v>3</v>
      </c>
      <c r="M24" s="12">
        <v>2</v>
      </c>
      <c r="N24" s="12">
        <v>1</v>
      </c>
      <c r="O24" s="12">
        <v>1</v>
      </c>
      <c r="P24" s="13">
        <v>4</v>
      </c>
      <c r="Q24" s="23"/>
    </row>
    <row r="25" spans="1:17" ht="18" customHeight="1">
      <c r="A25" s="33"/>
      <c r="B25" s="35"/>
      <c r="C25" s="11" t="s">
        <v>17</v>
      </c>
      <c r="D25" s="12">
        <f>SUM(E25:P25)</f>
        <v>41</v>
      </c>
      <c r="E25" s="12">
        <v>3</v>
      </c>
      <c r="F25" s="12">
        <v>2</v>
      </c>
      <c r="G25" s="12">
        <v>2</v>
      </c>
      <c r="H25" s="12">
        <v>2</v>
      </c>
      <c r="I25" s="12">
        <v>3</v>
      </c>
      <c r="J25" s="12">
        <v>4</v>
      </c>
      <c r="K25" s="12">
        <v>3</v>
      </c>
      <c r="L25" s="12">
        <v>4</v>
      </c>
      <c r="M25" s="12">
        <v>9</v>
      </c>
      <c r="N25" s="12">
        <v>2</v>
      </c>
      <c r="O25" s="12">
        <v>5</v>
      </c>
      <c r="P25" s="13">
        <v>2</v>
      </c>
      <c r="Q25" s="23"/>
    </row>
    <row r="26" spans="1:17" ht="18" customHeight="1">
      <c r="A26" s="32" t="s">
        <v>29</v>
      </c>
      <c r="B26" s="35" t="s">
        <v>30</v>
      </c>
      <c r="C26" s="11" t="s">
        <v>14</v>
      </c>
      <c r="D26" s="12">
        <f t="shared" ref="D26:P26" si="13">D27+D28</f>
        <v>30</v>
      </c>
      <c r="E26" s="12">
        <f t="shared" si="13"/>
        <v>4</v>
      </c>
      <c r="F26" s="12">
        <f t="shared" si="13"/>
        <v>3</v>
      </c>
      <c r="G26" s="12">
        <f t="shared" si="13"/>
        <v>3</v>
      </c>
      <c r="H26" s="12">
        <f t="shared" si="13"/>
        <v>1</v>
      </c>
      <c r="I26" s="12">
        <f t="shared" si="13"/>
        <v>4</v>
      </c>
      <c r="J26" s="12">
        <f t="shared" si="13"/>
        <v>1</v>
      </c>
      <c r="K26" s="12">
        <f t="shared" si="13"/>
        <v>4</v>
      </c>
      <c r="L26" s="12">
        <f t="shared" si="13"/>
        <v>2</v>
      </c>
      <c r="M26" s="12">
        <f t="shared" si="13"/>
        <v>3</v>
      </c>
      <c r="N26" s="12">
        <f t="shared" si="13"/>
        <v>3</v>
      </c>
      <c r="O26" s="12">
        <f t="shared" si="13"/>
        <v>0</v>
      </c>
      <c r="P26" s="13">
        <f t="shared" si="13"/>
        <v>2</v>
      </c>
      <c r="Q26" s="23"/>
    </row>
    <row r="27" spans="1:17" ht="18" customHeight="1">
      <c r="A27" s="33"/>
      <c r="B27" s="35"/>
      <c r="C27" s="11" t="s">
        <v>16</v>
      </c>
      <c r="D27" s="12">
        <f>SUM(E27:P27)</f>
        <v>13</v>
      </c>
      <c r="E27" s="12">
        <f>E30+E33+E36</f>
        <v>0</v>
      </c>
      <c r="F27" s="12">
        <f t="shared" ref="F27:P27" si="14">F30+F33+F36</f>
        <v>0</v>
      </c>
      <c r="G27" s="12">
        <f t="shared" si="14"/>
        <v>1</v>
      </c>
      <c r="H27" s="12">
        <f t="shared" si="14"/>
        <v>1</v>
      </c>
      <c r="I27" s="12">
        <f t="shared" si="14"/>
        <v>3</v>
      </c>
      <c r="J27" s="12">
        <f t="shared" si="14"/>
        <v>0</v>
      </c>
      <c r="K27" s="12">
        <f t="shared" si="14"/>
        <v>2</v>
      </c>
      <c r="L27" s="12">
        <f t="shared" si="14"/>
        <v>1</v>
      </c>
      <c r="M27" s="12">
        <f t="shared" si="14"/>
        <v>2</v>
      </c>
      <c r="N27" s="12">
        <f t="shared" si="14"/>
        <v>2</v>
      </c>
      <c r="O27" s="12">
        <f t="shared" si="14"/>
        <v>0</v>
      </c>
      <c r="P27" s="13">
        <f t="shared" si="14"/>
        <v>1</v>
      </c>
      <c r="Q27" s="23"/>
    </row>
    <row r="28" spans="1:17" ht="18" customHeight="1">
      <c r="A28" s="33"/>
      <c r="B28" s="35"/>
      <c r="C28" s="11" t="s">
        <v>17</v>
      </c>
      <c r="D28" s="12">
        <f>SUM(E28:P28)</f>
        <v>17</v>
      </c>
      <c r="E28" s="12">
        <f>E31+E34+E37</f>
        <v>4</v>
      </c>
      <c r="F28" s="12">
        <f t="shared" ref="F28:P28" si="15">F31+F34+F37</f>
        <v>3</v>
      </c>
      <c r="G28" s="12">
        <f t="shared" si="15"/>
        <v>2</v>
      </c>
      <c r="H28" s="12">
        <f t="shared" si="15"/>
        <v>0</v>
      </c>
      <c r="I28" s="12">
        <f t="shared" si="15"/>
        <v>1</v>
      </c>
      <c r="J28" s="12">
        <f t="shared" si="15"/>
        <v>1</v>
      </c>
      <c r="K28" s="12">
        <f t="shared" si="15"/>
        <v>2</v>
      </c>
      <c r="L28" s="12">
        <f t="shared" si="15"/>
        <v>1</v>
      </c>
      <c r="M28" s="12">
        <f t="shared" si="15"/>
        <v>1</v>
      </c>
      <c r="N28" s="12">
        <f t="shared" si="15"/>
        <v>1</v>
      </c>
      <c r="O28" s="12">
        <f t="shared" si="15"/>
        <v>0</v>
      </c>
      <c r="P28" s="13">
        <f t="shared" si="15"/>
        <v>1</v>
      </c>
      <c r="Q28" s="23"/>
    </row>
    <row r="29" spans="1:17" ht="18" customHeight="1">
      <c r="A29" s="32" t="s">
        <v>31</v>
      </c>
      <c r="B29" s="40" t="s">
        <v>32</v>
      </c>
      <c r="C29" s="11" t="s">
        <v>14</v>
      </c>
      <c r="D29" s="12">
        <f t="shared" ref="D29:P29" si="16">D30+D31</f>
        <v>1</v>
      </c>
      <c r="E29" s="12">
        <f t="shared" si="16"/>
        <v>0</v>
      </c>
      <c r="F29" s="12">
        <f t="shared" si="16"/>
        <v>0</v>
      </c>
      <c r="G29" s="12">
        <f t="shared" si="16"/>
        <v>0</v>
      </c>
      <c r="H29" s="12">
        <f t="shared" si="16"/>
        <v>0</v>
      </c>
      <c r="I29" s="12">
        <f t="shared" si="16"/>
        <v>0</v>
      </c>
      <c r="J29" s="12">
        <f t="shared" si="16"/>
        <v>0</v>
      </c>
      <c r="K29" s="12">
        <f t="shared" si="16"/>
        <v>0</v>
      </c>
      <c r="L29" s="12">
        <f t="shared" si="16"/>
        <v>0</v>
      </c>
      <c r="M29" s="12">
        <f t="shared" si="16"/>
        <v>1</v>
      </c>
      <c r="N29" s="12">
        <f t="shared" si="16"/>
        <v>0</v>
      </c>
      <c r="O29" s="12">
        <f t="shared" si="16"/>
        <v>0</v>
      </c>
      <c r="P29" s="13">
        <f t="shared" si="16"/>
        <v>0</v>
      </c>
      <c r="Q29" s="23"/>
    </row>
    <row r="30" spans="1:17" ht="18" customHeight="1">
      <c r="A30" s="33"/>
      <c r="B30" s="40"/>
      <c r="C30" s="11" t="s">
        <v>16</v>
      </c>
      <c r="D30" s="12">
        <f>SUM(E30:P30)</f>
        <v>1</v>
      </c>
      <c r="E30" s="12"/>
      <c r="F30" s="12"/>
      <c r="G30" s="12"/>
      <c r="H30" s="12"/>
      <c r="I30" s="12"/>
      <c r="J30" s="12"/>
      <c r="K30" s="12"/>
      <c r="L30" s="12"/>
      <c r="M30" s="12">
        <v>1</v>
      </c>
      <c r="N30" s="12"/>
      <c r="O30" s="12"/>
      <c r="P30" s="13"/>
      <c r="Q30" s="23"/>
    </row>
    <row r="31" spans="1:17" ht="18" customHeight="1">
      <c r="A31" s="33"/>
      <c r="B31" s="40"/>
      <c r="C31" s="11" t="s">
        <v>17</v>
      </c>
      <c r="D31" s="12">
        <f>SUM(E31:P31)</f>
        <v>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23"/>
    </row>
    <row r="32" spans="1:17" ht="18" customHeight="1">
      <c r="A32" s="32" t="s">
        <v>33</v>
      </c>
      <c r="B32" s="40" t="s">
        <v>34</v>
      </c>
      <c r="C32" s="11" t="s">
        <v>14</v>
      </c>
      <c r="D32" s="12">
        <f t="shared" ref="D32:P32" si="17">D33+D34</f>
        <v>27</v>
      </c>
      <c r="E32" s="12">
        <f t="shared" si="17"/>
        <v>4</v>
      </c>
      <c r="F32" s="12">
        <f t="shared" si="17"/>
        <v>3</v>
      </c>
      <c r="G32" s="12">
        <f t="shared" si="17"/>
        <v>2</v>
      </c>
      <c r="H32" s="12">
        <f t="shared" si="17"/>
        <v>1</v>
      </c>
      <c r="I32" s="12">
        <f t="shared" si="17"/>
        <v>4</v>
      </c>
      <c r="J32" s="12">
        <f t="shared" si="17"/>
        <v>1</v>
      </c>
      <c r="K32" s="12">
        <f t="shared" si="17"/>
        <v>4</v>
      </c>
      <c r="L32" s="12">
        <f t="shared" si="17"/>
        <v>2</v>
      </c>
      <c r="M32" s="12">
        <f t="shared" si="17"/>
        <v>2</v>
      </c>
      <c r="N32" s="12">
        <f t="shared" si="17"/>
        <v>2</v>
      </c>
      <c r="O32" s="12">
        <f t="shared" si="17"/>
        <v>0</v>
      </c>
      <c r="P32" s="13">
        <f t="shared" si="17"/>
        <v>2</v>
      </c>
      <c r="Q32" s="23"/>
    </row>
    <row r="33" spans="1:17" ht="18" customHeight="1">
      <c r="A33" s="33"/>
      <c r="B33" s="40"/>
      <c r="C33" s="11" t="s">
        <v>16</v>
      </c>
      <c r="D33" s="12">
        <f>SUM(E33:P33)</f>
        <v>10</v>
      </c>
      <c r="E33" s="12"/>
      <c r="F33" s="12"/>
      <c r="G33" s="12"/>
      <c r="H33" s="12">
        <v>1</v>
      </c>
      <c r="I33" s="12">
        <v>3</v>
      </c>
      <c r="J33" s="12"/>
      <c r="K33" s="12">
        <v>2</v>
      </c>
      <c r="L33" s="12">
        <v>1</v>
      </c>
      <c r="M33" s="12">
        <v>1</v>
      </c>
      <c r="N33" s="12">
        <v>1</v>
      </c>
      <c r="O33" s="12"/>
      <c r="P33" s="13">
        <v>1</v>
      </c>
      <c r="Q33" s="23"/>
    </row>
    <row r="34" spans="1:17" ht="18" customHeight="1">
      <c r="A34" s="33"/>
      <c r="B34" s="40"/>
      <c r="C34" s="11" t="s">
        <v>17</v>
      </c>
      <c r="D34" s="12">
        <f>SUM(E34:P34)</f>
        <v>17</v>
      </c>
      <c r="E34" s="12">
        <v>4</v>
      </c>
      <c r="F34" s="12">
        <v>3</v>
      </c>
      <c r="G34" s="12">
        <v>2</v>
      </c>
      <c r="H34" s="12"/>
      <c r="I34" s="12">
        <v>1</v>
      </c>
      <c r="J34" s="12">
        <v>1</v>
      </c>
      <c r="K34" s="12">
        <v>2</v>
      </c>
      <c r="L34" s="12">
        <v>1</v>
      </c>
      <c r="M34" s="12">
        <v>1</v>
      </c>
      <c r="N34" s="12">
        <v>1</v>
      </c>
      <c r="O34" s="12"/>
      <c r="P34" s="13">
        <v>1</v>
      </c>
      <c r="Q34" s="23"/>
    </row>
    <row r="35" spans="1:17" ht="18" customHeight="1">
      <c r="A35" s="32" t="s">
        <v>35</v>
      </c>
      <c r="B35" s="35" t="s">
        <v>36</v>
      </c>
      <c r="C35" s="11" t="s">
        <v>14</v>
      </c>
      <c r="D35" s="12">
        <f t="shared" ref="D35:P35" si="18">D36+D37</f>
        <v>2</v>
      </c>
      <c r="E35" s="12">
        <f t="shared" si="18"/>
        <v>0</v>
      </c>
      <c r="F35" s="12">
        <f t="shared" si="18"/>
        <v>0</v>
      </c>
      <c r="G35" s="12">
        <f t="shared" si="18"/>
        <v>1</v>
      </c>
      <c r="H35" s="12">
        <f t="shared" si="18"/>
        <v>0</v>
      </c>
      <c r="I35" s="12">
        <f t="shared" si="18"/>
        <v>0</v>
      </c>
      <c r="J35" s="12">
        <f t="shared" si="18"/>
        <v>0</v>
      </c>
      <c r="K35" s="12">
        <f t="shared" si="18"/>
        <v>0</v>
      </c>
      <c r="L35" s="12">
        <f t="shared" si="18"/>
        <v>0</v>
      </c>
      <c r="M35" s="12">
        <f t="shared" si="18"/>
        <v>0</v>
      </c>
      <c r="N35" s="12">
        <f t="shared" si="18"/>
        <v>1</v>
      </c>
      <c r="O35" s="12">
        <f t="shared" si="18"/>
        <v>0</v>
      </c>
      <c r="P35" s="13">
        <f t="shared" si="18"/>
        <v>0</v>
      </c>
      <c r="Q35" s="23"/>
    </row>
    <row r="36" spans="1:17" ht="18" customHeight="1">
      <c r="A36" s="33"/>
      <c r="B36" s="35"/>
      <c r="C36" s="11" t="s">
        <v>16</v>
      </c>
      <c r="D36" s="12">
        <f>SUM(E36:P36)</f>
        <v>2</v>
      </c>
      <c r="E36" s="12"/>
      <c r="F36" s="12"/>
      <c r="G36" s="12">
        <v>1</v>
      </c>
      <c r="H36" s="12"/>
      <c r="I36" s="12"/>
      <c r="J36" s="12"/>
      <c r="K36" s="12"/>
      <c r="L36" s="12"/>
      <c r="M36" s="12"/>
      <c r="N36" s="12">
        <v>1</v>
      </c>
      <c r="O36" s="12"/>
      <c r="P36" s="13"/>
      <c r="Q36" s="23"/>
    </row>
    <row r="37" spans="1:17" ht="18" customHeight="1">
      <c r="A37" s="33"/>
      <c r="B37" s="35"/>
      <c r="C37" s="11" t="s">
        <v>17</v>
      </c>
      <c r="D37" s="12">
        <f>SUM(E37:P37)</f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23"/>
    </row>
    <row r="38" spans="1:17" ht="18" customHeight="1">
      <c r="A38" s="32" t="s">
        <v>37</v>
      </c>
      <c r="B38" s="40" t="s">
        <v>38</v>
      </c>
      <c r="C38" s="11" t="s">
        <v>14</v>
      </c>
      <c r="D38" s="12">
        <f t="shared" ref="D38:P38" si="19">D39+D40</f>
        <v>0</v>
      </c>
      <c r="E38" s="12">
        <f t="shared" si="19"/>
        <v>0</v>
      </c>
      <c r="F38" s="12">
        <f t="shared" si="19"/>
        <v>0</v>
      </c>
      <c r="G38" s="12">
        <f t="shared" si="19"/>
        <v>0</v>
      </c>
      <c r="H38" s="12">
        <f t="shared" si="19"/>
        <v>0</v>
      </c>
      <c r="I38" s="12">
        <f t="shared" si="19"/>
        <v>0</v>
      </c>
      <c r="J38" s="12">
        <f t="shared" si="19"/>
        <v>0</v>
      </c>
      <c r="K38" s="12">
        <f t="shared" si="19"/>
        <v>0</v>
      </c>
      <c r="L38" s="12">
        <f t="shared" si="19"/>
        <v>0</v>
      </c>
      <c r="M38" s="12">
        <f t="shared" si="19"/>
        <v>0</v>
      </c>
      <c r="N38" s="12">
        <f t="shared" si="19"/>
        <v>0</v>
      </c>
      <c r="O38" s="12">
        <f t="shared" si="19"/>
        <v>0</v>
      </c>
      <c r="P38" s="13">
        <f t="shared" si="19"/>
        <v>0</v>
      </c>
      <c r="Q38" s="23"/>
    </row>
    <row r="39" spans="1:17" ht="18" customHeight="1">
      <c r="A39" s="33"/>
      <c r="B39" s="40"/>
      <c r="C39" s="11" t="s">
        <v>16</v>
      </c>
      <c r="D39" s="12">
        <f>SUM(E39:P39)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23"/>
    </row>
    <row r="40" spans="1:17" ht="18" customHeight="1">
      <c r="A40" s="33"/>
      <c r="B40" s="40"/>
      <c r="C40" s="11" t="s">
        <v>17</v>
      </c>
      <c r="D40" s="12">
        <f>SUM(E40:P40)</f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23"/>
    </row>
    <row r="41" spans="1:17" ht="18" customHeight="1">
      <c r="A41" s="32" t="s">
        <v>39</v>
      </c>
      <c r="B41" s="35" t="s">
        <v>40</v>
      </c>
      <c r="C41" s="11" t="s">
        <v>14</v>
      </c>
      <c r="D41" s="12">
        <f t="shared" ref="D41:P41" si="20">D42+D43</f>
        <v>39</v>
      </c>
      <c r="E41" s="12">
        <f t="shared" si="20"/>
        <v>6</v>
      </c>
      <c r="F41" s="12">
        <f t="shared" si="20"/>
        <v>6</v>
      </c>
      <c r="G41" s="12">
        <f t="shared" si="20"/>
        <v>1</v>
      </c>
      <c r="H41" s="12">
        <f t="shared" si="20"/>
        <v>8</v>
      </c>
      <c r="I41" s="12">
        <f t="shared" si="20"/>
        <v>1</v>
      </c>
      <c r="J41" s="12">
        <f t="shared" si="20"/>
        <v>2</v>
      </c>
      <c r="K41" s="12">
        <f t="shared" si="20"/>
        <v>3</v>
      </c>
      <c r="L41" s="12">
        <f t="shared" si="20"/>
        <v>2</v>
      </c>
      <c r="M41" s="12">
        <f t="shared" si="20"/>
        <v>4</v>
      </c>
      <c r="N41" s="12">
        <f t="shared" si="20"/>
        <v>1</v>
      </c>
      <c r="O41" s="12">
        <f t="shared" si="20"/>
        <v>1</v>
      </c>
      <c r="P41" s="13">
        <f t="shared" si="20"/>
        <v>4</v>
      </c>
      <c r="Q41" s="23"/>
    </row>
    <row r="42" spans="1:17" ht="18" customHeight="1">
      <c r="A42" s="33"/>
      <c r="B42" s="35"/>
      <c r="C42" s="11" t="s">
        <v>16</v>
      </c>
      <c r="D42" s="12">
        <f>SUM(E42:P42)</f>
        <v>16</v>
      </c>
      <c r="E42" s="12">
        <v>2</v>
      </c>
      <c r="F42" s="12">
        <v>3</v>
      </c>
      <c r="G42" s="12"/>
      <c r="H42" s="12">
        <v>3</v>
      </c>
      <c r="I42" s="12">
        <v>1</v>
      </c>
      <c r="J42" s="12">
        <v>1</v>
      </c>
      <c r="K42" s="12">
        <v>1</v>
      </c>
      <c r="L42" s="12">
        <v>1</v>
      </c>
      <c r="M42" s="12">
        <v>2</v>
      </c>
      <c r="N42" s="12"/>
      <c r="O42" s="12">
        <v>1</v>
      </c>
      <c r="P42" s="13">
        <v>1</v>
      </c>
      <c r="Q42" s="23"/>
    </row>
    <row r="43" spans="1:17" ht="18" customHeight="1">
      <c r="A43" s="33"/>
      <c r="B43" s="35"/>
      <c r="C43" s="11" t="s">
        <v>17</v>
      </c>
      <c r="D43" s="12">
        <f>SUM(E43:P43)</f>
        <v>23</v>
      </c>
      <c r="E43" s="12">
        <v>4</v>
      </c>
      <c r="F43" s="12">
        <v>3</v>
      </c>
      <c r="G43" s="12">
        <v>1</v>
      </c>
      <c r="H43" s="12">
        <v>5</v>
      </c>
      <c r="I43" s="12"/>
      <c r="J43" s="12">
        <v>1</v>
      </c>
      <c r="K43" s="12">
        <v>2</v>
      </c>
      <c r="L43" s="12">
        <v>1</v>
      </c>
      <c r="M43" s="12">
        <v>2</v>
      </c>
      <c r="N43" s="12">
        <v>1</v>
      </c>
      <c r="O43" s="12"/>
      <c r="P43" s="13">
        <v>3</v>
      </c>
      <c r="Q43" s="23"/>
    </row>
    <row r="44" spans="1:17" ht="18" customHeight="1">
      <c r="A44" s="42" t="s">
        <v>41</v>
      </c>
      <c r="B44" s="44" t="s">
        <v>42</v>
      </c>
      <c r="C44" s="11" t="s">
        <v>14</v>
      </c>
      <c r="D44" s="12">
        <f t="shared" ref="D44:P44" si="21">D45+D46</f>
        <v>2424</v>
      </c>
      <c r="E44" s="12">
        <f t="shared" si="21"/>
        <v>229</v>
      </c>
      <c r="F44" s="12">
        <f>F45+F46</f>
        <v>179</v>
      </c>
      <c r="G44" s="12">
        <f t="shared" si="21"/>
        <v>206</v>
      </c>
      <c r="H44" s="12">
        <f t="shared" si="21"/>
        <v>190</v>
      </c>
      <c r="I44" s="12">
        <f t="shared" si="21"/>
        <v>239</v>
      </c>
      <c r="J44" s="12">
        <f t="shared" si="21"/>
        <v>212</v>
      </c>
      <c r="K44" s="12">
        <f t="shared" si="21"/>
        <v>177</v>
      </c>
      <c r="L44" s="12">
        <f t="shared" si="21"/>
        <v>213</v>
      </c>
      <c r="M44" s="12">
        <f t="shared" si="21"/>
        <v>197</v>
      </c>
      <c r="N44" s="12">
        <f t="shared" si="21"/>
        <v>190</v>
      </c>
      <c r="O44" s="12">
        <f t="shared" si="21"/>
        <v>188</v>
      </c>
      <c r="P44" s="13">
        <f t="shared" si="21"/>
        <v>204</v>
      </c>
      <c r="Q44" s="23"/>
    </row>
    <row r="45" spans="1:17" ht="18" customHeight="1">
      <c r="A45" s="43"/>
      <c r="B45" s="44"/>
      <c r="C45" s="11" t="s">
        <v>16</v>
      </c>
      <c r="D45" s="12">
        <f>SUM(E45:P45)</f>
        <v>1407</v>
      </c>
      <c r="E45" s="12">
        <f>E48+E124</f>
        <v>116</v>
      </c>
      <c r="F45" s="12">
        <f t="shared" ref="F45:P45" si="22">F48+F124</f>
        <v>104</v>
      </c>
      <c r="G45" s="12">
        <f t="shared" si="22"/>
        <v>124</v>
      </c>
      <c r="H45" s="12">
        <f t="shared" si="22"/>
        <v>112</v>
      </c>
      <c r="I45" s="12">
        <f t="shared" si="22"/>
        <v>135</v>
      </c>
      <c r="J45" s="12">
        <f t="shared" si="22"/>
        <v>126</v>
      </c>
      <c r="K45" s="12">
        <f t="shared" si="22"/>
        <v>102</v>
      </c>
      <c r="L45" s="12">
        <f t="shared" si="22"/>
        <v>129</v>
      </c>
      <c r="M45" s="12">
        <f t="shared" si="22"/>
        <v>110</v>
      </c>
      <c r="N45" s="12">
        <f t="shared" si="22"/>
        <v>108</v>
      </c>
      <c r="O45" s="12">
        <f t="shared" si="22"/>
        <v>116</v>
      </c>
      <c r="P45" s="13">
        <f t="shared" si="22"/>
        <v>125</v>
      </c>
      <c r="Q45" s="23"/>
    </row>
    <row r="46" spans="1:17" ht="18" customHeight="1">
      <c r="A46" s="43"/>
      <c r="B46" s="44"/>
      <c r="C46" s="11" t="s">
        <v>17</v>
      </c>
      <c r="D46" s="12">
        <f>SUM(E46:P46)</f>
        <v>1017</v>
      </c>
      <c r="E46" s="12">
        <f>E49+E125</f>
        <v>113</v>
      </c>
      <c r="F46" s="12">
        <f t="shared" ref="F46:P46" si="23">F49+F125</f>
        <v>75</v>
      </c>
      <c r="G46" s="12">
        <f t="shared" si="23"/>
        <v>82</v>
      </c>
      <c r="H46" s="12">
        <f t="shared" si="23"/>
        <v>78</v>
      </c>
      <c r="I46" s="12">
        <f t="shared" si="23"/>
        <v>104</v>
      </c>
      <c r="J46" s="12">
        <f t="shared" si="23"/>
        <v>86</v>
      </c>
      <c r="K46" s="12">
        <f t="shared" si="23"/>
        <v>75</v>
      </c>
      <c r="L46" s="12">
        <f t="shared" si="23"/>
        <v>84</v>
      </c>
      <c r="M46" s="12">
        <f t="shared" si="23"/>
        <v>87</v>
      </c>
      <c r="N46" s="12">
        <f t="shared" si="23"/>
        <v>82</v>
      </c>
      <c r="O46" s="12">
        <f t="shared" si="23"/>
        <v>72</v>
      </c>
      <c r="P46" s="13">
        <f t="shared" si="23"/>
        <v>79</v>
      </c>
      <c r="Q46" s="23"/>
    </row>
    <row r="47" spans="1:17" ht="18" customHeight="1">
      <c r="A47" s="32" t="s">
        <v>43</v>
      </c>
      <c r="B47" s="35" t="s">
        <v>44</v>
      </c>
      <c r="C47" s="11" t="s">
        <v>14</v>
      </c>
      <c r="D47" s="12">
        <f t="shared" ref="D47:P47" si="24">D48+D49</f>
        <v>2362</v>
      </c>
      <c r="E47" s="12">
        <f t="shared" si="24"/>
        <v>220</v>
      </c>
      <c r="F47" s="12">
        <f t="shared" si="24"/>
        <v>173</v>
      </c>
      <c r="G47" s="12">
        <f t="shared" si="24"/>
        <v>201</v>
      </c>
      <c r="H47" s="12">
        <f t="shared" si="24"/>
        <v>187</v>
      </c>
      <c r="I47" s="12">
        <f t="shared" si="24"/>
        <v>234</v>
      </c>
      <c r="J47" s="12">
        <f t="shared" si="24"/>
        <v>207</v>
      </c>
      <c r="K47" s="12">
        <f t="shared" si="24"/>
        <v>175</v>
      </c>
      <c r="L47" s="12">
        <f t="shared" si="24"/>
        <v>206</v>
      </c>
      <c r="M47" s="12">
        <f t="shared" si="24"/>
        <v>193</v>
      </c>
      <c r="N47" s="12">
        <f t="shared" si="24"/>
        <v>187</v>
      </c>
      <c r="O47" s="12">
        <f t="shared" si="24"/>
        <v>181</v>
      </c>
      <c r="P47" s="13">
        <f t="shared" si="24"/>
        <v>198</v>
      </c>
      <c r="Q47" s="23"/>
    </row>
    <row r="48" spans="1:17" ht="18" customHeight="1">
      <c r="A48" s="33"/>
      <c r="B48" s="35"/>
      <c r="C48" s="11" t="s">
        <v>16</v>
      </c>
      <c r="D48" s="12">
        <f>SUM(E48:P48)</f>
        <v>1375</v>
      </c>
      <c r="E48" s="12">
        <f>E51+E54+E57+E65+E68+E71+E74+E77+E80+E83+E86+E89+E92+E95+E98+E101+E104+E107+E110+E113+E116</f>
        <v>110</v>
      </c>
      <c r="F48" s="12">
        <f t="shared" ref="F48:P48" si="25">F51+F54+F57+F65+F68+F71+F74+F77+F80+F83+F86+F89+F92+F95+F98+F101+F104+F107+F110+F113+F116</f>
        <v>100</v>
      </c>
      <c r="G48" s="12">
        <f t="shared" si="25"/>
        <v>120</v>
      </c>
      <c r="H48" s="12">
        <f t="shared" si="25"/>
        <v>112</v>
      </c>
      <c r="I48" s="12">
        <f t="shared" si="25"/>
        <v>131</v>
      </c>
      <c r="J48" s="12">
        <f t="shared" si="25"/>
        <v>124</v>
      </c>
      <c r="K48" s="12">
        <f t="shared" si="25"/>
        <v>101</v>
      </c>
      <c r="L48" s="12">
        <f t="shared" si="25"/>
        <v>125</v>
      </c>
      <c r="M48" s="12">
        <f t="shared" si="25"/>
        <v>110</v>
      </c>
      <c r="N48" s="12">
        <f t="shared" si="25"/>
        <v>106</v>
      </c>
      <c r="O48" s="12">
        <f t="shared" si="25"/>
        <v>114</v>
      </c>
      <c r="P48" s="13">
        <f t="shared" si="25"/>
        <v>122</v>
      </c>
      <c r="Q48" s="23"/>
    </row>
    <row r="49" spans="1:17" ht="18" customHeight="1">
      <c r="A49" s="33"/>
      <c r="B49" s="35"/>
      <c r="C49" s="11" t="s">
        <v>17</v>
      </c>
      <c r="D49" s="12">
        <f>SUM(E49:P49)</f>
        <v>987</v>
      </c>
      <c r="E49" s="12">
        <f>E52+E55+E58+E66+E69+E72+E75+E78+E81+E84+E87+E90+E93+E96+E99+E102+E105+E108+E111+E114+E117</f>
        <v>110</v>
      </c>
      <c r="F49" s="12">
        <f t="shared" ref="F49:P49" si="26">F52+F55+F58+F66+F69+F72+F75+F78+F81+F84+F87+F90+F93+F96+F99+F102+F105+F108+F111+F114+F117</f>
        <v>73</v>
      </c>
      <c r="G49" s="12">
        <f t="shared" si="26"/>
        <v>81</v>
      </c>
      <c r="H49" s="12">
        <f t="shared" si="26"/>
        <v>75</v>
      </c>
      <c r="I49" s="12">
        <f t="shared" si="26"/>
        <v>103</v>
      </c>
      <c r="J49" s="12">
        <f t="shared" si="26"/>
        <v>83</v>
      </c>
      <c r="K49" s="12">
        <f t="shared" si="26"/>
        <v>74</v>
      </c>
      <c r="L49" s="12">
        <f t="shared" si="26"/>
        <v>81</v>
      </c>
      <c r="M49" s="12">
        <f t="shared" si="26"/>
        <v>83</v>
      </c>
      <c r="N49" s="12">
        <f t="shared" si="26"/>
        <v>81</v>
      </c>
      <c r="O49" s="12">
        <f t="shared" si="26"/>
        <v>67</v>
      </c>
      <c r="P49" s="13">
        <f t="shared" si="26"/>
        <v>76</v>
      </c>
      <c r="Q49" s="23"/>
    </row>
    <row r="50" spans="1:17" ht="18" customHeight="1">
      <c r="A50" s="32" t="s">
        <v>45</v>
      </c>
      <c r="B50" s="40" t="s">
        <v>46</v>
      </c>
      <c r="C50" s="11" t="s">
        <v>14</v>
      </c>
      <c r="D50" s="12">
        <f t="shared" ref="D50:P50" si="27">D51+D52</f>
        <v>43</v>
      </c>
      <c r="E50" s="12">
        <f t="shared" si="27"/>
        <v>5</v>
      </c>
      <c r="F50" s="12">
        <f t="shared" si="27"/>
        <v>3</v>
      </c>
      <c r="G50" s="12">
        <f t="shared" si="27"/>
        <v>3</v>
      </c>
      <c r="H50" s="12">
        <f t="shared" si="27"/>
        <v>3</v>
      </c>
      <c r="I50" s="12">
        <f t="shared" si="27"/>
        <v>3</v>
      </c>
      <c r="J50" s="12">
        <f t="shared" si="27"/>
        <v>4</v>
      </c>
      <c r="K50" s="12">
        <f t="shared" si="27"/>
        <v>3</v>
      </c>
      <c r="L50" s="12">
        <f t="shared" si="27"/>
        <v>5</v>
      </c>
      <c r="M50" s="12">
        <f t="shared" si="27"/>
        <v>1</v>
      </c>
      <c r="N50" s="12">
        <f t="shared" si="27"/>
        <v>3</v>
      </c>
      <c r="O50" s="12">
        <f t="shared" si="27"/>
        <v>4</v>
      </c>
      <c r="P50" s="13">
        <f t="shared" si="27"/>
        <v>6</v>
      </c>
      <c r="Q50" s="23"/>
    </row>
    <row r="51" spans="1:17" ht="18" customHeight="1">
      <c r="A51" s="33"/>
      <c r="B51" s="40"/>
      <c r="C51" s="11" t="s">
        <v>16</v>
      </c>
      <c r="D51" s="12">
        <f>SUM(E51:P51)</f>
        <v>23</v>
      </c>
      <c r="E51" s="12">
        <v>4</v>
      </c>
      <c r="F51" s="12"/>
      <c r="G51" s="12">
        <v>1</v>
      </c>
      <c r="H51" s="12">
        <v>2</v>
      </c>
      <c r="I51" s="12">
        <v>2</v>
      </c>
      <c r="J51" s="12">
        <v>1</v>
      </c>
      <c r="K51" s="12">
        <v>2</v>
      </c>
      <c r="L51" s="12">
        <v>4</v>
      </c>
      <c r="M51" s="12">
        <v>1</v>
      </c>
      <c r="N51" s="12">
        <v>1</v>
      </c>
      <c r="O51" s="12">
        <v>1</v>
      </c>
      <c r="P51" s="13">
        <v>4</v>
      </c>
      <c r="Q51" s="23"/>
    </row>
    <row r="52" spans="1:17" ht="18" customHeight="1">
      <c r="A52" s="33"/>
      <c r="B52" s="40"/>
      <c r="C52" s="11" t="s">
        <v>17</v>
      </c>
      <c r="D52" s="12">
        <f>SUM(E52:P52)</f>
        <v>20</v>
      </c>
      <c r="E52" s="12">
        <v>1</v>
      </c>
      <c r="F52" s="12">
        <v>3</v>
      </c>
      <c r="G52" s="12">
        <v>2</v>
      </c>
      <c r="H52" s="12">
        <v>1</v>
      </c>
      <c r="I52" s="12">
        <v>1</v>
      </c>
      <c r="J52" s="12">
        <v>3</v>
      </c>
      <c r="K52" s="12">
        <v>1</v>
      </c>
      <c r="L52" s="12">
        <v>1</v>
      </c>
      <c r="M52" s="12"/>
      <c r="N52" s="12">
        <v>2</v>
      </c>
      <c r="O52" s="12">
        <v>3</v>
      </c>
      <c r="P52" s="13">
        <v>2</v>
      </c>
      <c r="Q52" s="23"/>
    </row>
    <row r="53" spans="1:17" ht="18" customHeight="1">
      <c r="A53" s="32" t="s">
        <v>47</v>
      </c>
      <c r="B53" s="35" t="s">
        <v>48</v>
      </c>
      <c r="C53" s="11" t="s">
        <v>14</v>
      </c>
      <c r="D53" s="12">
        <f t="shared" ref="D53:P53" si="28">D54+D55</f>
        <v>38</v>
      </c>
      <c r="E53" s="12">
        <f t="shared" si="28"/>
        <v>3</v>
      </c>
      <c r="F53" s="12">
        <f t="shared" si="28"/>
        <v>4</v>
      </c>
      <c r="G53" s="12">
        <f t="shared" si="28"/>
        <v>0</v>
      </c>
      <c r="H53" s="12">
        <f t="shared" si="28"/>
        <v>5</v>
      </c>
      <c r="I53" s="12">
        <f t="shared" si="28"/>
        <v>4</v>
      </c>
      <c r="J53" s="12">
        <f t="shared" si="28"/>
        <v>1</v>
      </c>
      <c r="K53" s="12">
        <f t="shared" si="28"/>
        <v>5</v>
      </c>
      <c r="L53" s="12">
        <f t="shared" si="28"/>
        <v>4</v>
      </c>
      <c r="M53" s="12">
        <f t="shared" si="28"/>
        <v>7</v>
      </c>
      <c r="N53" s="12">
        <f t="shared" si="28"/>
        <v>1</v>
      </c>
      <c r="O53" s="12">
        <f t="shared" si="28"/>
        <v>3</v>
      </c>
      <c r="P53" s="13">
        <f t="shared" si="28"/>
        <v>1</v>
      </c>
      <c r="Q53" s="23"/>
    </row>
    <row r="54" spans="1:17" ht="18" customHeight="1">
      <c r="A54" s="33"/>
      <c r="B54" s="35"/>
      <c r="C54" s="11" t="s">
        <v>16</v>
      </c>
      <c r="D54" s="12">
        <f>SUM(E54:P54)</f>
        <v>31</v>
      </c>
      <c r="E54" s="12">
        <v>3</v>
      </c>
      <c r="F54" s="12">
        <v>4</v>
      </c>
      <c r="G54" s="12"/>
      <c r="H54" s="12">
        <v>5</v>
      </c>
      <c r="I54" s="12">
        <v>2</v>
      </c>
      <c r="J54" s="12">
        <v>1</v>
      </c>
      <c r="K54" s="12">
        <v>4</v>
      </c>
      <c r="L54" s="12">
        <v>3</v>
      </c>
      <c r="M54" s="12">
        <v>4</v>
      </c>
      <c r="N54" s="12">
        <v>1</v>
      </c>
      <c r="O54" s="12">
        <v>3</v>
      </c>
      <c r="P54" s="13">
        <v>1</v>
      </c>
      <c r="Q54" s="23"/>
    </row>
    <row r="55" spans="1:17" ht="18" customHeight="1">
      <c r="A55" s="33"/>
      <c r="B55" s="35"/>
      <c r="C55" s="11" t="s">
        <v>17</v>
      </c>
      <c r="D55" s="12">
        <f>SUM(E55:P55)</f>
        <v>7</v>
      </c>
      <c r="E55" s="12"/>
      <c r="F55" s="12"/>
      <c r="G55" s="12"/>
      <c r="H55" s="12"/>
      <c r="I55" s="12">
        <v>2</v>
      </c>
      <c r="J55" s="12"/>
      <c r="K55" s="12">
        <v>1</v>
      </c>
      <c r="L55" s="12">
        <v>1</v>
      </c>
      <c r="M55" s="12">
        <v>3</v>
      </c>
      <c r="N55" s="12"/>
      <c r="O55" s="12"/>
      <c r="P55" s="13"/>
      <c r="Q55" s="23"/>
    </row>
    <row r="56" spans="1:17" ht="18" customHeight="1">
      <c r="A56" s="32" t="s">
        <v>49</v>
      </c>
      <c r="B56" s="35" t="s">
        <v>50</v>
      </c>
      <c r="C56" s="11" t="s">
        <v>14</v>
      </c>
      <c r="D56" s="12">
        <f t="shared" ref="D56:P56" si="29">D57+D58</f>
        <v>337</v>
      </c>
      <c r="E56" s="12">
        <f t="shared" si="29"/>
        <v>32</v>
      </c>
      <c r="F56" s="12">
        <f t="shared" si="29"/>
        <v>25</v>
      </c>
      <c r="G56" s="12">
        <f t="shared" si="29"/>
        <v>32</v>
      </c>
      <c r="H56" s="12">
        <f t="shared" si="29"/>
        <v>18</v>
      </c>
      <c r="I56" s="12">
        <f t="shared" si="29"/>
        <v>31</v>
      </c>
      <c r="J56" s="12">
        <f t="shared" si="29"/>
        <v>29</v>
      </c>
      <c r="K56" s="12">
        <f t="shared" si="29"/>
        <v>25</v>
      </c>
      <c r="L56" s="12">
        <f t="shared" si="29"/>
        <v>24</v>
      </c>
      <c r="M56" s="12">
        <f t="shared" si="29"/>
        <v>29</v>
      </c>
      <c r="N56" s="12">
        <f t="shared" si="29"/>
        <v>33</v>
      </c>
      <c r="O56" s="12">
        <f t="shared" si="29"/>
        <v>30</v>
      </c>
      <c r="P56" s="13">
        <f t="shared" si="29"/>
        <v>29</v>
      </c>
      <c r="Q56" s="23"/>
    </row>
    <row r="57" spans="1:17" ht="18" customHeight="1">
      <c r="A57" s="33"/>
      <c r="B57" s="35"/>
      <c r="C57" s="11" t="s">
        <v>16</v>
      </c>
      <c r="D57" s="12">
        <f>SUM(E57:P57)</f>
        <v>204</v>
      </c>
      <c r="E57" s="12">
        <v>17</v>
      </c>
      <c r="F57" s="12">
        <v>15</v>
      </c>
      <c r="G57" s="12">
        <v>24</v>
      </c>
      <c r="H57" s="12">
        <v>9</v>
      </c>
      <c r="I57" s="12">
        <v>20</v>
      </c>
      <c r="J57" s="12">
        <v>15</v>
      </c>
      <c r="K57" s="12">
        <v>13</v>
      </c>
      <c r="L57" s="12">
        <v>15</v>
      </c>
      <c r="M57" s="12">
        <v>17</v>
      </c>
      <c r="N57" s="12">
        <v>17</v>
      </c>
      <c r="O57" s="12">
        <v>24</v>
      </c>
      <c r="P57" s="13">
        <v>18</v>
      </c>
      <c r="Q57" s="23"/>
    </row>
    <row r="58" spans="1:17" ht="18" customHeight="1" thickBot="1">
      <c r="A58" s="34"/>
      <c r="B58" s="36"/>
      <c r="C58" s="16" t="s">
        <v>17</v>
      </c>
      <c r="D58" s="17">
        <f>SUM(E58:P58)</f>
        <v>133</v>
      </c>
      <c r="E58" s="17">
        <v>15</v>
      </c>
      <c r="F58" s="17">
        <v>10</v>
      </c>
      <c r="G58" s="17">
        <v>8</v>
      </c>
      <c r="H58" s="17">
        <v>9</v>
      </c>
      <c r="I58" s="17">
        <v>11</v>
      </c>
      <c r="J58" s="17">
        <v>14</v>
      </c>
      <c r="K58" s="17">
        <v>12</v>
      </c>
      <c r="L58" s="17">
        <v>9</v>
      </c>
      <c r="M58" s="17">
        <v>12</v>
      </c>
      <c r="N58" s="17">
        <v>16</v>
      </c>
      <c r="O58" s="17">
        <v>6</v>
      </c>
      <c r="P58" s="18">
        <v>11</v>
      </c>
      <c r="Q58" s="23"/>
    </row>
    <row r="59" spans="1:17" ht="18" customHeight="1"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7" ht="18" customHeight="1">
      <c r="B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7" ht="18" customHeight="1" thickBot="1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0" t="s">
        <v>51</v>
      </c>
    </row>
    <row r="62" spans="1:17" ht="18" customHeight="1">
      <c r="A62" s="3"/>
      <c r="B62" s="4"/>
      <c r="C62" s="5"/>
      <c r="D62" s="28" t="s">
        <v>1</v>
      </c>
      <c r="E62" s="28" t="s">
        <v>2</v>
      </c>
      <c r="F62" s="30" t="s">
        <v>3</v>
      </c>
      <c r="G62" s="24" t="s">
        <v>4</v>
      </c>
      <c r="H62" s="24" t="s">
        <v>5</v>
      </c>
      <c r="I62" s="24" t="s">
        <v>6</v>
      </c>
      <c r="J62" s="24" t="s">
        <v>7</v>
      </c>
      <c r="K62" s="24" t="s">
        <v>8</v>
      </c>
      <c r="L62" s="24" t="s">
        <v>9</v>
      </c>
      <c r="M62" s="24" t="s">
        <v>10</v>
      </c>
      <c r="N62" s="24" t="s">
        <v>11</v>
      </c>
      <c r="O62" s="24" t="s">
        <v>12</v>
      </c>
      <c r="P62" s="26" t="s">
        <v>13</v>
      </c>
    </row>
    <row r="63" spans="1:17" ht="18" customHeight="1">
      <c r="A63" s="6"/>
      <c r="B63" s="7"/>
      <c r="C63" s="8"/>
      <c r="D63" s="29"/>
      <c r="E63" s="29"/>
      <c r="F63" s="31"/>
      <c r="G63" s="25"/>
      <c r="H63" s="25"/>
      <c r="I63" s="25"/>
      <c r="J63" s="25"/>
      <c r="K63" s="25"/>
      <c r="L63" s="25"/>
      <c r="M63" s="25"/>
      <c r="N63" s="25"/>
      <c r="O63" s="25"/>
      <c r="P63" s="27"/>
    </row>
    <row r="64" spans="1:17" ht="18" customHeight="1">
      <c r="A64" s="32" t="s">
        <v>52</v>
      </c>
      <c r="B64" s="35" t="s">
        <v>53</v>
      </c>
      <c r="C64" s="11" t="s">
        <v>14</v>
      </c>
      <c r="D64" s="12">
        <f t="shared" ref="D64:P64" si="30">D65+D66</f>
        <v>201</v>
      </c>
      <c r="E64" s="12">
        <f t="shared" si="30"/>
        <v>16</v>
      </c>
      <c r="F64" s="12">
        <f t="shared" si="30"/>
        <v>9</v>
      </c>
      <c r="G64" s="12">
        <f t="shared" si="30"/>
        <v>16</v>
      </c>
      <c r="H64" s="12">
        <f t="shared" si="30"/>
        <v>12</v>
      </c>
      <c r="I64" s="12">
        <f t="shared" si="30"/>
        <v>25</v>
      </c>
      <c r="J64" s="12">
        <f t="shared" si="30"/>
        <v>21</v>
      </c>
      <c r="K64" s="12">
        <f t="shared" si="30"/>
        <v>18</v>
      </c>
      <c r="L64" s="12">
        <f t="shared" si="30"/>
        <v>17</v>
      </c>
      <c r="M64" s="12">
        <f t="shared" si="30"/>
        <v>14</v>
      </c>
      <c r="N64" s="12">
        <f t="shared" si="30"/>
        <v>22</v>
      </c>
      <c r="O64" s="12">
        <f t="shared" si="30"/>
        <v>14</v>
      </c>
      <c r="P64" s="13">
        <f t="shared" si="30"/>
        <v>17</v>
      </c>
      <c r="Q64" s="23"/>
    </row>
    <row r="65" spans="1:17" ht="18" customHeight="1">
      <c r="A65" s="33"/>
      <c r="B65" s="35"/>
      <c r="C65" s="11" t="s">
        <v>16</v>
      </c>
      <c r="D65" s="12">
        <f>SUM(E65:P65)</f>
        <v>87</v>
      </c>
      <c r="E65" s="12">
        <v>6</v>
      </c>
      <c r="F65" s="12">
        <v>7</v>
      </c>
      <c r="G65" s="12">
        <v>7</v>
      </c>
      <c r="H65" s="12">
        <v>5</v>
      </c>
      <c r="I65" s="12">
        <v>10</v>
      </c>
      <c r="J65" s="12">
        <v>9</v>
      </c>
      <c r="K65" s="12">
        <v>9</v>
      </c>
      <c r="L65" s="12">
        <v>6</v>
      </c>
      <c r="M65" s="12">
        <v>6</v>
      </c>
      <c r="N65" s="12">
        <v>10</v>
      </c>
      <c r="O65" s="12">
        <v>5</v>
      </c>
      <c r="P65" s="13">
        <v>7</v>
      </c>
      <c r="Q65" s="23"/>
    </row>
    <row r="66" spans="1:17" ht="18" customHeight="1">
      <c r="A66" s="33"/>
      <c r="B66" s="35"/>
      <c r="C66" s="11" t="s">
        <v>17</v>
      </c>
      <c r="D66" s="12">
        <f>SUM(E66:P66)</f>
        <v>114</v>
      </c>
      <c r="E66" s="12">
        <v>10</v>
      </c>
      <c r="F66" s="12">
        <v>2</v>
      </c>
      <c r="G66" s="12">
        <v>9</v>
      </c>
      <c r="H66" s="12">
        <v>7</v>
      </c>
      <c r="I66" s="12">
        <v>15</v>
      </c>
      <c r="J66" s="12">
        <v>12</v>
      </c>
      <c r="K66" s="12">
        <v>9</v>
      </c>
      <c r="L66" s="12">
        <v>11</v>
      </c>
      <c r="M66" s="12">
        <v>8</v>
      </c>
      <c r="N66" s="12">
        <v>12</v>
      </c>
      <c r="O66" s="12">
        <v>9</v>
      </c>
      <c r="P66" s="13">
        <v>10</v>
      </c>
      <c r="Q66" s="23"/>
    </row>
    <row r="67" spans="1:17" ht="18" customHeight="1">
      <c r="A67" s="32" t="s">
        <v>54</v>
      </c>
      <c r="B67" s="40" t="s">
        <v>55</v>
      </c>
      <c r="C67" s="11" t="s">
        <v>14</v>
      </c>
      <c r="D67" s="12">
        <f t="shared" ref="D67:P67" si="31">D68+D69</f>
        <v>98</v>
      </c>
      <c r="E67" s="12">
        <f t="shared" si="31"/>
        <v>15</v>
      </c>
      <c r="F67" s="12">
        <f t="shared" si="31"/>
        <v>8</v>
      </c>
      <c r="G67" s="12">
        <f t="shared" si="31"/>
        <v>8</v>
      </c>
      <c r="H67" s="12">
        <f t="shared" si="31"/>
        <v>12</v>
      </c>
      <c r="I67" s="12">
        <f t="shared" si="31"/>
        <v>5</v>
      </c>
      <c r="J67" s="12">
        <f t="shared" si="31"/>
        <v>8</v>
      </c>
      <c r="K67" s="12">
        <f t="shared" si="31"/>
        <v>9</v>
      </c>
      <c r="L67" s="12">
        <f t="shared" si="31"/>
        <v>4</v>
      </c>
      <c r="M67" s="12">
        <f t="shared" si="31"/>
        <v>7</v>
      </c>
      <c r="N67" s="12">
        <f t="shared" si="31"/>
        <v>6</v>
      </c>
      <c r="O67" s="12">
        <f t="shared" si="31"/>
        <v>9</v>
      </c>
      <c r="P67" s="13">
        <f t="shared" si="31"/>
        <v>7</v>
      </c>
      <c r="Q67" s="23"/>
    </row>
    <row r="68" spans="1:17" ht="18" customHeight="1">
      <c r="A68" s="33"/>
      <c r="B68" s="40"/>
      <c r="C68" s="11" t="s">
        <v>16</v>
      </c>
      <c r="D68" s="12">
        <f>SUM(E68:P68)</f>
        <v>58</v>
      </c>
      <c r="E68" s="12">
        <v>10</v>
      </c>
      <c r="F68" s="12">
        <v>6</v>
      </c>
      <c r="G68" s="12">
        <v>3</v>
      </c>
      <c r="H68" s="12">
        <v>7</v>
      </c>
      <c r="I68" s="12">
        <v>2</v>
      </c>
      <c r="J68" s="12">
        <v>4</v>
      </c>
      <c r="K68" s="12">
        <v>6</v>
      </c>
      <c r="L68" s="12">
        <v>3</v>
      </c>
      <c r="M68" s="12">
        <v>2</v>
      </c>
      <c r="N68" s="12">
        <v>4</v>
      </c>
      <c r="O68" s="12">
        <v>5</v>
      </c>
      <c r="P68" s="13">
        <v>6</v>
      </c>
      <c r="Q68" s="23"/>
    </row>
    <row r="69" spans="1:17" ht="18" customHeight="1">
      <c r="A69" s="33"/>
      <c r="B69" s="40"/>
      <c r="C69" s="11" t="s">
        <v>17</v>
      </c>
      <c r="D69" s="12">
        <f>SUM(E69:P69)</f>
        <v>40</v>
      </c>
      <c r="E69" s="12">
        <v>5</v>
      </c>
      <c r="F69" s="12">
        <v>2</v>
      </c>
      <c r="G69" s="12">
        <v>5</v>
      </c>
      <c r="H69" s="12">
        <v>5</v>
      </c>
      <c r="I69" s="12">
        <v>3</v>
      </c>
      <c r="J69" s="12">
        <v>4</v>
      </c>
      <c r="K69" s="12">
        <v>3</v>
      </c>
      <c r="L69" s="12">
        <v>1</v>
      </c>
      <c r="M69" s="12">
        <v>5</v>
      </c>
      <c r="N69" s="12">
        <v>2</v>
      </c>
      <c r="O69" s="12">
        <v>4</v>
      </c>
      <c r="P69" s="13">
        <v>1</v>
      </c>
      <c r="Q69" s="23"/>
    </row>
    <row r="70" spans="1:17" ht="18" customHeight="1">
      <c r="A70" s="32" t="s">
        <v>56</v>
      </c>
      <c r="B70" s="35" t="s">
        <v>57</v>
      </c>
      <c r="C70" s="11" t="s">
        <v>14</v>
      </c>
      <c r="D70" s="22">
        <f t="shared" ref="D70:P70" si="32">D71+D72</f>
        <v>222</v>
      </c>
      <c r="E70" s="12">
        <f t="shared" si="32"/>
        <v>22</v>
      </c>
      <c r="F70" s="12">
        <f t="shared" si="32"/>
        <v>23</v>
      </c>
      <c r="G70" s="12">
        <f t="shared" si="32"/>
        <v>14</v>
      </c>
      <c r="H70" s="12">
        <f t="shared" si="32"/>
        <v>19</v>
      </c>
      <c r="I70" s="12">
        <f t="shared" si="32"/>
        <v>19</v>
      </c>
      <c r="J70" s="12">
        <f t="shared" si="32"/>
        <v>20</v>
      </c>
      <c r="K70" s="12">
        <f t="shared" si="32"/>
        <v>20</v>
      </c>
      <c r="L70" s="12">
        <f t="shared" si="32"/>
        <v>24</v>
      </c>
      <c r="M70" s="12">
        <f t="shared" si="32"/>
        <v>13</v>
      </c>
      <c r="N70" s="12">
        <f t="shared" si="32"/>
        <v>16</v>
      </c>
      <c r="O70" s="12">
        <f t="shared" si="32"/>
        <v>17</v>
      </c>
      <c r="P70" s="13">
        <f t="shared" si="32"/>
        <v>15</v>
      </c>
      <c r="Q70" s="23"/>
    </row>
    <row r="71" spans="1:17" ht="18" customHeight="1">
      <c r="A71" s="33"/>
      <c r="B71" s="35"/>
      <c r="C71" s="11" t="s">
        <v>16</v>
      </c>
      <c r="D71" s="12">
        <f>SUM(E71:P71)</f>
        <v>136</v>
      </c>
      <c r="E71" s="12">
        <v>12</v>
      </c>
      <c r="F71" s="12">
        <v>13</v>
      </c>
      <c r="G71" s="12">
        <v>8</v>
      </c>
      <c r="H71" s="12">
        <v>11</v>
      </c>
      <c r="I71" s="12">
        <v>13</v>
      </c>
      <c r="J71" s="12">
        <v>12</v>
      </c>
      <c r="K71" s="12">
        <v>10</v>
      </c>
      <c r="L71" s="12">
        <v>17</v>
      </c>
      <c r="M71" s="12">
        <v>8</v>
      </c>
      <c r="N71" s="12">
        <v>8</v>
      </c>
      <c r="O71" s="12">
        <v>13</v>
      </c>
      <c r="P71" s="13">
        <v>11</v>
      </c>
      <c r="Q71" s="23"/>
    </row>
    <row r="72" spans="1:17" ht="18" customHeight="1">
      <c r="A72" s="33"/>
      <c r="B72" s="35"/>
      <c r="C72" s="11" t="s">
        <v>17</v>
      </c>
      <c r="D72" s="12">
        <f>SUM(E72:P72)</f>
        <v>86</v>
      </c>
      <c r="E72" s="12">
        <v>10</v>
      </c>
      <c r="F72" s="12">
        <v>10</v>
      </c>
      <c r="G72" s="12">
        <v>6</v>
      </c>
      <c r="H72" s="12">
        <v>8</v>
      </c>
      <c r="I72" s="12">
        <v>6</v>
      </c>
      <c r="J72" s="12">
        <v>8</v>
      </c>
      <c r="K72" s="12">
        <v>10</v>
      </c>
      <c r="L72" s="12">
        <v>7</v>
      </c>
      <c r="M72" s="12">
        <v>5</v>
      </c>
      <c r="N72" s="12">
        <v>8</v>
      </c>
      <c r="O72" s="12">
        <v>4</v>
      </c>
      <c r="P72" s="13">
        <v>4</v>
      </c>
      <c r="Q72" s="23"/>
    </row>
    <row r="73" spans="1:17" ht="18" customHeight="1">
      <c r="A73" s="32" t="s">
        <v>58</v>
      </c>
      <c r="B73" s="37" t="s">
        <v>59</v>
      </c>
      <c r="C73" s="11" t="s">
        <v>14</v>
      </c>
      <c r="D73" s="12">
        <f t="shared" ref="D73:P73" si="33">D74+D75</f>
        <v>165</v>
      </c>
      <c r="E73" s="12">
        <f t="shared" si="33"/>
        <v>15</v>
      </c>
      <c r="F73" s="12">
        <f t="shared" si="33"/>
        <v>9</v>
      </c>
      <c r="G73" s="12">
        <f t="shared" si="33"/>
        <v>13</v>
      </c>
      <c r="H73" s="12">
        <f t="shared" si="33"/>
        <v>15</v>
      </c>
      <c r="I73" s="12">
        <f t="shared" si="33"/>
        <v>17</v>
      </c>
      <c r="J73" s="12">
        <f t="shared" si="33"/>
        <v>12</v>
      </c>
      <c r="K73" s="12">
        <f t="shared" si="33"/>
        <v>10</v>
      </c>
      <c r="L73" s="12">
        <f t="shared" si="33"/>
        <v>20</v>
      </c>
      <c r="M73" s="12">
        <f t="shared" si="33"/>
        <v>18</v>
      </c>
      <c r="N73" s="12">
        <f t="shared" si="33"/>
        <v>13</v>
      </c>
      <c r="O73" s="12">
        <f t="shared" si="33"/>
        <v>12</v>
      </c>
      <c r="P73" s="13">
        <f t="shared" si="33"/>
        <v>11</v>
      </c>
      <c r="Q73" s="23"/>
    </row>
    <row r="74" spans="1:17" ht="18" customHeight="1">
      <c r="A74" s="33"/>
      <c r="B74" s="37"/>
      <c r="C74" s="11" t="s">
        <v>16</v>
      </c>
      <c r="D74" s="12">
        <f>SUM(E74:P74)</f>
        <v>75</v>
      </c>
      <c r="E74" s="12">
        <v>5</v>
      </c>
      <c r="F74" s="12">
        <v>4</v>
      </c>
      <c r="G74" s="12">
        <v>7</v>
      </c>
      <c r="H74" s="12">
        <v>4</v>
      </c>
      <c r="I74" s="12">
        <v>8</v>
      </c>
      <c r="J74" s="12">
        <v>6</v>
      </c>
      <c r="K74" s="12">
        <v>5</v>
      </c>
      <c r="L74" s="12">
        <v>10</v>
      </c>
      <c r="M74" s="12">
        <v>8</v>
      </c>
      <c r="N74" s="12">
        <v>7</v>
      </c>
      <c r="O74" s="12">
        <v>6</v>
      </c>
      <c r="P74" s="13">
        <v>5</v>
      </c>
      <c r="Q74" s="23"/>
    </row>
    <row r="75" spans="1:17" ht="18" customHeight="1">
      <c r="A75" s="33"/>
      <c r="B75" s="37"/>
      <c r="C75" s="11" t="s">
        <v>17</v>
      </c>
      <c r="D75" s="12">
        <f>SUM(E75:P75)</f>
        <v>90</v>
      </c>
      <c r="E75" s="12">
        <v>10</v>
      </c>
      <c r="F75" s="12">
        <v>5</v>
      </c>
      <c r="G75" s="12">
        <v>6</v>
      </c>
      <c r="H75" s="12">
        <v>11</v>
      </c>
      <c r="I75" s="12">
        <v>9</v>
      </c>
      <c r="J75" s="12">
        <v>6</v>
      </c>
      <c r="K75" s="12">
        <v>5</v>
      </c>
      <c r="L75" s="12">
        <v>10</v>
      </c>
      <c r="M75" s="12">
        <v>10</v>
      </c>
      <c r="N75" s="12">
        <v>6</v>
      </c>
      <c r="O75" s="12">
        <v>6</v>
      </c>
      <c r="P75" s="13">
        <v>6</v>
      </c>
      <c r="Q75" s="23"/>
    </row>
    <row r="76" spans="1:17" ht="18" customHeight="1">
      <c r="A76" s="32" t="s">
        <v>60</v>
      </c>
      <c r="B76" s="35" t="s">
        <v>61</v>
      </c>
      <c r="C76" s="11" t="s">
        <v>14</v>
      </c>
      <c r="D76" s="12">
        <f t="shared" ref="D76:P76" si="34">D77+D78</f>
        <v>190</v>
      </c>
      <c r="E76" s="12">
        <f t="shared" si="34"/>
        <v>22</v>
      </c>
      <c r="F76" s="12">
        <f t="shared" si="34"/>
        <v>16</v>
      </c>
      <c r="G76" s="12">
        <f t="shared" si="34"/>
        <v>22</v>
      </c>
      <c r="H76" s="12">
        <f t="shared" si="34"/>
        <v>17</v>
      </c>
      <c r="I76" s="12">
        <f t="shared" si="34"/>
        <v>21</v>
      </c>
      <c r="J76" s="12">
        <f t="shared" si="34"/>
        <v>14</v>
      </c>
      <c r="K76" s="12">
        <f t="shared" si="34"/>
        <v>9</v>
      </c>
      <c r="L76" s="12">
        <f t="shared" si="34"/>
        <v>20</v>
      </c>
      <c r="M76" s="12">
        <f t="shared" si="34"/>
        <v>13</v>
      </c>
      <c r="N76" s="12">
        <f t="shared" si="34"/>
        <v>11</v>
      </c>
      <c r="O76" s="12">
        <f t="shared" si="34"/>
        <v>12</v>
      </c>
      <c r="P76" s="13">
        <f t="shared" si="34"/>
        <v>13</v>
      </c>
      <c r="Q76" s="23"/>
    </row>
    <row r="77" spans="1:17" ht="18" customHeight="1">
      <c r="A77" s="33"/>
      <c r="B77" s="35"/>
      <c r="C77" s="11" t="s">
        <v>16</v>
      </c>
      <c r="D77" s="12">
        <f>SUM(E77:P77)</f>
        <v>105</v>
      </c>
      <c r="E77" s="12">
        <v>8</v>
      </c>
      <c r="F77" s="12">
        <v>8</v>
      </c>
      <c r="G77" s="12">
        <v>14</v>
      </c>
      <c r="H77" s="12">
        <v>10</v>
      </c>
      <c r="I77" s="12">
        <v>11</v>
      </c>
      <c r="J77" s="12">
        <v>8</v>
      </c>
      <c r="K77" s="12">
        <v>4</v>
      </c>
      <c r="L77" s="12">
        <v>14</v>
      </c>
      <c r="M77" s="12">
        <v>8</v>
      </c>
      <c r="N77" s="12">
        <v>5</v>
      </c>
      <c r="O77" s="12">
        <v>9</v>
      </c>
      <c r="P77" s="13">
        <v>6</v>
      </c>
      <c r="Q77" s="23"/>
    </row>
    <row r="78" spans="1:17" ht="18" customHeight="1">
      <c r="A78" s="33"/>
      <c r="B78" s="35"/>
      <c r="C78" s="11" t="s">
        <v>17</v>
      </c>
      <c r="D78" s="12">
        <f>SUM(E78:P78)</f>
        <v>85</v>
      </c>
      <c r="E78" s="12">
        <v>14</v>
      </c>
      <c r="F78" s="12">
        <v>8</v>
      </c>
      <c r="G78" s="12">
        <v>8</v>
      </c>
      <c r="H78" s="12">
        <v>7</v>
      </c>
      <c r="I78" s="12">
        <v>10</v>
      </c>
      <c r="J78" s="12">
        <v>6</v>
      </c>
      <c r="K78" s="12">
        <v>5</v>
      </c>
      <c r="L78" s="12">
        <v>6</v>
      </c>
      <c r="M78" s="12">
        <v>5</v>
      </c>
      <c r="N78" s="12">
        <v>6</v>
      </c>
      <c r="O78" s="12">
        <v>3</v>
      </c>
      <c r="P78" s="13">
        <v>7</v>
      </c>
      <c r="Q78" s="23"/>
    </row>
    <row r="79" spans="1:17" ht="18" customHeight="1">
      <c r="A79" s="32" t="s">
        <v>62</v>
      </c>
      <c r="B79" s="35" t="s">
        <v>63</v>
      </c>
      <c r="C79" s="11" t="s">
        <v>14</v>
      </c>
      <c r="D79" s="12">
        <f t="shared" ref="D79:P79" si="35">D80+D81</f>
        <v>11</v>
      </c>
      <c r="E79" s="12">
        <f t="shared" si="35"/>
        <v>0</v>
      </c>
      <c r="F79" s="12">
        <f t="shared" si="35"/>
        <v>1</v>
      </c>
      <c r="G79" s="12">
        <f t="shared" si="35"/>
        <v>2</v>
      </c>
      <c r="H79" s="12">
        <f t="shared" si="35"/>
        <v>0</v>
      </c>
      <c r="I79" s="12">
        <f t="shared" si="35"/>
        <v>0</v>
      </c>
      <c r="J79" s="12">
        <f t="shared" si="35"/>
        <v>1</v>
      </c>
      <c r="K79" s="12">
        <f t="shared" si="35"/>
        <v>1</v>
      </c>
      <c r="L79" s="12">
        <f t="shared" si="35"/>
        <v>1</v>
      </c>
      <c r="M79" s="12">
        <f t="shared" si="35"/>
        <v>0</v>
      </c>
      <c r="N79" s="12">
        <f t="shared" si="35"/>
        <v>1</v>
      </c>
      <c r="O79" s="12">
        <f t="shared" si="35"/>
        <v>1</v>
      </c>
      <c r="P79" s="13">
        <f t="shared" si="35"/>
        <v>3</v>
      </c>
      <c r="Q79" s="23"/>
    </row>
    <row r="80" spans="1:17" ht="18" customHeight="1">
      <c r="A80" s="33"/>
      <c r="B80" s="35"/>
      <c r="C80" s="11" t="s">
        <v>16</v>
      </c>
      <c r="D80" s="12">
        <f>SUM(E80:P80)</f>
        <v>11</v>
      </c>
      <c r="E80" s="12"/>
      <c r="F80" s="12">
        <v>1</v>
      </c>
      <c r="G80" s="12">
        <v>2</v>
      </c>
      <c r="H80" s="12"/>
      <c r="I80" s="12"/>
      <c r="J80" s="12">
        <v>1</v>
      </c>
      <c r="K80" s="12">
        <v>1</v>
      </c>
      <c r="L80" s="12">
        <v>1</v>
      </c>
      <c r="M80" s="12"/>
      <c r="N80" s="12">
        <v>1</v>
      </c>
      <c r="O80" s="12">
        <v>1</v>
      </c>
      <c r="P80" s="13">
        <v>3</v>
      </c>
      <c r="Q80" s="23"/>
    </row>
    <row r="81" spans="1:17" ht="18" customHeight="1">
      <c r="A81" s="33"/>
      <c r="B81" s="35"/>
      <c r="C81" s="11" t="s">
        <v>17</v>
      </c>
      <c r="D81" s="12">
        <f>SUM(E81:P81)</f>
        <v>0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3"/>
      <c r="Q81" s="23"/>
    </row>
    <row r="82" spans="1:17" ht="18" customHeight="1">
      <c r="A82" s="32" t="s">
        <v>64</v>
      </c>
      <c r="B82" s="35" t="s">
        <v>65</v>
      </c>
      <c r="C82" s="11" t="s">
        <v>14</v>
      </c>
      <c r="D82" s="12">
        <f t="shared" ref="D82:P82" si="36">D83+D84</f>
        <v>476</v>
      </c>
      <c r="E82" s="12">
        <f t="shared" si="36"/>
        <v>35</v>
      </c>
      <c r="F82" s="12">
        <f t="shared" si="36"/>
        <v>35</v>
      </c>
      <c r="G82" s="12">
        <f t="shared" si="36"/>
        <v>40</v>
      </c>
      <c r="H82" s="12">
        <f t="shared" si="36"/>
        <v>48</v>
      </c>
      <c r="I82" s="12">
        <f t="shared" si="36"/>
        <v>49</v>
      </c>
      <c r="J82" s="12">
        <f t="shared" si="36"/>
        <v>54</v>
      </c>
      <c r="K82" s="12">
        <f t="shared" si="36"/>
        <v>22</v>
      </c>
      <c r="L82" s="12">
        <f t="shared" si="36"/>
        <v>39</v>
      </c>
      <c r="M82" s="12">
        <f t="shared" si="36"/>
        <v>41</v>
      </c>
      <c r="N82" s="12">
        <f t="shared" si="36"/>
        <v>36</v>
      </c>
      <c r="O82" s="12">
        <f t="shared" si="36"/>
        <v>33</v>
      </c>
      <c r="P82" s="13">
        <f t="shared" si="36"/>
        <v>44</v>
      </c>
      <c r="Q82" s="23"/>
    </row>
    <row r="83" spans="1:17" ht="18" customHeight="1">
      <c r="A83" s="33"/>
      <c r="B83" s="35"/>
      <c r="C83" s="11" t="s">
        <v>16</v>
      </c>
      <c r="D83" s="12">
        <f>SUM(E83:P83)</f>
        <v>358</v>
      </c>
      <c r="E83" s="12">
        <v>22</v>
      </c>
      <c r="F83" s="12">
        <v>24</v>
      </c>
      <c r="G83" s="12">
        <v>31</v>
      </c>
      <c r="H83" s="12">
        <v>40</v>
      </c>
      <c r="I83" s="12">
        <v>38</v>
      </c>
      <c r="J83" s="12">
        <v>42</v>
      </c>
      <c r="K83" s="12">
        <v>16</v>
      </c>
      <c r="L83" s="12">
        <v>29</v>
      </c>
      <c r="M83" s="12">
        <v>29</v>
      </c>
      <c r="N83" s="12">
        <v>29</v>
      </c>
      <c r="O83" s="12">
        <v>26</v>
      </c>
      <c r="P83" s="13">
        <v>32</v>
      </c>
      <c r="Q83" s="23"/>
    </row>
    <row r="84" spans="1:17" ht="18" customHeight="1">
      <c r="A84" s="33"/>
      <c r="B84" s="35"/>
      <c r="C84" s="11" t="s">
        <v>17</v>
      </c>
      <c r="D84" s="12">
        <f>SUM(E84:P84)</f>
        <v>118</v>
      </c>
      <c r="E84" s="12">
        <v>13</v>
      </c>
      <c r="F84" s="12">
        <v>11</v>
      </c>
      <c r="G84" s="12">
        <v>9</v>
      </c>
      <c r="H84" s="12">
        <v>8</v>
      </c>
      <c r="I84" s="12">
        <v>11</v>
      </c>
      <c r="J84" s="12">
        <v>12</v>
      </c>
      <c r="K84" s="12">
        <v>6</v>
      </c>
      <c r="L84" s="12">
        <v>10</v>
      </c>
      <c r="M84" s="12">
        <v>12</v>
      </c>
      <c r="N84" s="12">
        <v>7</v>
      </c>
      <c r="O84" s="12">
        <v>7</v>
      </c>
      <c r="P84" s="13">
        <v>12</v>
      </c>
      <c r="Q84" s="23"/>
    </row>
    <row r="85" spans="1:17" ht="18" customHeight="1">
      <c r="A85" s="32" t="s">
        <v>66</v>
      </c>
      <c r="B85" s="35" t="s">
        <v>67</v>
      </c>
      <c r="C85" s="11" t="s">
        <v>14</v>
      </c>
      <c r="D85" s="12">
        <f t="shared" ref="D85:P85" si="37">D86+D87</f>
        <v>7</v>
      </c>
      <c r="E85" s="12">
        <f t="shared" si="37"/>
        <v>3</v>
      </c>
      <c r="F85" s="12">
        <f t="shared" si="37"/>
        <v>1</v>
      </c>
      <c r="G85" s="12">
        <f t="shared" si="37"/>
        <v>1</v>
      </c>
      <c r="H85" s="12">
        <f t="shared" si="37"/>
        <v>0</v>
      </c>
      <c r="I85" s="12">
        <f t="shared" si="37"/>
        <v>0</v>
      </c>
      <c r="J85" s="12">
        <f t="shared" si="37"/>
        <v>0</v>
      </c>
      <c r="K85" s="12">
        <f t="shared" si="37"/>
        <v>1</v>
      </c>
      <c r="L85" s="12">
        <f t="shared" si="37"/>
        <v>0</v>
      </c>
      <c r="M85" s="12">
        <f t="shared" si="37"/>
        <v>0</v>
      </c>
      <c r="N85" s="12">
        <f t="shared" si="37"/>
        <v>1</v>
      </c>
      <c r="O85" s="12">
        <f t="shared" si="37"/>
        <v>0</v>
      </c>
      <c r="P85" s="13">
        <f t="shared" si="37"/>
        <v>0</v>
      </c>
      <c r="Q85" s="23"/>
    </row>
    <row r="86" spans="1:17" ht="18" customHeight="1">
      <c r="A86" s="33"/>
      <c r="B86" s="35"/>
      <c r="C86" s="11" t="s">
        <v>16</v>
      </c>
      <c r="D86" s="12">
        <f>SUM(E86:P86)</f>
        <v>2</v>
      </c>
      <c r="E86" s="12">
        <v>1</v>
      </c>
      <c r="F86" s="12"/>
      <c r="G86" s="12"/>
      <c r="H86" s="12"/>
      <c r="I86" s="12"/>
      <c r="J86" s="12"/>
      <c r="K86" s="12"/>
      <c r="L86" s="12"/>
      <c r="M86" s="12"/>
      <c r="N86" s="12">
        <v>1</v>
      </c>
      <c r="O86" s="12"/>
      <c r="P86" s="13"/>
      <c r="Q86" s="23"/>
    </row>
    <row r="87" spans="1:17" ht="18" customHeight="1">
      <c r="A87" s="33"/>
      <c r="B87" s="35"/>
      <c r="C87" s="11" t="s">
        <v>17</v>
      </c>
      <c r="D87" s="12">
        <f>SUM(E87:P87)</f>
        <v>5</v>
      </c>
      <c r="E87" s="12">
        <v>2</v>
      </c>
      <c r="F87" s="12">
        <v>1</v>
      </c>
      <c r="G87" s="12">
        <v>1</v>
      </c>
      <c r="H87" s="12"/>
      <c r="I87" s="12"/>
      <c r="J87" s="12"/>
      <c r="K87" s="12">
        <v>1</v>
      </c>
      <c r="L87" s="12"/>
      <c r="M87" s="12"/>
      <c r="N87" s="12"/>
      <c r="O87" s="12"/>
      <c r="P87" s="13"/>
      <c r="Q87" s="23"/>
    </row>
    <row r="88" spans="1:17" ht="18" customHeight="1">
      <c r="A88" s="32" t="s">
        <v>68</v>
      </c>
      <c r="B88" s="35" t="s">
        <v>69</v>
      </c>
      <c r="C88" s="11" t="s">
        <v>14</v>
      </c>
      <c r="D88" s="12">
        <f t="shared" ref="D88:P88" si="38">D89+D90</f>
        <v>71</v>
      </c>
      <c r="E88" s="12">
        <f t="shared" si="38"/>
        <v>10</v>
      </c>
      <c r="F88" s="12">
        <f t="shared" si="38"/>
        <v>6</v>
      </c>
      <c r="G88" s="12">
        <f t="shared" si="38"/>
        <v>7</v>
      </c>
      <c r="H88" s="12">
        <f t="shared" si="38"/>
        <v>2</v>
      </c>
      <c r="I88" s="12">
        <f t="shared" si="38"/>
        <v>12</v>
      </c>
      <c r="J88" s="12">
        <f t="shared" si="38"/>
        <v>3</v>
      </c>
      <c r="K88" s="12">
        <f t="shared" si="38"/>
        <v>2</v>
      </c>
      <c r="L88" s="12">
        <f t="shared" si="38"/>
        <v>5</v>
      </c>
      <c r="M88" s="12">
        <f t="shared" si="38"/>
        <v>6</v>
      </c>
      <c r="N88" s="12">
        <f t="shared" si="38"/>
        <v>7</v>
      </c>
      <c r="O88" s="12">
        <f t="shared" si="38"/>
        <v>6</v>
      </c>
      <c r="P88" s="13">
        <f t="shared" si="38"/>
        <v>5</v>
      </c>
      <c r="Q88" s="23"/>
    </row>
    <row r="89" spans="1:17" ht="18" customHeight="1">
      <c r="A89" s="33"/>
      <c r="B89" s="35"/>
      <c r="C89" s="11" t="s">
        <v>16</v>
      </c>
      <c r="D89" s="12">
        <f>SUM(E89:P89)</f>
        <v>0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3"/>
      <c r="Q89" s="23"/>
    </row>
    <row r="90" spans="1:17" ht="18" customHeight="1">
      <c r="A90" s="33"/>
      <c r="B90" s="35"/>
      <c r="C90" s="11" t="s">
        <v>17</v>
      </c>
      <c r="D90" s="12">
        <f>SUM(E90:P90)</f>
        <v>71</v>
      </c>
      <c r="E90" s="12">
        <v>10</v>
      </c>
      <c r="F90" s="12">
        <v>6</v>
      </c>
      <c r="G90" s="12">
        <v>7</v>
      </c>
      <c r="H90" s="12">
        <v>2</v>
      </c>
      <c r="I90" s="12">
        <v>12</v>
      </c>
      <c r="J90" s="12">
        <v>3</v>
      </c>
      <c r="K90" s="12">
        <v>2</v>
      </c>
      <c r="L90" s="12">
        <v>5</v>
      </c>
      <c r="M90" s="12">
        <v>6</v>
      </c>
      <c r="N90" s="12">
        <v>7</v>
      </c>
      <c r="O90" s="12">
        <v>6</v>
      </c>
      <c r="P90" s="13">
        <v>5</v>
      </c>
      <c r="Q90" s="23"/>
    </row>
    <row r="91" spans="1:17" ht="18" customHeight="1">
      <c r="A91" s="32" t="s">
        <v>70</v>
      </c>
      <c r="B91" s="35" t="s">
        <v>71</v>
      </c>
      <c r="C91" s="11" t="s">
        <v>14</v>
      </c>
      <c r="D91" s="12">
        <f t="shared" ref="D91:P91" si="39">D92+D93</f>
        <v>35</v>
      </c>
      <c r="E91" s="12">
        <f t="shared" si="39"/>
        <v>1</v>
      </c>
      <c r="F91" s="12">
        <f t="shared" si="39"/>
        <v>5</v>
      </c>
      <c r="G91" s="12">
        <f t="shared" si="39"/>
        <v>3</v>
      </c>
      <c r="H91" s="12">
        <f t="shared" si="39"/>
        <v>5</v>
      </c>
      <c r="I91" s="12">
        <f t="shared" si="39"/>
        <v>3</v>
      </c>
      <c r="J91" s="12">
        <f t="shared" si="39"/>
        <v>0</v>
      </c>
      <c r="K91" s="12">
        <f t="shared" si="39"/>
        <v>0</v>
      </c>
      <c r="L91" s="12">
        <f t="shared" si="39"/>
        <v>1</v>
      </c>
      <c r="M91" s="12">
        <f t="shared" si="39"/>
        <v>2</v>
      </c>
      <c r="N91" s="12">
        <f t="shared" si="39"/>
        <v>4</v>
      </c>
      <c r="O91" s="12">
        <f t="shared" si="39"/>
        <v>9</v>
      </c>
      <c r="P91" s="13">
        <f t="shared" si="39"/>
        <v>2</v>
      </c>
      <c r="Q91" s="23"/>
    </row>
    <row r="92" spans="1:17" ht="18" customHeight="1">
      <c r="A92" s="33"/>
      <c r="B92" s="35"/>
      <c r="C92" s="11" t="s">
        <v>16</v>
      </c>
      <c r="D92" s="12">
        <f>SUM(E92:P92)</f>
        <v>0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3"/>
      <c r="Q92" s="23"/>
    </row>
    <row r="93" spans="1:17" ht="18" customHeight="1">
      <c r="A93" s="33"/>
      <c r="B93" s="35"/>
      <c r="C93" s="11" t="s">
        <v>17</v>
      </c>
      <c r="D93" s="12">
        <f>SUM(E93:P93)</f>
        <v>35</v>
      </c>
      <c r="E93" s="12">
        <v>1</v>
      </c>
      <c r="F93" s="12">
        <v>5</v>
      </c>
      <c r="G93" s="12">
        <v>3</v>
      </c>
      <c r="H93" s="12">
        <v>5</v>
      </c>
      <c r="I93" s="12">
        <v>3</v>
      </c>
      <c r="J93" s="12"/>
      <c r="K93" s="12"/>
      <c r="L93" s="12">
        <v>1</v>
      </c>
      <c r="M93" s="12">
        <v>2</v>
      </c>
      <c r="N93" s="12">
        <v>4</v>
      </c>
      <c r="O93" s="12">
        <v>9</v>
      </c>
      <c r="P93" s="13">
        <v>2</v>
      </c>
      <c r="Q93" s="23"/>
    </row>
    <row r="94" spans="1:17" ht="18" customHeight="1">
      <c r="A94" s="32" t="s">
        <v>72</v>
      </c>
      <c r="B94" s="35" t="s">
        <v>73</v>
      </c>
      <c r="C94" s="11" t="s">
        <v>14</v>
      </c>
      <c r="D94" s="12">
        <f t="shared" ref="D94:P94" si="40">D95+D96</f>
        <v>26</v>
      </c>
      <c r="E94" s="12">
        <f t="shared" si="40"/>
        <v>1</v>
      </c>
      <c r="F94" s="12">
        <f t="shared" si="40"/>
        <v>3</v>
      </c>
      <c r="G94" s="12">
        <f t="shared" si="40"/>
        <v>2</v>
      </c>
      <c r="H94" s="12">
        <f t="shared" si="40"/>
        <v>3</v>
      </c>
      <c r="I94" s="12">
        <f t="shared" si="40"/>
        <v>4</v>
      </c>
      <c r="J94" s="12">
        <f t="shared" si="40"/>
        <v>4</v>
      </c>
      <c r="K94" s="12">
        <f t="shared" si="40"/>
        <v>0</v>
      </c>
      <c r="L94" s="12">
        <f t="shared" si="40"/>
        <v>3</v>
      </c>
      <c r="M94" s="12">
        <f t="shared" si="40"/>
        <v>1</v>
      </c>
      <c r="N94" s="12">
        <f t="shared" si="40"/>
        <v>2</v>
      </c>
      <c r="O94" s="12">
        <f t="shared" si="40"/>
        <v>2</v>
      </c>
      <c r="P94" s="13">
        <f t="shared" si="40"/>
        <v>1</v>
      </c>
      <c r="Q94" s="23"/>
    </row>
    <row r="95" spans="1:17" ht="18" customHeight="1">
      <c r="A95" s="33"/>
      <c r="B95" s="35"/>
      <c r="C95" s="11" t="s">
        <v>16</v>
      </c>
      <c r="D95" s="12">
        <f>SUM(E95:P95)</f>
        <v>0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3"/>
      <c r="Q95" s="23"/>
    </row>
    <row r="96" spans="1:17" ht="18" customHeight="1">
      <c r="A96" s="33"/>
      <c r="B96" s="35"/>
      <c r="C96" s="11" t="s">
        <v>17</v>
      </c>
      <c r="D96" s="12">
        <f>SUM(E96:P96)</f>
        <v>26</v>
      </c>
      <c r="E96" s="12">
        <v>1</v>
      </c>
      <c r="F96" s="12">
        <v>3</v>
      </c>
      <c r="G96" s="12">
        <v>2</v>
      </c>
      <c r="H96" s="12">
        <v>3</v>
      </c>
      <c r="I96" s="12">
        <v>4</v>
      </c>
      <c r="J96" s="12">
        <v>4</v>
      </c>
      <c r="K96" s="12"/>
      <c r="L96" s="12">
        <v>3</v>
      </c>
      <c r="M96" s="12">
        <v>1</v>
      </c>
      <c r="N96" s="12">
        <v>2</v>
      </c>
      <c r="O96" s="12">
        <v>2</v>
      </c>
      <c r="P96" s="13">
        <v>1</v>
      </c>
      <c r="Q96" s="23"/>
    </row>
    <row r="97" spans="1:17" ht="18" customHeight="1">
      <c r="A97" s="32" t="s">
        <v>74</v>
      </c>
      <c r="B97" s="35" t="s">
        <v>75</v>
      </c>
      <c r="C97" s="11" t="s">
        <v>14</v>
      </c>
      <c r="D97" s="12">
        <f t="shared" ref="D97:P97" si="41">D98+D99</f>
        <v>57</v>
      </c>
      <c r="E97" s="12">
        <f t="shared" si="41"/>
        <v>1</v>
      </c>
      <c r="F97" s="12">
        <f t="shared" si="41"/>
        <v>5</v>
      </c>
      <c r="G97" s="12">
        <f t="shared" si="41"/>
        <v>5</v>
      </c>
      <c r="H97" s="12">
        <f t="shared" si="41"/>
        <v>4</v>
      </c>
      <c r="I97" s="12">
        <f t="shared" si="41"/>
        <v>2</v>
      </c>
      <c r="J97" s="12">
        <f t="shared" si="41"/>
        <v>8</v>
      </c>
      <c r="K97" s="12">
        <f t="shared" si="41"/>
        <v>5</v>
      </c>
      <c r="L97" s="12">
        <f t="shared" si="41"/>
        <v>4</v>
      </c>
      <c r="M97" s="12">
        <f t="shared" si="41"/>
        <v>7</v>
      </c>
      <c r="N97" s="12">
        <f t="shared" si="41"/>
        <v>2</v>
      </c>
      <c r="O97" s="12">
        <f t="shared" si="41"/>
        <v>6</v>
      </c>
      <c r="P97" s="13">
        <f t="shared" si="41"/>
        <v>8</v>
      </c>
      <c r="Q97" s="23"/>
    </row>
    <row r="98" spans="1:17" ht="18" customHeight="1">
      <c r="A98" s="33"/>
      <c r="B98" s="35"/>
      <c r="C98" s="11" t="s">
        <v>16</v>
      </c>
      <c r="D98" s="12">
        <f>SUM(E98:P98)</f>
        <v>57</v>
      </c>
      <c r="E98" s="12">
        <v>1</v>
      </c>
      <c r="F98" s="12">
        <v>5</v>
      </c>
      <c r="G98" s="12">
        <v>5</v>
      </c>
      <c r="H98" s="12">
        <v>4</v>
      </c>
      <c r="I98" s="12">
        <v>2</v>
      </c>
      <c r="J98" s="12">
        <v>8</v>
      </c>
      <c r="K98" s="12">
        <v>5</v>
      </c>
      <c r="L98" s="12">
        <v>4</v>
      </c>
      <c r="M98" s="12">
        <v>7</v>
      </c>
      <c r="N98" s="12">
        <v>2</v>
      </c>
      <c r="O98" s="12">
        <v>6</v>
      </c>
      <c r="P98" s="13">
        <v>8</v>
      </c>
      <c r="Q98" s="23"/>
    </row>
    <row r="99" spans="1:17" ht="18" customHeight="1">
      <c r="A99" s="33"/>
      <c r="B99" s="35"/>
      <c r="C99" s="11" t="s">
        <v>17</v>
      </c>
      <c r="D99" s="12">
        <f>SUM(E99:P99)</f>
        <v>0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3"/>
      <c r="Q99" s="23"/>
    </row>
    <row r="100" spans="1:17" ht="18" customHeight="1">
      <c r="A100" s="32" t="s">
        <v>76</v>
      </c>
      <c r="B100" s="35" t="s">
        <v>77</v>
      </c>
      <c r="C100" s="11" t="s">
        <v>14</v>
      </c>
      <c r="D100" s="12">
        <f t="shared" ref="D100:P100" si="42">D101+D102</f>
        <v>59</v>
      </c>
      <c r="E100" s="12">
        <f t="shared" si="42"/>
        <v>7</v>
      </c>
      <c r="F100" s="12">
        <f t="shared" si="42"/>
        <v>4</v>
      </c>
      <c r="G100" s="12">
        <f t="shared" si="42"/>
        <v>3</v>
      </c>
      <c r="H100" s="12">
        <f t="shared" si="42"/>
        <v>3</v>
      </c>
      <c r="I100" s="12">
        <f t="shared" si="42"/>
        <v>6</v>
      </c>
      <c r="J100" s="12">
        <f t="shared" si="42"/>
        <v>6</v>
      </c>
      <c r="K100" s="12">
        <f t="shared" si="42"/>
        <v>5</v>
      </c>
      <c r="L100" s="12">
        <f t="shared" si="42"/>
        <v>6</v>
      </c>
      <c r="M100" s="12">
        <f t="shared" si="42"/>
        <v>8</v>
      </c>
      <c r="N100" s="12">
        <f t="shared" si="42"/>
        <v>3</v>
      </c>
      <c r="O100" s="12">
        <f t="shared" si="42"/>
        <v>1</v>
      </c>
      <c r="P100" s="13">
        <f t="shared" si="42"/>
        <v>7</v>
      </c>
      <c r="Q100" s="23"/>
    </row>
    <row r="101" spans="1:17" ht="18" customHeight="1">
      <c r="A101" s="33"/>
      <c r="B101" s="35"/>
      <c r="C101" s="11" t="s">
        <v>16</v>
      </c>
      <c r="D101" s="12">
        <f>SUM(E101:P101)</f>
        <v>43</v>
      </c>
      <c r="E101" s="12">
        <v>5</v>
      </c>
      <c r="F101" s="12">
        <v>4</v>
      </c>
      <c r="G101" s="12">
        <v>2</v>
      </c>
      <c r="H101" s="12">
        <v>2</v>
      </c>
      <c r="I101" s="12">
        <v>4</v>
      </c>
      <c r="J101" s="12">
        <v>5</v>
      </c>
      <c r="K101" s="12">
        <v>4</v>
      </c>
      <c r="L101" s="12">
        <v>4</v>
      </c>
      <c r="M101" s="12">
        <v>4</v>
      </c>
      <c r="N101" s="12">
        <v>3</v>
      </c>
      <c r="O101" s="12">
        <v>1</v>
      </c>
      <c r="P101" s="13">
        <v>5</v>
      </c>
      <c r="Q101" s="23"/>
    </row>
    <row r="102" spans="1:17" ht="18" customHeight="1">
      <c r="A102" s="33"/>
      <c r="B102" s="35"/>
      <c r="C102" s="11" t="s">
        <v>17</v>
      </c>
      <c r="D102" s="12">
        <f>SUM(E102:P102)</f>
        <v>16</v>
      </c>
      <c r="E102" s="12">
        <v>2</v>
      </c>
      <c r="F102" s="12"/>
      <c r="G102" s="12">
        <v>1</v>
      </c>
      <c r="H102" s="12">
        <v>1</v>
      </c>
      <c r="I102" s="12">
        <v>2</v>
      </c>
      <c r="J102" s="12">
        <v>1</v>
      </c>
      <c r="K102" s="12">
        <v>1</v>
      </c>
      <c r="L102" s="12">
        <v>2</v>
      </c>
      <c r="M102" s="12">
        <v>4</v>
      </c>
      <c r="N102" s="12"/>
      <c r="O102" s="12"/>
      <c r="P102" s="13">
        <v>2</v>
      </c>
      <c r="Q102" s="23"/>
    </row>
    <row r="103" spans="1:17" ht="18" customHeight="1">
      <c r="A103" s="32" t="s">
        <v>78</v>
      </c>
      <c r="B103" s="35" t="s">
        <v>79</v>
      </c>
      <c r="C103" s="11" t="s">
        <v>14</v>
      </c>
      <c r="D103" s="12">
        <f t="shared" ref="D103:P103" si="43">D104+D105</f>
        <v>18</v>
      </c>
      <c r="E103" s="12">
        <f t="shared" si="43"/>
        <v>0</v>
      </c>
      <c r="F103" s="12">
        <f t="shared" si="43"/>
        <v>1</v>
      </c>
      <c r="G103" s="12">
        <f t="shared" si="43"/>
        <v>1</v>
      </c>
      <c r="H103" s="12">
        <f t="shared" si="43"/>
        <v>3</v>
      </c>
      <c r="I103" s="12">
        <f t="shared" si="43"/>
        <v>1</v>
      </c>
      <c r="J103" s="12">
        <f t="shared" si="43"/>
        <v>2</v>
      </c>
      <c r="K103" s="12">
        <f t="shared" si="43"/>
        <v>1</v>
      </c>
      <c r="L103" s="12">
        <f t="shared" si="43"/>
        <v>1</v>
      </c>
      <c r="M103" s="12">
        <f t="shared" si="43"/>
        <v>4</v>
      </c>
      <c r="N103" s="12">
        <f t="shared" si="43"/>
        <v>3</v>
      </c>
      <c r="O103" s="12">
        <f t="shared" si="43"/>
        <v>0</v>
      </c>
      <c r="P103" s="13">
        <f t="shared" si="43"/>
        <v>1</v>
      </c>
      <c r="Q103" s="23"/>
    </row>
    <row r="104" spans="1:17" ht="18" customHeight="1">
      <c r="A104" s="33"/>
      <c r="B104" s="35"/>
      <c r="C104" s="11" t="s">
        <v>16</v>
      </c>
      <c r="D104" s="12">
        <f>SUM(E104:P104)</f>
        <v>10</v>
      </c>
      <c r="E104" s="12"/>
      <c r="F104" s="12">
        <v>1</v>
      </c>
      <c r="G104" s="12">
        <v>1</v>
      </c>
      <c r="H104" s="12">
        <v>1</v>
      </c>
      <c r="I104" s="12">
        <v>1</v>
      </c>
      <c r="J104" s="12"/>
      <c r="K104" s="12">
        <v>1</v>
      </c>
      <c r="L104" s="12"/>
      <c r="M104" s="12">
        <v>1</v>
      </c>
      <c r="N104" s="12">
        <v>3</v>
      </c>
      <c r="O104" s="12"/>
      <c r="P104" s="13">
        <v>1</v>
      </c>
      <c r="Q104" s="23"/>
    </row>
    <row r="105" spans="1:17" ht="18" customHeight="1">
      <c r="A105" s="33"/>
      <c r="B105" s="35"/>
      <c r="C105" s="11" t="s">
        <v>17</v>
      </c>
      <c r="D105" s="12">
        <f>SUM(E105:P105)</f>
        <v>8</v>
      </c>
      <c r="E105" s="12"/>
      <c r="F105" s="12"/>
      <c r="G105" s="12"/>
      <c r="H105" s="12">
        <v>2</v>
      </c>
      <c r="I105" s="12"/>
      <c r="J105" s="12">
        <v>2</v>
      </c>
      <c r="K105" s="12"/>
      <c r="L105" s="12">
        <v>1</v>
      </c>
      <c r="M105" s="12">
        <v>3</v>
      </c>
      <c r="N105" s="12"/>
      <c r="O105" s="12"/>
      <c r="P105" s="13"/>
      <c r="Q105" s="23"/>
    </row>
    <row r="106" spans="1:17" ht="18" customHeight="1">
      <c r="A106" s="32" t="s">
        <v>80</v>
      </c>
      <c r="B106" s="35" t="s">
        <v>81</v>
      </c>
      <c r="C106" s="11" t="s">
        <v>14</v>
      </c>
      <c r="D106" s="12">
        <f t="shared" ref="D106:P106" si="44">D107+D108</f>
        <v>54</v>
      </c>
      <c r="E106" s="12">
        <f t="shared" si="44"/>
        <v>8</v>
      </c>
      <c r="F106" s="12">
        <f t="shared" si="44"/>
        <v>5</v>
      </c>
      <c r="G106" s="12">
        <f t="shared" si="44"/>
        <v>6</v>
      </c>
      <c r="H106" s="12">
        <f t="shared" si="44"/>
        <v>2</v>
      </c>
      <c r="I106" s="12">
        <f t="shared" si="44"/>
        <v>7</v>
      </c>
      <c r="J106" s="12">
        <f t="shared" si="44"/>
        <v>2</v>
      </c>
      <c r="K106" s="12">
        <f t="shared" si="44"/>
        <v>4</v>
      </c>
      <c r="L106" s="12">
        <f t="shared" si="44"/>
        <v>2</v>
      </c>
      <c r="M106" s="12">
        <f t="shared" si="44"/>
        <v>5</v>
      </c>
      <c r="N106" s="12">
        <f t="shared" si="44"/>
        <v>6</v>
      </c>
      <c r="O106" s="12">
        <f t="shared" si="44"/>
        <v>2</v>
      </c>
      <c r="P106" s="13">
        <f t="shared" si="44"/>
        <v>5</v>
      </c>
      <c r="Q106" s="23"/>
    </row>
    <row r="107" spans="1:17" ht="18" customHeight="1">
      <c r="A107" s="33"/>
      <c r="B107" s="35"/>
      <c r="C107" s="11" t="s">
        <v>16</v>
      </c>
      <c r="D107" s="12">
        <f>SUM(E107:P107)</f>
        <v>23</v>
      </c>
      <c r="E107" s="12">
        <v>3</v>
      </c>
      <c r="F107" s="12">
        <v>1</v>
      </c>
      <c r="G107" s="12">
        <v>2</v>
      </c>
      <c r="H107" s="12">
        <v>2</v>
      </c>
      <c r="I107" s="12">
        <v>3</v>
      </c>
      <c r="J107" s="12"/>
      <c r="K107" s="12">
        <v>4</v>
      </c>
      <c r="L107" s="12">
        <v>2</v>
      </c>
      <c r="M107" s="12">
        <v>3</v>
      </c>
      <c r="N107" s="12">
        <v>1</v>
      </c>
      <c r="O107" s="12"/>
      <c r="P107" s="13">
        <v>2</v>
      </c>
      <c r="Q107" s="23"/>
    </row>
    <row r="108" spans="1:17" ht="18" customHeight="1">
      <c r="A108" s="33"/>
      <c r="B108" s="35"/>
      <c r="C108" s="11" t="s">
        <v>17</v>
      </c>
      <c r="D108" s="12">
        <f>SUM(E108:P108)</f>
        <v>31</v>
      </c>
      <c r="E108" s="12">
        <v>5</v>
      </c>
      <c r="F108" s="12">
        <v>4</v>
      </c>
      <c r="G108" s="12">
        <v>4</v>
      </c>
      <c r="H108" s="12"/>
      <c r="I108" s="12">
        <v>4</v>
      </c>
      <c r="J108" s="12">
        <v>2</v>
      </c>
      <c r="K108" s="12"/>
      <c r="L108" s="12"/>
      <c r="M108" s="12">
        <v>2</v>
      </c>
      <c r="N108" s="12">
        <v>5</v>
      </c>
      <c r="O108" s="12">
        <v>2</v>
      </c>
      <c r="P108" s="13">
        <v>3</v>
      </c>
      <c r="Q108" s="23"/>
    </row>
    <row r="109" spans="1:17" ht="18" customHeight="1">
      <c r="A109" s="32" t="s">
        <v>82</v>
      </c>
      <c r="B109" s="35" t="s">
        <v>83</v>
      </c>
      <c r="C109" s="11" t="s">
        <v>14</v>
      </c>
      <c r="D109" s="12">
        <f t="shared" ref="D109:P109" si="45">D110+D111</f>
        <v>59</v>
      </c>
      <c r="E109" s="12">
        <f t="shared" si="45"/>
        <v>8</v>
      </c>
      <c r="F109" s="12">
        <f t="shared" si="45"/>
        <v>2</v>
      </c>
      <c r="G109" s="12">
        <f t="shared" si="45"/>
        <v>5</v>
      </c>
      <c r="H109" s="12">
        <f t="shared" si="45"/>
        <v>2</v>
      </c>
      <c r="I109" s="12">
        <f t="shared" si="45"/>
        <v>5</v>
      </c>
      <c r="J109" s="12">
        <f t="shared" si="45"/>
        <v>4</v>
      </c>
      <c r="K109" s="12">
        <f t="shared" si="45"/>
        <v>7</v>
      </c>
      <c r="L109" s="12">
        <f t="shared" si="45"/>
        <v>6</v>
      </c>
      <c r="M109" s="12">
        <f t="shared" si="45"/>
        <v>5</v>
      </c>
      <c r="N109" s="12">
        <f t="shared" si="45"/>
        <v>3</v>
      </c>
      <c r="O109" s="12">
        <f t="shared" si="45"/>
        <v>6</v>
      </c>
      <c r="P109" s="13">
        <f t="shared" si="45"/>
        <v>6</v>
      </c>
      <c r="Q109" s="23"/>
    </row>
    <row r="110" spans="1:17" ht="18" customHeight="1">
      <c r="A110" s="33"/>
      <c r="B110" s="35"/>
      <c r="C110" s="11" t="s">
        <v>16</v>
      </c>
      <c r="D110" s="12">
        <f>SUM(E110:P110)</f>
        <v>40</v>
      </c>
      <c r="E110" s="12">
        <v>4</v>
      </c>
      <c r="F110" s="12">
        <v>2</v>
      </c>
      <c r="G110" s="12">
        <v>4</v>
      </c>
      <c r="H110" s="12">
        <v>2</v>
      </c>
      <c r="I110" s="12">
        <v>5</v>
      </c>
      <c r="J110" s="12">
        <v>2</v>
      </c>
      <c r="K110" s="12">
        <v>3</v>
      </c>
      <c r="L110" s="12">
        <v>3</v>
      </c>
      <c r="M110" s="12">
        <v>4</v>
      </c>
      <c r="N110" s="12">
        <v>3</v>
      </c>
      <c r="O110" s="12">
        <v>4</v>
      </c>
      <c r="P110" s="13">
        <v>4</v>
      </c>
      <c r="Q110" s="23"/>
    </row>
    <row r="111" spans="1:17" ht="18" customHeight="1">
      <c r="A111" s="33"/>
      <c r="B111" s="35"/>
      <c r="C111" s="11" t="s">
        <v>17</v>
      </c>
      <c r="D111" s="12">
        <f>SUM(E111:P111)</f>
        <v>19</v>
      </c>
      <c r="E111" s="12">
        <v>4</v>
      </c>
      <c r="F111" s="12"/>
      <c r="G111" s="12">
        <v>1</v>
      </c>
      <c r="H111" s="12"/>
      <c r="I111" s="12"/>
      <c r="J111" s="12">
        <v>2</v>
      </c>
      <c r="K111" s="12">
        <v>4</v>
      </c>
      <c r="L111" s="12">
        <v>3</v>
      </c>
      <c r="M111" s="12">
        <v>1</v>
      </c>
      <c r="N111" s="12"/>
      <c r="O111" s="12">
        <v>2</v>
      </c>
      <c r="P111" s="13">
        <v>2</v>
      </c>
      <c r="Q111" s="23"/>
    </row>
    <row r="112" spans="1:17" ht="18" customHeight="1">
      <c r="A112" s="32" t="s">
        <v>84</v>
      </c>
      <c r="B112" s="41" t="s">
        <v>85</v>
      </c>
      <c r="C112" s="11" t="s">
        <v>14</v>
      </c>
      <c r="D112" s="12">
        <f t="shared" ref="D112:P112" si="46">D113+D114</f>
        <v>31</v>
      </c>
      <c r="E112" s="12">
        <f t="shared" si="46"/>
        <v>4</v>
      </c>
      <c r="F112" s="12">
        <f t="shared" si="46"/>
        <v>1</v>
      </c>
      <c r="G112" s="12">
        <f t="shared" si="46"/>
        <v>3</v>
      </c>
      <c r="H112" s="12">
        <f t="shared" si="46"/>
        <v>5</v>
      </c>
      <c r="I112" s="12">
        <f t="shared" si="46"/>
        <v>1</v>
      </c>
      <c r="J112" s="12">
        <f t="shared" si="46"/>
        <v>1</v>
      </c>
      <c r="K112" s="12">
        <f t="shared" si="46"/>
        <v>4</v>
      </c>
      <c r="L112" s="12">
        <f t="shared" si="46"/>
        <v>3</v>
      </c>
      <c r="M112" s="12">
        <f t="shared" si="46"/>
        <v>1</v>
      </c>
      <c r="N112" s="12">
        <f t="shared" si="46"/>
        <v>4</v>
      </c>
      <c r="O112" s="12">
        <f t="shared" si="46"/>
        <v>1</v>
      </c>
      <c r="P112" s="13">
        <f t="shared" si="46"/>
        <v>3</v>
      </c>
      <c r="Q112" s="23"/>
    </row>
    <row r="113" spans="1:17" ht="18" customHeight="1">
      <c r="A113" s="33"/>
      <c r="B113" s="41"/>
      <c r="C113" s="11" t="s">
        <v>16</v>
      </c>
      <c r="D113" s="12">
        <f>SUM(E113:P113)</f>
        <v>18</v>
      </c>
      <c r="E113" s="12"/>
      <c r="F113" s="12">
        <v>1</v>
      </c>
      <c r="G113" s="12">
        <v>2</v>
      </c>
      <c r="H113" s="12">
        <v>1</v>
      </c>
      <c r="I113" s="12">
        <v>1</v>
      </c>
      <c r="J113" s="12">
        <v>1</v>
      </c>
      <c r="K113" s="12">
        <v>3</v>
      </c>
      <c r="L113" s="12">
        <v>2</v>
      </c>
      <c r="M113" s="12">
        <v>1</v>
      </c>
      <c r="N113" s="12">
        <v>3</v>
      </c>
      <c r="O113" s="12"/>
      <c r="P113" s="13">
        <v>3</v>
      </c>
      <c r="Q113" s="23"/>
    </row>
    <row r="114" spans="1:17" ht="18" customHeight="1">
      <c r="A114" s="33"/>
      <c r="B114" s="41"/>
      <c r="C114" s="11" t="s">
        <v>17</v>
      </c>
      <c r="D114" s="12">
        <f>SUM(E114:P114)</f>
        <v>13</v>
      </c>
      <c r="E114" s="12">
        <v>4</v>
      </c>
      <c r="F114" s="12"/>
      <c r="G114" s="12">
        <v>1</v>
      </c>
      <c r="H114" s="12">
        <v>4</v>
      </c>
      <c r="I114" s="12"/>
      <c r="J114" s="12"/>
      <c r="K114" s="12">
        <v>1</v>
      </c>
      <c r="L114" s="12">
        <v>1</v>
      </c>
      <c r="M114" s="12"/>
      <c r="N114" s="12">
        <v>1</v>
      </c>
      <c r="O114" s="12">
        <v>1</v>
      </c>
      <c r="P114" s="13"/>
      <c r="Q114" s="23"/>
    </row>
    <row r="115" spans="1:17" ht="18" customHeight="1">
      <c r="A115" s="32" t="s">
        <v>86</v>
      </c>
      <c r="B115" s="35" t="s">
        <v>87</v>
      </c>
      <c r="C115" s="11" t="s">
        <v>14</v>
      </c>
      <c r="D115" s="12">
        <f t="shared" ref="D115:P115" si="47">D116+D117</f>
        <v>164</v>
      </c>
      <c r="E115" s="12">
        <f t="shared" si="47"/>
        <v>12</v>
      </c>
      <c r="F115" s="12">
        <f t="shared" si="47"/>
        <v>7</v>
      </c>
      <c r="G115" s="12">
        <f t="shared" si="47"/>
        <v>15</v>
      </c>
      <c r="H115" s="12">
        <f t="shared" si="47"/>
        <v>9</v>
      </c>
      <c r="I115" s="12">
        <f t="shared" si="47"/>
        <v>19</v>
      </c>
      <c r="J115" s="12">
        <f t="shared" si="47"/>
        <v>13</v>
      </c>
      <c r="K115" s="12">
        <f t="shared" si="47"/>
        <v>24</v>
      </c>
      <c r="L115" s="12">
        <f t="shared" si="47"/>
        <v>17</v>
      </c>
      <c r="M115" s="12">
        <f t="shared" si="47"/>
        <v>11</v>
      </c>
      <c r="N115" s="12">
        <f t="shared" si="47"/>
        <v>10</v>
      </c>
      <c r="O115" s="12">
        <f t="shared" si="47"/>
        <v>13</v>
      </c>
      <c r="P115" s="13">
        <f t="shared" si="47"/>
        <v>14</v>
      </c>
      <c r="Q115" s="23"/>
    </row>
    <row r="116" spans="1:17" ht="18" customHeight="1">
      <c r="A116" s="33"/>
      <c r="B116" s="35"/>
      <c r="C116" s="11" t="s">
        <v>16</v>
      </c>
      <c r="D116" s="12">
        <f>SUM(E116:P116)</f>
        <v>94</v>
      </c>
      <c r="E116" s="12">
        <v>9</v>
      </c>
      <c r="F116" s="12">
        <v>4</v>
      </c>
      <c r="G116" s="12">
        <v>7</v>
      </c>
      <c r="H116" s="12">
        <v>7</v>
      </c>
      <c r="I116" s="12">
        <v>9</v>
      </c>
      <c r="J116" s="12">
        <v>9</v>
      </c>
      <c r="K116" s="12">
        <v>11</v>
      </c>
      <c r="L116" s="12">
        <v>8</v>
      </c>
      <c r="M116" s="12">
        <v>7</v>
      </c>
      <c r="N116" s="12">
        <v>7</v>
      </c>
      <c r="O116" s="12">
        <v>10</v>
      </c>
      <c r="P116" s="13">
        <v>6</v>
      </c>
      <c r="Q116" s="23"/>
    </row>
    <row r="117" spans="1:17" ht="18" customHeight="1" thickBot="1">
      <c r="A117" s="34"/>
      <c r="B117" s="36"/>
      <c r="C117" s="16" t="s">
        <v>17</v>
      </c>
      <c r="D117" s="17">
        <f>SUM(E117:P117)</f>
        <v>70</v>
      </c>
      <c r="E117" s="17">
        <v>3</v>
      </c>
      <c r="F117" s="17">
        <v>3</v>
      </c>
      <c r="G117" s="17">
        <v>8</v>
      </c>
      <c r="H117" s="17">
        <v>2</v>
      </c>
      <c r="I117" s="17">
        <v>10</v>
      </c>
      <c r="J117" s="17">
        <v>4</v>
      </c>
      <c r="K117" s="17">
        <v>13</v>
      </c>
      <c r="L117" s="17">
        <v>9</v>
      </c>
      <c r="M117" s="17">
        <v>4</v>
      </c>
      <c r="N117" s="17">
        <v>3</v>
      </c>
      <c r="O117" s="17">
        <v>3</v>
      </c>
      <c r="P117" s="18">
        <v>8</v>
      </c>
      <c r="Q117" s="23"/>
    </row>
    <row r="118" spans="1:17" ht="18" customHeight="1"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7" ht="18" customHeight="1">
      <c r="B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7" ht="18" customHeight="1" thickBot="1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0" t="s">
        <v>51</v>
      </c>
    </row>
    <row r="121" spans="1:17" ht="18" customHeight="1">
      <c r="A121" s="3"/>
      <c r="B121" s="4"/>
      <c r="C121" s="5"/>
      <c r="D121" s="28" t="s">
        <v>1</v>
      </c>
      <c r="E121" s="28" t="s">
        <v>2</v>
      </c>
      <c r="F121" s="28" t="s">
        <v>3</v>
      </c>
      <c r="G121" s="24" t="s">
        <v>4</v>
      </c>
      <c r="H121" s="24" t="s">
        <v>5</v>
      </c>
      <c r="I121" s="24" t="s">
        <v>6</v>
      </c>
      <c r="J121" s="24" t="s">
        <v>7</v>
      </c>
      <c r="K121" s="24" t="s">
        <v>8</v>
      </c>
      <c r="L121" s="24" t="s">
        <v>9</v>
      </c>
      <c r="M121" s="24" t="s">
        <v>10</v>
      </c>
      <c r="N121" s="24" t="s">
        <v>11</v>
      </c>
      <c r="O121" s="24" t="s">
        <v>12</v>
      </c>
      <c r="P121" s="26" t="s">
        <v>13</v>
      </c>
    </row>
    <row r="122" spans="1:17" ht="18" customHeight="1">
      <c r="A122" s="6"/>
      <c r="B122" s="7"/>
      <c r="C122" s="8"/>
      <c r="D122" s="29"/>
      <c r="E122" s="29"/>
      <c r="F122" s="29"/>
      <c r="G122" s="25"/>
      <c r="H122" s="25"/>
      <c r="I122" s="25"/>
      <c r="J122" s="25"/>
      <c r="K122" s="25"/>
      <c r="L122" s="25"/>
      <c r="M122" s="25"/>
      <c r="N122" s="25"/>
      <c r="O122" s="25"/>
      <c r="P122" s="27"/>
    </row>
    <row r="123" spans="1:17" ht="18" customHeight="1">
      <c r="A123" s="32" t="s">
        <v>88</v>
      </c>
      <c r="B123" s="35" t="s">
        <v>89</v>
      </c>
      <c r="C123" s="11" t="s">
        <v>14</v>
      </c>
      <c r="D123" s="12">
        <f t="shared" ref="D123:P123" si="48">D124+D125</f>
        <v>62</v>
      </c>
      <c r="E123" s="12">
        <f t="shared" si="48"/>
        <v>9</v>
      </c>
      <c r="F123" s="12">
        <f t="shared" si="48"/>
        <v>6</v>
      </c>
      <c r="G123" s="12">
        <f t="shared" si="48"/>
        <v>5</v>
      </c>
      <c r="H123" s="12">
        <f t="shared" si="48"/>
        <v>3</v>
      </c>
      <c r="I123" s="12">
        <f t="shared" si="48"/>
        <v>5</v>
      </c>
      <c r="J123" s="12">
        <f t="shared" si="48"/>
        <v>5</v>
      </c>
      <c r="K123" s="12">
        <f t="shared" si="48"/>
        <v>2</v>
      </c>
      <c r="L123" s="12">
        <f t="shared" si="48"/>
        <v>7</v>
      </c>
      <c r="M123" s="12">
        <f t="shared" si="48"/>
        <v>4</v>
      </c>
      <c r="N123" s="12">
        <f t="shared" si="48"/>
        <v>3</v>
      </c>
      <c r="O123" s="12">
        <f t="shared" si="48"/>
        <v>7</v>
      </c>
      <c r="P123" s="13">
        <f t="shared" si="48"/>
        <v>6</v>
      </c>
      <c r="Q123" s="23"/>
    </row>
    <row r="124" spans="1:17" ht="18" customHeight="1">
      <c r="A124" s="33"/>
      <c r="B124" s="35"/>
      <c r="C124" s="11" t="s">
        <v>16</v>
      </c>
      <c r="D124" s="12">
        <f>SUM(E124:P124)</f>
        <v>32</v>
      </c>
      <c r="E124" s="12">
        <f>E127+E130</f>
        <v>6</v>
      </c>
      <c r="F124" s="12">
        <f>F127+F130</f>
        <v>4</v>
      </c>
      <c r="G124" s="12">
        <f t="shared" ref="G124:P125" si="49">G127+G130</f>
        <v>4</v>
      </c>
      <c r="H124" s="12">
        <f t="shared" si="49"/>
        <v>0</v>
      </c>
      <c r="I124" s="12">
        <f t="shared" si="49"/>
        <v>4</v>
      </c>
      <c r="J124" s="12">
        <f t="shared" si="49"/>
        <v>2</v>
      </c>
      <c r="K124" s="12">
        <f t="shared" si="49"/>
        <v>1</v>
      </c>
      <c r="L124" s="12">
        <f t="shared" si="49"/>
        <v>4</v>
      </c>
      <c r="M124" s="12">
        <f t="shared" si="49"/>
        <v>0</v>
      </c>
      <c r="N124" s="12">
        <f t="shared" si="49"/>
        <v>2</v>
      </c>
      <c r="O124" s="12">
        <f t="shared" si="49"/>
        <v>2</v>
      </c>
      <c r="P124" s="13">
        <f t="shared" si="49"/>
        <v>3</v>
      </c>
      <c r="Q124" s="23"/>
    </row>
    <row r="125" spans="1:17" ht="18" customHeight="1">
      <c r="A125" s="33"/>
      <c r="B125" s="35"/>
      <c r="C125" s="11" t="s">
        <v>17</v>
      </c>
      <c r="D125" s="12">
        <f>SUM(E125:P125)</f>
        <v>30</v>
      </c>
      <c r="E125" s="12">
        <f>E128+E131</f>
        <v>3</v>
      </c>
      <c r="F125" s="12">
        <f>F128+F131</f>
        <v>2</v>
      </c>
      <c r="G125" s="12">
        <f t="shared" si="49"/>
        <v>1</v>
      </c>
      <c r="H125" s="12">
        <f t="shared" si="49"/>
        <v>3</v>
      </c>
      <c r="I125" s="12">
        <f t="shared" si="49"/>
        <v>1</v>
      </c>
      <c r="J125" s="12">
        <f t="shared" si="49"/>
        <v>3</v>
      </c>
      <c r="K125" s="12">
        <f t="shared" si="49"/>
        <v>1</v>
      </c>
      <c r="L125" s="12">
        <f t="shared" si="49"/>
        <v>3</v>
      </c>
      <c r="M125" s="12">
        <f t="shared" si="49"/>
        <v>4</v>
      </c>
      <c r="N125" s="12">
        <f t="shared" si="49"/>
        <v>1</v>
      </c>
      <c r="O125" s="12">
        <f t="shared" si="49"/>
        <v>5</v>
      </c>
      <c r="P125" s="13">
        <f t="shared" si="49"/>
        <v>3</v>
      </c>
      <c r="Q125" s="23"/>
    </row>
    <row r="126" spans="1:17" ht="18" customHeight="1">
      <c r="A126" s="32" t="s">
        <v>90</v>
      </c>
      <c r="B126" s="40" t="s">
        <v>91</v>
      </c>
      <c r="C126" s="11" t="s">
        <v>14</v>
      </c>
      <c r="D126" s="12">
        <f t="shared" ref="D126:P126" si="50">D127+D128</f>
        <v>15</v>
      </c>
      <c r="E126" s="12">
        <f t="shared" si="50"/>
        <v>1</v>
      </c>
      <c r="F126" s="12">
        <f t="shared" si="50"/>
        <v>1</v>
      </c>
      <c r="G126" s="12">
        <f t="shared" si="50"/>
        <v>2</v>
      </c>
      <c r="H126" s="12">
        <f t="shared" si="50"/>
        <v>3</v>
      </c>
      <c r="I126" s="12">
        <f t="shared" si="50"/>
        <v>1</v>
      </c>
      <c r="J126" s="12">
        <f t="shared" si="50"/>
        <v>1</v>
      </c>
      <c r="K126" s="12">
        <f t="shared" si="50"/>
        <v>1</v>
      </c>
      <c r="L126" s="12">
        <f t="shared" si="50"/>
        <v>2</v>
      </c>
      <c r="M126" s="12">
        <f t="shared" si="50"/>
        <v>2</v>
      </c>
      <c r="N126" s="12">
        <f t="shared" si="50"/>
        <v>0</v>
      </c>
      <c r="O126" s="12">
        <f t="shared" si="50"/>
        <v>1</v>
      </c>
      <c r="P126" s="13">
        <f t="shared" si="50"/>
        <v>0</v>
      </c>
      <c r="Q126" s="23"/>
    </row>
    <row r="127" spans="1:17" ht="18" customHeight="1">
      <c r="A127" s="33"/>
      <c r="B127" s="40"/>
      <c r="C127" s="11" t="s">
        <v>16</v>
      </c>
      <c r="D127" s="12">
        <f>SUM(E127:P127)</f>
        <v>6</v>
      </c>
      <c r="E127" s="12">
        <v>1</v>
      </c>
      <c r="F127" s="12">
        <v>1</v>
      </c>
      <c r="G127" s="12">
        <v>1</v>
      </c>
      <c r="H127" s="12"/>
      <c r="I127" s="12">
        <v>1</v>
      </c>
      <c r="J127" s="12">
        <v>1</v>
      </c>
      <c r="K127" s="12">
        <v>1</v>
      </c>
      <c r="L127" s="12"/>
      <c r="M127" s="12"/>
      <c r="N127" s="12"/>
      <c r="O127" s="12"/>
      <c r="P127" s="13"/>
      <c r="Q127" s="23"/>
    </row>
    <row r="128" spans="1:17" ht="18" customHeight="1">
      <c r="A128" s="33"/>
      <c r="B128" s="40"/>
      <c r="C128" s="11" t="s">
        <v>17</v>
      </c>
      <c r="D128" s="12">
        <f>SUM(E128:P128)</f>
        <v>9</v>
      </c>
      <c r="E128" s="12"/>
      <c r="F128" s="12"/>
      <c r="G128" s="12">
        <v>1</v>
      </c>
      <c r="H128" s="12">
        <v>3</v>
      </c>
      <c r="I128" s="12"/>
      <c r="J128" s="12"/>
      <c r="K128" s="12"/>
      <c r="L128" s="12">
        <v>2</v>
      </c>
      <c r="M128" s="12">
        <v>2</v>
      </c>
      <c r="N128" s="12"/>
      <c r="O128" s="12">
        <v>1</v>
      </c>
      <c r="P128" s="13"/>
      <c r="Q128" s="23"/>
    </row>
    <row r="129" spans="1:17" ht="18" customHeight="1">
      <c r="A129" s="32" t="s">
        <v>92</v>
      </c>
      <c r="B129" s="40" t="s">
        <v>93</v>
      </c>
      <c r="C129" s="11" t="s">
        <v>14</v>
      </c>
      <c r="D129" s="12">
        <f t="shared" ref="D129:P129" si="51">D130+D131</f>
        <v>47</v>
      </c>
      <c r="E129" s="12">
        <f t="shared" si="51"/>
        <v>8</v>
      </c>
      <c r="F129" s="12">
        <f t="shared" si="51"/>
        <v>5</v>
      </c>
      <c r="G129" s="12">
        <f t="shared" si="51"/>
        <v>3</v>
      </c>
      <c r="H129" s="12">
        <f t="shared" si="51"/>
        <v>0</v>
      </c>
      <c r="I129" s="12">
        <f t="shared" si="51"/>
        <v>4</v>
      </c>
      <c r="J129" s="12">
        <f t="shared" si="51"/>
        <v>4</v>
      </c>
      <c r="K129" s="12">
        <f t="shared" si="51"/>
        <v>1</v>
      </c>
      <c r="L129" s="12">
        <f t="shared" si="51"/>
        <v>5</v>
      </c>
      <c r="M129" s="12">
        <f t="shared" si="51"/>
        <v>2</v>
      </c>
      <c r="N129" s="12">
        <f t="shared" si="51"/>
        <v>3</v>
      </c>
      <c r="O129" s="12">
        <f t="shared" si="51"/>
        <v>6</v>
      </c>
      <c r="P129" s="13">
        <f t="shared" si="51"/>
        <v>6</v>
      </c>
      <c r="Q129" s="23"/>
    </row>
    <row r="130" spans="1:17" ht="18" customHeight="1">
      <c r="A130" s="33"/>
      <c r="B130" s="40"/>
      <c r="C130" s="11" t="s">
        <v>16</v>
      </c>
      <c r="D130" s="12">
        <f>SUM(E130:P130)</f>
        <v>26</v>
      </c>
      <c r="E130" s="12">
        <v>5</v>
      </c>
      <c r="F130" s="12">
        <v>3</v>
      </c>
      <c r="G130" s="12">
        <v>3</v>
      </c>
      <c r="H130" s="12"/>
      <c r="I130" s="12">
        <v>3</v>
      </c>
      <c r="J130" s="12">
        <v>1</v>
      </c>
      <c r="K130" s="12"/>
      <c r="L130" s="12">
        <v>4</v>
      </c>
      <c r="M130" s="12"/>
      <c r="N130" s="12">
        <v>2</v>
      </c>
      <c r="O130" s="12">
        <v>2</v>
      </c>
      <c r="P130" s="13">
        <v>3</v>
      </c>
      <c r="Q130" s="23"/>
    </row>
    <row r="131" spans="1:17" ht="18" customHeight="1">
      <c r="A131" s="33"/>
      <c r="B131" s="40"/>
      <c r="C131" s="11" t="s">
        <v>17</v>
      </c>
      <c r="D131" s="12">
        <f>SUM(E131:P131)</f>
        <v>21</v>
      </c>
      <c r="E131" s="12">
        <v>3</v>
      </c>
      <c r="F131" s="12">
        <v>2</v>
      </c>
      <c r="G131" s="12"/>
      <c r="H131" s="12"/>
      <c r="I131" s="12">
        <v>1</v>
      </c>
      <c r="J131" s="12">
        <v>3</v>
      </c>
      <c r="K131" s="12">
        <v>1</v>
      </c>
      <c r="L131" s="12">
        <v>1</v>
      </c>
      <c r="M131" s="12">
        <v>2</v>
      </c>
      <c r="N131" s="12">
        <v>1</v>
      </c>
      <c r="O131" s="12">
        <v>4</v>
      </c>
      <c r="P131" s="13">
        <v>3</v>
      </c>
      <c r="Q131" s="23"/>
    </row>
    <row r="132" spans="1:17" ht="18" customHeight="1">
      <c r="A132" s="32" t="s">
        <v>94</v>
      </c>
      <c r="B132" s="37" t="s">
        <v>95</v>
      </c>
      <c r="C132" s="11" t="s">
        <v>14</v>
      </c>
      <c r="D132" s="12">
        <f t="shared" ref="D132:P132" si="52">D133+D134</f>
        <v>36</v>
      </c>
      <c r="E132" s="12">
        <f t="shared" si="52"/>
        <v>5</v>
      </c>
      <c r="F132" s="12">
        <f t="shared" si="52"/>
        <v>7</v>
      </c>
      <c r="G132" s="12">
        <f t="shared" si="52"/>
        <v>1</v>
      </c>
      <c r="H132" s="12">
        <f t="shared" si="52"/>
        <v>2</v>
      </c>
      <c r="I132" s="12">
        <f t="shared" si="52"/>
        <v>0</v>
      </c>
      <c r="J132" s="12">
        <f t="shared" si="52"/>
        <v>2</v>
      </c>
      <c r="K132" s="12">
        <f t="shared" si="52"/>
        <v>3</v>
      </c>
      <c r="L132" s="12">
        <f t="shared" si="52"/>
        <v>2</v>
      </c>
      <c r="M132" s="12">
        <f t="shared" si="52"/>
        <v>3</v>
      </c>
      <c r="N132" s="12">
        <f t="shared" si="52"/>
        <v>3</v>
      </c>
      <c r="O132" s="12">
        <f t="shared" si="52"/>
        <v>1</v>
      </c>
      <c r="P132" s="13">
        <f t="shared" si="52"/>
        <v>7</v>
      </c>
      <c r="Q132" s="23"/>
    </row>
    <row r="133" spans="1:17" ht="18" customHeight="1">
      <c r="A133" s="33"/>
      <c r="B133" s="37"/>
      <c r="C133" s="11" t="s">
        <v>16</v>
      </c>
      <c r="D133" s="12">
        <f>SUM(E133:P133)</f>
        <v>19</v>
      </c>
      <c r="E133" s="12">
        <f>E136+E139</f>
        <v>1</v>
      </c>
      <c r="F133" s="12">
        <f t="shared" ref="F133:P134" si="53">F136+F139</f>
        <v>4</v>
      </c>
      <c r="G133" s="12">
        <f t="shared" si="53"/>
        <v>0</v>
      </c>
      <c r="H133" s="12">
        <f t="shared" si="53"/>
        <v>0</v>
      </c>
      <c r="I133" s="12">
        <f t="shared" si="53"/>
        <v>0</v>
      </c>
      <c r="J133" s="12">
        <f t="shared" si="53"/>
        <v>2</v>
      </c>
      <c r="K133" s="12">
        <f t="shared" si="53"/>
        <v>1</v>
      </c>
      <c r="L133" s="12">
        <f t="shared" si="53"/>
        <v>2</v>
      </c>
      <c r="M133" s="12">
        <f t="shared" si="53"/>
        <v>1</v>
      </c>
      <c r="N133" s="12">
        <f t="shared" si="53"/>
        <v>3</v>
      </c>
      <c r="O133" s="12">
        <f t="shared" si="53"/>
        <v>1</v>
      </c>
      <c r="P133" s="13">
        <f t="shared" si="53"/>
        <v>4</v>
      </c>
      <c r="Q133" s="23"/>
    </row>
    <row r="134" spans="1:17" ht="18" customHeight="1">
      <c r="A134" s="33"/>
      <c r="B134" s="37"/>
      <c r="C134" s="11" t="s">
        <v>17</v>
      </c>
      <c r="D134" s="12">
        <f>SUM(E134:P134)</f>
        <v>17</v>
      </c>
      <c r="E134" s="12">
        <f>E137+E140</f>
        <v>4</v>
      </c>
      <c r="F134" s="12">
        <f>F137+F140</f>
        <v>3</v>
      </c>
      <c r="G134" s="12">
        <f t="shared" si="53"/>
        <v>1</v>
      </c>
      <c r="H134" s="12">
        <f t="shared" si="53"/>
        <v>2</v>
      </c>
      <c r="I134" s="12">
        <f t="shared" si="53"/>
        <v>0</v>
      </c>
      <c r="J134" s="12">
        <f t="shared" si="53"/>
        <v>0</v>
      </c>
      <c r="K134" s="12">
        <f t="shared" si="53"/>
        <v>2</v>
      </c>
      <c r="L134" s="12">
        <f t="shared" si="53"/>
        <v>0</v>
      </c>
      <c r="M134" s="12">
        <f t="shared" si="53"/>
        <v>2</v>
      </c>
      <c r="N134" s="12">
        <f t="shared" si="53"/>
        <v>0</v>
      </c>
      <c r="O134" s="12">
        <f t="shared" si="53"/>
        <v>0</v>
      </c>
      <c r="P134" s="13">
        <f t="shared" si="53"/>
        <v>3</v>
      </c>
      <c r="Q134" s="23"/>
    </row>
    <row r="135" spans="1:17" ht="18" customHeight="1">
      <c r="A135" s="32" t="s">
        <v>96</v>
      </c>
      <c r="B135" s="35" t="s">
        <v>97</v>
      </c>
      <c r="C135" s="11" t="s">
        <v>14</v>
      </c>
      <c r="D135" s="12">
        <f t="shared" ref="D135:P135" si="54">D136+D137</f>
        <v>15</v>
      </c>
      <c r="E135" s="12">
        <f t="shared" si="54"/>
        <v>2</v>
      </c>
      <c r="F135" s="12">
        <f t="shared" si="54"/>
        <v>4</v>
      </c>
      <c r="G135" s="12">
        <f t="shared" si="54"/>
        <v>0</v>
      </c>
      <c r="H135" s="12">
        <f t="shared" si="54"/>
        <v>1</v>
      </c>
      <c r="I135" s="12">
        <f t="shared" si="54"/>
        <v>0</v>
      </c>
      <c r="J135" s="12">
        <f t="shared" si="54"/>
        <v>1</v>
      </c>
      <c r="K135" s="12">
        <f t="shared" si="54"/>
        <v>1</v>
      </c>
      <c r="L135" s="12">
        <f t="shared" si="54"/>
        <v>1</v>
      </c>
      <c r="M135" s="12">
        <f t="shared" si="54"/>
        <v>1</v>
      </c>
      <c r="N135" s="12">
        <f t="shared" si="54"/>
        <v>1</v>
      </c>
      <c r="O135" s="12">
        <f t="shared" si="54"/>
        <v>1</v>
      </c>
      <c r="P135" s="13">
        <f t="shared" si="54"/>
        <v>2</v>
      </c>
      <c r="Q135" s="23"/>
    </row>
    <row r="136" spans="1:17" ht="18" customHeight="1">
      <c r="A136" s="33"/>
      <c r="B136" s="35"/>
      <c r="C136" s="11" t="s">
        <v>16</v>
      </c>
      <c r="D136" s="12">
        <f>SUM(E136:P136)</f>
        <v>7</v>
      </c>
      <c r="E136" s="12"/>
      <c r="F136" s="12">
        <v>1</v>
      </c>
      <c r="G136" s="12"/>
      <c r="H136" s="12"/>
      <c r="I136" s="12"/>
      <c r="J136" s="12">
        <v>1</v>
      </c>
      <c r="K136" s="12"/>
      <c r="L136" s="12">
        <v>1</v>
      </c>
      <c r="M136" s="12">
        <v>1</v>
      </c>
      <c r="N136" s="12">
        <v>1</v>
      </c>
      <c r="O136" s="12">
        <v>1</v>
      </c>
      <c r="P136" s="13">
        <v>1</v>
      </c>
      <c r="Q136" s="23"/>
    </row>
    <row r="137" spans="1:17" ht="18" customHeight="1">
      <c r="A137" s="33"/>
      <c r="B137" s="35"/>
      <c r="C137" s="11" t="s">
        <v>17</v>
      </c>
      <c r="D137" s="12">
        <f>SUM(E137:P137)</f>
        <v>8</v>
      </c>
      <c r="E137" s="12">
        <v>2</v>
      </c>
      <c r="F137" s="12">
        <v>3</v>
      </c>
      <c r="G137" s="12"/>
      <c r="H137" s="12">
        <v>1</v>
      </c>
      <c r="I137" s="12"/>
      <c r="J137" s="12"/>
      <c r="K137" s="12">
        <v>1</v>
      </c>
      <c r="L137" s="12"/>
      <c r="M137" s="12"/>
      <c r="N137" s="12"/>
      <c r="O137" s="12"/>
      <c r="P137" s="13">
        <v>1</v>
      </c>
      <c r="Q137" s="23"/>
    </row>
    <row r="138" spans="1:17" ht="18" customHeight="1">
      <c r="A138" s="32" t="s">
        <v>98</v>
      </c>
      <c r="B138" s="41" t="s">
        <v>99</v>
      </c>
      <c r="C138" s="11" t="s">
        <v>14</v>
      </c>
      <c r="D138" s="12">
        <f t="shared" ref="D138:P138" si="55">D139+D140</f>
        <v>21</v>
      </c>
      <c r="E138" s="12">
        <f t="shared" si="55"/>
        <v>3</v>
      </c>
      <c r="F138" s="12">
        <f t="shared" si="55"/>
        <v>3</v>
      </c>
      <c r="G138" s="12">
        <f t="shared" si="55"/>
        <v>1</v>
      </c>
      <c r="H138" s="12">
        <f t="shared" si="55"/>
        <v>1</v>
      </c>
      <c r="I138" s="12">
        <f t="shared" si="55"/>
        <v>0</v>
      </c>
      <c r="J138" s="12">
        <f t="shared" si="55"/>
        <v>1</v>
      </c>
      <c r="K138" s="12">
        <f t="shared" si="55"/>
        <v>2</v>
      </c>
      <c r="L138" s="12">
        <f t="shared" si="55"/>
        <v>1</v>
      </c>
      <c r="M138" s="12">
        <f t="shared" si="55"/>
        <v>2</v>
      </c>
      <c r="N138" s="12">
        <f t="shared" si="55"/>
        <v>2</v>
      </c>
      <c r="O138" s="12">
        <f t="shared" si="55"/>
        <v>0</v>
      </c>
      <c r="P138" s="13">
        <f t="shared" si="55"/>
        <v>5</v>
      </c>
      <c r="Q138" s="23"/>
    </row>
    <row r="139" spans="1:17" ht="18" customHeight="1">
      <c r="A139" s="33"/>
      <c r="B139" s="41"/>
      <c r="C139" s="11" t="s">
        <v>16</v>
      </c>
      <c r="D139" s="12">
        <f>SUM(E139:P139)</f>
        <v>12</v>
      </c>
      <c r="E139" s="12">
        <v>1</v>
      </c>
      <c r="F139" s="12">
        <v>3</v>
      </c>
      <c r="G139" s="12"/>
      <c r="H139" s="12"/>
      <c r="I139" s="12"/>
      <c r="J139" s="12">
        <v>1</v>
      </c>
      <c r="K139" s="12">
        <v>1</v>
      </c>
      <c r="L139" s="12">
        <v>1</v>
      </c>
      <c r="M139" s="12"/>
      <c r="N139" s="12">
        <v>2</v>
      </c>
      <c r="O139" s="12"/>
      <c r="P139" s="13">
        <v>3</v>
      </c>
      <c r="Q139" s="23"/>
    </row>
    <row r="140" spans="1:17" ht="18" customHeight="1">
      <c r="A140" s="33"/>
      <c r="B140" s="41"/>
      <c r="C140" s="11" t="s">
        <v>17</v>
      </c>
      <c r="D140" s="12">
        <f>SUM(E140:P140)</f>
        <v>9</v>
      </c>
      <c r="E140" s="12">
        <v>2</v>
      </c>
      <c r="F140" s="12"/>
      <c r="G140" s="12">
        <v>1</v>
      </c>
      <c r="H140" s="12">
        <v>1</v>
      </c>
      <c r="I140" s="12"/>
      <c r="J140" s="12"/>
      <c r="K140" s="12">
        <v>1</v>
      </c>
      <c r="L140" s="12"/>
      <c r="M140" s="12">
        <v>2</v>
      </c>
      <c r="N140" s="12"/>
      <c r="O140" s="12"/>
      <c r="P140" s="13">
        <v>2</v>
      </c>
      <c r="Q140" s="23"/>
    </row>
    <row r="141" spans="1:17" ht="18" customHeight="1">
      <c r="A141" s="32" t="s">
        <v>100</v>
      </c>
      <c r="B141" s="35" t="s">
        <v>101</v>
      </c>
      <c r="C141" s="11" t="s">
        <v>14</v>
      </c>
      <c r="D141" s="12">
        <f t="shared" ref="D141:P141" si="56">D142+D143</f>
        <v>156</v>
      </c>
      <c r="E141" s="12">
        <f t="shared" si="56"/>
        <v>14</v>
      </c>
      <c r="F141" s="12">
        <f t="shared" si="56"/>
        <v>12</v>
      </c>
      <c r="G141" s="12">
        <f t="shared" si="56"/>
        <v>16</v>
      </c>
      <c r="H141" s="12">
        <f t="shared" si="56"/>
        <v>11</v>
      </c>
      <c r="I141" s="12">
        <f t="shared" si="56"/>
        <v>12</v>
      </c>
      <c r="J141" s="12">
        <f t="shared" si="56"/>
        <v>10</v>
      </c>
      <c r="K141" s="12">
        <f t="shared" si="56"/>
        <v>9</v>
      </c>
      <c r="L141" s="12">
        <f t="shared" si="56"/>
        <v>16</v>
      </c>
      <c r="M141" s="12">
        <f t="shared" si="56"/>
        <v>21</v>
      </c>
      <c r="N141" s="12">
        <f t="shared" si="56"/>
        <v>10</v>
      </c>
      <c r="O141" s="12">
        <f t="shared" si="56"/>
        <v>13</v>
      </c>
      <c r="P141" s="13">
        <f t="shared" si="56"/>
        <v>12</v>
      </c>
      <c r="Q141" s="23"/>
    </row>
    <row r="142" spans="1:17" ht="18" customHeight="1">
      <c r="A142" s="33"/>
      <c r="B142" s="35"/>
      <c r="C142" s="11" t="s">
        <v>16</v>
      </c>
      <c r="D142" s="12">
        <f>SUM(E142:P142)</f>
        <v>80</v>
      </c>
      <c r="E142" s="12">
        <f>E145+E148</f>
        <v>8</v>
      </c>
      <c r="F142" s="12">
        <f>F145+F148</f>
        <v>7</v>
      </c>
      <c r="G142" s="12">
        <f t="shared" ref="G142:P143" si="57">G145+G148</f>
        <v>5</v>
      </c>
      <c r="H142" s="12">
        <f t="shared" si="57"/>
        <v>6</v>
      </c>
      <c r="I142" s="12">
        <f t="shared" si="57"/>
        <v>8</v>
      </c>
      <c r="J142" s="12">
        <f t="shared" si="57"/>
        <v>6</v>
      </c>
      <c r="K142" s="12">
        <f t="shared" si="57"/>
        <v>3</v>
      </c>
      <c r="L142" s="12">
        <f t="shared" si="57"/>
        <v>10</v>
      </c>
      <c r="M142" s="12">
        <f t="shared" si="57"/>
        <v>13</v>
      </c>
      <c r="N142" s="12">
        <f t="shared" si="57"/>
        <v>4</v>
      </c>
      <c r="O142" s="12">
        <f t="shared" si="57"/>
        <v>6</v>
      </c>
      <c r="P142" s="13">
        <f t="shared" si="57"/>
        <v>4</v>
      </c>
      <c r="Q142" s="23"/>
    </row>
    <row r="143" spans="1:17" ht="18" customHeight="1">
      <c r="A143" s="33"/>
      <c r="B143" s="35"/>
      <c r="C143" s="11" t="s">
        <v>17</v>
      </c>
      <c r="D143" s="12">
        <f>SUM(E143:P143)</f>
        <v>76</v>
      </c>
      <c r="E143" s="12">
        <f>E146+E149</f>
        <v>6</v>
      </c>
      <c r="F143" s="12">
        <f>F146+F149</f>
        <v>5</v>
      </c>
      <c r="G143" s="12">
        <f t="shared" si="57"/>
        <v>11</v>
      </c>
      <c r="H143" s="12">
        <f t="shared" si="57"/>
        <v>5</v>
      </c>
      <c r="I143" s="12">
        <f t="shared" si="57"/>
        <v>4</v>
      </c>
      <c r="J143" s="12">
        <f t="shared" si="57"/>
        <v>4</v>
      </c>
      <c r="K143" s="12">
        <f t="shared" si="57"/>
        <v>6</v>
      </c>
      <c r="L143" s="12">
        <f t="shared" si="57"/>
        <v>6</v>
      </c>
      <c r="M143" s="12">
        <f t="shared" si="57"/>
        <v>8</v>
      </c>
      <c r="N143" s="12">
        <f t="shared" si="57"/>
        <v>6</v>
      </c>
      <c r="O143" s="12">
        <f t="shared" si="57"/>
        <v>7</v>
      </c>
      <c r="P143" s="13">
        <f t="shared" si="57"/>
        <v>8</v>
      </c>
      <c r="Q143" s="23"/>
    </row>
    <row r="144" spans="1:17" ht="18" customHeight="1">
      <c r="A144" s="32" t="s">
        <v>102</v>
      </c>
      <c r="B144" s="35" t="s">
        <v>103</v>
      </c>
      <c r="C144" s="11" t="s">
        <v>14</v>
      </c>
      <c r="D144" s="12">
        <f t="shared" ref="D144:P144" si="58">D145+D146</f>
        <v>106</v>
      </c>
      <c r="E144" s="12">
        <f t="shared" si="58"/>
        <v>8</v>
      </c>
      <c r="F144" s="12">
        <f t="shared" si="58"/>
        <v>9</v>
      </c>
      <c r="G144" s="12">
        <f t="shared" si="58"/>
        <v>9</v>
      </c>
      <c r="H144" s="12">
        <f t="shared" si="58"/>
        <v>9</v>
      </c>
      <c r="I144" s="12">
        <f t="shared" si="58"/>
        <v>7</v>
      </c>
      <c r="J144" s="12">
        <f t="shared" si="58"/>
        <v>7</v>
      </c>
      <c r="K144" s="12">
        <f t="shared" si="58"/>
        <v>5</v>
      </c>
      <c r="L144" s="12">
        <f t="shared" si="58"/>
        <v>12</v>
      </c>
      <c r="M144" s="12">
        <f t="shared" si="58"/>
        <v>17</v>
      </c>
      <c r="N144" s="12">
        <f t="shared" si="58"/>
        <v>7</v>
      </c>
      <c r="O144" s="12">
        <f t="shared" si="58"/>
        <v>11</v>
      </c>
      <c r="P144" s="13">
        <f t="shared" si="58"/>
        <v>5</v>
      </c>
      <c r="Q144" s="23"/>
    </row>
    <row r="145" spans="1:17" ht="18" customHeight="1">
      <c r="A145" s="33"/>
      <c r="B145" s="35"/>
      <c r="C145" s="11" t="s">
        <v>16</v>
      </c>
      <c r="D145" s="12">
        <f>SUM(E145:P145)</f>
        <v>51</v>
      </c>
      <c r="E145" s="12">
        <v>3</v>
      </c>
      <c r="F145" s="12">
        <v>5</v>
      </c>
      <c r="G145" s="12">
        <v>3</v>
      </c>
      <c r="H145" s="12">
        <v>5</v>
      </c>
      <c r="I145" s="12">
        <v>5</v>
      </c>
      <c r="J145" s="12">
        <v>4</v>
      </c>
      <c r="K145" s="12"/>
      <c r="L145" s="12">
        <v>7</v>
      </c>
      <c r="M145" s="12">
        <v>10</v>
      </c>
      <c r="N145" s="12">
        <v>2</v>
      </c>
      <c r="O145" s="12">
        <v>5</v>
      </c>
      <c r="P145" s="13">
        <v>2</v>
      </c>
      <c r="Q145" s="23"/>
    </row>
    <row r="146" spans="1:17" ht="18" customHeight="1">
      <c r="A146" s="33"/>
      <c r="B146" s="35"/>
      <c r="C146" s="11" t="s">
        <v>17</v>
      </c>
      <c r="D146" s="12">
        <f>SUM(E146:P146)</f>
        <v>55</v>
      </c>
      <c r="E146" s="12">
        <v>5</v>
      </c>
      <c r="F146" s="12">
        <v>4</v>
      </c>
      <c r="G146" s="12">
        <v>6</v>
      </c>
      <c r="H146" s="12">
        <v>4</v>
      </c>
      <c r="I146" s="12">
        <v>2</v>
      </c>
      <c r="J146" s="12">
        <v>3</v>
      </c>
      <c r="K146" s="12">
        <v>5</v>
      </c>
      <c r="L146" s="12">
        <v>5</v>
      </c>
      <c r="M146" s="12">
        <v>7</v>
      </c>
      <c r="N146" s="12">
        <v>5</v>
      </c>
      <c r="O146" s="12">
        <v>6</v>
      </c>
      <c r="P146" s="13">
        <v>3</v>
      </c>
      <c r="Q146" s="23"/>
    </row>
    <row r="147" spans="1:17" ht="18" customHeight="1">
      <c r="A147" s="32" t="s">
        <v>104</v>
      </c>
      <c r="B147" s="37" t="s">
        <v>105</v>
      </c>
      <c r="C147" s="11" t="s">
        <v>14</v>
      </c>
      <c r="D147" s="12">
        <f t="shared" ref="D147:P147" si="59">D148+D149</f>
        <v>50</v>
      </c>
      <c r="E147" s="12">
        <f t="shared" si="59"/>
        <v>6</v>
      </c>
      <c r="F147" s="12">
        <f t="shared" si="59"/>
        <v>3</v>
      </c>
      <c r="G147" s="12">
        <f t="shared" si="59"/>
        <v>7</v>
      </c>
      <c r="H147" s="12">
        <f t="shared" si="59"/>
        <v>2</v>
      </c>
      <c r="I147" s="12">
        <f t="shared" si="59"/>
        <v>5</v>
      </c>
      <c r="J147" s="12">
        <f t="shared" si="59"/>
        <v>3</v>
      </c>
      <c r="K147" s="12">
        <f t="shared" si="59"/>
        <v>4</v>
      </c>
      <c r="L147" s="12">
        <f t="shared" si="59"/>
        <v>4</v>
      </c>
      <c r="M147" s="12">
        <f t="shared" si="59"/>
        <v>4</v>
      </c>
      <c r="N147" s="12">
        <f t="shared" si="59"/>
        <v>3</v>
      </c>
      <c r="O147" s="12">
        <f t="shared" si="59"/>
        <v>2</v>
      </c>
      <c r="P147" s="13">
        <f t="shared" si="59"/>
        <v>7</v>
      </c>
      <c r="Q147" s="23"/>
    </row>
    <row r="148" spans="1:17" ht="18" customHeight="1">
      <c r="A148" s="33"/>
      <c r="B148" s="37"/>
      <c r="C148" s="11" t="s">
        <v>16</v>
      </c>
      <c r="D148" s="12">
        <f>SUM(E148:P148)</f>
        <v>29</v>
      </c>
      <c r="E148" s="12">
        <v>5</v>
      </c>
      <c r="F148" s="12">
        <v>2</v>
      </c>
      <c r="G148" s="12">
        <v>2</v>
      </c>
      <c r="H148" s="12">
        <v>1</v>
      </c>
      <c r="I148" s="12">
        <v>3</v>
      </c>
      <c r="J148" s="12">
        <v>2</v>
      </c>
      <c r="K148" s="12">
        <v>3</v>
      </c>
      <c r="L148" s="12">
        <v>3</v>
      </c>
      <c r="M148" s="12">
        <v>3</v>
      </c>
      <c r="N148" s="12">
        <v>2</v>
      </c>
      <c r="O148" s="12">
        <v>1</v>
      </c>
      <c r="P148" s="13">
        <v>2</v>
      </c>
      <c r="Q148" s="23"/>
    </row>
    <row r="149" spans="1:17" ht="18" customHeight="1">
      <c r="A149" s="33"/>
      <c r="B149" s="37"/>
      <c r="C149" s="11" t="s">
        <v>17</v>
      </c>
      <c r="D149" s="12">
        <f>SUM(E149:P149)</f>
        <v>21</v>
      </c>
      <c r="E149" s="12">
        <v>1</v>
      </c>
      <c r="F149" s="12">
        <v>1</v>
      </c>
      <c r="G149" s="12">
        <v>5</v>
      </c>
      <c r="H149" s="12">
        <v>1</v>
      </c>
      <c r="I149" s="12">
        <v>2</v>
      </c>
      <c r="J149" s="12">
        <v>1</v>
      </c>
      <c r="K149" s="12">
        <v>1</v>
      </c>
      <c r="L149" s="12">
        <v>1</v>
      </c>
      <c r="M149" s="12">
        <v>1</v>
      </c>
      <c r="N149" s="12">
        <v>1</v>
      </c>
      <c r="O149" s="12">
        <v>1</v>
      </c>
      <c r="P149" s="13">
        <v>5</v>
      </c>
      <c r="Q149" s="23"/>
    </row>
    <row r="150" spans="1:17" ht="18" customHeight="1">
      <c r="A150" s="32" t="s">
        <v>106</v>
      </c>
      <c r="B150" s="35" t="s">
        <v>107</v>
      </c>
      <c r="C150" s="11" t="s">
        <v>14</v>
      </c>
      <c r="D150" s="12">
        <f t="shared" ref="D150:P150" si="60">D151+D152</f>
        <v>49</v>
      </c>
      <c r="E150" s="12">
        <f t="shared" si="60"/>
        <v>5</v>
      </c>
      <c r="F150" s="12">
        <f t="shared" si="60"/>
        <v>3</v>
      </c>
      <c r="G150" s="12">
        <f t="shared" si="60"/>
        <v>4</v>
      </c>
      <c r="H150" s="12">
        <f t="shared" si="60"/>
        <v>1</v>
      </c>
      <c r="I150" s="12">
        <f t="shared" si="60"/>
        <v>5</v>
      </c>
      <c r="J150" s="12">
        <f t="shared" si="60"/>
        <v>6</v>
      </c>
      <c r="K150" s="12">
        <f t="shared" si="60"/>
        <v>4</v>
      </c>
      <c r="L150" s="12">
        <f t="shared" si="60"/>
        <v>5</v>
      </c>
      <c r="M150" s="12">
        <f t="shared" si="60"/>
        <v>2</v>
      </c>
      <c r="N150" s="12">
        <f t="shared" si="60"/>
        <v>6</v>
      </c>
      <c r="O150" s="12">
        <f t="shared" si="60"/>
        <v>3</v>
      </c>
      <c r="P150" s="13">
        <f t="shared" si="60"/>
        <v>5</v>
      </c>
      <c r="Q150" s="23"/>
    </row>
    <row r="151" spans="1:17" ht="18" customHeight="1">
      <c r="A151" s="33"/>
      <c r="B151" s="35"/>
      <c r="C151" s="11" t="s">
        <v>16</v>
      </c>
      <c r="D151" s="12">
        <f>SUM(E151:P151)</f>
        <v>12</v>
      </c>
      <c r="E151" s="12">
        <f>E154+E157</f>
        <v>2</v>
      </c>
      <c r="F151" s="12">
        <f>F154+F157</f>
        <v>2</v>
      </c>
      <c r="G151" s="12">
        <f t="shared" ref="G151:P152" si="61">G154+G157</f>
        <v>1</v>
      </c>
      <c r="H151" s="12">
        <f t="shared" si="61"/>
        <v>0</v>
      </c>
      <c r="I151" s="12">
        <f t="shared" si="61"/>
        <v>1</v>
      </c>
      <c r="J151" s="12">
        <f t="shared" si="61"/>
        <v>1</v>
      </c>
      <c r="K151" s="12">
        <f t="shared" si="61"/>
        <v>1</v>
      </c>
      <c r="L151" s="12">
        <f t="shared" si="61"/>
        <v>0</v>
      </c>
      <c r="M151" s="12">
        <f t="shared" si="61"/>
        <v>0</v>
      </c>
      <c r="N151" s="12">
        <f t="shared" si="61"/>
        <v>2</v>
      </c>
      <c r="O151" s="12">
        <f t="shared" si="61"/>
        <v>1</v>
      </c>
      <c r="P151" s="13">
        <f t="shared" si="61"/>
        <v>1</v>
      </c>
      <c r="Q151" s="23"/>
    </row>
    <row r="152" spans="1:17" ht="18" customHeight="1">
      <c r="A152" s="33"/>
      <c r="B152" s="35"/>
      <c r="C152" s="11" t="s">
        <v>17</v>
      </c>
      <c r="D152" s="12">
        <f>SUM(E152:P152)</f>
        <v>37</v>
      </c>
      <c r="E152" s="12">
        <f>E155+E158</f>
        <v>3</v>
      </c>
      <c r="F152" s="12">
        <f>F155+F158</f>
        <v>1</v>
      </c>
      <c r="G152" s="12">
        <f t="shared" si="61"/>
        <v>3</v>
      </c>
      <c r="H152" s="12">
        <f t="shared" si="61"/>
        <v>1</v>
      </c>
      <c r="I152" s="12">
        <f t="shared" si="61"/>
        <v>4</v>
      </c>
      <c r="J152" s="12">
        <f t="shared" si="61"/>
        <v>5</v>
      </c>
      <c r="K152" s="12">
        <f t="shared" si="61"/>
        <v>3</v>
      </c>
      <c r="L152" s="12">
        <f t="shared" si="61"/>
        <v>5</v>
      </c>
      <c r="M152" s="12">
        <f t="shared" si="61"/>
        <v>2</v>
      </c>
      <c r="N152" s="12">
        <f t="shared" si="61"/>
        <v>4</v>
      </c>
      <c r="O152" s="12">
        <f t="shared" si="61"/>
        <v>2</v>
      </c>
      <c r="P152" s="13">
        <f t="shared" si="61"/>
        <v>4</v>
      </c>
      <c r="Q152" s="23"/>
    </row>
    <row r="153" spans="1:17" ht="18" customHeight="1">
      <c r="A153" s="32" t="s">
        <v>108</v>
      </c>
      <c r="B153" s="35" t="s">
        <v>109</v>
      </c>
      <c r="C153" s="11" t="s">
        <v>14</v>
      </c>
      <c r="D153" s="12">
        <f t="shared" ref="D153:P153" si="62">D154+D155</f>
        <v>45</v>
      </c>
      <c r="E153" s="12">
        <f t="shared" si="62"/>
        <v>5</v>
      </c>
      <c r="F153" s="12">
        <f t="shared" si="62"/>
        <v>3</v>
      </c>
      <c r="G153" s="12">
        <f t="shared" si="62"/>
        <v>4</v>
      </c>
      <c r="H153" s="12">
        <f t="shared" si="62"/>
        <v>1</v>
      </c>
      <c r="I153" s="12">
        <f t="shared" si="62"/>
        <v>5</v>
      </c>
      <c r="J153" s="12">
        <f t="shared" si="62"/>
        <v>6</v>
      </c>
      <c r="K153" s="12">
        <f t="shared" si="62"/>
        <v>3</v>
      </c>
      <c r="L153" s="12">
        <f t="shared" si="62"/>
        <v>5</v>
      </c>
      <c r="M153" s="12">
        <f t="shared" si="62"/>
        <v>2</v>
      </c>
      <c r="N153" s="12">
        <f t="shared" si="62"/>
        <v>6</v>
      </c>
      <c r="O153" s="12">
        <f t="shared" si="62"/>
        <v>3</v>
      </c>
      <c r="P153" s="13">
        <f t="shared" si="62"/>
        <v>2</v>
      </c>
      <c r="Q153" s="23"/>
    </row>
    <row r="154" spans="1:17" ht="18" customHeight="1">
      <c r="A154" s="33"/>
      <c r="B154" s="35"/>
      <c r="C154" s="11" t="s">
        <v>16</v>
      </c>
      <c r="D154" s="12">
        <f>SUM(E154:P154)</f>
        <v>10</v>
      </c>
      <c r="E154" s="12">
        <v>2</v>
      </c>
      <c r="F154" s="12">
        <v>2</v>
      </c>
      <c r="G154" s="12">
        <v>1</v>
      </c>
      <c r="H154" s="12"/>
      <c r="I154" s="12">
        <v>1</v>
      </c>
      <c r="J154" s="12">
        <v>1</v>
      </c>
      <c r="K154" s="12"/>
      <c r="L154" s="12"/>
      <c r="M154" s="12"/>
      <c r="N154" s="12">
        <v>2</v>
      </c>
      <c r="O154" s="12">
        <v>1</v>
      </c>
      <c r="P154" s="13"/>
      <c r="Q154" s="23"/>
    </row>
    <row r="155" spans="1:17" ht="18" customHeight="1">
      <c r="A155" s="33"/>
      <c r="B155" s="35"/>
      <c r="C155" s="11" t="s">
        <v>17</v>
      </c>
      <c r="D155" s="12">
        <f>SUM(E155:P155)</f>
        <v>35</v>
      </c>
      <c r="E155" s="12">
        <v>3</v>
      </c>
      <c r="F155" s="12">
        <v>1</v>
      </c>
      <c r="G155" s="12">
        <v>3</v>
      </c>
      <c r="H155" s="12">
        <v>1</v>
      </c>
      <c r="I155" s="12">
        <v>4</v>
      </c>
      <c r="J155" s="12">
        <v>5</v>
      </c>
      <c r="K155" s="12">
        <v>3</v>
      </c>
      <c r="L155" s="12">
        <v>5</v>
      </c>
      <c r="M155" s="12">
        <v>2</v>
      </c>
      <c r="N155" s="12">
        <v>4</v>
      </c>
      <c r="O155" s="12">
        <v>2</v>
      </c>
      <c r="P155" s="13">
        <v>2</v>
      </c>
      <c r="Q155" s="23"/>
    </row>
    <row r="156" spans="1:17" ht="18" customHeight="1">
      <c r="A156" s="32" t="s">
        <v>110</v>
      </c>
      <c r="B156" s="35" t="s">
        <v>111</v>
      </c>
      <c r="C156" s="11" t="s">
        <v>14</v>
      </c>
      <c r="D156" s="12">
        <f t="shared" ref="D156:P156" si="63">D157+D158</f>
        <v>4</v>
      </c>
      <c r="E156" s="12">
        <f t="shared" si="63"/>
        <v>0</v>
      </c>
      <c r="F156" s="12">
        <f t="shared" si="63"/>
        <v>0</v>
      </c>
      <c r="G156" s="12">
        <f t="shared" si="63"/>
        <v>0</v>
      </c>
      <c r="H156" s="12">
        <f t="shared" si="63"/>
        <v>0</v>
      </c>
      <c r="I156" s="12">
        <f t="shared" si="63"/>
        <v>0</v>
      </c>
      <c r="J156" s="12">
        <f t="shared" si="63"/>
        <v>0</v>
      </c>
      <c r="K156" s="12">
        <f t="shared" si="63"/>
        <v>1</v>
      </c>
      <c r="L156" s="12">
        <f t="shared" si="63"/>
        <v>0</v>
      </c>
      <c r="M156" s="12">
        <f t="shared" si="63"/>
        <v>0</v>
      </c>
      <c r="N156" s="12">
        <f t="shared" si="63"/>
        <v>0</v>
      </c>
      <c r="O156" s="12">
        <f t="shared" si="63"/>
        <v>0</v>
      </c>
      <c r="P156" s="13">
        <f t="shared" si="63"/>
        <v>3</v>
      </c>
      <c r="Q156" s="23"/>
    </row>
    <row r="157" spans="1:17" ht="18" customHeight="1">
      <c r="A157" s="33"/>
      <c r="B157" s="35"/>
      <c r="C157" s="11" t="s">
        <v>16</v>
      </c>
      <c r="D157" s="12">
        <f>SUM(E157:P157)</f>
        <v>2</v>
      </c>
      <c r="E157" s="12"/>
      <c r="F157" s="12"/>
      <c r="G157" s="12"/>
      <c r="H157" s="12"/>
      <c r="I157" s="12"/>
      <c r="J157" s="12"/>
      <c r="K157" s="12">
        <v>1</v>
      </c>
      <c r="L157" s="12"/>
      <c r="M157" s="12"/>
      <c r="N157" s="12"/>
      <c r="O157" s="12"/>
      <c r="P157" s="13">
        <v>1</v>
      </c>
      <c r="Q157" s="23"/>
    </row>
    <row r="158" spans="1:17" ht="18" customHeight="1">
      <c r="A158" s="33"/>
      <c r="B158" s="35"/>
      <c r="C158" s="11" t="s">
        <v>17</v>
      </c>
      <c r="D158" s="12">
        <f>SUM(E158:P158)</f>
        <v>2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3">
        <v>2</v>
      </c>
      <c r="Q158" s="23"/>
    </row>
    <row r="159" spans="1:17" ht="18" customHeight="1">
      <c r="A159" s="32" t="s">
        <v>112</v>
      </c>
      <c r="B159" s="35" t="s">
        <v>113</v>
      </c>
      <c r="C159" s="11" t="s">
        <v>14</v>
      </c>
      <c r="D159" s="12">
        <f t="shared" ref="D159:P159" si="64">D160+D161</f>
        <v>158</v>
      </c>
      <c r="E159" s="12">
        <f t="shared" si="64"/>
        <v>15</v>
      </c>
      <c r="F159" s="12">
        <f t="shared" si="64"/>
        <v>8</v>
      </c>
      <c r="G159" s="12">
        <f t="shared" si="64"/>
        <v>13</v>
      </c>
      <c r="H159" s="12">
        <f t="shared" si="64"/>
        <v>7</v>
      </c>
      <c r="I159" s="12">
        <f t="shared" si="64"/>
        <v>18</v>
      </c>
      <c r="J159" s="12">
        <f t="shared" si="64"/>
        <v>15</v>
      </c>
      <c r="K159" s="12">
        <f t="shared" si="64"/>
        <v>22</v>
      </c>
      <c r="L159" s="12">
        <f t="shared" si="64"/>
        <v>10</v>
      </c>
      <c r="M159" s="12">
        <f t="shared" si="64"/>
        <v>15</v>
      </c>
      <c r="N159" s="12">
        <f t="shared" si="64"/>
        <v>8</v>
      </c>
      <c r="O159" s="12">
        <f t="shared" si="64"/>
        <v>13</v>
      </c>
      <c r="P159" s="13">
        <f t="shared" si="64"/>
        <v>14</v>
      </c>
      <c r="Q159" s="23"/>
    </row>
    <row r="160" spans="1:17" ht="18" customHeight="1">
      <c r="A160" s="33"/>
      <c r="B160" s="35"/>
      <c r="C160" s="11" t="s">
        <v>16</v>
      </c>
      <c r="D160" s="12">
        <f>SUM(E160:P160)</f>
        <v>72</v>
      </c>
      <c r="E160" s="12">
        <f>E163+E166+E169+E172+E175</f>
        <v>10</v>
      </c>
      <c r="F160" s="12">
        <f>F163+F166+F169+F172+F175</f>
        <v>3</v>
      </c>
      <c r="G160" s="12">
        <f t="shared" ref="G160:P161" si="65">G163+G166+G169+G172+G175</f>
        <v>5</v>
      </c>
      <c r="H160" s="12">
        <f t="shared" si="65"/>
        <v>4</v>
      </c>
      <c r="I160" s="12">
        <f t="shared" si="65"/>
        <v>10</v>
      </c>
      <c r="J160" s="12">
        <f t="shared" si="65"/>
        <v>5</v>
      </c>
      <c r="K160" s="12">
        <f t="shared" si="65"/>
        <v>7</v>
      </c>
      <c r="L160" s="12">
        <f t="shared" si="65"/>
        <v>6</v>
      </c>
      <c r="M160" s="12">
        <f t="shared" si="65"/>
        <v>7</v>
      </c>
      <c r="N160" s="12">
        <f t="shared" si="65"/>
        <v>4</v>
      </c>
      <c r="O160" s="12">
        <f t="shared" si="65"/>
        <v>6</v>
      </c>
      <c r="P160" s="13">
        <f t="shared" si="65"/>
        <v>5</v>
      </c>
      <c r="Q160" s="23"/>
    </row>
    <row r="161" spans="1:17" ht="18" customHeight="1">
      <c r="A161" s="33"/>
      <c r="B161" s="35"/>
      <c r="C161" s="11" t="s">
        <v>17</v>
      </c>
      <c r="D161" s="12">
        <f>SUM(E161:P161)</f>
        <v>86</v>
      </c>
      <c r="E161" s="12">
        <f>E164+E167+E170+E173+E176</f>
        <v>5</v>
      </c>
      <c r="F161" s="12">
        <f>F164+F167+F170+F173+F176</f>
        <v>5</v>
      </c>
      <c r="G161" s="12">
        <f t="shared" si="65"/>
        <v>8</v>
      </c>
      <c r="H161" s="12">
        <f t="shared" si="65"/>
        <v>3</v>
      </c>
      <c r="I161" s="12">
        <f t="shared" si="65"/>
        <v>8</v>
      </c>
      <c r="J161" s="12">
        <f t="shared" si="65"/>
        <v>10</v>
      </c>
      <c r="K161" s="12">
        <f t="shared" si="65"/>
        <v>15</v>
      </c>
      <c r="L161" s="12">
        <f t="shared" si="65"/>
        <v>4</v>
      </c>
      <c r="M161" s="12">
        <f t="shared" si="65"/>
        <v>8</v>
      </c>
      <c r="N161" s="12">
        <f t="shared" si="65"/>
        <v>4</v>
      </c>
      <c r="O161" s="12">
        <f t="shared" si="65"/>
        <v>7</v>
      </c>
      <c r="P161" s="13">
        <f t="shared" si="65"/>
        <v>9</v>
      </c>
      <c r="Q161" s="23"/>
    </row>
    <row r="162" spans="1:17" ht="18" customHeight="1">
      <c r="A162" s="32" t="s">
        <v>114</v>
      </c>
      <c r="B162" s="35" t="s">
        <v>115</v>
      </c>
      <c r="C162" s="11" t="s">
        <v>14</v>
      </c>
      <c r="D162" s="12">
        <f t="shared" ref="D162:P162" si="66">D163+D164</f>
        <v>3</v>
      </c>
      <c r="E162" s="12">
        <f t="shared" si="66"/>
        <v>0</v>
      </c>
      <c r="F162" s="12">
        <f t="shared" si="66"/>
        <v>0</v>
      </c>
      <c r="G162" s="12">
        <f t="shared" si="66"/>
        <v>1</v>
      </c>
      <c r="H162" s="12">
        <f t="shared" si="66"/>
        <v>0</v>
      </c>
      <c r="I162" s="12">
        <f t="shared" si="66"/>
        <v>1</v>
      </c>
      <c r="J162" s="12">
        <f t="shared" si="66"/>
        <v>0</v>
      </c>
      <c r="K162" s="12">
        <f t="shared" si="66"/>
        <v>1</v>
      </c>
      <c r="L162" s="12">
        <f t="shared" si="66"/>
        <v>0</v>
      </c>
      <c r="M162" s="12">
        <f t="shared" si="66"/>
        <v>0</v>
      </c>
      <c r="N162" s="12">
        <f t="shared" si="66"/>
        <v>0</v>
      </c>
      <c r="O162" s="12">
        <f t="shared" si="66"/>
        <v>0</v>
      </c>
      <c r="P162" s="13">
        <f t="shared" si="66"/>
        <v>0</v>
      </c>
      <c r="Q162" s="23"/>
    </row>
    <row r="163" spans="1:17" ht="18" customHeight="1">
      <c r="A163" s="33"/>
      <c r="B163" s="35"/>
      <c r="C163" s="11" t="s">
        <v>16</v>
      </c>
      <c r="D163" s="12">
        <f>SUM(E163:P163)</f>
        <v>1</v>
      </c>
      <c r="E163" s="12"/>
      <c r="F163" s="12"/>
      <c r="G163" s="12"/>
      <c r="H163" s="12"/>
      <c r="I163" s="12">
        <v>1</v>
      </c>
      <c r="J163" s="12"/>
      <c r="K163" s="12"/>
      <c r="L163" s="12"/>
      <c r="M163" s="12"/>
      <c r="N163" s="12"/>
      <c r="O163" s="12"/>
      <c r="P163" s="13"/>
      <c r="Q163" s="23"/>
    </row>
    <row r="164" spans="1:17" ht="18" customHeight="1">
      <c r="A164" s="33"/>
      <c r="B164" s="35"/>
      <c r="C164" s="11" t="s">
        <v>17</v>
      </c>
      <c r="D164" s="12">
        <f>SUM(E164:P164)</f>
        <v>2</v>
      </c>
      <c r="E164" s="12"/>
      <c r="F164" s="12"/>
      <c r="G164" s="12">
        <v>1</v>
      </c>
      <c r="H164" s="12"/>
      <c r="I164" s="12"/>
      <c r="J164" s="12"/>
      <c r="K164" s="12">
        <v>1</v>
      </c>
      <c r="L164" s="12"/>
      <c r="M164" s="12"/>
      <c r="N164" s="12"/>
      <c r="O164" s="12"/>
      <c r="P164" s="13"/>
      <c r="Q164" s="23"/>
    </row>
    <row r="165" spans="1:17" ht="18" customHeight="1">
      <c r="A165" s="32" t="s">
        <v>116</v>
      </c>
      <c r="B165" s="35" t="s">
        <v>117</v>
      </c>
      <c r="C165" s="11" t="s">
        <v>14</v>
      </c>
      <c r="D165" s="12">
        <f t="shared" ref="D165:P165" si="67">D166+D167</f>
        <v>10</v>
      </c>
      <c r="E165" s="12">
        <f t="shared" si="67"/>
        <v>1</v>
      </c>
      <c r="F165" s="12">
        <f t="shared" si="67"/>
        <v>2</v>
      </c>
      <c r="G165" s="12">
        <f t="shared" si="67"/>
        <v>0</v>
      </c>
      <c r="H165" s="12">
        <f t="shared" si="67"/>
        <v>1</v>
      </c>
      <c r="I165" s="12">
        <f t="shared" si="67"/>
        <v>1</v>
      </c>
      <c r="J165" s="12">
        <f t="shared" si="67"/>
        <v>1</v>
      </c>
      <c r="K165" s="12">
        <f t="shared" si="67"/>
        <v>1</v>
      </c>
      <c r="L165" s="12">
        <f t="shared" si="67"/>
        <v>2</v>
      </c>
      <c r="M165" s="12">
        <f t="shared" si="67"/>
        <v>0</v>
      </c>
      <c r="N165" s="12">
        <f t="shared" si="67"/>
        <v>1</v>
      </c>
      <c r="O165" s="12">
        <f t="shared" si="67"/>
        <v>0</v>
      </c>
      <c r="P165" s="13">
        <f t="shared" si="67"/>
        <v>0</v>
      </c>
      <c r="Q165" s="23"/>
    </row>
    <row r="166" spans="1:17" ht="18" customHeight="1">
      <c r="A166" s="33"/>
      <c r="B166" s="35"/>
      <c r="C166" s="11" t="s">
        <v>16</v>
      </c>
      <c r="D166" s="12">
        <f>SUM(E166:P166)</f>
        <v>8</v>
      </c>
      <c r="E166" s="12">
        <v>1</v>
      </c>
      <c r="F166" s="12">
        <v>2</v>
      </c>
      <c r="G166" s="12"/>
      <c r="H166" s="12">
        <v>1</v>
      </c>
      <c r="I166" s="12">
        <v>1</v>
      </c>
      <c r="J166" s="12">
        <v>1</v>
      </c>
      <c r="K166" s="12">
        <v>1</v>
      </c>
      <c r="L166" s="12"/>
      <c r="M166" s="12"/>
      <c r="N166" s="12">
        <v>1</v>
      </c>
      <c r="O166" s="12"/>
      <c r="P166" s="13"/>
      <c r="Q166" s="23"/>
    </row>
    <row r="167" spans="1:17" ht="18" customHeight="1">
      <c r="A167" s="33"/>
      <c r="B167" s="35"/>
      <c r="C167" s="11" t="s">
        <v>17</v>
      </c>
      <c r="D167" s="12">
        <f>SUM(E167:P167)</f>
        <v>2</v>
      </c>
      <c r="E167" s="12"/>
      <c r="F167" s="12"/>
      <c r="G167" s="12"/>
      <c r="H167" s="12"/>
      <c r="I167" s="12"/>
      <c r="J167" s="12"/>
      <c r="K167" s="12"/>
      <c r="L167" s="12">
        <v>2</v>
      </c>
      <c r="M167" s="12"/>
      <c r="N167" s="12"/>
      <c r="O167" s="12"/>
      <c r="P167" s="13"/>
      <c r="Q167" s="23"/>
    </row>
    <row r="168" spans="1:17" ht="18" customHeight="1">
      <c r="A168" s="32" t="s">
        <v>118</v>
      </c>
      <c r="B168" s="40" t="s">
        <v>119</v>
      </c>
      <c r="C168" s="11" t="s">
        <v>14</v>
      </c>
      <c r="D168" s="12">
        <f t="shared" ref="D168:P168" si="68">D169+D170</f>
        <v>37</v>
      </c>
      <c r="E168" s="12">
        <f t="shared" si="68"/>
        <v>3</v>
      </c>
      <c r="F168" s="12">
        <f t="shared" si="68"/>
        <v>1</v>
      </c>
      <c r="G168" s="12">
        <f t="shared" si="68"/>
        <v>5</v>
      </c>
      <c r="H168" s="12">
        <f t="shared" si="68"/>
        <v>2</v>
      </c>
      <c r="I168" s="12">
        <f t="shared" si="68"/>
        <v>3</v>
      </c>
      <c r="J168" s="12">
        <f t="shared" si="68"/>
        <v>3</v>
      </c>
      <c r="K168" s="12">
        <f t="shared" si="68"/>
        <v>6</v>
      </c>
      <c r="L168" s="12">
        <f t="shared" si="68"/>
        <v>1</v>
      </c>
      <c r="M168" s="12">
        <f t="shared" si="68"/>
        <v>6</v>
      </c>
      <c r="N168" s="12">
        <f t="shared" si="68"/>
        <v>2</v>
      </c>
      <c r="O168" s="12">
        <f t="shared" si="68"/>
        <v>3</v>
      </c>
      <c r="P168" s="13">
        <f t="shared" si="68"/>
        <v>2</v>
      </c>
      <c r="Q168" s="23"/>
    </row>
    <row r="169" spans="1:17" ht="18" customHeight="1">
      <c r="A169" s="33"/>
      <c r="B169" s="40"/>
      <c r="C169" s="11" t="s">
        <v>16</v>
      </c>
      <c r="D169" s="12">
        <f>SUM(E169:P169)</f>
        <v>18</v>
      </c>
      <c r="E169" s="12">
        <v>3</v>
      </c>
      <c r="F169" s="12"/>
      <c r="G169" s="12">
        <v>3</v>
      </c>
      <c r="H169" s="12">
        <v>1</v>
      </c>
      <c r="I169" s="12">
        <v>1</v>
      </c>
      <c r="J169" s="12">
        <v>2</v>
      </c>
      <c r="K169" s="12">
        <v>1</v>
      </c>
      <c r="L169" s="12">
        <v>1</v>
      </c>
      <c r="M169" s="12">
        <v>2</v>
      </c>
      <c r="N169" s="12">
        <v>1</v>
      </c>
      <c r="O169" s="12">
        <v>2</v>
      </c>
      <c r="P169" s="13">
        <v>1</v>
      </c>
      <c r="Q169" s="23"/>
    </row>
    <row r="170" spans="1:17" ht="18" customHeight="1">
      <c r="A170" s="33"/>
      <c r="B170" s="40"/>
      <c r="C170" s="11" t="s">
        <v>17</v>
      </c>
      <c r="D170" s="12">
        <f>SUM(E170:P170)</f>
        <v>19</v>
      </c>
      <c r="E170" s="12"/>
      <c r="F170" s="12">
        <v>1</v>
      </c>
      <c r="G170" s="12">
        <v>2</v>
      </c>
      <c r="H170" s="12">
        <v>1</v>
      </c>
      <c r="I170" s="12">
        <v>2</v>
      </c>
      <c r="J170" s="12">
        <v>1</v>
      </c>
      <c r="K170" s="12">
        <v>5</v>
      </c>
      <c r="L170" s="12"/>
      <c r="M170" s="12">
        <v>4</v>
      </c>
      <c r="N170" s="12">
        <v>1</v>
      </c>
      <c r="O170" s="12">
        <v>1</v>
      </c>
      <c r="P170" s="13">
        <v>1</v>
      </c>
      <c r="Q170" s="23"/>
    </row>
    <row r="171" spans="1:17" ht="18" customHeight="1">
      <c r="A171" s="32" t="s">
        <v>120</v>
      </c>
      <c r="B171" s="41" t="s">
        <v>121</v>
      </c>
      <c r="C171" s="11" t="s">
        <v>14</v>
      </c>
      <c r="D171" s="12">
        <f t="shared" ref="D171:P171" si="69">D172+D173</f>
        <v>46</v>
      </c>
      <c r="E171" s="12">
        <f t="shared" si="69"/>
        <v>6</v>
      </c>
      <c r="F171" s="12">
        <f t="shared" si="69"/>
        <v>2</v>
      </c>
      <c r="G171" s="12">
        <f t="shared" si="69"/>
        <v>2</v>
      </c>
      <c r="H171" s="12">
        <f t="shared" si="69"/>
        <v>2</v>
      </c>
      <c r="I171" s="12">
        <f t="shared" si="69"/>
        <v>4</v>
      </c>
      <c r="J171" s="12">
        <f t="shared" si="69"/>
        <v>6</v>
      </c>
      <c r="K171" s="12">
        <f t="shared" si="69"/>
        <v>6</v>
      </c>
      <c r="L171" s="12">
        <f t="shared" si="69"/>
        <v>3</v>
      </c>
      <c r="M171" s="12">
        <f t="shared" si="69"/>
        <v>2</v>
      </c>
      <c r="N171" s="12">
        <f t="shared" si="69"/>
        <v>3</v>
      </c>
      <c r="O171" s="12">
        <f t="shared" si="69"/>
        <v>4</v>
      </c>
      <c r="P171" s="13">
        <f t="shared" si="69"/>
        <v>6</v>
      </c>
      <c r="Q171" s="23"/>
    </row>
    <row r="172" spans="1:17" ht="18" customHeight="1">
      <c r="A172" s="33"/>
      <c r="B172" s="41"/>
      <c r="C172" s="11" t="s">
        <v>16</v>
      </c>
      <c r="D172" s="12">
        <f>SUM(E172:P172)</f>
        <v>12</v>
      </c>
      <c r="E172" s="12">
        <v>2</v>
      </c>
      <c r="F172" s="12"/>
      <c r="G172" s="12"/>
      <c r="H172" s="12"/>
      <c r="I172" s="12">
        <v>3</v>
      </c>
      <c r="J172" s="12">
        <v>1</v>
      </c>
      <c r="K172" s="12">
        <v>1</v>
      </c>
      <c r="L172" s="12">
        <v>1</v>
      </c>
      <c r="M172" s="12">
        <v>1</v>
      </c>
      <c r="N172" s="12">
        <v>1</v>
      </c>
      <c r="O172" s="12"/>
      <c r="P172" s="13">
        <v>2</v>
      </c>
      <c r="Q172" s="23"/>
    </row>
    <row r="173" spans="1:17" ht="18" customHeight="1">
      <c r="A173" s="33"/>
      <c r="B173" s="41"/>
      <c r="C173" s="11" t="s">
        <v>17</v>
      </c>
      <c r="D173" s="12">
        <f>SUM(E173:P173)</f>
        <v>34</v>
      </c>
      <c r="E173" s="12">
        <v>4</v>
      </c>
      <c r="F173" s="12">
        <v>2</v>
      </c>
      <c r="G173" s="12">
        <v>2</v>
      </c>
      <c r="H173" s="12">
        <v>2</v>
      </c>
      <c r="I173" s="12">
        <v>1</v>
      </c>
      <c r="J173" s="12">
        <v>5</v>
      </c>
      <c r="K173" s="12">
        <v>5</v>
      </c>
      <c r="L173" s="12">
        <v>2</v>
      </c>
      <c r="M173" s="12">
        <v>1</v>
      </c>
      <c r="N173" s="12">
        <v>2</v>
      </c>
      <c r="O173" s="12">
        <v>4</v>
      </c>
      <c r="P173" s="13">
        <v>4</v>
      </c>
      <c r="Q173" s="23"/>
    </row>
    <row r="174" spans="1:17" ht="18" customHeight="1">
      <c r="A174" s="32" t="s">
        <v>122</v>
      </c>
      <c r="B174" s="35" t="s">
        <v>123</v>
      </c>
      <c r="C174" s="11" t="s">
        <v>14</v>
      </c>
      <c r="D174" s="12">
        <f t="shared" ref="D174:P174" si="70">D175+D176</f>
        <v>62</v>
      </c>
      <c r="E174" s="12">
        <f t="shared" si="70"/>
        <v>5</v>
      </c>
      <c r="F174" s="12">
        <f t="shared" si="70"/>
        <v>3</v>
      </c>
      <c r="G174" s="12">
        <f t="shared" si="70"/>
        <v>5</v>
      </c>
      <c r="H174" s="12">
        <f t="shared" si="70"/>
        <v>2</v>
      </c>
      <c r="I174" s="12">
        <f t="shared" si="70"/>
        <v>9</v>
      </c>
      <c r="J174" s="12">
        <f t="shared" si="70"/>
        <v>5</v>
      </c>
      <c r="K174" s="12">
        <f t="shared" si="70"/>
        <v>8</v>
      </c>
      <c r="L174" s="12">
        <f t="shared" si="70"/>
        <v>4</v>
      </c>
      <c r="M174" s="12">
        <f t="shared" si="70"/>
        <v>7</v>
      </c>
      <c r="N174" s="12">
        <f t="shared" si="70"/>
        <v>2</v>
      </c>
      <c r="O174" s="12">
        <f t="shared" si="70"/>
        <v>6</v>
      </c>
      <c r="P174" s="13">
        <f t="shared" si="70"/>
        <v>6</v>
      </c>
      <c r="Q174" s="23"/>
    </row>
    <row r="175" spans="1:17" ht="18" customHeight="1">
      <c r="A175" s="33"/>
      <c r="B175" s="35"/>
      <c r="C175" s="11" t="s">
        <v>16</v>
      </c>
      <c r="D175" s="12">
        <f>SUM(E175:P175)</f>
        <v>33</v>
      </c>
      <c r="E175" s="12">
        <v>4</v>
      </c>
      <c r="F175" s="12">
        <v>1</v>
      </c>
      <c r="G175" s="12">
        <v>2</v>
      </c>
      <c r="H175" s="12">
        <v>2</v>
      </c>
      <c r="I175" s="12">
        <v>4</v>
      </c>
      <c r="J175" s="12">
        <v>1</v>
      </c>
      <c r="K175" s="12">
        <v>4</v>
      </c>
      <c r="L175" s="12">
        <v>4</v>
      </c>
      <c r="M175" s="12">
        <v>4</v>
      </c>
      <c r="N175" s="12">
        <v>1</v>
      </c>
      <c r="O175" s="12">
        <v>4</v>
      </c>
      <c r="P175" s="13">
        <v>2</v>
      </c>
      <c r="Q175" s="23"/>
    </row>
    <row r="176" spans="1:17" ht="18" customHeight="1" thickBot="1">
      <c r="A176" s="34"/>
      <c r="B176" s="36"/>
      <c r="C176" s="16" t="s">
        <v>17</v>
      </c>
      <c r="D176" s="17">
        <f>SUM(E176:P176)</f>
        <v>29</v>
      </c>
      <c r="E176" s="17">
        <v>1</v>
      </c>
      <c r="F176" s="17">
        <v>2</v>
      </c>
      <c r="G176" s="17">
        <v>3</v>
      </c>
      <c r="H176" s="17"/>
      <c r="I176" s="17">
        <v>5</v>
      </c>
      <c r="J176" s="17">
        <v>4</v>
      </c>
      <c r="K176" s="17">
        <v>4</v>
      </c>
      <c r="L176" s="17"/>
      <c r="M176" s="17">
        <v>3</v>
      </c>
      <c r="N176" s="17">
        <v>1</v>
      </c>
      <c r="O176" s="17">
        <v>2</v>
      </c>
      <c r="P176" s="18">
        <v>4</v>
      </c>
      <c r="Q176" s="23"/>
    </row>
    <row r="177" spans="1:17" ht="18" customHeight="1"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7" ht="18" customHeight="1">
      <c r="B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7" ht="18" customHeight="1" thickBot="1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0" t="s">
        <v>51</v>
      </c>
    </row>
    <row r="180" spans="1:17" ht="18" customHeight="1">
      <c r="A180" s="3"/>
      <c r="B180" s="4"/>
      <c r="C180" s="5"/>
      <c r="D180" s="28" t="s">
        <v>1</v>
      </c>
      <c r="E180" s="28" t="s">
        <v>2</v>
      </c>
      <c r="F180" s="28" t="s">
        <v>3</v>
      </c>
      <c r="G180" s="24" t="s">
        <v>4</v>
      </c>
      <c r="H180" s="24" t="s">
        <v>5</v>
      </c>
      <c r="I180" s="24" t="s">
        <v>6</v>
      </c>
      <c r="J180" s="24" t="s">
        <v>7</v>
      </c>
      <c r="K180" s="24" t="s">
        <v>8</v>
      </c>
      <c r="L180" s="24" t="s">
        <v>9</v>
      </c>
      <c r="M180" s="24" t="s">
        <v>10</v>
      </c>
      <c r="N180" s="24" t="s">
        <v>11</v>
      </c>
      <c r="O180" s="24" t="s">
        <v>12</v>
      </c>
      <c r="P180" s="26" t="s">
        <v>13</v>
      </c>
    </row>
    <row r="181" spans="1:17" ht="18" customHeight="1">
      <c r="A181" s="6"/>
      <c r="B181" s="7"/>
      <c r="C181" s="8"/>
      <c r="D181" s="29"/>
      <c r="E181" s="29"/>
      <c r="F181" s="29"/>
      <c r="G181" s="25"/>
      <c r="H181" s="25"/>
      <c r="I181" s="25"/>
      <c r="J181" s="25"/>
      <c r="K181" s="25"/>
      <c r="L181" s="25"/>
      <c r="M181" s="25"/>
      <c r="N181" s="25"/>
      <c r="O181" s="25"/>
      <c r="P181" s="27"/>
    </row>
    <row r="182" spans="1:17" ht="18" customHeight="1">
      <c r="A182" s="32" t="s">
        <v>124</v>
      </c>
      <c r="B182" s="35" t="s">
        <v>125</v>
      </c>
      <c r="C182" s="11" t="s">
        <v>14</v>
      </c>
      <c r="D182" s="12">
        <f t="shared" ref="D182:P182" si="71">D183+D184</f>
        <v>0</v>
      </c>
      <c r="E182" s="12">
        <f t="shared" si="71"/>
        <v>0</v>
      </c>
      <c r="F182" s="12">
        <f t="shared" si="71"/>
        <v>0</v>
      </c>
      <c r="G182" s="12">
        <f t="shared" si="71"/>
        <v>0</v>
      </c>
      <c r="H182" s="12">
        <f t="shared" si="71"/>
        <v>0</v>
      </c>
      <c r="I182" s="12">
        <f t="shared" si="71"/>
        <v>0</v>
      </c>
      <c r="J182" s="12">
        <f t="shared" si="71"/>
        <v>0</v>
      </c>
      <c r="K182" s="12">
        <f t="shared" si="71"/>
        <v>0</v>
      </c>
      <c r="L182" s="12">
        <f t="shared" si="71"/>
        <v>0</v>
      </c>
      <c r="M182" s="12">
        <f t="shared" si="71"/>
        <v>0</v>
      </c>
      <c r="N182" s="12">
        <f t="shared" si="71"/>
        <v>0</v>
      </c>
      <c r="O182" s="12">
        <f t="shared" si="71"/>
        <v>0</v>
      </c>
      <c r="P182" s="13">
        <f t="shared" si="71"/>
        <v>0</v>
      </c>
      <c r="Q182" s="23"/>
    </row>
    <row r="183" spans="1:17" ht="18" customHeight="1">
      <c r="A183" s="33"/>
      <c r="B183" s="35"/>
      <c r="C183" s="11" t="s">
        <v>16</v>
      </c>
      <c r="D183" s="12">
        <f t="shared" ref="D183:D235" si="72">SUM(E183:P183)</f>
        <v>0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3"/>
      <c r="Q183" s="23"/>
    </row>
    <row r="184" spans="1:17" ht="18" customHeight="1">
      <c r="A184" s="33"/>
      <c r="B184" s="35"/>
      <c r="C184" s="11" t="s">
        <v>17</v>
      </c>
      <c r="D184" s="12">
        <f t="shared" si="72"/>
        <v>0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3"/>
      <c r="Q184" s="23"/>
    </row>
    <row r="185" spans="1:17" ht="18" customHeight="1">
      <c r="A185" s="32" t="s">
        <v>126</v>
      </c>
      <c r="B185" s="40" t="s">
        <v>127</v>
      </c>
      <c r="C185" s="11" t="s">
        <v>14</v>
      </c>
      <c r="D185" s="12">
        <f t="shared" ref="D185:P185" si="73">D186+D187</f>
        <v>0</v>
      </c>
      <c r="E185" s="12">
        <f t="shared" si="73"/>
        <v>0</v>
      </c>
      <c r="F185" s="12">
        <f t="shared" si="73"/>
        <v>0</v>
      </c>
      <c r="G185" s="12">
        <f t="shared" si="73"/>
        <v>0</v>
      </c>
      <c r="H185" s="12">
        <f t="shared" si="73"/>
        <v>0</v>
      </c>
      <c r="I185" s="12">
        <f t="shared" si="73"/>
        <v>0</v>
      </c>
      <c r="J185" s="12">
        <f t="shared" si="73"/>
        <v>0</v>
      </c>
      <c r="K185" s="12">
        <f t="shared" si="73"/>
        <v>0</v>
      </c>
      <c r="L185" s="12">
        <f t="shared" si="73"/>
        <v>0</v>
      </c>
      <c r="M185" s="12">
        <f t="shared" si="73"/>
        <v>0</v>
      </c>
      <c r="N185" s="12">
        <f t="shared" si="73"/>
        <v>0</v>
      </c>
      <c r="O185" s="12">
        <f t="shared" si="73"/>
        <v>0</v>
      </c>
      <c r="P185" s="13">
        <f t="shared" si="73"/>
        <v>0</v>
      </c>
      <c r="Q185" s="23"/>
    </row>
    <row r="186" spans="1:17" ht="18" customHeight="1">
      <c r="A186" s="33"/>
      <c r="B186" s="40"/>
      <c r="C186" s="11" t="s">
        <v>16</v>
      </c>
      <c r="D186" s="12">
        <f t="shared" si="72"/>
        <v>0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3"/>
      <c r="Q186" s="23"/>
    </row>
    <row r="187" spans="1:17" ht="18" customHeight="1">
      <c r="A187" s="33"/>
      <c r="B187" s="40"/>
      <c r="C187" s="11" t="s">
        <v>17</v>
      </c>
      <c r="D187" s="12">
        <f t="shared" si="72"/>
        <v>0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3"/>
      <c r="Q187" s="23"/>
    </row>
    <row r="188" spans="1:17" ht="18" customHeight="1">
      <c r="A188" s="32" t="s">
        <v>128</v>
      </c>
      <c r="B188" s="35" t="s">
        <v>129</v>
      </c>
      <c r="C188" s="11" t="s">
        <v>14</v>
      </c>
      <c r="D188" s="12">
        <f t="shared" ref="D188:P188" si="74">D189+D190</f>
        <v>2451</v>
      </c>
      <c r="E188" s="12">
        <f t="shared" si="74"/>
        <v>266</v>
      </c>
      <c r="F188" s="12">
        <f t="shared" si="74"/>
        <v>194</v>
      </c>
      <c r="G188" s="12">
        <f t="shared" si="74"/>
        <v>231</v>
      </c>
      <c r="H188" s="12">
        <f t="shared" si="74"/>
        <v>213</v>
      </c>
      <c r="I188" s="12">
        <f t="shared" si="74"/>
        <v>215</v>
      </c>
      <c r="J188" s="12">
        <f t="shared" si="74"/>
        <v>162</v>
      </c>
      <c r="K188" s="12">
        <f t="shared" si="74"/>
        <v>167</v>
      </c>
      <c r="L188" s="12">
        <f t="shared" si="74"/>
        <v>177</v>
      </c>
      <c r="M188" s="12">
        <f t="shared" si="74"/>
        <v>164</v>
      </c>
      <c r="N188" s="12">
        <f t="shared" si="74"/>
        <v>186</v>
      </c>
      <c r="O188" s="12">
        <f t="shared" si="74"/>
        <v>243</v>
      </c>
      <c r="P188" s="13">
        <f t="shared" si="74"/>
        <v>233</v>
      </c>
      <c r="Q188" s="23"/>
    </row>
    <row r="189" spans="1:17" ht="18" customHeight="1">
      <c r="A189" s="33"/>
      <c r="B189" s="35"/>
      <c r="C189" s="11" t="s">
        <v>16</v>
      </c>
      <c r="D189" s="12">
        <f>SUM(E189:P189)</f>
        <v>1106</v>
      </c>
      <c r="E189" s="12">
        <f>E192+E201+E228+E248+E251</f>
        <v>120</v>
      </c>
      <c r="F189" s="12">
        <f>F192+F201+F228+F248+F251</f>
        <v>78</v>
      </c>
      <c r="G189" s="12">
        <f t="shared" ref="F189:P190" si="75">G192+G201+G228+G248+G251</f>
        <v>114</v>
      </c>
      <c r="H189" s="12">
        <f t="shared" si="75"/>
        <v>87</v>
      </c>
      <c r="I189" s="12">
        <f t="shared" si="75"/>
        <v>92</v>
      </c>
      <c r="J189" s="12">
        <f t="shared" si="75"/>
        <v>75</v>
      </c>
      <c r="K189" s="12">
        <f t="shared" si="75"/>
        <v>76</v>
      </c>
      <c r="L189" s="12">
        <f t="shared" si="75"/>
        <v>84</v>
      </c>
      <c r="M189" s="12">
        <f t="shared" si="75"/>
        <v>73</v>
      </c>
      <c r="N189" s="12">
        <f t="shared" si="75"/>
        <v>86</v>
      </c>
      <c r="O189" s="12">
        <f t="shared" si="75"/>
        <v>103</v>
      </c>
      <c r="P189" s="13">
        <f t="shared" si="75"/>
        <v>118</v>
      </c>
      <c r="Q189" s="23"/>
    </row>
    <row r="190" spans="1:17" ht="18" customHeight="1">
      <c r="A190" s="33"/>
      <c r="B190" s="35"/>
      <c r="C190" s="11" t="s">
        <v>17</v>
      </c>
      <c r="D190" s="12">
        <f>SUM(E190:P190)</f>
        <v>1345</v>
      </c>
      <c r="E190" s="12">
        <f>E193+E202+E229+E249+E252</f>
        <v>146</v>
      </c>
      <c r="F190" s="12">
        <f t="shared" si="75"/>
        <v>116</v>
      </c>
      <c r="G190" s="12">
        <f t="shared" si="75"/>
        <v>117</v>
      </c>
      <c r="H190" s="12">
        <f t="shared" si="75"/>
        <v>126</v>
      </c>
      <c r="I190" s="12">
        <f t="shared" si="75"/>
        <v>123</v>
      </c>
      <c r="J190" s="12">
        <f t="shared" si="75"/>
        <v>87</v>
      </c>
      <c r="K190" s="12">
        <f t="shared" si="75"/>
        <v>91</v>
      </c>
      <c r="L190" s="12">
        <f t="shared" si="75"/>
        <v>93</v>
      </c>
      <c r="M190" s="12">
        <f t="shared" si="75"/>
        <v>91</v>
      </c>
      <c r="N190" s="12">
        <f t="shared" si="75"/>
        <v>100</v>
      </c>
      <c r="O190" s="12">
        <f t="shared" si="75"/>
        <v>140</v>
      </c>
      <c r="P190" s="13">
        <f t="shared" si="75"/>
        <v>115</v>
      </c>
      <c r="Q190" s="23"/>
    </row>
    <row r="191" spans="1:17" ht="18" customHeight="1">
      <c r="A191" s="32" t="s">
        <v>130</v>
      </c>
      <c r="B191" s="35" t="s">
        <v>131</v>
      </c>
      <c r="C191" s="11" t="s">
        <v>14</v>
      </c>
      <c r="D191" s="12">
        <f t="shared" ref="D191:P191" si="76">D192+D193</f>
        <v>43</v>
      </c>
      <c r="E191" s="12">
        <f t="shared" si="76"/>
        <v>9</v>
      </c>
      <c r="F191" s="12">
        <f t="shared" si="76"/>
        <v>4</v>
      </c>
      <c r="G191" s="12">
        <f t="shared" si="76"/>
        <v>3</v>
      </c>
      <c r="H191" s="12">
        <f t="shared" si="76"/>
        <v>2</v>
      </c>
      <c r="I191" s="12">
        <f t="shared" si="76"/>
        <v>6</v>
      </c>
      <c r="J191" s="12">
        <f t="shared" si="76"/>
        <v>2</v>
      </c>
      <c r="K191" s="12">
        <f t="shared" si="76"/>
        <v>4</v>
      </c>
      <c r="L191" s="12">
        <f t="shared" si="76"/>
        <v>3</v>
      </c>
      <c r="M191" s="12">
        <f t="shared" si="76"/>
        <v>5</v>
      </c>
      <c r="N191" s="12">
        <f t="shared" si="76"/>
        <v>1</v>
      </c>
      <c r="O191" s="12">
        <f t="shared" si="76"/>
        <v>0</v>
      </c>
      <c r="P191" s="13">
        <f t="shared" si="76"/>
        <v>4</v>
      </c>
      <c r="Q191" s="23"/>
    </row>
    <row r="192" spans="1:17" ht="18" customHeight="1">
      <c r="A192" s="33"/>
      <c r="B192" s="35"/>
      <c r="C192" s="11" t="s">
        <v>16</v>
      </c>
      <c r="D192" s="12">
        <f t="shared" si="72"/>
        <v>13</v>
      </c>
      <c r="E192" s="12">
        <f>+E195+E198</f>
        <v>4</v>
      </c>
      <c r="F192" s="12">
        <f t="shared" ref="F192:P192" si="77">+F195+F198</f>
        <v>1</v>
      </c>
      <c r="G192" s="12">
        <f t="shared" si="77"/>
        <v>0</v>
      </c>
      <c r="H192" s="12">
        <f t="shared" si="77"/>
        <v>1</v>
      </c>
      <c r="I192" s="12">
        <f t="shared" si="77"/>
        <v>2</v>
      </c>
      <c r="J192" s="12">
        <f t="shared" si="77"/>
        <v>1</v>
      </c>
      <c r="K192" s="12">
        <f t="shared" si="77"/>
        <v>1</v>
      </c>
      <c r="L192" s="12">
        <f t="shared" si="77"/>
        <v>1</v>
      </c>
      <c r="M192" s="12">
        <f t="shared" si="77"/>
        <v>2</v>
      </c>
      <c r="N192" s="12">
        <f t="shared" si="77"/>
        <v>0</v>
      </c>
      <c r="O192" s="12">
        <f t="shared" si="77"/>
        <v>0</v>
      </c>
      <c r="P192" s="13">
        <f t="shared" si="77"/>
        <v>0</v>
      </c>
      <c r="Q192" s="23"/>
    </row>
    <row r="193" spans="1:17" ht="18" customHeight="1">
      <c r="A193" s="33"/>
      <c r="B193" s="35"/>
      <c r="C193" s="11" t="s">
        <v>17</v>
      </c>
      <c r="D193" s="12">
        <f t="shared" si="72"/>
        <v>30</v>
      </c>
      <c r="E193" s="12">
        <f t="shared" ref="E193:P193" si="78">+E196+E199</f>
        <v>5</v>
      </c>
      <c r="F193" s="12">
        <f t="shared" si="78"/>
        <v>3</v>
      </c>
      <c r="G193" s="12">
        <f t="shared" si="78"/>
        <v>3</v>
      </c>
      <c r="H193" s="12">
        <f t="shared" si="78"/>
        <v>1</v>
      </c>
      <c r="I193" s="12">
        <f t="shared" si="78"/>
        <v>4</v>
      </c>
      <c r="J193" s="12">
        <f t="shared" si="78"/>
        <v>1</v>
      </c>
      <c r="K193" s="12">
        <f t="shared" si="78"/>
        <v>3</v>
      </c>
      <c r="L193" s="12">
        <f t="shared" si="78"/>
        <v>2</v>
      </c>
      <c r="M193" s="12">
        <f t="shared" si="78"/>
        <v>3</v>
      </c>
      <c r="N193" s="12">
        <f t="shared" si="78"/>
        <v>1</v>
      </c>
      <c r="O193" s="12">
        <f t="shared" si="78"/>
        <v>0</v>
      </c>
      <c r="P193" s="13">
        <f t="shared" si="78"/>
        <v>4</v>
      </c>
      <c r="Q193" s="23"/>
    </row>
    <row r="194" spans="1:17" ht="18" customHeight="1">
      <c r="A194" s="32" t="s">
        <v>132</v>
      </c>
      <c r="B194" s="35" t="s">
        <v>133</v>
      </c>
      <c r="C194" s="11" t="s">
        <v>14</v>
      </c>
      <c r="D194" s="12">
        <f t="shared" ref="D194:P194" si="79">D195+D196</f>
        <v>18</v>
      </c>
      <c r="E194" s="12">
        <f t="shared" si="79"/>
        <v>4</v>
      </c>
      <c r="F194" s="12">
        <f t="shared" si="79"/>
        <v>3</v>
      </c>
      <c r="G194" s="12">
        <f t="shared" si="79"/>
        <v>1</v>
      </c>
      <c r="H194" s="12">
        <f t="shared" si="79"/>
        <v>1</v>
      </c>
      <c r="I194" s="12">
        <f t="shared" si="79"/>
        <v>3</v>
      </c>
      <c r="J194" s="12">
        <f t="shared" si="79"/>
        <v>0</v>
      </c>
      <c r="K194" s="12">
        <f t="shared" si="79"/>
        <v>1</v>
      </c>
      <c r="L194" s="12">
        <f t="shared" si="79"/>
        <v>3</v>
      </c>
      <c r="M194" s="12">
        <f t="shared" si="79"/>
        <v>1</v>
      </c>
      <c r="N194" s="12">
        <f t="shared" si="79"/>
        <v>1</v>
      </c>
      <c r="O194" s="12">
        <f t="shared" si="79"/>
        <v>0</v>
      </c>
      <c r="P194" s="13">
        <f t="shared" si="79"/>
        <v>0</v>
      </c>
      <c r="Q194" s="23"/>
    </row>
    <row r="195" spans="1:17" ht="18" customHeight="1">
      <c r="A195" s="33"/>
      <c r="B195" s="35"/>
      <c r="C195" s="11" t="s">
        <v>16</v>
      </c>
      <c r="D195" s="12">
        <f t="shared" si="72"/>
        <v>5</v>
      </c>
      <c r="E195" s="12">
        <v>3</v>
      </c>
      <c r="F195" s="12">
        <v>1</v>
      </c>
      <c r="G195" s="12"/>
      <c r="H195" s="12"/>
      <c r="I195" s="12"/>
      <c r="J195" s="12"/>
      <c r="K195" s="12"/>
      <c r="L195" s="12">
        <v>1</v>
      </c>
      <c r="M195" s="12"/>
      <c r="N195" s="12"/>
      <c r="O195" s="12"/>
      <c r="P195" s="13"/>
      <c r="Q195" s="23"/>
    </row>
    <row r="196" spans="1:17" ht="18" customHeight="1">
      <c r="A196" s="33"/>
      <c r="B196" s="35"/>
      <c r="C196" s="11" t="s">
        <v>17</v>
      </c>
      <c r="D196" s="12">
        <f t="shared" si="72"/>
        <v>13</v>
      </c>
      <c r="E196" s="12">
        <v>1</v>
      </c>
      <c r="F196" s="12">
        <v>2</v>
      </c>
      <c r="G196" s="12">
        <v>1</v>
      </c>
      <c r="H196" s="12">
        <v>1</v>
      </c>
      <c r="I196" s="12">
        <v>3</v>
      </c>
      <c r="J196" s="12"/>
      <c r="K196" s="12">
        <v>1</v>
      </c>
      <c r="L196" s="12">
        <v>2</v>
      </c>
      <c r="M196" s="12">
        <v>1</v>
      </c>
      <c r="N196" s="12">
        <v>1</v>
      </c>
      <c r="O196" s="12"/>
      <c r="P196" s="13"/>
      <c r="Q196" s="23"/>
    </row>
    <row r="197" spans="1:17" ht="18" customHeight="1">
      <c r="A197" s="32" t="s">
        <v>134</v>
      </c>
      <c r="B197" s="35" t="s">
        <v>135</v>
      </c>
      <c r="C197" s="11" t="s">
        <v>14</v>
      </c>
      <c r="D197" s="12">
        <f t="shared" ref="D197:P197" si="80">D198+D199</f>
        <v>25</v>
      </c>
      <c r="E197" s="12">
        <f t="shared" si="80"/>
        <v>5</v>
      </c>
      <c r="F197" s="12">
        <f t="shared" si="80"/>
        <v>1</v>
      </c>
      <c r="G197" s="12">
        <f t="shared" si="80"/>
        <v>2</v>
      </c>
      <c r="H197" s="12">
        <f t="shared" si="80"/>
        <v>1</v>
      </c>
      <c r="I197" s="12">
        <f t="shared" si="80"/>
        <v>3</v>
      </c>
      <c r="J197" s="12">
        <f t="shared" si="80"/>
        <v>2</v>
      </c>
      <c r="K197" s="12">
        <f t="shared" si="80"/>
        <v>3</v>
      </c>
      <c r="L197" s="12">
        <f t="shared" si="80"/>
        <v>0</v>
      </c>
      <c r="M197" s="12">
        <f t="shared" si="80"/>
        <v>4</v>
      </c>
      <c r="N197" s="12">
        <f t="shared" si="80"/>
        <v>0</v>
      </c>
      <c r="O197" s="12">
        <f t="shared" si="80"/>
        <v>0</v>
      </c>
      <c r="P197" s="13">
        <f t="shared" si="80"/>
        <v>4</v>
      </c>
      <c r="Q197" s="23"/>
    </row>
    <row r="198" spans="1:17" ht="18" customHeight="1">
      <c r="A198" s="33"/>
      <c r="B198" s="35"/>
      <c r="C198" s="11" t="s">
        <v>16</v>
      </c>
      <c r="D198" s="12">
        <f t="shared" si="72"/>
        <v>8</v>
      </c>
      <c r="E198" s="12">
        <v>1</v>
      </c>
      <c r="F198" s="12"/>
      <c r="G198" s="12"/>
      <c r="H198" s="12">
        <v>1</v>
      </c>
      <c r="I198" s="12">
        <v>2</v>
      </c>
      <c r="J198" s="12">
        <v>1</v>
      </c>
      <c r="K198" s="12">
        <v>1</v>
      </c>
      <c r="L198" s="12"/>
      <c r="M198" s="12">
        <v>2</v>
      </c>
      <c r="N198" s="12"/>
      <c r="O198" s="12"/>
      <c r="P198" s="13"/>
      <c r="Q198" s="23"/>
    </row>
    <row r="199" spans="1:17" ht="18" customHeight="1">
      <c r="A199" s="33"/>
      <c r="B199" s="35"/>
      <c r="C199" s="11" t="s">
        <v>17</v>
      </c>
      <c r="D199" s="12">
        <f t="shared" si="72"/>
        <v>17</v>
      </c>
      <c r="E199" s="12">
        <v>4</v>
      </c>
      <c r="F199" s="12">
        <v>1</v>
      </c>
      <c r="G199" s="12">
        <v>2</v>
      </c>
      <c r="H199" s="12"/>
      <c r="I199" s="12">
        <v>1</v>
      </c>
      <c r="J199" s="12">
        <v>1</v>
      </c>
      <c r="K199" s="12">
        <v>2</v>
      </c>
      <c r="L199" s="12"/>
      <c r="M199" s="12">
        <v>2</v>
      </c>
      <c r="N199" s="12"/>
      <c r="O199" s="12"/>
      <c r="P199" s="13">
        <v>4</v>
      </c>
      <c r="Q199" s="23"/>
    </row>
    <row r="200" spans="1:17" ht="18" customHeight="1">
      <c r="A200" s="32" t="s">
        <v>136</v>
      </c>
      <c r="B200" s="35" t="s">
        <v>137</v>
      </c>
      <c r="C200" s="11" t="s">
        <v>14</v>
      </c>
      <c r="D200" s="12">
        <f t="shared" ref="D200:P200" si="81">D201+D202</f>
        <v>1430</v>
      </c>
      <c r="E200" s="12">
        <f t="shared" si="81"/>
        <v>154</v>
      </c>
      <c r="F200" s="12">
        <f t="shared" si="81"/>
        <v>122</v>
      </c>
      <c r="G200" s="12">
        <f t="shared" si="81"/>
        <v>149</v>
      </c>
      <c r="H200" s="12">
        <f t="shared" si="81"/>
        <v>120</v>
      </c>
      <c r="I200" s="12">
        <f t="shared" si="81"/>
        <v>103</v>
      </c>
      <c r="J200" s="12">
        <f t="shared" si="81"/>
        <v>94</v>
      </c>
      <c r="K200" s="12">
        <f t="shared" si="81"/>
        <v>90</v>
      </c>
      <c r="L200" s="12">
        <f t="shared" si="81"/>
        <v>103</v>
      </c>
      <c r="M200" s="12">
        <f t="shared" si="81"/>
        <v>101</v>
      </c>
      <c r="N200" s="12">
        <f t="shared" si="81"/>
        <v>105</v>
      </c>
      <c r="O200" s="12">
        <f t="shared" si="81"/>
        <v>153</v>
      </c>
      <c r="P200" s="13">
        <f t="shared" si="81"/>
        <v>136</v>
      </c>
      <c r="Q200" s="23"/>
    </row>
    <row r="201" spans="1:17" ht="18" customHeight="1">
      <c r="A201" s="33"/>
      <c r="B201" s="35"/>
      <c r="C201" s="11" t="s">
        <v>16</v>
      </c>
      <c r="D201" s="12">
        <f t="shared" si="72"/>
        <v>618</v>
      </c>
      <c r="E201" s="12">
        <f>E204+E207+E210+E213+E216+E219+E222+E225</f>
        <v>69</v>
      </c>
      <c r="F201" s="12">
        <f t="shared" ref="F201:P202" si="82">F204+F207+F210+F213+F216+F219+F222+F225</f>
        <v>49</v>
      </c>
      <c r="G201" s="12">
        <f t="shared" si="82"/>
        <v>71</v>
      </c>
      <c r="H201" s="12">
        <f t="shared" si="82"/>
        <v>40</v>
      </c>
      <c r="I201" s="12">
        <f t="shared" si="82"/>
        <v>43</v>
      </c>
      <c r="J201" s="12">
        <f t="shared" si="82"/>
        <v>41</v>
      </c>
      <c r="K201" s="12">
        <f t="shared" si="82"/>
        <v>37</v>
      </c>
      <c r="L201" s="12">
        <f t="shared" si="82"/>
        <v>47</v>
      </c>
      <c r="M201" s="12">
        <f t="shared" si="82"/>
        <v>43</v>
      </c>
      <c r="N201" s="12">
        <f t="shared" si="82"/>
        <v>46</v>
      </c>
      <c r="O201" s="12">
        <f t="shared" si="82"/>
        <v>67</v>
      </c>
      <c r="P201" s="13">
        <f t="shared" si="82"/>
        <v>65</v>
      </c>
      <c r="Q201" s="23"/>
    </row>
    <row r="202" spans="1:17" ht="18" customHeight="1">
      <c r="A202" s="33"/>
      <c r="B202" s="35"/>
      <c r="C202" s="11" t="s">
        <v>17</v>
      </c>
      <c r="D202" s="12">
        <f t="shared" si="72"/>
        <v>812</v>
      </c>
      <c r="E202" s="12">
        <f>E205+E208+E211+E214+E217+E220+E223+E226</f>
        <v>85</v>
      </c>
      <c r="F202" s="12">
        <f t="shared" si="82"/>
        <v>73</v>
      </c>
      <c r="G202" s="12">
        <f t="shared" si="82"/>
        <v>78</v>
      </c>
      <c r="H202" s="12">
        <f t="shared" si="82"/>
        <v>80</v>
      </c>
      <c r="I202" s="12">
        <f t="shared" si="82"/>
        <v>60</v>
      </c>
      <c r="J202" s="12">
        <f t="shared" si="82"/>
        <v>53</v>
      </c>
      <c r="K202" s="12">
        <f t="shared" si="82"/>
        <v>53</v>
      </c>
      <c r="L202" s="12">
        <f t="shared" si="82"/>
        <v>56</v>
      </c>
      <c r="M202" s="12">
        <f t="shared" si="82"/>
        <v>58</v>
      </c>
      <c r="N202" s="12">
        <f t="shared" si="82"/>
        <v>59</v>
      </c>
      <c r="O202" s="12">
        <f t="shared" si="82"/>
        <v>86</v>
      </c>
      <c r="P202" s="13">
        <f t="shared" si="82"/>
        <v>71</v>
      </c>
      <c r="Q202" s="23"/>
    </row>
    <row r="203" spans="1:17" ht="18" customHeight="1">
      <c r="A203" s="32" t="s">
        <v>138</v>
      </c>
      <c r="B203" s="35" t="s">
        <v>139</v>
      </c>
      <c r="C203" s="11" t="s">
        <v>14</v>
      </c>
      <c r="D203" s="12">
        <f t="shared" ref="D203:P203" si="83">D204+D205</f>
        <v>18</v>
      </c>
      <c r="E203" s="12">
        <f t="shared" si="83"/>
        <v>1</v>
      </c>
      <c r="F203" s="12">
        <f t="shared" si="83"/>
        <v>2</v>
      </c>
      <c r="G203" s="12">
        <f t="shared" si="83"/>
        <v>1</v>
      </c>
      <c r="H203" s="12">
        <f t="shared" si="83"/>
        <v>2</v>
      </c>
      <c r="I203" s="12">
        <f t="shared" si="83"/>
        <v>1</v>
      </c>
      <c r="J203" s="12">
        <f t="shared" si="83"/>
        <v>3</v>
      </c>
      <c r="K203" s="12">
        <f t="shared" si="83"/>
        <v>2</v>
      </c>
      <c r="L203" s="12">
        <f t="shared" si="83"/>
        <v>1</v>
      </c>
      <c r="M203" s="12">
        <f t="shared" si="83"/>
        <v>3</v>
      </c>
      <c r="N203" s="12">
        <f t="shared" si="83"/>
        <v>0</v>
      </c>
      <c r="O203" s="12">
        <f t="shared" si="83"/>
        <v>1</v>
      </c>
      <c r="P203" s="13">
        <f t="shared" si="83"/>
        <v>1</v>
      </c>
      <c r="Q203" s="23"/>
    </row>
    <row r="204" spans="1:17" ht="18" customHeight="1">
      <c r="A204" s="33"/>
      <c r="B204" s="35"/>
      <c r="C204" s="11" t="s">
        <v>16</v>
      </c>
      <c r="D204" s="12">
        <f t="shared" si="72"/>
        <v>7</v>
      </c>
      <c r="E204" s="12"/>
      <c r="F204" s="12"/>
      <c r="G204" s="12">
        <v>1</v>
      </c>
      <c r="H204" s="12">
        <v>1</v>
      </c>
      <c r="I204" s="12"/>
      <c r="J204" s="12">
        <v>2</v>
      </c>
      <c r="K204" s="12"/>
      <c r="L204" s="12">
        <v>1</v>
      </c>
      <c r="M204" s="12"/>
      <c r="N204" s="12"/>
      <c r="O204" s="12">
        <v>1</v>
      </c>
      <c r="P204" s="13">
        <v>1</v>
      </c>
      <c r="Q204" s="23"/>
    </row>
    <row r="205" spans="1:17" ht="18" customHeight="1">
      <c r="A205" s="33"/>
      <c r="B205" s="35"/>
      <c r="C205" s="11" t="s">
        <v>17</v>
      </c>
      <c r="D205" s="12">
        <f t="shared" si="72"/>
        <v>11</v>
      </c>
      <c r="E205" s="12">
        <v>1</v>
      </c>
      <c r="F205" s="12">
        <v>2</v>
      </c>
      <c r="G205" s="12"/>
      <c r="H205" s="12">
        <v>1</v>
      </c>
      <c r="I205" s="12">
        <v>1</v>
      </c>
      <c r="J205" s="12">
        <v>1</v>
      </c>
      <c r="K205" s="12">
        <v>2</v>
      </c>
      <c r="L205" s="12"/>
      <c r="M205" s="12">
        <v>3</v>
      </c>
      <c r="N205" s="12"/>
      <c r="O205" s="12"/>
      <c r="P205" s="13"/>
      <c r="Q205" s="23"/>
    </row>
    <row r="206" spans="1:17" ht="18" customHeight="1">
      <c r="A206" s="32" t="s">
        <v>140</v>
      </c>
      <c r="B206" s="35" t="s">
        <v>141</v>
      </c>
      <c r="C206" s="11" t="s">
        <v>14</v>
      </c>
      <c r="D206" s="12">
        <f t="shared" ref="D206:P206" si="84">D207+D208</f>
        <v>397</v>
      </c>
      <c r="E206" s="12">
        <f t="shared" si="84"/>
        <v>40</v>
      </c>
      <c r="F206" s="12">
        <f t="shared" si="84"/>
        <v>35</v>
      </c>
      <c r="G206" s="12">
        <f t="shared" si="84"/>
        <v>42</v>
      </c>
      <c r="H206" s="12">
        <f t="shared" si="84"/>
        <v>29</v>
      </c>
      <c r="I206" s="12">
        <f t="shared" si="84"/>
        <v>29</v>
      </c>
      <c r="J206" s="12">
        <f t="shared" si="84"/>
        <v>23</v>
      </c>
      <c r="K206" s="12">
        <f t="shared" si="84"/>
        <v>24</v>
      </c>
      <c r="L206" s="12">
        <f t="shared" si="84"/>
        <v>23</v>
      </c>
      <c r="M206" s="12">
        <f t="shared" si="84"/>
        <v>27</v>
      </c>
      <c r="N206" s="12">
        <f t="shared" si="84"/>
        <v>36</v>
      </c>
      <c r="O206" s="12">
        <f t="shared" si="84"/>
        <v>44</v>
      </c>
      <c r="P206" s="13">
        <f t="shared" si="84"/>
        <v>45</v>
      </c>
      <c r="Q206" s="23"/>
    </row>
    <row r="207" spans="1:17" ht="18" customHeight="1">
      <c r="A207" s="33"/>
      <c r="B207" s="35"/>
      <c r="C207" s="11" t="s">
        <v>16</v>
      </c>
      <c r="D207" s="12">
        <f t="shared" si="72"/>
        <v>222</v>
      </c>
      <c r="E207" s="12">
        <v>24</v>
      </c>
      <c r="F207" s="12">
        <v>20</v>
      </c>
      <c r="G207" s="12">
        <v>24</v>
      </c>
      <c r="H207" s="12">
        <v>9</v>
      </c>
      <c r="I207" s="12">
        <v>11</v>
      </c>
      <c r="J207" s="12">
        <v>15</v>
      </c>
      <c r="K207" s="12">
        <v>14</v>
      </c>
      <c r="L207" s="12">
        <v>17</v>
      </c>
      <c r="M207" s="12">
        <v>17</v>
      </c>
      <c r="N207" s="12">
        <v>19</v>
      </c>
      <c r="O207" s="12">
        <v>26</v>
      </c>
      <c r="P207" s="13">
        <v>26</v>
      </c>
      <c r="Q207" s="23"/>
    </row>
    <row r="208" spans="1:17" ht="18" customHeight="1">
      <c r="A208" s="33"/>
      <c r="B208" s="35"/>
      <c r="C208" s="11" t="s">
        <v>17</v>
      </c>
      <c r="D208" s="12">
        <f t="shared" si="72"/>
        <v>175</v>
      </c>
      <c r="E208" s="12">
        <v>16</v>
      </c>
      <c r="F208" s="12">
        <v>15</v>
      </c>
      <c r="G208" s="12">
        <v>18</v>
      </c>
      <c r="H208" s="12">
        <v>20</v>
      </c>
      <c r="I208" s="12">
        <v>18</v>
      </c>
      <c r="J208" s="12">
        <v>8</v>
      </c>
      <c r="K208" s="12">
        <v>10</v>
      </c>
      <c r="L208" s="12">
        <v>6</v>
      </c>
      <c r="M208" s="12">
        <v>10</v>
      </c>
      <c r="N208" s="12">
        <v>17</v>
      </c>
      <c r="O208" s="12">
        <v>18</v>
      </c>
      <c r="P208" s="13">
        <v>19</v>
      </c>
      <c r="Q208" s="23"/>
    </row>
    <row r="209" spans="1:17" ht="18" customHeight="1">
      <c r="A209" s="32" t="s">
        <v>142</v>
      </c>
      <c r="B209" s="35" t="s">
        <v>143</v>
      </c>
      <c r="C209" s="11" t="s">
        <v>14</v>
      </c>
      <c r="D209" s="12">
        <f t="shared" ref="D209:P209" si="85">D210+D211</f>
        <v>193</v>
      </c>
      <c r="E209" s="12">
        <f t="shared" si="85"/>
        <v>21</v>
      </c>
      <c r="F209" s="12">
        <f t="shared" si="85"/>
        <v>19</v>
      </c>
      <c r="G209" s="12">
        <f t="shared" si="85"/>
        <v>19</v>
      </c>
      <c r="H209" s="12">
        <f t="shared" si="85"/>
        <v>14</v>
      </c>
      <c r="I209" s="12">
        <f t="shared" si="85"/>
        <v>17</v>
      </c>
      <c r="J209" s="12">
        <f t="shared" si="85"/>
        <v>9</v>
      </c>
      <c r="K209" s="12">
        <f t="shared" si="85"/>
        <v>9</v>
      </c>
      <c r="L209" s="12">
        <f t="shared" si="85"/>
        <v>14</v>
      </c>
      <c r="M209" s="12">
        <f t="shared" si="85"/>
        <v>14</v>
      </c>
      <c r="N209" s="12">
        <f t="shared" si="85"/>
        <v>10</v>
      </c>
      <c r="O209" s="12">
        <f t="shared" si="85"/>
        <v>19</v>
      </c>
      <c r="P209" s="13">
        <f t="shared" si="85"/>
        <v>28</v>
      </c>
      <c r="Q209" s="23"/>
    </row>
    <row r="210" spans="1:17" ht="18" customHeight="1">
      <c r="A210" s="33"/>
      <c r="B210" s="35"/>
      <c r="C210" s="11" t="s">
        <v>16</v>
      </c>
      <c r="D210" s="12">
        <f t="shared" si="72"/>
        <v>102</v>
      </c>
      <c r="E210" s="12">
        <v>13</v>
      </c>
      <c r="F210" s="12">
        <v>12</v>
      </c>
      <c r="G210" s="12">
        <v>11</v>
      </c>
      <c r="H210" s="12">
        <v>6</v>
      </c>
      <c r="I210" s="12">
        <v>7</v>
      </c>
      <c r="J210" s="12">
        <v>5</v>
      </c>
      <c r="K210" s="12">
        <v>6</v>
      </c>
      <c r="L210" s="12">
        <v>7</v>
      </c>
      <c r="M210" s="12">
        <v>8</v>
      </c>
      <c r="N210" s="12">
        <v>6</v>
      </c>
      <c r="O210" s="12">
        <v>8</v>
      </c>
      <c r="P210" s="13">
        <v>13</v>
      </c>
      <c r="Q210" s="23"/>
    </row>
    <row r="211" spans="1:17" ht="18" customHeight="1">
      <c r="A211" s="33"/>
      <c r="B211" s="35"/>
      <c r="C211" s="11" t="s">
        <v>17</v>
      </c>
      <c r="D211" s="12">
        <f t="shared" si="72"/>
        <v>91</v>
      </c>
      <c r="E211" s="12">
        <v>8</v>
      </c>
      <c r="F211" s="12">
        <v>7</v>
      </c>
      <c r="G211" s="12">
        <v>8</v>
      </c>
      <c r="H211" s="12">
        <v>8</v>
      </c>
      <c r="I211" s="12">
        <v>10</v>
      </c>
      <c r="J211" s="12">
        <v>4</v>
      </c>
      <c r="K211" s="12">
        <v>3</v>
      </c>
      <c r="L211" s="12">
        <v>7</v>
      </c>
      <c r="M211" s="12">
        <v>6</v>
      </c>
      <c r="N211" s="12">
        <v>4</v>
      </c>
      <c r="O211" s="12">
        <v>11</v>
      </c>
      <c r="P211" s="13">
        <v>15</v>
      </c>
      <c r="Q211" s="23"/>
    </row>
    <row r="212" spans="1:17" ht="18" customHeight="1">
      <c r="A212" s="32" t="s">
        <v>144</v>
      </c>
      <c r="B212" s="35" t="s">
        <v>145</v>
      </c>
      <c r="C212" s="11" t="s">
        <v>14</v>
      </c>
      <c r="D212" s="12">
        <f t="shared" ref="D212:P212" si="86">D213+D214</f>
        <v>58</v>
      </c>
      <c r="E212" s="12">
        <f t="shared" si="86"/>
        <v>5</v>
      </c>
      <c r="F212" s="12">
        <f t="shared" si="86"/>
        <v>4</v>
      </c>
      <c r="G212" s="12">
        <f t="shared" si="86"/>
        <v>4</v>
      </c>
      <c r="H212" s="12">
        <f t="shared" si="86"/>
        <v>6</v>
      </c>
      <c r="I212" s="12">
        <f t="shared" si="86"/>
        <v>8</v>
      </c>
      <c r="J212" s="12">
        <f t="shared" si="86"/>
        <v>4</v>
      </c>
      <c r="K212" s="12">
        <f t="shared" si="86"/>
        <v>9</v>
      </c>
      <c r="L212" s="12">
        <f t="shared" si="86"/>
        <v>2</v>
      </c>
      <c r="M212" s="12">
        <f t="shared" si="86"/>
        <v>2</v>
      </c>
      <c r="N212" s="12">
        <f t="shared" si="86"/>
        <v>4</v>
      </c>
      <c r="O212" s="12">
        <f t="shared" si="86"/>
        <v>5</v>
      </c>
      <c r="P212" s="13">
        <f t="shared" si="86"/>
        <v>5</v>
      </c>
      <c r="Q212" s="23"/>
    </row>
    <row r="213" spans="1:17" ht="18" customHeight="1">
      <c r="A213" s="33"/>
      <c r="B213" s="35"/>
      <c r="C213" s="11" t="s">
        <v>16</v>
      </c>
      <c r="D213" s="12">
        <f t="shared" si="72"/>
        <v>15</v>
      </c>
      <c r="E213" s="12">
        <v>1</v>
      </c>
      <c r="F213" s="12"/>
      <c r="G213" s="12">
        <v>1</v>
      </c>
      <c r="H213" s="12">
        <v>2</v>
      </c>
      <c r="I213" s="12">
        <v>2</v>
      </c>
      <c r="J213" s="12">
        <v>2</v>
      </c>
      <c r="K213" s="12">
        <v>3</v>
      </c>
      <c r="L213" s="12"/>
      <c r="M213" s="12"/>
      <c r="N213" s="12">
        <v>1</v>
      </c>
      <c r="O213" s="12">
        <v>2</v>
      </c>
      <c r="P213" s="13">
        <v>1</v>
      </c>
      <c r="Q213" s="23"/>
    </row>
    <row r="214" spans="1:17" ht="18" customHeight="1">
      <c r="A214" s="33"/>
      <c r="B214" s="35"/>
      <c r="C214" s="11" t="s">
        <v>17</v>
      </c>
      <c r="D214" s="12">
        <f t="shared" si="72"/>
        <v>43</v>
      </c>
      <c r="E214" s="12">
        <v>4</v>
      </c>
      <c r="F214" s="12">
        <v>4</v>
      </c>
      <c r="G214" s="12">
        <v>3</v>
      </c>
      <c r="H214" s="12">
        <v>4</v>
      </c>
      <c r="I214" s="12">
        <v>6</v>
      </c>
      <c r="J214" s="12">
        <v>2</v>
      </c>
      <c r="K214" s="12">
        <v>6</v>
      </c>
      <c r="L214" s="12">
        <v>2</v>
      </c>
      <c r="M214" s="12">
        <v>2</v>
      </c>
      <c r="N214" s="12">
        <v>3</v>
      </c>
      <c r="O214" s="12">
        <v>3</v>
      </c>
      <c r="P214" s="13">
        <v>4</v>
      </c>
      <c r="Q214" s="23"/>
    </row>
    <row r="215" spans="1:17" ht="18" customHeight="1">
      <c r="A215" s="32" t="s">
        <v>146</v>
      </c>
      <c r="B215" s="35" t="s">
        <v>147</v>
      </c>
      <c r="C215" s="11" t="s">
        <v>14</v>
      </c>
      <c r="D215" s="12">
        <f t="shared" ref="D215:P215" si="87">D216+D217</f>
        <v>21</v>
      </c>
      <c r="E215" s="12">
        <f t="shared" si="87"/>
        <v>2</v>
      </c>
      <c r="F215" s="12">
        <f t="shared" si="87"/>
        <v>2</v>
      </c>
      <c r="G215" s="12">
        <f t="shared" si="87"/>
        <v>4</v>
      </c>
      <c r="H215" s="12">
        <f t="shared" si="87"/>
        <v>1</v>
      </c>
      <c r="I215" s="12">
        <f t="shared" si="87"/>
        <v>2</v>
      </c>
      <c r="J215" s="12">
        <f t="shared" si="87"/>
        <v>2</v>
      </c>
      <c r="K215" s="12">
        <f t="shared" si="87"/>
        <v>1</v>
      </c>
      <c r="L215" s="12">
        <f t="shared" si="87"/>
        <v>3</v>
      </c>
      <c r="M215" s="12">
        <f t="shared" si="87"/>
        <v>1</v>
      </c>
      <c r="N215" s="12">
        <f t="shared" si="87"/>
        <v>2</v>
      </c>
      <c r="O215" s="12">
        <f t="shared" si="87"/>
        <v>1</v>
      </c>
      <c r="P215" s="13">
        <f t="shared" si="87"/>
        <v>0</v>
      </c>
      <c r="Q215" s="23"/>
    </row>
    <row r="216" spans="1:17" ht="18" customHeight="1">
      <c r="A216" s="33"/>
      <c r="B216" s="35"/>
      <c r="C216" s="11" t="s">
        <v>16</v>
      </c>
      <c r="D216" s="12">
        <f t="shared" si="72"/>
        <v>12</v>
      </c>
      <c r="E216" s="12">
        <v>1</v>
      </c>
      <c r="F216" s="12">
        <v>2</v>
      </c>
      <c r="G216" s="12">
        <v>3</v>
      </c>
      <c r="H216" s="12">
        <v>1</v>
      </c>
      <c r="I216" s="12">
        <v>2</v>
      </c>
      <c r="J216" s="12"/>
      <c r="K216" s="12"/>
      <c r="L216" s="12">
        <v>1</v>
      </c>
      <c r="M216" s="12">
        <v>1</v>
      </c>
      <c r="N216" s="12"/>
      <c r="O216" s="12">
        <v>1</v>
      </c>
      <c r="P216" s="13"/>
      <c r="Q216" s="23"/>
    </row>
    <row r="217" spans="1:17" ht="18" customHeight="1">
      <c r="A217" s="33"/>
      <c r="B217" s="35"/>
      <c r="C217" s="11" t="s">
        <v>17</v>
      </c>
      <c r="D217" s="12">
        <f t="shared" si="72"/>
        <v>9</v>
      </c>
      <c r="E217" s="12">
        <v>1</v>
      </c>
      <c r="F217" s="12"/>
      <c r="G217" s="12">
        <v>1</v>
      </c>
      <c r="H217" s="12"/>
      <c r="I217" s="12"/>
      <c r="J217" s="12">
        <v>2</v>
      </c>
      <c r="K217" s="12">
        <v>1</v>
      </c>
      <c r="L217" s="12">
        <v>2</v>
      </c>
      <c r="M217" s="12"/>
      <c r="N217" s="12">
        <v>2</v>
      </c>
      <c r="O217" s="12"/>
      <c r="P217" s="13"/>
      <c r="Q217" s="23"/>
    </row>
    <row r="218" spans="1:17" ht="18" customHeight="1">
      <c r="A218" s="32" t="s">
        <v>148</v>
      </c>
      <c r="B218" s="35" t="s">
        <v>149</v>
      </c>
      <c r="C218" s="11" t="s">
        <v>14</v>
      </c>
      <c r="D218" s="12">
        <f t="shared" ref="D218:P218" si="88">D219+D220</f>
        <v>154</v>
      </c>
      <c r="E218" s="12">
        <f t="shared" si="88"/>
        <v>17</v>
      </c>
      <c r="F218" s="12">
        <f t="shared" si="88"/>
        <v>9</v>
      </c>
      <c r="G218" s="12">
        <f t="shared" si="88"/>
        <v>16</v>
      </c>
      <c r="H218" s="12">
        <f t="shared" si="88"/>
        <v>12</v>
      </c>
      <c r="I218" s="12">
        <f t="shared" si="88"/>
        <v>9</v>
      </c>
      <c r="J218" s="12">
        <f t="shared" si="88"/>
        <v>10</v>
      </c>
      <c r="K218" s="12">
        <f t="shared" si="88"/>
        <v>9</v>
      </c>
      <c r="L218" s="12">
        <f t="shared" si="88"/>
        <v>16</v>
      </c>
      <c r="M218" s="12">
        <f t="shared" si="88"/>
        <v>9</v>
      </c>
      <c r="N218" s="12">
        <f t="shared" si="88"/>
        <v>14</v>
      </c>
      <c r="O218" s="12">
        <f t="shared" si="88"/>
        <v>19</v>
      </c>
      <c r="P218" s="13">
        <f t="shared" si="88"/>
        <v>14</v>
      </c>
      <c r="Q218" s="23"/>
    </row>
    <row r="219" spans="1:17" ht="18" customHeight="1">
      <c r="A219" s="33"/>
      <c r="B219" s="35"/>
      <c r="C219" s="11" t="s">
        <v>16</v>
      </c>
      <c r="D219" s="12">
        <f t="shared" si="72"/>
        <v>65</v>
      </c>
      <c r="E219" s="12">
        <v>6</v>
      </c>
      <c r="F219" s="12">
        <v>3</v>
      </c>
      <c r="G219" s="12">
        <v>8</v>
      </c>
      <c r="H219" s="12">
        <v>6</v>
      </c>
      <c r="I219" s="12">
        <v>3</v>
      </c>
      <c r="J219" s="12">
        <v>4</v>
      </c>
      <c r="K219" s="12">
        <v>4</v>
      </c>
      <c r="L219" s="12">
        <v>6</v>
      </c>
      <c r="M219" s="12">
        <v>4</v>
      </c>
      <c r="N219" s="12">
        <v>4</v>
      </c>
      <c r="O219" s="12">
        <v>10</v>
      </c>
      <c r="P219" s="13">
        <v>7</v>
      </c>
      <c r="Q219" s="23"/>
    </row>
    <row r="220" spans="1:17" ht="18" customHeight="1">
      <c r="A220" s="33"/>
      <c r="B220" s="35"/>
      <c r="C220" s="11" t="s">
        <v>17</v>
      </c>
      <c r="D220" s="12">
        <f t="shared" si="72"/>
        <v>89</v>
      </c>
      <c r="E220" s="12">
        <v>11</v>
      </c>
      <c r="F220" s="12">
        <v>6</v>
      </c>
      <c r="G220" s="12">
        <v>8</v>
      </c>
      <c r="H220" s="12">
        <v>6</v>
      </c>
      <c r="I220" s="12">
        <v>6</v>
      </c>
      <c r="J220" s="12">
        <v>6</v>
      </c>
      <c r="K220" s="12">
        <v>5</v>
      </c>
      <c r="L220" s="12">
        <v>10</v>
      </c>
      <c r="M220" s="12">
        <v>5</v>
      </c>
      <c r="N220" s="12">
        <v>10</v>
      </c>
      <c r="O220" s="12">
        <v>9</v>
      </c>
      <c r="P220" s="13">
        <v>7</v>
      </c>
      <c r="Q220" s="23"/>
    </row>
    <row r="221" spans="1:17" ht="18" customHeight="1">
      <c r="A221" s="32" t="s">
        <v>150</v>
      </c>
      <c r="B221" s="35" t="s">
        <v>151</v>
      </c>
      <c r="C221" s="11" t="s">
        <v>14</v>
      </c>
      <c r="D221" s="12">
        <f t="shared" ref="D221:P221" si="89">D222+D223</f>
        <v>568</v>
      </c>
      <c r="E221" s="12">
        <f t="shared" si="89"/>
        <v>65</v>
      </c>
      <c r="F221" s="12">
        <f>F222+F223</f>
        <v>49</v>
      </c>
      <c r="G221" s="12">
        <f t="shared" si="89"/>
        <v>56</v>
      </c>
      <c r="H221" s="12">
        <f t="shared" si="89"/>
        <v>53</v>
      </c>
      <c r="I221" s="12">
        <f t="shared" si="89"/>
        <v>36</v>
      </c>
      <c r="J221" s="12">
        <f t="shared" si="89"/>
        <v>43</v>
      </c>
      <c r="K221" s="12">
        <f t="shared" si="89"/>
        <v>35</v>
      </c>
      <c r="L221" s="12">
        <f t="shared" si="89"/>
        <v>44</v>
      </c>
      <c r="M221" s="12">
        <f t="shared" si="89"/>
        <v>44</v>
      </c>
      <c r="N221" s="12">
        <f t="shared" si="89"/>
        <v>38</v>
      </c>
      <c r="O221" s="12">
        <f t="shared" si="89"/>
        <v>63</v>
      </c>
      <c r="P221" s="13">
        <f t="shared" si="89"/>
        <v>42</v>
      </c>
      <c r="Q221" s="23"/>
    </row>
    <row r="222" spans="1:17" ht="18" customHeight="1">
      <c r="A222" s="33"/>
      <c r="B222" s="35"/>
      <c r="C222" s="11" t="s">
        <v>16</v>
      </c>
      <c r="D222" s="12">
        <f t="shared" si="72"/>
        <v>186</v>
      </c>
      <c r="E222" s="12">
        <v>22</v>
      </c>
      <c r="F222" s="12">
        <v>11</v>
      </c>
      <c r="G222" s="12">
        <v>20</v>
      </c>
      <c r="H222" s="12">
        <v>14</v>
      </c>
      <c r="I222" s="12">
        <v>17</v>
      </c>
      <c r="J222" s="12">
        <v>13</v>
      </c>
      <c r="K222" s="12">
        <v>10</v>
      </c>
      <c r="L222" s="12">
        <v>15</v>
      </c>
      <c r="M222" s="12">
        <v>12</v>
      </c>
      <c r="N222" s="12">
        <v>16</v>
      </c>
      <c r="O222" s="12">
        <v>19</v>
      </c>
      <c r="P222" s="13">
        <v>17</v>
      </c>
      <c r="Q222" s="23"/>
    </row>
    <row r="223" spans="1:17" ht="18" customHeight="1">
      <c r="A223" s="33"/>
      <c r="B223" s="35"/>
      <c r="C223" s="11" t="s">
        <v>17</v>
      </c>
      <c r="D223" s="12">
        <f t="shared" si="72"/>
        <v>382</v>
      </c>
      <c r="E223" s="12">
        <v>43</v>
      </c>
      <c r="F223" s="12">
        <v>38</v>
      </c>
      <c r="G223" s="12">
        <v>36</v>
      </c>
      <c r="H223" s="12">
        <v>39</v>
      </c>
      <c r="I223" s="12">
        <v>19</v>
      </c>
      <c r="J223" s="12">
        <v>30</v>
      </c>
      <c r="K223" s="12">
        <v>25</v>
      </c>
      <c r="L223" s="12">
        <v>29</v>
      </c>
      <c r="M223" s="12">
        <v>32</v>
      </c>
      <c r="N223" s="12">
        <v>22</v>
      </c>
      <c r="O223" s="12">
        <v>44</v>
      </c>
      <c r="P223" s="13">
        <v>25</v>
      </c>
      <c r="Q223" s="23"/>
    </row>
    <row r="224" spans="1:17" ht="18" customHeight="1">
      <c r="A224" s="32" t="s">
        <v>152</v>
      </c>
      <c r="B224" s="35" t="s">
        <v>153</v>
      </c>
      <c r="C224" s="11" t="s">
        <v>14</v>
      </c>
      <c r="D224" s="12">
        <f t="shared" ref="D224:P224" si="90">D225+D226</f>
        <v>21</v>
      </c>
      <c r="E224" s="12">
        <f t="shared" si="90"/>
        <v>3</v>
      </c>
      <c r="F224" s="12">
        <f t="shared" si="90"/>
        <v>2</v>
      </c>
      <c r="G224" s="12">
        <f t="shared" si="90"/>
        <v>7</v>
      </c>
      <c r="H224" s="12">
        <f t="shared" si="90"/>
        <v>3</v>
      </c>
      <c r="I224" s="12">
        <f t="shared" si="90"/>
        <v>1</v>
      </c>
      <c r="J224" s="12">
        <f t="shared" si="90"/>
        <v>0</v>
      </c>
      <c r="K224" s="12">
        <f t="shared" si="90"/>
        <v>1</v>
      </c>
      <c r="L224" s="12">
        <f t="shared" si="90"/>
        <v>0</v>
      </c>
      <c r="M224" s="12">
        <f t="shared" si="90"/>
        <v>1</v>
      </c>
      <c r="N224" s="12">
        <f t="shared" si="90"/>
        <v>1</v>
      </c>
      <c r="O224" s="12">
        <f t="shared" si="90"/>
        <v>1</v>
      </c>
      <c r="P224" s="13">
        <f t="shared" si="90"/>
        <v>1</v>
      </c>
      <c r="Q224" s="23"/>
    </row>
    <row r="225" spans="1:17" ht="18" customHeight="1">
      <c r="A225" s="33"/>
      <c r="B225" s="35"/>
      <c r="C225" s="11" t="s">
        <v>16</v>
      </c>
      <c r="D225" s="12">
        <f t="shared" si="72"/>
        <v>9</v>
      </c>
      <c r="E225" s="12">
        <v>2</v>
      </c>
      <c r="F225" s="12">
        <v>1</v>
      </c>
      <c r="G225" s="12">
        <v>3</v>
      </c>
      <c r="H225" s="12">
        <v>1</v>
      </c>
      <c r="I225" s="12">
        <v>1</v>
      </c>
      <c r="J225" s="12"/>
      <c r="K225" s="12"/>
      <c r="L225" s="12"/>
      <c r="M225" s="12">
        <v>1</v>
      </c>
      <c r="N225" s="12"/>
      <c r="O225" s="12"/>
      <c r="P225" s="13"/>
      <c r="Q225" s="23"/>
    </row>
    <row r="226" spans="1:17" ht="18" customHeight="1">
      <c r="A226" s="33"/>
      <c r="B226" s="35"/>
      <c r="C226" s="11" t="s">
        <v>17</v>
      </c>
      <c r="D226" s="12">
        <f t="shared" si="72"/>
        <v>12</v>
      </c>
      <c r="E226" s="12">
        <v>1</v>
      </c>
      <c r="F226" s="12">
        <v>1</v>
      </c>
      <c r="G226" s="12">
        <v>4</v>
      </c>
      <c r="H226" s="12">
        <v>2</v>
      </c>
      <c r="I226" s="12"/>
      <c r="J226" s="12"/>
      <c r="K226" s="12">
        <v>1</v>
      </c>
      <c r="L226" s="12"/>
      <c r="M226" s="12"/>
      <c r="N226" s="12">
        <v>1</v>
      </c>
      <c r="O226" s="12">
        <v>1</v>
      </c>
      <c r="P226" s="13">
        <v>1</v>
      </c>
      <c r="Q226" s="23"/>
    </row>
    <row r="227" spans="1:17" ht="18" customHeight="1">
      <c r="A227" s="32" t="s">
        <v>154</v>
      </c>
      <c r="B227" s="35" t="s">
        <v>155</v>
      </c>
      <c r="C227" s="11" t="s">
        <v>14</v>
      </c>
      <c r="D227" s="12">
        <f t="shared" ref="D227:P227" si="91">D228+D229</f>
        <v>841</v>
      </c>
      <c r="E227" s="12">
        <f t="shared" si="91"/>
        <v>85</v>
      </c>
      <c r="F227" s="12">
        <f t="shared" si="91"/>
        <v>60</v>
      </c>
      <c r="G227" s="12">
        <f t="shared" si="91"/>
        <v>72</v>
      </c>
      <c r="H227" s="12">
        <f t="shared" si="91"/>
        <v>76</v>
      </c>
      <c r="I227" s="12">
        <f t="shared" si="91"/>
        <v>92</v>
      </c>
      <c r="J227" s="12">
        <f t="shared" si="91"/>
        <v>58</v>
      </c>
      <c r="K227" s="12">
        <f t="shared" si="91"/>
        <v>64</v>
      </c>
      <c r="L227" s="12">
        <f t="shared" si="91"/>
        <v>59</v>
      </c>
      <c r="M227" s="12">
        <f t="shared" si="91"/>
        <v>47</v>
      </c>
      <c r="N227" s="12">
        <f t="shared" si="91"/>
        <v>65</v>
      </c>
      <c r="O227" s="12">
        <f t="shared" si="91"/>
        <v>75</v>
      </c>
      <c r="P227" s="13">
        <f t="shared" si="91"/>
        <v>88</v>
      </c>
      <c r="Q227" s="23"/>
    </row>
    <row r="228" spans="1:17" ht="18" customHeight="1">
      <c r="A228" s="33"/>
      <c r="B228" s="35"/>
      <c r="C228" s="11" t="s">
        <v>16</v>
      </c>
      <c r="D228" s="12">
        <f t="shared" si="72"/>
        <v>398</v>
      </c>
      <c r="E228" s="12">
        <f>E231+E234+E242+E245</f>
        <v>38</v>
      </c>
      <c r="F228" s="12">
        <f t="shared" ref="F228:P229" si="92">F231+F234+F242+F245</f>
        <v>27</v>
      </c>
      <c r="G228" s="12">
        <f t="shared" si="92"/>
        <v>39</v>
      </c>
      <c r="H228" s="12">
        <f t="shared" si="92"/>
        <v>37</v>
      </c>
      <c r="I228" s="12">
        <f t="shared" si="92"/>
        <v>39</v>
      </c>
      <c r="J228" s="12">
        <f t="shared" si="92"/>
        <v>28</v>
      </c>
      <c r="K228" s="12">
        <f t="shared" si="92"/>
        <v>33</v>
      </c>
      <c r="L228" s="12">
        <f t="shared" si="92"/>
        <v>28</v>
      </c>
      <c r="M228" s="12">
        <f t="shared" si="92"/>
        <v>22</v>
      </c>
      <c r="N228" s="12">
        <f t="shared" si="92"/>
        <v>31</v>
      </c>
      <c r="O228" s="12">
        <f t="shared" si="92"/>
        <v>28</v>
      </c>
      <c r="P228" s="13">
        <f t="shared" si="92"/>
        <v>48</v>
      </c>
      <c r="Q228" s="23"/>
    </row>
    <row r="229" spans="1:17" ht="18" customHeight="1">
      <c r="A229" s="33"/>
      <c r="B229" s="35"/>
      <c r="C229" s="11" t="s">
        <v>17</v>
      </c>
      <c r="D229" s="12">
        <f t="shared" si="72"/>
        <v>443</v>
      </c>
      <c r="E229" s="12">
        <f>E232+E235+E243+E246</f>
        <v>47</v>
      </c>
      <c r="F229" s="12">
        <f t="shared" si="92"/>
        <v>33</v>
      </c>
      <c r="G229" s="12">
        <f t="shared" si="92"/>
        <v>33</v>
      </c>
      <c r="H229" s="12">
        <f t="shared" si="92"/>
        <v>39</v>
      </c>
      <c r="I229" s="12">
        <f t="shared" si="92"/>
        <v>53</v>
      </c>
      <c r="J229" s="12">
        <f t="shared" si="92"/>
        <v>30</v>
      </c>
      <c r="K229" s="12">
        <f t="shared" si="92"/>
        <v>31</v>
      </c>
      <c r="L229" s="12">
        <f t="shared" si="92"/>
        <v>31</v>
      </c>
      <c r="M229" s="12">
        <f t="shared" si="92"/>
        <v>25</v>
      </c>
      <c r="N229" s="12">
        <f t="shared" si="92"/>
        <v>34</v>
      </c>
      <c r="O229" s="12">
        <f t="shared" si="92"/>
        <v>47</v>
      </c>
      <c r="P229" s="13">
        <f t="shared" si="92"/>
        <v>40</v>
      </c>
      <c r="Q229" s="23"/>
    </row>
    <row r="230" spans="1:17" ht="18" customHeight="1">
      <c r="A230" s="32" t="s">
        <v>156</v>
      </c>
      <c r="B230" s="35" t="s">
        <v>157</v>
      </c>
      <c r="C230" s="11" t="s">
        <v>14</v>
      </c>
      <c r="D230" s="12">
        <f t="shared" ref="D230:P230" si="93">D231+D232</f>
        <v>79</v>
      </c>
      <c r="E230" s="12">
        <f t="shared" si="93"/>
        <v>9</v>
      </c>
      <c r="F230" s="12">
        <f t="shared" si="93"/>
        <v>5</v>
      </c>
      <c r="G230" s="12">
        <f t="shared" si="93"/>
        <v>12</v>
      </c>
      <c r="H230" s="12">
        <f t="shared" si="93"/>
        <v>6</v>
      </c>
      <c r="I230" s="12">
        <f t="shared" si="93"/>
        <v>9</v>
      </c>
      <c r="J230" s="12">
        <f t="shared" si="93"/>
        <v>4</v>
      </c>
      <c r="K230" s="12">
        <f t="shared" si="93"/>
        <v>4</v>
      </c>
      <c r="L230" s="12">
        <f t="shared" si="93"/>
        <v>6</v>
      </c>
      <c r="M230" s="12">
        <f t="shared" si="93"/>
        <v>5</v>
      </c>
      <c r="N230" s="12">
        <f t="shared" si="93"/>
        <v>9</v>
      </c>
      <c r="O230" s="12">
        <f t="shared" si="93"/>
        <v>3</v>
      </c>
      <c r="P230" s="13">
        <f t="shared" si="93"/>
        <v>7</v>
      </c>
      <c r="Q230" s="23"/>
    </row>
    <row r="231" spans="1:17" ht="18" customHeight="1">
      <c r="A231" s="33"/>
      <c r="B231" s="35"/>
      <c r="C231" s="11" t="s">
        <v>16</v>
      </c>
      <c r="D231" s="12">
        <f t="shared" si="72"/>
        <v>27</v>
      </c>
      <c r="E231" s="12">
        <v>2</v>
      </c>
      <c r="F231" s="12"/>
      <c r="G231" s="12">
        <v>8</v>
      </c>
      <c r="H231" s="12">
        <v>2</v>
      </c>
      <c r="I231" s="12">
        <v>3</v>
      </c>
      <c r="J231" s="12">
        <v>1</v>
      </c>
      <c r="K231" s="12">
        <v>1</v>
      </c>
      <c r="L231" s="12">
        <v>3</v>
      </c>
      <c r="M231" s="12">
        <v>1</v>
      </c>
      <c r="N231" s="12">
        <v>3</v>
      </c>
      <c r="O231" s="12"/>
      <c r="P231" s="13">
        <v>3</v>
      </c>
      <c r="Q231" s="23"/>
    </row>
    <row r="232" spans="1:17" ht="18" customHeight="1">
      <c r="A232" s="33"/>
      <c r="B232" s="35"/>
      <c r="C232" s="11" t="s">
        <v>17</v>
      </c>
      <c r="D232" s="12">
        <f t="shared" si="72"/>
        <v>52</v>
      </c>
      <c r="E232" s="12">
        <v>7</v>
      </c>
      <c r="F232" s="12">
        <v>5</v>
      </c>
      <c r="G232" s="12">
        <v>4</v>
      </c>
      <c r="H232" s="12">
        <v>4</v>
      </c>
      <c r="I232" s="12">
        <v>6</v>
      </c>
      <c r="J232" s="12">
        <v>3</v>
      </c>
      <c r="K232" s="12">
        <v>3</v>
      </c>
      <c r="L232" s="12">
        <v>3</v>
      </c>
      <c r="M232" s="12">
        <v>4</v>
      </c>
      <c r="N232" s="12">
        <v>6</v>
      </c>
      <c r="O232" s="12">
        <v>3</v>
      </c>
      <c r="P232" s="13">
        <v>4</v>
      </c>
      <c r="Q232" s="23"/>
    </row>
    <row r="233" spans="1:17" ht="18" customHeight="1">
      <c r="A233" s="32" t="s">
        <v>158</v>
      </c>
      <c r="B233" s="35" t="s">
        <v>159</v>
      </c>
      <c r="C233" s="11" t="s">
        <v>14</v>
      </c>
      <c r="D233" s="12">
        <f t="shared" ref="D233:P233" si="94">D234+D235</f>
        <v>228</v>
      </c>
      <c r="E233" s="12">
        <f t="shared" si="94"/>
        <v>28</v>
      </c>
      <c r="F233" s="12">
        <f t="shared" si="94"/>
        <v>17</v>
      </c>
      <c r="G233" s="12">
        <f t="shared" si="94"/>
        <v>19</v>
      </c>
      <c r="H233" s="12">
        <f t="shared" si="94"/>
        <v>17</v>
      </c>
      <c r="I233" s="12">
        <f t="shared" si="94"/>
        <v>23</v>
      </c>
      <c r="J233" s="12">
        <f t="shared" si="94"/>
        <v>20</v>
      </c>
      <c r="K233" s="12">
        <f t="shared" si="94"/>
        <v>16</v>
      </c>
      <c r="L233" s="12">
        <f t="shared" si="94"/>
        <v>15</v>
      </c>
      <c r="M233" s="12">
        <f t="shared" si="94"/>
        <v>13</v>
      </c>
      <c r="N233" s="12">
        <f t="shared" si="94"/>
        <v>22</v>
      </c>
      <c r="O233" s="12">
        <f t="shared" si="94"/>
        <v>19</v>
      </c>
      <c r="P233" s="13">
        <f t="shared" si="94"/>
        <v>19</v>
      </c>
      <c r="Q233" s="23"/>
    </row>
    <row r="234" spans="1:17" ht="18" customHeight="1">
      <c r="A234" s="33"/>
      <c r="B234" s="35"/>
      <c r="C234" s="11" t="s">
        <v>16</v>
      </c>
      <c r="D234" s="12">
        <f t="shared" si="72"/>
        <v>121</v>
      </c>
      <c r="E234" s="12">
        <v>14</v>
      </c>
      <c r="F234" s="12">
        <v>9</v>
      </c>
      <c r="G234" s="12">
        <v>13</v>
      </c>
      <c r="H234" s="12">
        <v>11</v>
      </c>
      <c r="I234" s="12">
        <v>9</v>
      </c>
      <c r="J234" s="12">
        <v>8</v>
      </c>
      <c r="K234" s="12">
        <v>8</v>
      </c>
      <c r="L234" s="12">
        <v>9</v>
      </c>
      <c r="M234" s="12">
        <v>8</v>
      </c>
      <c r="N234" s="12">
        <v>12</v>
      </c>
      <c r="O234" s="12">
        <v>10</v>
      </c>
      <c r="P234" s="13">
        <v>10</v>
      </c>
      <c r="Q234" s="23"/>
    </row>
    <row r="235" spans="1:17" ht="18" customHeight="1" thickBot="1">
      <c r="A235" s="34"/>
      <c r="B235" s="36"/>
      <c r="C235" s="16" t="s">
        <v>17</v>
      </c>
      <c r="D235" s="17">
        <f t="shared" si="72"/>
        <v>107</v>
      </c>
      <c r="E235" s="17">
        <v>14</v>
      </c>
      <c r="F235" s="17">
        <v>8</v>
      </c>
      <c r="G235" s="17">
        <v>6</v>
      </c>
      <c r="H235" s="17">
        <v>6</v>
      </c>
      <c r="I235" s="17">
        <v>14</v>
      </c>
      <c r="J235" s="17">
        <v>12</v>
      </c>
      <c r="K235" s="17">
        <v>8</v>
      </c>
      <c r="L235" s="17">
        <v>6</v>
      </c>
      <c r="M235" s="17">
        <v>5</v>
      </c>
      <c r="N235" s="17">
        <v>10</v>
      </c>
      <c r="O235" s="17">
        <v>9</v>
      </c>
      <c r="P235" s="18">
        <v>9</v>
      </c>
      <c r="Q235" s="23"/>
    </row>
    <row r="236" spans="1:17" ht="18" customHeight="1"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7" ht="18" customHeight="1">
      <c r="B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7" ht="18" customHeight="1" thickBot="1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0" t="s">
        <v>51</v>
      </c>
    </row>
    <row r="239" spans="1:17" ht="18" customHeight="1">
      <c r="A239" s="3"/>
      <c r="B239" s="4"/>
      <c r="C239" s="5"/>
      <c r="D239" s="28" t="s">
        <v>1</v>
      </c>
      <c r="E239" s="28" t="s">
        <v>2</v>
      </c>
      <c r="F239" s="28" t="s">
        <v>3</v>
      </c>
      <c r="G239" s="24" t="s">
        <v>4</v>
      </c>
      <c r="H239" s="24" t="s">
        <v>5</v>
      </c>
      <c r="I239" s="24" t="s">
        <v>6</v>
      </c>
      <c r="J239" s="24" t="s">
        <v>7</v>
      </c>
      <c r="K239" s="24" t="s">
        <v>8</v>
      </c>
      <c r="L239" s="24" t="s">
        <v>9</v>
      </c>
      <c r="M239" s="24" t="s">
        <v>10</v>
      </c>
      <c r="N239" s="24" t="s">
        <v>11</v>
      </c>
      <c r="O239" s="24" t="s">
        <v>12</v>
      </c>
      <c r="P239" s="26" t="s">
        <v>13</v>
      </c>
    </row>
    <row r="240" spans="1:17" ht="18" customHeight="1">
      <c r="A240" s="6"/>
      <c r="B240" s="7"/>
      <c r="C240" s="8"/>
      <c r="D240" s="29"/>
      <c r="E240" s="29"/>
      <c r="F240" s="29"/>
      <c r="G240" s="25"/>
      <c r="H240" s="25"/>
      <c r="I240" s="25"/>
      <c r="J240" s="25"/>
      <c r="K240" s="25"/>
      <c r="L240" s="25"/>
      <c r="M240" s="25"/>
      <c r="N240" s="25"/>
      <c r="O240" s="25"/>
      <c r="P240" s="27"/>
    </row>
    <row r="241" spans="1:17" ht="18" customHeight="1">
      <c r="A241" s="32" t="s">
        <v>160</v>
      </c>
      <c r="B241" s="35" t="s">
        <v>161</v>
      </c>
      <c r="C241" s="11" t="s">
        <v>14</v>
      </c>
      <c r="D241" s="12">
        <f t="shared" ref="D241:P241" si="95">D242+D243</f>
        <v>514</v>
      </c>
      <c r="E241" s="12">
        <f t="shared" si="95"/>
        <v>45</v>
      </c>
      <c r="F241" s="12">
        <f t="shared" si="95"/>
        <v>37</v>
      </c>
      <c r="G241" s="12">
        <f t="shared" si="95"/>
        <v>41</v>
      </c>
      <c r="H241" s="12">
        <f t="shared" si="95"/>
        <v>50</v>
      </c>
      <c r="I241" s="12">
        <f t="shared" si="95"/>
        <v>56</v>
      </c>
      <c r="J241" s="12">
        <f t="shared" si="95"/>
        <v>34</v>
      </c>
      <c r="K241" s="12">
        <f t="shared" si="95"/>
        <v>43</v>
      </c>
      <c r="L241" s="12">
        <f t="shared" si="95"/>
        <v>38</v>
      </c>
      <c r="M241" s="12">
        <f t="shared" si="95"/>
        <v>29</v>
      </c>
      <c r="N241" s="12">
        <f t="shared" si="95"/>
        <v>33</v>
      </c>
      <c r="O241" s="12">
        <f t="shared" si="95"/>
        <v>52</v>
      </c>
      <c r="P241" s="13">
        <f t="shared" si="95"/>
        <v>56</v>
      </c>
      <c r="Q241" s="23"/>
    </row>
    <row r="242" spans="1:17" ht="18" customHeight="1">
      <c r="A242" s="33"/>
      <c r="B242" s="35"/>
      <c r="C242" s="11" t="s">
        <v>16</v>
      </c>
      <c r="D242" s="12">
        <f t="shared" ref="D242:D294" si="96">SUM(E242:P242)</f>
        <v>242</v>
      </c>
      <c r="E242" s="12">
        <v>21</v>
      </c>
      <c r="F242" s="12">
        <v>18</v>
      </c>
      <c r="G242" s="12">
        <v>18</v>
      </c>
      <c r="H242" s="12">
        <v>23</v>
      </c>
      <c r="I242" s="12">
        <v>25</v>
      </c>
      <c r="J242" s="12">
        <v>19</v>
      </c>
      <c r="K242" s="12">
        <v>23</v>
      </c>
      <c r="L242" s="12">
        <v>16</v>
      </c>
      <c r="M242" s="12">
        <v>13</v>
      </c>
      <c r="N242" s="12">
        <v>15</v>
      </c>
      <c r="O242" s="12">
        <v>18</v>
      </c>
      <c r="P242" s="13">
        <v>33</v>
      </c>
      <c r="Q242" s="23"/>
    </row>
    <row r="243" spans="1:17" ht="18" customHeight="1">
      <c r="A243" s="33"/>
      <c r="B243" s="35"/>
      <c r="C243" s="11" t="s">
        <v>17</v>
      </c>
      <c r="D243" s="12">
        <f t="shared" si="96"/>
        <v>272</v>
      </c>
      <c r="E243" s="12">
        <v>24</v>
      </c>
      <c r="F243" s="12">
        <v>19</v>
      </c>
      <c r="G243" s="12">
        <v>23</v>
      </c>
      <c r="H243" s="12">
        <v>27</v>
      </c>
      <c r="I243" s="12">
        <v>31</v>
      </c>
      <c r="J243" s="12">
        <v>15</v>
      </c>
      <c r="K243" s="12">
        <v>20</v>
      </c>
      <c r="L243" s="12">
        <v>22</v>
      </c>
      <c r="M243" s="12">
        <v>16</v>
      </c>
      <c r="N243" s="12">
        <v>18</v>
      </c>
      <c r="O243" s="12">
        <v>34</v>
      </c>
      <c r="P243" s="13">
        <v>23</v>
      </c>
      <c r="Q243" s="23"/>
    </row>
    <row r="244" spans="1:17" ht="18" customHeight="1">
      <c r="A244" s="32" t="s">
        <v>162</v>
      </c>
      <c r="B244" s="35" t="s">
        <v>163</v>
      </c>
      <c r="C244" s="11" t="s">
        <v>14</v>
      </c>
      <c r="D244" s="12">
        <f t="shared" ref="D244:P244" si="97">D245+D246</f>
        <v>20</v>
      </c>
      <c r="E244" s="12">
        <f t="shared" si="97"/>
        <v>3</v>
      </c>
      <c r="F244" s="12">
        <f t="shared" si="97"/>
        <v>1</v>
      </c>
      <c r="G244" s="12">
        <f t="shared" si="97"/>
        <v>0</v>
      </c>
      <c r="H244" s="12">
        <f t="shared" si="97"/>
        <v>3</v>
      </c>
      <c r="I244" s="12">
        <f t="shared" si="97"/>
        <v>4</v>
      </c>
      <c r="J244" s="12">
        <f t="shared" si="97"/>
        <v>0</v>
      </c>
      <c r="K244" s="12">
        <f t="shared" si="97"/>
        <v>1</v>
      </c>
      <c r="L244" s="12">
        <f t="shared" si="97"/>
        <v>0</v>
      </c>
      <c r="M244" s="12">
        <f t="shared" si="97"/>
        <v>0</v>
      </c>
      <c r="N244" s="12">
        <f t="shared" si="97"/>
        <v>1</v>
      </c>
      <c r="O244" s="12">
        <f t="shared" si="97"/>
        <v>1</v>
      </c>
      <c r="P244" s="13">
        <f t="shared" si="97"/>
        <v>6</v>
      </c>
      <c r="Q244" s="23"/>
    </row>
    <row r="245" spans="1:17" ht="18" customHeight="1">
      <c r="A245" s="33"/>
      <c r="B245" s="35"/>
      <c r="C245" s="11" t="s">
        <v>16</v>
      </c>
      <c r="D245" s="12">
        <f t="shared" si="96"/>
        <v>8</v>
      </c>
      <c r="E245" s="12">
        <v>1</v>
      </c>
      <c r="F245" s="12"/>
      <c r="G245" s="12"/>
      <c r="H245" s="12">
        <v>1</v>
      </c>
      <c r="I245" s="12">
        <v>2</v>
      </c>
      <c r="J245" s="12"/>
      <c r="K245" s="12">
        <v>1</v>
      </c>
      <c r="L245" s="12"/>
      <c r="M245" s="12"/>
      <c r="N245" s="12">
        <v>1</v>
      </c>
      <c r="O245" s="12"/>
      <c r="P245" s="13">
        <v>2</v>
      </c>
      <c r="Q245" s="23"/>
    </row>
    <row r="246" spans="1:17" ht="18" customHeight="1">
      <c r="A246" s="33"/>
      <c r="B246" s="35"/>
      <c r="C246" s="11" t="s">
        <v>17</v>
      </c>
      <c r="D246" s="12">
        <f t="shared" si="96"/>
        <v>12</v>
      </c>
      <c r="E246" s="12">
        <v>2</v>
      </c>
      <c r="F246" s="12">
        <v>1</v>
      </c>
      <c r="G246" s="12"/>
      <c r="H246" s="12">
        <v>2</v>
      </c>
      <c r="I246" s="12">
        <v>2</v>
      </c>
      <c r="J246" s="12"/>
      <c r="K246" s="12"/>
      <c r="L246" s="12"/>
      <c r="M246" s="12"/>
      <c r="N246" s="12"/>
      <c r="O246" s="12">
        <v>1</v>
      </c>
      <c r="P246" s="13">
        <v>4</v>
      </c>
      <c r="Q246" s="23"/>
    </row>
    <row r="247" spans="1:17" ht="18" customHeight="1">
      <c r="A247" s="32" t="s">
        <v>164</v>
      </c>
      <c r="B247" s="40" t="s">
        <v>165</v>
      </c>
      <c r="C247" s="11" t="s">
        <v>14</v>
      </c>
      <c r="D247" s="12">
        <f t="shared" ref="D247:P247" si="98">D248+D249</f>
        <v>88</v>
      </c>
      <c r="E247" s="12">
        <f t="shared" si="98"/>
        <v>10</v>
      </c>
      <c r="F247" s="12">
        <f t="shared" si="98"/>
        <v>6</v>
      </c>
      <c r="G247" s="12">
        <f t="shared" si="98"/>
        <v>4</v>
      </c>
      <c r="H247" s="12">
        <f t="shared" si="98"/>
        <v>7</v>
      </c>
      <c r="I247" s="12">
        <f t="shared" si="98"/>
        <v>10</v>
      </c>
      <c r="J247" s="12">
        <f t="shared" si="98"/>
        <v>7</v>
      </c>
      <c r="K247" s="12">
        <f t="shared" si="98"/>
        <v>6</v>
      </c>
      <c r="L247" s="12">
        <f t="shared" si="98"/>
        <v>6</v>
      </c>
      <c r="M247" s="12">
        <f t="shared" si="98"/>
        <v>7</v>
      </c>
      <c r="N247" s="12">
        <f t="shared" si="98"/>
        <v>11</v>
      </c>
      <c r="O247" s="12">
        <f t="shared" si="98"/>
        <v>10</v>
      </c>
      <c r="P247" s="13">
        <f t="shared" si="98"/>
        <v>4</v>
      </c>
      <c r="Q247" s="23"/>
    </row>
    <row r="248" spans="1:17" ht="18" customHeight="1">
      <c r="A248" s="33"/>
      <c r="B248" s="40"/>
      <c r="C248" s="11" t="s">
        <v>16</v>
      </c>
      <c r="D248" s="12">
        <f t="shared" si="96"/>
        <v>57</v>
      </c>
      <c r="E248" s="12">
        <v>7</v>
      </c>
      <c r="F248" s="12">
        <v>1</v>
      </c>
      <c r="G248" s="12">
        <v>3</v>
      </c>
      <c r="H248" s="12">
        <v>5</v>
      </c>
      <c r="I248" s="12">
        <v>7</v>
      </c>
      <c r="J248" s="12">
        <v>5</v>
      </c>
      <c r="K248" s="12">
        <v>3</v>
      </c>
      <c r="L248" s="12">
        <v>5</v>
      </c>
      <c r="M248" s="12">
        <v>4</v>
      </c>
      <c r="N248" s="12">
        <v>6</v>
      </c>
      <c r="O248" s="12">
        <v>7</v>
      </c>
      <c r="P248" s="13">
        <v>4</v>
      </c>
      <c r="Q248" s="23"/>
    </row>
    <row r="249" spans="1:17" ht="18" customHeight="1">
      <c r="A249" s="33"/>
      <c r="B249" s="40"/>
      <c r="C249" s="11" t="s">
        <v>17</v>
      </c>
      <c r="D249" s="12">
        <f t="shared" si="96"/>
        <v>31</v>
      </c>
      <c r="E249" s="12">
        <v>3</v>
      </c>
      <c r="F249" s="12">
        <v>5</v>
      </c>
      <c r="G249" s="12">
        <v>1</v>
      </c>
      <c r="H249" s="12">
        <v>2</v>
      </c>
      <c r="I249" s="12">
        <v>3</v>
      </c>
      <c r="J249" s="12">
        <v>2</v>
      </c>
      <c r="K249" s="12">
        <v>3</v>
      </c>
      <c r="L249" s="12">
        <v>1</v>
      </c>
      <c r="M249" s="12">
        <v>3</v>
      </c>
      <c r="N249" s="12">
        <v>5</v>
      </c>
      <c r="O249" s="12">
        <v>3</v>
      </c>
      <c r="P249" s="13"/>
      <c r="Q249" s="23"/>
    </row>
    <row r="250" spans="1:17" ht="18" customHeight="1">
      <c r="A250" s="32" t="s">
        <v>166</v>
      </c>
      <c r="B250" s="40" t="s">
        <v>167</v>
      </c>
      <c r="C250" s="11" t="s">
        <v>14</v>
      </c>
      <c r="D250" s="12">
        <f t="shared" ref="D250:P250" si="99">D251+D252</f>
        <v>49</v>
      </c>
      <c r="E250" s="12">
        <f t="shared" si="99"/>
        <v>8</v>
      </c>
      <c r="F250" s="12">
        <f t="shared" si="99"/>
        <v>2</v>
      </c>
      <c r="G250" s="12">
        <f t="shared" si="99"/>
        <v>3</v>
      </c>
      <c r="H250" s="12">
        <f t="shared" si="99"/>
        <v>8</v>
      </c>
      <c r="I250" s="12">
        <f t="shared" si="99"/>
        <v>4</v>
      </c>
      <c r="J250" s="12">
        <f t="shared" si="99"/>
        <v>1</v>
      </c>
      <c r="K250" s="12">
        <f t="shared" si="99"/>
        <v>3</v>
      </c>
      <c r="L250" s="12">
        <f t="shared" si="99"/>
        <v>6</v>
      </c>
      <c r="M250" s="12">
        <f t="shared" si="99"/>
        <v>4</v>
      </c>
      <c r="N250" s="12">
        <f t="shared" si="99"/>
        <v>4</v>
      </c>
      <c r="O250" s="12">
        <f t="shared" si="99"/>
        <v>5</v>
      </c>
      <c r="P250" s="13">
        <f t="shared" si="99"/>
        <v>1</v>
      </c>
      <c r="Q250" s="23"/>
    </row>
    <row r="251" spans="1:17" ht="18" customHeight="1">
      <c r="A251" s="33"/>
      <c r="B251" s="40"/>
      <c r="C251" s="11" t="s">
        <v>16</v>
      </c>
      <c r="D251" s="12">
        <f t="shared" si="96"/>
        <v>20</v>
      </c>
      <c r="E251" s="12">
        <v>2</v>
      </c>
      <c r="F251" s="12"/>
      <c r="G251" s="12">
        <v>1</v>
      </c>
      <c r="H251" s="12">
        <v>4</v>
      </c>
      <c r="I251" s="12">
        <v>1</v>
      </c>
      <c r="J251" s="12"/>
      <c r="K251" s="12">
        <v>2</v>
      </c>
      <c r="L251" s="12">
        <v>3</v>
      </c>
      <c r="M251" s="12">
        <v>2</v>
      </c>
      <c r="N251" s="12">
        <v>3</v>
      </c>
      <c r="O251" s="12">
        <v>1</v>
      </c>
      <c r="P251" s="13">
        <v>1</v>
      </c>
      <c r="Q251" s="23"/>
    </row>
    <row r="252" spans="1:17" ht="18" customHeight="1">
      <c r="A252" s="33"/>
      <c r="B252" s="40"/>
      <c r="C252" s="11" t="s">
        <v>17</v>
      </c>
      <c r="D252" s="12">
        <f t="shared" si="96"/>
        <v>29</v>
      </c>
      <c r="E252" s="12">
        <v>6</v>
      </c>
      <c r="F252" s="12">
        <v>2</v>
      </c>
      <c r="G252" s="12">
        <v>2</v>
      </c>
      <c r="H252" s="12">
        <v>4</v>
      </c>
      <c r="I252" s="12">
        <v>3</v>
      </c>
      <c r="J252" s="12">
        <v>1</v>
      </c>
      <c r="K252" s="12">
        <v>1</v>
      </c>
      <c r="L252" s="12">
        <v>3</v>
      </c>
      <c r="M252" s="12">
        <v>2</v>
      </c>
      <c r="N252" s="12">
        <v>1</v>
      </c>
      <c r="O252" s="12">
        <v>4</v>
      </c>
      <c r="P252" s="13"/>
      <c r="Q252" s="23"/>
    </row>
    <row r="253" spans="1:17" ht="18" customHeight="1">
      <c r="A253" s="32">
        <v>10000</v>
      </c>
      <c r="B253" s="35" t="s">
        <v>168</v>
      </c>
      <c r="C253" s="11" t="s">
        <v>14</v>
      </c>
      <c r="D253" s="12">
        <f t="shared" ref="D253:P253" si="100">D254+D255</f>
        <v>1460</v>
      </c>
      <c r="E253" s="12">
        <f t="shared" si="100"/>
        <v>134</v>
      </c>
      <c r="F253" s="12">
        <f>F254+F255</f>
        <v>99</v>
      </c>
      <c r="G253" s="12">
        <f t="shared" si="100"/>
        <v>107</v>
      </c>
      <c r="H253" s="12">
        <f t="shared" si="100"/>
        <v>129</v>
      </c>
      <c r="I253" s="12">
        <f t="shared" si="100"/>
        <v>127</v>
      </c>
      <c r="J253" s="12">
        <f t="shared" si="100"/>
        <v>133</v>
      </c>
      <c r="K253" s="12">
        <f t="shared" si="100"/>
        <v>116</v>
      </c>
      <c r="L253" s="12">
        <f t="shared" si="100"/>
        <v>111</v>
      </c>
      <c r="M253" s="12">
        <f t="shared" si="100"/>
        <v>111</v>
      </c>
      <c r="N253" s="12">
        <f t="shared" si="100"/>
        <v>110</v>
      </c>
      <c r="O253" s="12">
        <f t="shared" si="100"/>
        <v>118</v>
      </c>
      <c r="P253" s="13">
        <f t="shared" si="100"/>
        <v>165</v>
      </c>
      <c r="Q253" s="23"/>
    </row>
    <row r="254" spans="1:17" ht="18" customHeight="1">
      <c r="A254" s="33"/>
      <c r="B254" s="35"/>
      <c r="C254" s="11" t="s">
        <v>16</v>
      </c>
      <c r="D254" s="12">
        <f t="shared" si="96"/>
        <v>820</v>
      </c>
      <c r="E254" s="12">
        <f>E257+E260+E263+E266+E269+E272</f>
        <v>81</v>
      </c>
      <c r="F254" s="12">
        <f>F257+F260+F263+F266+F269+F272</f>
        <v>59</v>
      </c>
      <c r="G254" s="12">
        <f t="shared" ref="F254:P255" si="101">G257+G260+G263+G266+G269+G272</f>
        <v>61</v>
      </c>
      <c r="H254" s="12">
        <f t="shared" si="101"/>
        <v>59</v>
      </c>
      <c r="I254" s="12">
        <f t="shared" si="101"/>
        <v>70</v>
      </c>
      <c r="J254" s="12">
        <f t="shared" si="101"/>
        <v>82</v>
      </c>
      <c r="K254" s="12">
        <f t="shared" si="101"/>
        <v>67</v>
      </c>
      <c r="L254" s="12">
        <f t="shared" si="101"/>
        <v>61</v>
      </c>
      <c r="M254" s="12">
        <f t="shared" si="101"/>
        <v>58</v>
      </c>
      <c r="N254" s="12">
        <f t="shared" si="101"/>
        <v>63</v>
      </c>
      <c r="O254" s="12">
        <f t="shared" si="101"/>
        <v>68</v>
      </c>
      <c r="P254" s="13">
        <f t="shared" si="101"/>
        <v>91</v>
      </c>
      <c r="Q254" s="23"/>
    </row>
    <row r="255" spans="1:17" ht="18" customHeight="1">
      <c r="A255" s="33"/>
      <c r="B255" s="35"/>
      <c r="C255" s="11" t="s">
        <v>17</v>
      </c>
      <c r="D255" s="12">
        <f t="shared" si="96"/>
        <v>640</v>
      </c>
      <c r="E255" s="12">
        <f>E258+E261+E264+E267+E270+E273</f>
        <v>53</v>
      </c>
      <c r="F255" s="12">
        <f t="shared" si="101"/>
        <v>40</v>
      </c>
      <c r="G255" s="12">
        <f t="shared" si="101"/>
        <v>46</v>
      </c>
      <c r="H255" s="12">
        <f t="shared" si="101"/>
        <v>70</v>
      </c>
      <c r="I255" s="12">
        <f t="shared" si="101"/>
        <v>57</v>
      </c>
      <c r="J255" s="12">
        <f t="shared" si="101"/>
        <v>51</v>
      </c>
      <c r="K255" s="12">
        <f t="shared" si="101"/>
        <v>49</v>
      </c>
      <c r="L255" s="12">
        <f t="shared" si="101"/>
        <v>50</v>
      </c>
      <c r="M255" s="12">
        <f t="shared" si="101"/>
        <v>53</v>
      </c>
      <c r="N255" s="12">
        <f t="shared" si="101"/>
        <v>47</v>
      </c>
      <c r="O255" s="12">
        <f t="shared" si="101"/>
        <v>50</v>
      </c>
      <c r="P255" s="13">
        <f t="shared" si="101"/>
        <v>74</v>
      </c>
      <c r="Q255" s="23"/>
    </row>
    <row r="256" spans="1:17" ht="18" customHeight="1">
      <c r="A256" s="32">
        <v>10100</v>
      </c>
      <c r="B256" s="40" t="s">
        <v>169</v>
      </c>
      <c r="C256" s="11" t="s">
        <v>14</v>
      </c>
      <c r="D256" s="12">
        <f t="shared" ref="D256:P256" si="102">D257+D258</f>
        <v>1</v>
      </c>
      <c r="E256" s="12">
        <f t="shared" si="102"/>
        <v>1</v>
      </c>
      <c r="F256" s="12">
        <f t="shared" si="102"/>
        <v>0</v>
      </c>
      <c r="G256" s="12">
        <f t="shared" si="102"/>
        <v>0</v>
      </c>
      <c r="H256" s="12">
        <f t="shared" si="102"/>
        <v>0</v>
      </c>
      <c r="I256" s="12">
        <f t="shared" si="102"/>
        <v>0</v>
      </c>
      <c r="J256" s="12">
        <f t="shared" si="102"/>
        <v>0</v>
      </c>
      <c r="K256" s="12">
        <f t="shared" si="102"/>
        <v>0</v>
      </c>
      <c r="L256" s="12">
        <f t="shared" si="102"/>
        <v>0</v>
      </c>
      <c r="M256" s="12">
        <f t="shared" si="102"/>
        <v>0</v>
      </c>
      <c r="N256" s="12">
        <f t="shared" si="102"/>
        <v>0</v>
      </c>
      <c r="O256" s="12">
        <f t="shared" si="102"/>
        <v>0</v>
      </c>
      <c r="P256" s="13">
        <f t="shared" si="102"/>
        <v>0</v>
      </c>
      <c r="Q256" s="23"/>
    </row>
    <row r="257" spans="1:17" ht="18" customHeight="1">
      <c r="A257" s="33"/>
      <c r="B257" s="40"/>
      <c r="C257" s="11" t="s">
        <v>16</v>
      </c>
      <c r="D257" s="12">
        <f t="shared" si="96"/>
        <v>1</v>
      </c>
      <c r="E257" s="12">
        <v>1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3"/>
      <c r="Q257" s="23"/>
    </row>
    <row r="258" spans="1:17" ht="18" customHeight="1">
      <c r="A258" s="33"/>
      <c r="B258" s="40"/>
      <c r="C258" s="11" t="s">
        <v>17</v>
      </c>
      <c r="D258" s="12">
        <f t="shared" si="96"/>
        <v>0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3"/>
      <c r="Q258" s="23"/>
    </row>
    <row r="259" spans="1:17" ht="18" customHeight="1">
      <c r="A259" s="32">
        <v>10200</v>
      </c>
      <c r="B259" s="35" t="s">
        <v>170</v>
      </c>
      <c r="C259" s="11" t="s">
        <v>14</v>
      </c>
      <c r="D259" s="12">
        <f t="shared" ref="D259:P259" si="103">D260+D261</f>
        <v>968</v>
      </c>
      <c r="E259" s="12">
        <f t="shared" si="103"/>
        <v>93</v>
      </c>
      <c r="F259" s="12">
        <f t="shared" si="103"/>
        <v>61</v>
      </c>
      <c r="G259" s="12">
        <f t="shared" si="103"/>
        <v>82</v>
      </c>
      <c r="H259" s="12">
        <f t="shared" si="103"/>
        <v>88</v>
      </c>
      <c r="I259" s="12">
        <f t="shared" si="103"/>
        <v>86</v>
      </c>
      <c r="J259" s="12">
        <f t="shared" si="103"/>
        <v>90</v>
      </c>
      <c r="K259" s="12">
        <f t="shared" si="103"/>
        <v>73</v>
      </c>
      <c r="L259" s="12">
        <f t="shared" si="103"/>
        <v>79</v>
      </c>
      <c r="M259" s="12">
        <f t="shared" si="103"/>
        <v>67</v>
      </c>
      <c r="N259" s="12">
        <f t="shared" si="103"/>
        <v>71</v>
      </c>
      <c r="O259" s="12">
        <f t="shared" si="103"/>
        <v>72</v>
      </c>
      <c r="P259" s="13">
        <f t="shared" si="103"/>
        <v>106</v>
      </c>
      <c r="Q259" s="23"/>
    </row>
    <row r="260" spans="1:17" ht="18" customHeight="1">
      <c r="A260" s="33"/>
      <c r="B260" s="35"/>
      <c r="C260" s="11" t="s">
        <v>16</v>
      </c>
      <c r="D260" s="12">
        <f t="shared" si="96"/>
        <v>522</v>
      </c>
      <c r="E260" s="12">
        <v>56</v>
      </c>
      <c r="F260" s="12">
        <v>35</v>
      </c>
      <c r="G260" s="12">
        <v>47</v>
      </c>
      <c r="H260" s="12">
        <v>34</v>
      </c>
      <c r="I260" s="12">
        <v>41</v>
      </c>
      <c r="J260" s="12">
        <v>53</v>
      </c>
      <c r="K260" s="12">
        <v>39</v>
      </c>
      <c r="L260" s="12">
        <v>44</v>
      </c>
      <c r="M260" s="12">
        <v>33</v>
      </c>
      <c r="N260" s="12">
        <v>41</v>
      </c>
      <c r="O260" s="12">
        <v>41</v>
      </c>
      <c r="P260" s="13">
        <v>58</v>
      </c>
      <c r="Q260" s="23"/>
    </row>
    <row r="261" spans="1:17" ht="18" customHeight="1">
      <c r="A261" s="33"/>
      <c r="B261" s="35"/>
      <c r="C261" s="11" t="s">
        <v>17</v>
      </c>
      <c r="D261" s="12">
        <f t="shared" si="96"/>
        <v>446</v>
      </c>
      <c r="E261" s="12">
        <v>37</v>
      </c>
      <c r="F261" s="12">
        <v>26</v>
      </c>
      <c r="G261" s="12">
        <v>35</v>
      </c>
      <c r="H261" s="12">
        <v>54</v>
      </c>
      <c r="I261" s="12">
        <v>45</v>
      </c>
      <c r="J261" s="12">
        <v>37</v>
      </c>
      <c r="K261" s="12">
        <v>34</v>
      </c>
      <c r="L261" s="12">
        <v>35</v>
      </c>
      <c r="M261" s="12">
        <v>34</v>
      </c>
      <c r="N261" s="12">
        <v>30</v>
      </c>
      <c r="O261" s="12">
        <v>31</v>
      </c>
      <c r="P261" s="13">
        <v>48</v>
      </c>
      <c r="Q261" s="23"/>
    </row>
    <row r="262" spans="1:17" ht="18" customHeight="1">
      <c r="A262" s="32">
        <v>10300</v>
      </c>
      <c r="B262" s="35" t="s">
        <v>171</v>
      </c>
      <c r="C262" s="11" t="s">
        <v>14</v>
      </c>
      <c r="D262" s="12">
        <f t="shared" ref="D262:P262" si="104">D263+D264</f>
        <v>6</v>
      </c>
      <c r="E262" s="12">
        <f t="shared" si="104"/>
        <v>1</v>
      </c>
      <c r="F262" s="12">
        <f t="shared" si="104"/>
        <v>0</v>
      </c>
      <c r="G262" s="12">
        <f t="shared" si="104"/>
        <v>1</v>
      </c>
      <c r="H262" s="12">
        <f t="shared" si="104"/>
        <v>1</v>
      </c>
      <c r="I262" s="12">
        <f t="shared" si="104"/>
        <v>1</v>
      </c>
      <c r="J262" s="12">
        <f t="shared" si="104"/>
        <v>0</v>
      </c>
      <c r="K262" s="12">
        <f t="shared" si="104"/>
        <v>0</v>
      </c>
      <c r="L262" s="12">
        <f t="shared" si="104"/>
        <v>0</v>
      </c>
      <c r="M262" s="12">
        <f t="shared" si="104"/>
        <v>0</v>
      </c>
      <c r="N262" s="12">
        <f t="shared" si="104"/>
        <v>0</v>
      </c>
      <c r="O262" s="12">
        <f t="shared" si="104"/>
        <v>1</v>
      </c>
      <c r="P262" s="13">
        <f t="shared" si="104"/>
        <v>1</v>
      </c>
      <c r="Q262" s="23"/>
    </row>
    <row r="263" spans="1:17" ht="18" customHeight="1">
      <c r="A263" s="33"/>
      <c r="B263" s="35"/>
      <c r="C263" s="11" t="s">
        <v>16</v>
      </c>
      <c r="D263" s="12">
        <f t="shared" si="96"/>
        <v>2</v>
      </c>
      <c r="E263" s="12"/>
      <c r="F263" s="12"/>
      <c r="G263" s="12"/>
      <c r="H263" s="12">
        <v>1</v>
      </c>
      <c r="I263" s="12">
        <v>1</v>
      </c>
      <c r="J263" s="12"/>
      <c r="K263" s="12"/>
      <c r="L263" s="12"/>
      <c r="M263" s="12"/>
      <c r="N263" s="12"/>
      <c r="O263" s="12"/>
      <c r="P263" s="13"/>
      <c r="Q263" s="23"/>
    </row>
    <row r="264" spans="1:17" ht="18" customHeight="1">
      <c r="A264" s="33"/>
      <c r="B264" s="35"/>
      <c r="C264" s="11" t="s">
        <v>17</v>
      </c>
      <c r="D264" s="12">
        <f t="shared" si="96"/>
        <v>4</v>
      </c>
      <c r="E264" s="12">
        <v>1</v>
      </c>
      <c r="F264" s="12"/>
      <c r="G264" s="12">
        <v>1</v>
      </c>
      <c r="H264" s="12"/>
      <c r="I264" s="12"/>
      <c r="J264" s="12"/>
      <c r="K264" s="12"/>
      <c r="L264" s="12"/>
      <c r="M264" s="12"/>
      <c r="N264" s="12"/>
      <c r="O264" s="12">
        <v>1</v>
      </c>
      <c r="P264" s="13">
        <v>1</v>
      </c>
      <c r="Q264" s="23"/>
    </row>
    <row r="265" spans="1:17" ht="18" customHeight="1">
      <c r="A265" s="32">
        <v>10400</v>
      </c>
      <c r="B265" s="35" t="s">
        <v>172</v>
      </c>
      <c r="C265" s="11" t="s">
        <v>14</v>
      </c>
      <c r="D265" s="12">
        <f t="shared" ref="D265:P265" si="105">D266+D267</f>
        <v>122</v>
      </c>
      <c r="E265" s="12">
        <f t="shared" si="105"/>
        <v>9</v>
      </c>
      <c r="F265" s="12">
        <f t="shared" si="105"/>
        <v>8</v>
      </c>
      <c r="G265" s="12">
        <f t="shared" si="105"/>
        <v>8</v>
      </c>
      <c r="H265" s="12">
        <f t="shared" si="105"/>
        <v>10</v>
      </c>
      <c r="I265" s="12">
        <f t="shared" si="105"/>
        <v>15</v>
      </c>
      <c r="J265" s="12">
        <f t="shared" si="105"/>
        <v>8</v>
      </c>
      <c r="K265" s="12">
        <f t="shared" si="105"/>
        <v>12</v>
      </c>
      <c r="L265" s="12">
        <f t="shared" si="105"/>
        <v>9</v>
      </c>
      <c r="M265" s="12">
        <f t="shared" si="105"/>
        <v>8</v>
      </c>
      <c r="N265" s="12">
        <f t="shared" si="105"/>
        <v>13</v>
      </c>
      <c r="O265" s="12">
        <f t="shared" si="105"/>
        <v>11</v>
      </c>
      <c r="P265" s="13">
        <f t="shared" si="105"/>
        <v>11</v>
      </c>
      <c r="Q265" s="23"/>
    </row>
    <row r="266" spans="1:17" ht="18" customHeight="1">
      <c r="A266" s="33"/>
      <c r="B266" s="35"/>
      <c r="C266" s="11" t="s">
        <v>16</v>
      </c>
      <c r="D266" s="12">
        <f t="shared" si="96"/>
        <v>99</v>
      </c>
      <c r="E266" s="12">
        <v>8</v>
      </c>
      <c r="F266" s="12">
        <v>7</v>
      </c>
      <c r="G266" s="12">
        <v>8</v>
      </c>
      <c r="H266" s="12">
        <v>8</v>
      </c>
      <c r="I266" s="12">
        <v>12</v>
      </c>
      <c r="J266" s="12">
        <v>8</v>
      </c>
      <c r="K266" s="12">
        <v>8</v>
      </c>
      <c r="L266" s="12">
        <v>8</v>
      </c>
      <c r="M266" s="12">
        <v>7</v>
      </c>
      <c r="N266" s="12">
        <v>8</v>
      </c>
      <c r="O266" s="12">
        <v>10</v>
      </c>
      <c r="P266" s="13">
        <v>7</v>
      </c>
      <c r="Q266" s="23"/>
    </row>
    <row r="267" spans="1:17" ht="18" customHeight="1">
      <c r="A267" s="33"/>
      <c r="B267" s="35"/>
      <c r="C267" s="11" t="s">
        <v>17</v>
      </c>
      <c r="D267" s="12">
        <f t="shared" si="96"/>
        <v>23</v>
      </c>
      <c r="E267" s="12">
        <v>1</v>
      </c>
      <c r="F267" s="12">
        <v>1</v>
      </c>
      <c r="G267" s="12"/>
      <c r="H267" s="12">
        <v>2</v>
      </c>
      <c r="I267" s="12">
        <v>3</v>
      </c>
      <c r="J267" s="12"/>
      <c r="K267" s="12">
        <v>4</v>
      </c>
      <c r="L267" s="12">
        <v>1</v>
      </c>
      <c r="M267" s="12">
        <v>1</v>
      </c>
      <c r="N267" s="12">
        <v>5</v>
      </c>
      <c r="O267" s="12">
        <v>1</v>
      </c>
      <c r="P267" s="13">
        <v>4</v>
      </c>
      <c r="Q267" s="23"/>
    </row>
    <row r="268" spans="1:17" ht="18" customHeight="1">
      <c r="A268" s="32">
        <v>10500</v>
      </c>
      <c r="B268" s="35" t="s">
        <v>173</v>
      </c>
      <c r="C268" s="11" t="s">
        <v>14</v>
      </c>
      <c r="D268" s="12">
        <f t="shared" ref="D268:P268" si="106">D269+D270</f>
        <v>12</v>
      </c>
      <c r="E268" s="12">
        <f t="shared" si="106"/>
        <v>1</v>
      </c>
      <c r="F268" s="12">
        <f t="shared" si="106"/>
        <v>3</v>
      </c>
      <c r="G268" s="12">
        <f t="shared" si="106"/>
        <v>0</v>
      </c>
      <c r="H268" s="12">
        <f t="shared" si="106"/>
        <v>1</v>
      </c>
      <c r="I268" s="12">
        <f t="shared" si="106"/>
        <v>0</v>
      </c>
      <c r="J268" s="12">
        <f t="shared" si="106"/>
        <v>0</v>
      </c>
      <c r="K268" s="12">
        <f t="shared" si="106"/>
        <v>1</v>
      </c>
      <c r="L268" s="12">
        <f t="shared" si="106"/>
        <v>0</v>
      </c>
      <c r="M268" s="12">
        <f t="shared" si="106"/>
        <v>2</v>
      </c>
      <c r="N268" s="12">
        <f t="shared" si="106"/>
        <v>0</v>
      </c>
      <c r="O268" s="12">
        <f t="shared" si="106"/>
        <v>1</v>
      </c>
      <c r="P268" s="13">
        <f t="shared" si="106"/>
        <v>3</v>
      </c>
      <c r="Q268" s="23"/>
    </row>
    <row r="269" spans="1:17" ht="18" customHeight="1">
      <c r="A269" s="33"/>
      <c r="B269" s="35"/>
      <c r="C269" s="11" t="s">
        <v>16</v>
      </c>
      <c r="D269" s="12">
        <f t="shared" si="96"/>
        <v>3</v>
      </c>
      <c r="E269" s="12"/>
      <c r="F269" s="12">
        <v>2</v>
      </c>
      <c r="G269" s="12"/>
      <c r="H269" s="12"/>
      <c r="I269" s="12"/>
      <c r="J269" s="12"/>
      <c r="K269" s="12"/>
      <c r="L269" s="12"/>
      <c r="M269" s="12">
        <v>1</v>
      </c>
      <c r="N269" s="12"/>
      <c r="O269" s="12"/>
      <c r="P269" s="13"/>
      <c r="Q269" s="23"/>
    </row>
    <row r="270" spans="1:17" ht="18" customHeight="1">
      <c r="A270" s="33"/>
      <c r="B270" s="35"/>
      <c r="C270" s="11" t="s">
        <v>17</v>
      </c>
      <c r="D270" s="12">
        <f t="shared" si="96"/>
        <v>9</v>
      </c>
      <c r="E270" s="12">
        <v>1</v>
      </c>
      <c r="F270" s="12">
        <v>1</v>
      </c>
      <c r="G270" s="12"/>
      <c r="H270" s="12">
        <v>1</v>
      </c>
      <c r="I270" s="12"/>
      <c r="J270" s="12"/>
      <c r="K270" s="12">
        <v>1</v>
      </c>
      <c r="L270" s="12"/>
      <c r="M270" s="12">
        <v>1</v>
      </c>
      <c r="N270" s="12"/>
      <c r="O270" s="12">
        <v>1</v>
      </c>
      <c r="P270" s="13">
        <v>3</v>
      </c>
      <c r="Q270" s="23"/>
    </row>
    <row r="271" spans="1:17" ht="18" customHeight="1">
      <c r="A271" s="32">
        <v>10600</v>
      </c>
      <c r="B271" s="35" t="s">
        <v>174</v>
      </c>
      <c r="C271" s="11" t="s">
        <v>14</v>
      </c>
      <c r="D271" s="12">
        <f t="shared" ref="D271:P271" si="107">D272+D273</f>
        <v>351</v>
      </c>
      <c r="E271" s="12">
        <f t="shared" si="107"/>
        <v>29</v>
      </c>
      <c r="F271" s="12">
        <f t="shared" si="107"/>
        <v>27</v>
      </c>
      <c r="G271" s="12">
        <f t="shared" si="107"/>
        <v>16</v>
      </c>
      <c r="H271" s="12">
        <f t="shared" si="107"/>
        <v>29</v>
      </c>
      <c r="I271" s="12">
        <f t="shared" si="107"/>
        <v>25</v>
      </c>
      <c r="J271" s="12">
        <f t="shared" si="107"/>
        <v>35</v>
      </c>
      <c r="K271" s="12">
        <f t="shared" si="107"/>
        <v>30</v>
      </c>
      <c r="L271" s="12">
        <f t="shared" si="107"/>
        <v>23</v>
      </c>
      <c r="M271" s="12">
        <f t="shared" si="107"/>
        <v>34</v>
      </c>
      <c r="N271" s="12">
        <f t="shared" si="107"/>
        <v>26</v>
      </c>
      <c r="O271" s="12">
        <f t="shared" si="107"/>
        <v>33</v>
      </c>
      <c r="P271" s="13">
        <f t="shared" si="107"/>
        <v>44</v>
      </c>
      <c r="Q271" s="23"/>
    </row>
    <row r="272" spans="1:17" ht="18" customHeight="1">
      <c r="A272" s="33"/>
      <c r="B272" s="35"/>
      <c r="C272" s="11" t="s">
        <v>16</v>
      </c>
      <c r="D272" s="12">
        <f t="shared" si="96"/>
        <v>193</v>
      </c>
      <c r="E272" s="12">
        <v>16</v>
      </c>
      <c r="F272" s="12">
        <v>15</v>
      </c>
      <c r="G272" s="12">
        <v>6</v>
      </c>
      <c r="H272" s="12">
        <v>16</v>
      </c>
      <c r="I272" s="12">
        <v>16</v>
      </c>
      <c r="J272" s="12">
        <v>21</v>
      </c>
      <c r="K272" s="12">
        <v>20</v>
      </c>
      <c r="L272" s="12">
        <v>9</v>
      </c>
      <c r="M272" s="12">
        <v>17</v>
      </c>
      <c r="N272" s="12">
        <v>14</v>
      </c>
      <c r="O272" s="12">
        <v>17</v>
      </c>
      <c r="P272" s="13">
        <v>26</v>
      </c>
      <c r="Q272" s="23"/>
    </row>
    <row r="273" spans="1:17" ht="18" customHeight="1">
      <c r="A273" s="33"/>
      <c r="B273" s="35"/>
      <c r="C273" s="11" t="s">
        <v>17</v>
      </c>
      <c r="D273" s="12">
        <f t="shared" si="96"/>
        <v>158</v>
      </c>
      <c r="E273" s="12">
        <v>13</v>
      </c>
      <c r="F273" s="12">
        <v>12</v>
      </c>
      <c r="G273" s="12">
        <v>10</v>
      </c>
      <c r="H273" s="12">
        <v>13</v>
      </c>
      <c r="I273" s="12">
        <v>9</v>
      </c>
      <c r="J273" s="12">
        <v>14</v>
      </c>
      <c r="K273" s="12">
        <v>10</v>
      </c>
      <c r="L273" s="12">
        <v>14</v>
      </c>
      <c r="M273" s="12">
        <v>17</v>
      </c>
      <c r="N273" s="12">
        <v>12</v>
      </c>
      <c r="O273" s="12">
        <v>16</v>
      </c>
      <c r="P273" s="13">
        <v>18</v>
      </c>
      <c r="Q273" s="23"/>
    </row>
    <row r="274" spans="1:17" ht="18" customHeight="1">
      <c r="A274" s="32">
        <v>11000</v>
      </c>
      <c r="B274" s="35" t="s">
        <v>175</v>
      </c>
      <c r="C274" s="11" t="s">
        <v>14</v>
      </c>
      <c r="D274" s="12">
        <f t="shared" ref="D274:P274" si="108">D275+D276</f>
        <v>273</v>
      </c>
      <c r="E274" s="12">
        <f t="shared" si="108"/>
        <v>33</v>
      </c>
      <c r="F274" s="12">
        <f t="shared" si="108"/>
        <v>24</v>
      </c>
      <c r="G274" s="12">
        <f t="shared" si="108"/>
        <v>22</v>
      </c>
      <c r="H274" s="12">
        <f t="shared" si="108"/>
        <v>16</v>
      </c>
      <c r="I274" s="12">
        <f t="shared" si="108"/>
        <v>27</v>
      </c>
      <c r="J274" s="12">
        <f t="shared" si="108"/>
        <v>14</v>
      </c>
      <c r="K274" s="12">
        <f t="shared" si="108"/>
        <v>25</v>
      </c>
      <c r="L274" s="12">
        <f t="shared" si="108"/>
        <v>15</v>
      </c>
      <c r="M274" s="12">
        <f t="shared" si="108"/>
        <v>21</v>
      </c>
      <c r="N274" s="12">
        <f t="shared" si="108"/>
        <v>26</v>
      </c>
      <c r="O274" s="12">
        <f t="shared" si="108"/>
        <v>23</v>
      </c>
      <c r="P274" s="13">
        <f t="shared" si="108"/>
        <v>27</v>
      </c>
      <c r="Q274" s="23"/>
    </row>
    <row r="275" spans="1:17" ht="18" customHeight="1">
      <c r="A275" s="33"/>
      <c r="B275" s="35"/>
      <c r="C275" s="11" t="s">
        <v>16</v>
      </c>
      <c r="D275" s="12">
        <f t="shared" si="96"/>
        <v>134</v>
      </c>
      <c r="E275" s="12">
        <f>E278+E281+E284+E293</f>
        <v>17</v>
      </c>
      <c r="F275" s="12">
        <f>F278+F281+F284+F293</f>
        <v>12</v>
      </c>
      <c r="G275" s="12">
        <f t="shared" ref="F275:P276" si="109">G278+G281+G284+G293</f>
        <v>8</v>
      </c>
      <c r="H275" s="12">
        <f t="shared" si="109"/>
        <v>8</v>
      </c>
      <c r="I275" s="12">
        <f t="shared" si="109"/>
        <v>15</v>
      </c>
      <c r="J275" s="12">
        <f t="shared" si="109"/>
        <v>9</v>
      </c>
      <c r="K275" s="12">
        <f t="shared" si="109"/>
        <v>10</v>
      </c>
      <c r="L275" s="12">
        <f t="shared" si="109"/>
        <v>5</v>
      </c>
      <c r="M275" s="12">
        <f t="shared" si="109"/>
        <v>11</v>
      </c>
      <c r="N275" s="12">
        <f t="shared" si="109"/>
        <v>12</v>
      </c>
      <c r="O275" s="12">
        <f t="shared" si="109"/>
        <v>14</v>
      </c>
      <c r="P275" s="13">
        <f t="shared" si="109"/>
        <v>13</v>
      </c>
      <c r="Q275" s="23"/>
    </row>
    <row r="276" spans="1:17" ht="18" customHeight="1">
      <c r="A276" s="33"/>
      <c r="B276" s="35"/>
      <c r="C276" s="11" t="s">
        <v>17</v>
      </c>
      <c r="D276" s="12">
        <f t="shared" si="96"/>
        <v>139</v>
      </c>
      <c r="E276" s="12">
        <f>E279+E282+E285+E294</f>
        <v>16</v>
      </c>
      <c r="F276" s="12">
        <f t="shared" si="109"/>
        <v>12</v>
      </c>
      <c r="G276" s="12">
        <f t="shared" si="109"/>
        <v>14</v>
      </c>
      <c r="H276" s="12">
        <f t="shared" si="109"/>
        <v>8</v>
      </c>
      <c r="I276" s="12">
        <f t="shared" si="109"/>
        <v>12</v>
      </c>
      <c r="J276" s="12">
        <f t="shared" si="109"/>
        <v>5</v>
      </c>
      <c r="K276" s="12">
        <f t="shared" si="109"/>
        <v>15</v>
      </c>
      <c r="L276" s="12">
        <f t="shared" si="109"/>
        <v>10</v>
      </c>
      <c r="M276" s="12">
        <f t="shared" si="109"/>
        <v>10</v>
      </c>
      <c r="N276" s="12">
        <f t="shared" si="109"/>
        <v>14</v>
      </c>
      <c r="O276" s="12">
        <f t="shared" si="109"/>
        <v>9</v>
      </c>
      <c r="P276" s="13">
        <f t="shared" si="109"/>
        <v>14</v>
      </c>
      <c r="Q276" s="23"/>
    </row>
    <row r="277" spans="1:17" ht="18" customHeight="1">
      <c r="A277" s="32">
        <v>11100</v>
      </c>
      <c r="B277" s="35" t="s">
        <v>176</v>
      </c>
      <c r="C277" s="11" t="s">
        <v>14</v>
      </c>
      <c r="D277" s="12">
        <f t="shared" ref="D277:P277" si="110">D278+D279</f>
        <v>15</v>
      </c>
      <c r="E277" s="12">
        <f t="shared" si="110"/>
        <v>0</v>
      </c>
      <c r="F277" s="12">
        <f t="shared" si="110"/>
        <v>2</v>
      </c>
      <c r="G277" s="12">
        <f t="shared" si="110"/>
        <v>1</v>
      </c>
      <c r="H277" s="12">
        <f t="shared" si="110"/>
        <v>2</v>
      </c>
      <c r="I277" s="12">
        <f t="shared" si="110"/>
        <v>3</v>
      </c>
      <c r="J277" s="12">
        <f t="shared" si="110"/>
        <v>2</v>
      </c>
      <c r="K277" s="12">
        <f t="shared" si="110"/>
        <v>1</v>
      </c>
      <c r="L277" s="12">
        <f t="shared" si="110"/>
        <v>1</v>
      </c>
      <c r="M277" s="12">
        <f t="shared" si="110"/>
        <v>0</v>
      </c>
      <c r="N277" s="12">
        <f t="shared" si="110"/>
        <v>0</v>
      </c>
      <c r="O277" s="12">
        <f t="shared" si="110"/>
        <v>0</v>
      </c>
      <c r="P277" s="13">
        <f t="shared" si="110"/>
        <v>3</v>
      </c>
      <c r="Q277" s="23"/>
    </row>
    <row r="278" spans="1:17" ht="18" customHeight="1">
      <c r="A278" s="33"/>
      <c r="B278" s="35"/>
      <c r="C278" s="11" t="s">
        <v>16</v>
      </c>
      <c r="D278" s="12">
        <f t="shared" si="96"/>
        <v>9</v>
      </c>
      <c r="E278" s="12"/>
      <c r="F278" s="12">
        <v>1</v>
      </c>
      <c r="G278" s="12">
        <v>1</v>
      </c>
      <c r="H278" s="12">
        <v>1</v>
      </c>
      <c r="I278" s="12">
        <v>1</v>
      </c>
      <c r="J278" s="12">
        <v>2</v>
      </c>
      <c r="K278" s="12">
        <v>1</v>
      </c>
      <c r="L278" s="12"/>
      <c r="M278" s="12"/>
      <c r="N278" s="12"/>
      <c r="O278" s="12"/>
      <c r="P278" s="13">
        <v>2</v>
      </c>
      <c r="Q278" s="23"/>
    </row>
    <row r="279" spans="1:17" ht="18" customHeight="1">
      <c r="A279" s="33"/>
      <c r="B279" s="35"/>
      <c r="C279" s="11" t="s">
        <v>17</v>
      </c>
      <c r="D279" s="12">
        <f t="shared" si="96"/>
        <v>6</v>
      </c>
      <c r="E279" s="12"/>
      <c r="F279" s="12">
        <v>1</v>
      </c>
      <c r="G279" s="12"/>
      <c r="H279" s="12">
        <v>1</v>
      </c>
      <c r="I279" s="12">
        <v>2</v>
      </c>
      <c r="J279" s="12"/>
      <c r="K279" s="12"/>
      <c r="L279" s="12">
        <v>1</v>
      </c>
      <c r="M279" s="12"/>
      <c r="N279" s="12"/>
      <c r="O279" s="12"/>
      <c r="P279" s="13">
        <v>1</v>
      </c>
      <c r="Q279" s="23"/>
    </row>
    <row r="280" spans="1:17" ht="18" customHeight="1">
      <c r="A280" s="32">
        <v>11200</v>
      </c>
      <c r="B280" s="35" t="s">
        <v>177</v>
      </c>
      <c r="C280" s="11" t="s">
        <v>14</v>
      </c>
      <c r="D280" s="12">
        <f t="shared" ref="D280:P280" si="111">D281+D282</f>
        <v>41</v>
      </c>
      <c r="E280" s="12">
        <f t="shared" si="111"/>
        <v>8</v>
      </c>
      <c r="F280" s="12">
        <f t="shared" si="111"/>
        <v>4</v>
      </c>
      <c r="G280" s="12">
        <f t="shared" si="111"/>
        <v>1</v>
      </c>
      <c r="H280" s="12">
        <f t="shared" si="111"/>
        <v>2</v>
      </c>
      <c r="I280" s="12">
        <f t="shared" si="111"/>
        <v>4</v>
      </c>
      <c r="J280" s="12">
        <f t="shared" si="111"/>
        <v>0</v>
      </c>
      <c r="K280" s="12">
        <f t="shared" si="111"/>
        <v>0</v>
      </c>
      <c r="L280" s="12">
        <f t="shared" si="111"/>
        <v>0</v>
      </c>
      <c r="M280" s="12">
        <f t="shared" si="111"/>
        <v>8</v>
      </c>
      <c r="N280" s="12">
        <f t="shared" si="111"/>
        <v>4</v>
      </c>
      <c r="O280" s="12">
        <f t="shared" si="111"/>
        <v>5</v>
      </c>
      <c r="P280" s="13">
        <f t="shared" si="111"/>
        <v>5</v>
      </c>
      <c r="Q280" s="23"/>
    </row>
    <row r="281" spans="1:17" ht="18" customHeight="1">
      <c r="A281" s="33"/>
      <c r="B281" s="35"/>
      <c r="C281" s="11" t="s">
        <v>16</v>
      </c>
      <c r="D281" s="12">
        <f t="shared" si="96"/>
        <v>17</v>
      </c>
      <c r="E281" s="12">
        <v>4</v>
      </c>
      <c r="F281" s="12"/>
      <c r="G281" s="12">
        <v>1</v>
      </c>
      <c r="H281" s="12">
        <v>1</v>
      </c>
      <c r="I281" s="12">
        <v>1</v>
      </c>
      <c r="J281" s="12"/>
      <c r="K281" s="12"/>
      <c r="L281" s="12"/>
      <c r="M281" s="12">
        <v>3</v>
      </c>
      <c r="N281" s="12">
        <v>1</v>
      </c>
      <c r="O281" s="12">
        <v>4</v>
      </c>
      <c r="P281" s="13">
        <v>2</v>
      </c>
      <c r="Q281" s="23"/>
    </row>
    <row r="282" spans="1:17" ht="18" customHeight="1">
      <c r="A282" s="33"/>
      <c r="B282" s="35"/>
      <c r="C282" s="11" t="s">
        <v>17</v>
      </c>
      <c r="D282" s="12">
        <f t="shared" si="96"/>
        <v>24</v>
      </c>
      <c r="E282" s="12">
        <v>4</v>
      </c>
      <c r="F282" s="12">
        <v>4</v>
      </c>
      <c r="G282" s="12"/>
      <c r="H282" s="12">
        <v>1</v>
      </c>
      <c r="I282" s="12">
        <v>3</v>
      </c>
      <c r="J282" s="12"/>
      <c r="K282" s="12"/>
      <c r="L282" s="12"/>
      <c r="M282" s="12">
        <v>5</v>
      </c>
      <c r="N282" s="12">
        <v>3</v>
      </c>
      <c r="O282" s="12">
        <v>1</v>
      </c>
      <c r="P282" s="13">
        <v>3</v>
      </c>
      <c r="Q282" s="23"/>
    </row>
    <row r="283" spans="1:17" ht="18" customHeight="1">
      <c r="A283" s="32">
        <v>11300</v>
      </c>
      <c r="B283" s="35" t="s">
        <v>178</v>
      </c>
      <c r="C283" s="11" t="s">
        <v>14</v>
      </c>
      <c r="D283" s="12">
        <f t="shared" ref="D283:P283" si="112">D284+D285</f>
        <v>82</v>
      </c>
      <c r="E283" s="12">
        <f t="shared" si="112"/>
        <v>8</v>
      </c>
      <c r="F283" s="12">
        <f t="shared" si="112"/>
        <v>8</v>
      </c>
      <c r="G283" s="12">
        <f t="shared" si="112"/>
        <v>6</v>
      </c>
      <c r="H283" s="12">
        <f t="shared" si="112"/>
        <v>8</v>
      </c>
      <c r="I283" s="12">
        <f t="shared" si="112"/>
        <v>10</v>
      </c>
      <c r="J283" s="12">
        <f t="shared" si="112"/>
        <v>6</v>
      </c>
      <c r="K283" s="12">
        <f t="shared" si="112"/>
        <v>6</v>
      </c>
      <c r="L283" s="12">
        <f t="shared" si="112"/>
        <v>9</v>
      </c>
      <c r="M283" s="12">
        <f t="shared" si="112"/>
        <v>3</v>
      </c>
      <c r="N283" s="12">
        <f t="shared" si="112"/>
        <v>7</v>
      </c>
      <c r="O283" s="12">
        <f t="shared" si="112"/>
        <v>7</v>
      </c>
      <c r="P283" s="13">
        <f t="shared" si="112"/>
        <v>4</v>
      </c>
      <c r="Q283" s="23"/>
    </row>
    <row r="284" spans="1:17" ht="18" customHeight="1">
      <c r="A284" s="33"/>
      <c r="B284" s="35"/>
      <c r="C284" s="11" t="s">
        <v>16</v>
      </c>
      <c r="D284" s="12">
        <f t="shared" si="96"/>
        <v>54</v>
      </c>
      <c r="E284" s="12">
        <f>E287+E290</f>
        <v>6</v>
      </c>
      <c r="F284" s="12">
        <f t="shared" ref="F284:P285" si="113">F287+F290</f>
        <v>8</v>
      </c>
      <c r="G284" s="12">
        <f t="shared" si="113"/>
        <v>0</v>
      </c>
      <c r="H284" s="12">
        <f t="shared" si="113"/>
        <v>5</v>
      </c>
      <c r="I284" s="12">
        <f t="shared" si="113"/>
        <v>8</v>
      </c>
      <c r="J284" s="12">
        <f t="shared" si="113"/>
        <v>6</v>
      </c>
      <c r="K284" s="12">
        <f t="shared" si="113"/>
        <v>1</v>
      </c>
      <c r="L284" s="12">
        <f t="shared" si="113"/>
        <v>5</v>
      </c>
      <c r="M284" s="12">
        <f t="shared" si="113"/>
        <v>3</v>
      </c>
      <c r="N284" s="12">
        <f t="shared" si="113"/>
        <v>4</v>
      </c>
      <c r="O284" s="12">
        <f t="shared" si="113"/>
        <v>5</v>
      </c>
      <c r="P284" s="13">
        <f t="shared" si="113"/>
        <v>3</v>
      </c>
      <c r="Q284" s="23"/>
    </row>
    <row r="285" spans="1:17" ht="18" customHeight="1">
      <c r="A285" s="33"/>
      <c r="B285" s="35"/>
      <c r="C285" s="11" t="s">
        <v>17</v>
      </c>
      <c r="D285" s="12">
        <f t="shared" si="96"/>
        <v>28</v>
      </c>
      <c r="E285" s="12">
        <f>E288+E291</f>
        <v>2</v>
      </c>
      <c r="F285" s="12">
        <f t="shared" si="113"/>
        <v>0</v>
      </c>
      <c r="G285" s="12">
        <f t="shared" si="113"/>
        <v>6</v>
      </c>
      <c r="H285" s="12">
        <f t="shared" si="113"/>
        <v>3</v>
      </c>
      <c r="I285" s="12">
        <f t="shared" si="113"/>
        <v>2</v>
      </c>
      <c r="J285" s="12">
        <f t="shared" si="113"/>
        <v>0</v>
      </c>
      <c r="K285" s="12">
        <f t="shared" si="113"/>
        <v>5</v>
      </c>
      <c r="L285" s="12">
        <f t="shared" si="113"/>
        <v>4</v>
      </c>
      <c r="M285" s="12">
        <f t="shared" si="113"/>
        <v>0</v>
      </c>
      <c r="N285" s="12">
        <f t="shared" si="113"/>
        <v>3</v>
      </c>
      <c r="O285" s="12">
        <f t="shared" si="113"/>
        <v>2</v>
      </c>
      <c r="P285" s="13">
        <f t="shared" si="113"/>
        <v>1</v>
      </c>
      <c r="Q285" s="23"/>
    </row>
    <row r="286" spans="1:17" ht="18" customHeight="1">
      <c r="A286" s="32">
        <v>11301</v>
      </c>
      <c r="B286" s="35" t="s">
        <v>179</v>
      </c>
      <c r="C286" s="11" t="s">
        <v>14</v>
      </c>
      <c r="D286" s="12">
        <f t="shared" ref="D286:P286" si="114">D287+D288</f>
        <v>43</v>
      </c>
      <c r="E286" s="12">
        <f t="shared" si="114"/>
        <v>5</v>
      </c>
      <c r="F286" s="12">
        <f t="shared" si="114"/>
        <v>3</v>
      </c>
      <c r="G286" s="12">
        <f t="shared" si="114"/>
        <v>3</v>
      </c>
      <c r="H286" s="12">
        <f t="shared" si="114"/>
        <v>4</v>
      </c>
      <c r="I286" s="12">
        <f t="shared" si="114"/>
        <v>5</v>
      </c>
      <c r="J286" s="12">
        <f t="shared" si="114"/>
        <v>1</v>
      </c>
      <c r="K286" s="12">
        <f t="shared" si="114"/>
        <v>5</v>
      </c>
      <c r="L286" s="12">
        <f t="shared" si="114"/>
        <v>3</v>
      </c>
      <c r="M286" s="12">
        <f t="shared" si="114"/>
        <v>2</v>
      </c>
      <c r="N286" s="12">
        <f t="shared" si="114"/>
        <v>3</v>
      </c>
      <c r="O286" s="12">
        <f t="shared" si="114"/>
        <v>6</v>
      </c>
      <c r="P286" s="13">
        <f t="shared" si="114"/>
        <v>3</v>
      </c>
      <c r="Q286" s="23"/>
    </row>
    <row r="287" spans="1:17" ht="18" customHeight="1">
      <c r="A287" s="33"/>
      <c r="B287" s="35"/>
      <c r="C287" s="11" t="s">
        <v>16</v>
      </c>
      <c r="D287" s="12">
        <f t="shared" si="96"/>
        <v>25</v>
      </c>
      <c r="E287" s="12">
        <v>4</v>
      </c>
      <c r="F287" s="12">
        <v>3</v>
      </c>
      <c r="G287" s="12"/>
      <c r="H287" s="12">
        <v>3</v>
      </c>
      <c r="I287" s="12">
        <v>4</v>
      </c>
      <c r="J287" s="12">
        <v>1</v>
      </c>
      <c r="K287" s="12"/>
      <c r="L287" s="12">
        <v>2</v>
      </c>
      <c r="M287" s="12">
        <v>2</v>
      </c>
      <c r="N287" s="12"/>
      <c r="O287" s="12">
        <v>4</v>
      </c>
      <c r="P287" s="13">
        <v>2</v>
      </c>
      <c r="Q287" s="23"/>
    </row>
    <row r="288" spans="1:17" ht="18" customHeight="1">
      <c r="A288" s="33"/>
      <c r="B288" s="35"/>
      <c r="C288" s="11" t="s">
        <v>17</v>
      </c>
      <c r="D288" s="12">
        <f t="shared" si="96"/>
        <v>18</v>
      </c>
      <c r="E288" s="12">
        <v>1</v>
      </c>
      <c r="F288" s="12"/>
      <c r="G288" s="12">
        <v>3</v>
      </c>
      <c r="H288" s="12">
        <v>1</v>
      </c>
      <c r="I288" s="12">
        <v>1</v>
      </c>
      <c r="J288" s="12"/>
      <c r="K288" s="12">
        <v>5</v>
      </c>
      <c r="L288" s="12">
        <v>1</v>
      </c>
      <c r="M288" s="12"/>
      <c r="N288" s="12">
        <v>3</v>
      </c>
      <c r="O288" s="12">
        <v>2</v>
      </c>
      <c r="P288" s="13">
        <v>1</v>
      </c>
      <c r="Q288" s="23"/>
    </row>
    <row r="289" spans="1:17" ht="18" customHeight="1">
      <c r="A289" s="32">
        <v>11302</v>
      </c>
      <c r="B289" s="35" t="s">
        <v>180</v>
      </c>
      <c r="C289" s="11" t="s">
        <v>14</v>
      </c>
      <c r="D289" s="12">
        <f t="shared" ref="D289:P289" si="115">D290+D291</f>
        <v>39</v>
      </c>
      <c r="E289" s="12">
        <f t="shared" si="115"/>
        <v>3</v>
      </c>
      <c r="F289" s="12">
        <f t="shared" si="115"/>
        <v>5</v>
      </c>
      <c r="G289" s="12">
        <f t="shared" si="115"/>
        <v>3</v>
      </c>
      <c r="H289" s="12">
        <f t="shared" si="115"/>
        <v>4</v>
      </c>
      <c r="I289" s="12">
        <f t="shared" si="115"/>
        <v>5</v>
      </c>
      <c r="J289" s="12">
        <f t="shared" si="115"/>
        <v>5</v>
      </c>
      <c r="K289" s="12">
        <f t="shared" si="115"/>
        <v>1</v>
      </c>
      <c r="L289" s="12">
        <f t="shared" si="115"/>
        <v>6</v>
      </c>
      <c r="M289" s="12">
        <f t="shared" si="115"/>
        <v>1</v>
      </c>
      <c r="N289" s="12">
        <f t="shared" si="115"/>
        <v>4</v>
      </c>
      <c r="O289" s="12">
        <f t="shared" si="115"/>
        <v>1</v>
      </c>
      <c r="P289" s="13">
        <f t="shared" si="115"/>
        <v>1</v>
      </c>
      <c r="Q289" s="23"/>
    </row>
    <row r="290" spans="1:17" ht="18" customHeight="1">
      <c r="A290" s="33"/>
      <c r="B290" s="35"/>
      <c r="C290" s="11" t="s">
        <v>16</v>
      </c>
      <c r="D290" s="12">
        <f t="shared" si="96"/>
        <v>29</v>
      </c>
      <c r="E290" s="12">
        <v>2</v>
      </c>
      <c r="F290" s="12">
        <v>5</v>
      </c>
      <c r="G290" s="12"/>
      <c r="H290" s="12">
        <v>2</v>
      </c>
      <c r="I290" s="12">
        <v>4</v>
      </c>
      <c r="J290" s="12">
        <v>5</v>
      </c>
      <c r="K290" s="12">
        <v>1</v>
      </c>
      <c r="L290" s="12">
        <v>3</v>
      </c>
      <c r="M290" s="12">
        <v>1</v>
      </c>
      <c r="N290" s="12">
        <v>4</v>
      </c>
      <c r="O290" s="12">
        <v>1</v>
      </c>
      <c r="P290" s="13">
        <v>1</v>
      </c>
      <c r="Q290" s="23"/>
    </row>
    <row r="291" spans="1:17" ht="18" customHeight="1">
      <c r="A291" s="33"/>
      <c r="B291" s="35"/>
      <c r="C291" s="11" t="s">
        <v>17</v>
      </c>
      <c r="D291" s="12">
        <f t="shared" si="96"/>
        <v>10</v>
      </c>
      <c r="E291" s="12">
        <v>1</v>
      </c>
      <c r="F291" s="12"/>
      <c r="G291" s="12">
        <v>3</v>
      </c>
      <c r="H291" s="12">
        <v>2</v>
      </c>
      <c r="I291" s="12">
        <v>1</v>
      </c>
      <c r="J291" s="12"/>
      <c r="K291" s="12"/>
      <c r="L291" s="12">
        <v>3</v>
      </c>
      <c r="M291" s="12"/>
      <c r="N291" s="12"/>
      <c r="O291" s="12"/>
      <c r="P291" s="13"/>
      <c r="Q291" s="23"/>
    </row>
    <row r="292" spans="1:17" ht="18" customHeight="1">
      <c r="A292" s="32">
        <v>11400</v>
      </c>
      <c r="B292" s="35" t="s">
        <v>181</v>
      </c>
      <c r="C292" s="11" t="s">
        <v>14</v>
      </c>
      <c r="D292" s="12">
        <f t="shared" ref="D292:P292" si="116">D293+D294</f>
        <v>135</v>
      </c>
      <c r="E292" s="12">
        <f t="shared" si="116"/>
        <v>17</v>
      </c>
      <c r="F292" s="12">
        <f t="shared" si="116"/>
        <v>10</v>
      </c>
      <c r="G292" s="12">
        <f t="shared" si="116"/>
        <v>14</v>
      </c>
      <c r="H292" s="12">
        <f t="shared" si="116"/>
        <v>4</v>
      </c>
      <c r="I292" s="12">
        <f t="shared" si="116"/>
        <v>10</v>
      </c>
      <c r="J292" s="12">
        <f t="shared" si="116"/>
        <v>6</v>
      </c>
      <c r="K292" s="12">
        <f t="shared" si="116"/>
        <v>18</v>
      </c>
      <c r="L292" s="12">
        <f t="shared" si="116"/>
        <v>5</v>
      </c>
      <c r="M292" s="12">
        <f t="shared" si="116"/>
        <v>10</v>
      </c>
      <c r="N292" s="12">
        <f t="shared" si="116"/>
        <v>15</v>
      </c>
      <c r="O292" s="12">
        <f t="shared" si="116"/>
        <v>11</v>
      </c>
      <c r="P292" s="13">
        <f t="shared" si="116"/>
        <v>15</v>
      </c>
      <c r="Q292" s="23"/>
    </row>
    <row r="293" spans="1:17" ht="18" customHeight="1">
      <c r="A293" s="33"/>
      <c r="B293" s="35"/>
      <c r="C293" s="11" t="s">
        <v>16</v>
      </c>
      <c r="D293" s="12">
        <f t="shared" si="96"/>
        <v>54</v>
      </c>
      <c r="E293" s="12">
        <v>7</v>
      </c>
      <c r="F293" s="12">
        <v>3</v>
      </c>
      <c r="G293" s="12">
        <v>6</v>
      </c>
      <c r="H293" s="12">
        <v>1</v>
      </c>
      <c r="I293" s="12">
        <v>5</v>
      </c>
      <c r="J293" s="12">
        <v>1</v>
      </c>
      <c r="K293" s="12">
        <v>8</v>
      </c>
      <c r="L293" s="12"/>
      <c r="M293" s="12">
        <v>5</v>
      </c>
      <c r="N293" s="12">
        <v>7</v>
      </c>
      <c r="O293" s="12">
        <v>5</v>
      </c>
      <c r="P293" s="13">
        <v>6</v>
      </c>
      <c r="Q293" s="23"/>
    </row>
    <row r="294" spans="1:17" ht="18" customHeight="1" thickBot="1">
      <c r="A294" s="34"/>
      <c r="B294" s="36"/>
      <c r="C294" s="16" t="s">
        <v>17</v>
      </c>
      <c r="D294" s="17">
        <f t="shared" si="96"/>
        <v>81</v>
      </c>
      <c r="E294" s="17">
        <v>10</v>
      </c>
      <c r="F294" s="17">
        <v>7</v>
      </c>
      <c r="G294" s="17">
        <v>8</v>
      </c>
      <c r="H294" s="17">
        <v>3</v>
      </c>
      <c r="I294" s="17">
        <v>5</v>
      </c>
      <c r="J294" s="17">
        <v>5</v>
      </c>
      <c r="K294" s="17">
        <v>10</v>
      </c>
      <c r="L294" s="17">
        <v>5</v>
      </c>
      <c r="M294" s="17">
        <v>5</v>
      </c>
      <c r="N294" s="17">
        <v>8</v>
      </c>
      <c r="O294" s="17">
        <v>6</v>
      </c>
      <c r="P294" s="18">
        <v>9</v>
      </c>
      <c r="Q294" s="23"/>
    </row>
    <row r="295" spans="1:17" ht="18" customHeight="1"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7" ht="18" customHeight="1">
      <c r="B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7" ht="18" customHeight="1" thickBot="1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0" t="s">
        <v>51</v>
      </c>
    </row>
    <row r="298" spans="1:17" ht="18" customHeight="1">
      <c r="A298" s="3"/>
      <c r="B298" s="4"/>
      <c r="C298" s="5"/>
      <c r="D298" s="28" t="s">
        <v>1</v>
      </c>
      <c r="E298" s="28" t="s">
        <v>2</v>
      </c>
      <c r="F298" s="28" t="s">
        <v>3</v>
      </c>
      <c r="G298" s="24" t="s">
        <v>4</v>
      </c>
      <c r="H298" s="24" t="s">
        <v>5</v>
      </c>
      <c r="I298" s="24" t="s">
        <v>6</v>
      </c>
      <c r="J298" s="24" t="s">
        <v>7</v>
      </c>
      <c r="K298" s="24" t="s">
        <v>8</v>
      </c>
      <c r="L298" s="24" t="s">
        <v>9</v>
      </c>
      <c r="M298" s="24" t="s">
        <v>10</v>
      </c>
      <c r="N298" s="24" t="s">
        <v>11</v>
      </c>
      <c r="O298" s="24" t="s">
        <v>12</v>
      </c>
      <c r="P298" s="26" t="s">
        <v>13</v>
      </c>
    </row>
    <row r="299" spans="1:17" ht="18" customHeight="1">
      <c r="A299" s="6"/>
      <c r="B299" s="7"/>
      <c r="C299" s="8"/>
      <c r="D299" s="29"/>
      <c r="E299" s="29"/>
      <c r="F299" s="29"/>
      <c r="G299" s="25"/>
      <c r="H299" s="25"/>
      <c r="I299" s="25"/>
      <c r="J299" s="25"/>
      <c r="K299" s="25"/>
      <c r="L299" s="25"/>
      <c r="M299" s="25"/>
      <c r="N299" s="25"/>
      <c r="O299" s="25"/>
      <c r="P299" s="27"/>
    </row>
    <row r="300" spans="1:17" ht="18" customHeight="1">
      <c r="A300" s="32">
        <v>12000</v>
      </c>
      <c r="B300" s="35" t="s">
        <v>182</v>
      </c>
      <c r="C300" s="11" t="s">
        <v>14</v>
      </c>
      <c r="D300" s="12">
        <f t="shared" ref="D300:P300" si="117">D301+D302</f>
        <v>11</v>
      </c>
      <c r="E300" s="12">
        <f t="shared" si="117"/>
        <v>0</v>
      </c>
      <c r="F300" s="12">
        <f t="shared" si="117"/>
        <v>0</v>
      </c>
      <c r="G300" s="12">
        <f t="shared" si="117"/>
        <v>1</v>
      </c>
      <c r="H300" s="12">
        <f t="shared" si="117"/>
        <v>2</v>
      </c>
      <c r="I300" s="12">
        <f t="shared" si="117"/>
        <v>0</v>
      </c>
      <c r="J300" s="12">
        <f t="shared" si="117"/>
        <v>1</v>
      </c>
      <c r="K300" s="12">
        <f t="shared" si="117"/>
        <v>2</v>
      </c>
      <c r="L300" s="12">
        <f t="shared" si="117"/>
        <v>0</v>
      </c>
      <c r="M300" s="12">
        <f t="shared" si="117"/>
        <v>1</v>
      </c>
      <c r="N300" s="12">
        <f t="shared" si="117"/>
        <v>0</v>
      </c>
      <c r="O300" s="12">
        <f t="shared" si="117"/>
        <v>3</v>
      </c>
      <c r="P300" s="13">
        <f t="shared" si="117"/>
        <v>1</v>
      </c>
      <c r="Q300" s="23"/>
    </row>
    <row r="301" spans="1:17" ht="18" customHeight="1">
      <c r="A301" s="33"/>
      <c r="B301" s="35"/>
      <c r="C301" s="11" t="s">
        <v>16</v>
      </c>
      <c r="D301" s="12">
        <f t="shared" ref="D301:D353" si="118">SUM(E301:P301)</f>
        <v>5</v>
      </c>
      <c r="E301" s="12"/>
      <c r="F301" s="12"/>
      <c r="G301" s="12"/>
      <c r="H301" s="12"/>
      <c r="I301" s="12"/>
      <c r="J301" s="12"/>
      <c r="K301" s="12">
        <v>2</v>
      </c>
      <c r="L301" s="12"/>
      <c r="M301" s="12">
        <v>1</v>
      </c>
      <c r="N301" s="12"/>
      <c r="O301" s="12">
        <v>2</v>
      </c>
      <c r="P301" s="13"/>
      <c r="Q301" s="23"/>
    </row>
    <row r="302" spans="1:17" ht="18" customHeight="1">
      <c r="A302" s="33"/>
      <c r="B302" s="35"/>
      <c r="C302" s="11" t="s">
        <v>17</v>
      </c>
      <c r="D302" s="12">
        <f t="shared" si="118"/>
        <v>6</v>
      </c>
      <c r="E302" s="12"/>
      <c r="F302" s="12"/>
      <c r="G302" s="12">
        <v>1</v>
      </c>
      <c r="H302" s="12">
        <v>2</v>
      </c>
      <c r="I302" s="12"/>
      <c r="J302" s="12">
        <v>1</v>
      </c>
      <c r="K302" s="12"/>
      <c r="L302" s="12"/>
      <c r="M302" s="12"/>
      <c r="N302" s="12"/>
      <c r="O302" s="12">
        <v>1</v>
      </c>
      <c r="P302" s="13">
        <v>1</v>
      </c>
      <c r="Q302" s="23"/>
    </row>
    <row r="303" spans="1:17" ht="18" customHeight="1">
      <c r="A303" s="32">
        <v>13000</v>
      </c>
      <c r="B303" s="35" t="s">
        <v>183</v>
      </c>
      <c r="C303" s="11" t="s">
        <v>14</v>
      </c>
      <c r="D303" s="12">
        <f t="shared" ref="D303:P303" si="119">D304+D305</f>
        <v>36</v>
      </c>
      <c r="E303" s="12">
        <f t="shared" si="119"/>
        <v>1</v>
      </c>
      <c r="F303" s="12">
        <f t="shared" si="119"/>
        <v>0</v>
      </c>
      <c r="G303" s="12">
        <f t="shared" si="119"/>
        <v>2</v>
      </c>
      <c r="H303" s="12">
        <f t="shared" si="119"/>
        <v>2</v>
      </c>
      <c r="I303" s="12">
        <f t="shared" si="119"/>
        <v>4</v>
      </c>
      <c r="J303" s="12">
        <f t="shared" si="119"/>
        <v>3</v>
      </c>
      <c r="K303" s="12">
        <f t="shared" si="119"/>
        <v>4</v>
      </c>
      <c r="L303" s="12">
        <f t="shared" si="119"/>
        <v>0</v>
      </c>
      <c r="M303" s="12">
        <f t="shared" si="119"/>
        <v>4</v>
      </c>
      <c r="N303" s="12">
        <f t="shared" si="119"/>
        <v>4</v>
      </c>
      <c r="O303" s="12">
        <f t="shared" si="119"/>
        <v>8</v>
      </c>
      <c r="P303" s="13">
        <f t="shared" si="119"/>
        <v>4</v>
      </c>
      <c r="Q303" s="23"/>
    </row>
    <row r="304" spans="1:17" ht="18" customHeight="1">
      <c r="A304" s="33"/>
      <c r="B304" s="35"/>
      <c r="C304" s="11" t="s">
        <v>16</v>
      </c>
      <c r="D304" s="12">
        <f t="shared" si="118"/>
        <v>15</v>
      </c>
      <c r="E304" s="12"/>
      <c r="F304" s="12"/>
      <c r="G304" s="12">
        <v>2</v>
      </c>
      <c r="H304" s="12">
        <v>1</v>
      </c>
      <c r="I304" s="12"/>
      <c r="J304" s="12">
        <v>2</v>
      </c>
      <c r="K304" s="12">
        <v>2</v>
      </c>
      <c r="L304" s="12"/>
      <c r="M304" s="12">
        <v>1</v>
      </c>
      <c r="N304" s="12">
        <v>1</v>
      </c>
      <c r="O304" s="12">
        <v>4</v>
      </c>
      <c r="P304" s="13">
        <v>2</v>
      </c>
      <c r="Q304" s="23"/>
    </row>
    <row r="305" spans="1:17" ht="18" customHeight="1">
      <c r="A305" s="33"/>
      <c r="B305" s="35"/>
      <c r="C305" s="11" t="s">
        <v>17</v>
      </c>
      <c r="D305" s="12">
        <f t="shared" si="118"/>
        <v>21</v>
      </c>
      <c r="E305" s="12">
        <v>1</v>
      </c>
      <c r="F305" s="12"/>
      <c r="G305" s="12"/>
      <c r="H305" s="12">
        <v>1</v>
      </c>
      <c r="I305" s="12">
        <v>4</v>
      </c>
      <c r="J305" s="12">
        <v>1</v>
      </c>
      <c r="K305" s="12">
        <v>2</v>
      </c>
      <c r="L305" s="12"/>
      <c r="M305" s="12">
        <v>3</v>
      </c>
      <c r="N305" s="12">
        <v>3</v>
      </c>
      <c r="O305" s="12">
        <v>4</v>
      </c>
      <c r="P305" s="13">
        <v>2</v>
      </c>
      <c r="Q305" s="23"/>
    </row>
    <row r="306" spans="1:17" ht="18" customHeight="1">
      <c r="A306" s="32">
        <v>14000</v>
      </c>
      <c r="B306" s="35" t="s">
        <v>184</v>
      </c>
      <c r="C306" s="11" t="s">
        <v>14</v>
      </c>
      <c r="D306" s="12">
        <f t="shared" ref="D306:P306" si="120">D307+D308</f>
        <v>232</v>
      </c>
      <c r="E306" s="12">
        <f t="shared" si="120"/>
        <v>15</v>
      </c>
      <c r="F306" s="12">
        <f>F307+F308</f>
        <v>17</v>
      </c>
      <c r="G306" s="12">
        <f t="shared" si="120"/>
        <v>20</v>
      </c>
      <c r="H306" s="12">
        <f t="shared" si="120"/>
        <v>25</v>
      </c>
      <c r="I306" s="12">
        <f t="shared" si="120"/>
        <v>17</v>
      </c>
      <c r="J306" s="12">
        <f t="shared" si="120"/>
        <v>22</v>
      </c>
      <c r="K306" s="12">
        <f t="shared" si="120"/>
        <v>20</v>
      </c>
      <c r="L306" s="12">
        <f t="shared" si="120"/>
        <v>12</v>
      </c>
      <c r="M306" s="12">
        <f t="shared" si="120"/>
        <v>22</v>
      </c>
      <c r="N306" s="12">
        <f t="shared" si="120"/>
        <v>12</v>
      </c>
      <c r="O306" s="12">
        <f t="shared" si="120"/>
        <v>20</v>
      </c>
      <c r="P306" s="13">
        <f t="shared" si="120"/>
        <v>30</v>
      </c>
      <c r="Q306" s="23"/>
    </row>
    <row r="307" spans="1:17" ht="18" customHeight="1">
      <c r="A307" s="33"/>
      <c r="B307" s="35"/>
      <c r="C307" s="11" t="s">
        <v>16</v>
      </c>
      <c r="D307" s="12">
        <f>SUM(E307:P307)</f>
        <v>102</v>
      </c>
      <c r="E307" s="12">
        <f>+E310+E313+E325</f>
        <v>7</v>
      </c>
      <c r="F307" s="12">
        <f>F310+F313+F325</f>
        <v>9</v>
      </c>
      <c r="G307" s="12">
        <f>G310+G313+G325</f>
        <v>8</v>
      </c>
      <c r="H307" s="12">
        <f t="shared" ref="H307:P307" si="121">H310+H313+H325</f>
        <v>11</v>
      </c>
      <c r="I307" s="12">
        <f t="shared" si="121"/>
        <v>8</v>
      </c>
      <c r="J307" s="12">
        <f t="shared" si="121"/>
        <v>8</v>
      </c>
      <c r="K307" s="12">
        <f t="shared" si="121"/>
        <v>11</v>
      </c>
      <c r="L307" s="12">
        <f t="shared" si="121"/>
        <v>7</v>
      </c>
      <c r="M307" s="12">
        <f t="shared" si="121"/>
        <v>11</v>
      </c>
      <c r="N307" s="12">
        <f t="shared" si="121"/>
        <v>3</v>
      </c>
      <c r="O307" s="12">
        <f t="shared" si="121"/>
        <v>9</v>
      </c>
      <c r="P307" s="12">
        <f t="shared" si="121"/>
        <v>10</v>
      </c>
      <c r="Q307" s="23"/>
    </row>
    <row r="308" spans="1:17" ht="18" customHeight="1">
      <c r="A308" s="33"/>
      <c r="B308" s="35"/>
      <c r="C308" s="11" t="s">
        <v>17</v>
      </c>
      <c r="D308" s="12">
        <f>SUM(E308:P308)</f>
        <v>130</v>
      </c>
      <c r="E308" s="12">
        <f t="shared" ref="E308:P308" si="122">E311+E314+E326</f>
        <v>8</v>
      </c>
      <c r="F308" s="12">
        <f t="shared" si="122"/>
        <v>8</v>
      </c>
      <c r="G308" s="12">
        <f t="shared" si="122"/>
        <v>12</v>
      </c>
      <c r="H308" s="12">
        <f t="shared" si="122"/>
        <v>14</v>
      </c>
      <c r="I308" s="12">
        <f t="shared" si="122"/>
        <v>9</v>
      </c>
      <c r="J308" s="12">
        <f t="shared" si="122"/>
        <v>14</v>
      </c>
      <c r="K308" s="12">
        <f t="shared" si="122"/>
        <v>9</v>
      </c>
      <c r="L308" s="12">
        <f t="shared" si="122"/>
        <v>5</v>
      </c>
      <c r="M308" s="12">
        <f t="shared" si="122"/>
        <v>11</v>
      </c>
      <c r="N308" s="12">
        <f t="shared" si="122"/>
        <v>9</v>
      </c>
      <c r="O308" s="12">
        <f t="shared" si="122"/>
        <v>11</v>
      </c>
      <c r="P308" s="12">
        <f t="shared" si="122"/>
        <v>20</v>
      </c>
      <c r="Q308" s="23"/>
    </row>
    <row r="309" spans="1:17" ht="18" customHeight="1">
      <c r="A309" s="32">
        <v>14100</v>
      </c>
      <c r="B309" s="40" t="s">
        <v>185</v>
      </c>
      <c r="C309" s="11" t="s">
        <v>14</v>
      </c>
      <c r="D309" s="12">
        <f t="shared" ref="D309:P309" si="123">D310+D311</f>
        <v>27</v>
      </c>
      <c r="E309" s="12">
        <f t="shared" si="123"/>
        <v>2</v>
      </c>
      <c r="F309" s="12">
        <f t="shared" si="123"/>
        <v>1</v>
      </c>
      <c r="G309" s="12">
        <f t="shared" si="123"/>
        <v>1</v>
      </c>
      <c r="H309" s="12">
        <f t="shared" si="123"/>
        <v>2</v>
      </c>
      <c r="I309" s="12">
        <f t="shared" si="123"/>
        <v>3</v>
      </c>
      <c r="J309" s="12">
        <f t="shared" si="123"/>
        <v>4</v>
      </c>
      <c r="K309" s="12">
        <f t="shared" si="123"/>
        <v>5</v>
      </c>
      <c r="L309" s="12">
        <f t="shared" si="123"/>
        <v>1</v>
      </c>
      <c r="M309" s="12">
        <f t="shared" si="123"/>
        <v>1</v>
      </c>
      <c r="N309" s="12">
        <f t="shared" si="123"/>
        <v>3</v>
      </c>
      <c r="O309" s="12">
        <f t="shared" si="123"/>
        <v>0</v>
      </c>
      <c r="P309" s="13">
        <f t="shared" si="123"/>
        <v>4</v>
      </c>
      <c r="Q309" s="23"/>
    </row>
    <row r="310" spans="1:17" ht="18" customHeight="1">
      <c r="A310" s="33"/>
      <c r="B310" s="40"/>
      <c r="C310" s="11" t="s">
        <v>16</v>
      </c>
      <c r="D310" s="12">
        <f>SUM(E310:P310)</f>
        <v>5</v>
      </c>
      <c r="E310" s="12"/>
      <c r="F310" s="12"/>
      <c r="G310" s="12"/>
      <c r="H310" s="12">
        <v>1</v>
      </c>
      <c r="I310" s="12">
        <v>2</v>
      </c>
      <c r="J310" s="12"/>
      <c r="K310" s="12">
        <v>1</v>
      </c>
      <c r="L310" s="12">
        <v>1</v>
      </c>
      <c r="M310" s="12"/>
      <c r="N310" s="12"/>
      <c r="O310" s="12"/>
      <c r="P310" s="13"/>
      <c r="Q310" s="23"/>
    </row>
    <row r="311" spans="1:17" ht="18" customHeight="1">
      <c r="A311" s="33"/>
      <c r="B311" s="40"/>
      <c r="C311" s="11" t="s">
        <v>17</v>
      </c>
      <c r="D311" s="12">
        <f>SUM(E311:P311)</f>
        <v>22</v>
      </c>
      <c r="E311" s="12">
        <v>2</v>
      </c>
      <c r="F311" s="12">
        <v>1</v>
      </c>
      <c r="G311" s="12">
        <v>1</v>
      </c>
      <c r="H311" s="12">
        <v>1</v>
      </c>
      <c r="I311" s="12">
        <v>1</v>
      </c>
      <c r="J311" s="12">
        <v>4</v>
      </c>
      <c r="K311" s="12">
        <v>4</v>
      </c>
      <c r="L311" s="12"/>
      <c r="M311" s="12">
        <v>1</v>
      </c>
      <c r="N311" s="12">
        <v>3</v>
      </c>
      <c r="O311" s="12"/>
      <c r="P311" s="13">
        <v>4</v>
      </c>
      <c r="Q311" s="23"/>
    </row>
    <row r="312" spans="1:17" ht="18" customHeight="1">
      <c r="A312" s="32">
        <v>14200</v>
      </c>
      <c r="B312" s="35" t="s">
        <v>186</v>
      </c>
      <c r="C312" s="11" t="s">
        <v>14</v>
      </c>
      <c r="D312" s="12">
        <f>D313+D314</f>
        <v>181</v>
      </c>
      <c r="E312" s="12">
        <f t="shared" ref="E312:P312" si="124">E313+E314</f>
        <v>10</v>
      </c>
      <c r="F312" s="12">
        <f t="shared" si="124"/>
        <v>14</v>
      </c>
      <c r="G312" s="12">
        <f t="shared" si="124"/>
        <v>15</v>
      </c>
      <c r="H312" s="12">
        <f t="shared" si="124"/>
        <v>22</v>
      </c>
      <c r="I312" s="12">
        <f t="shared" si="124"/>
        <v>12</v>
      </c>
      <c r="J312" s="12">
        <f t="shared" si="124"/>
        <v>17</v>
      </c>
      <c r="K312" s="12">
        <f t="shared" si="124"/>
        <v>15</v>
      </c>
      <c r="L312" s="12">
        <f t="shared" si="124"/>
        <v>8</v>
      </c>
      <c r="M312" s="12">
        <f t="shared" si="124"/>
        <v>18</v>
      </c>
      <c r="N312" s="12">
        <f t="shared" si="124"/>
        <v>6</v>
      </c>
      <c r="O312" s="12">
        <f t="shared" si="124"/>
        <v>20</v>
      </c>
      <c r="P312" s="13">
        <f t="shared" si="124"/>
        <v>24</v>
      </c>
      <c r="Q312" s="23"/>
    </row>
    <row r="313" spans="1:17" ht="18" customHeight="1">
      <c r="A313" s="33"/>
      <c r="B313" s="35"/>
      <c r="C313" s="11" t="s">
        <v>16</v>
      </c>
      <c r="D313" s="12">
        <f>SUM(E313:P313)</f>
        <v>89</v>
      </c>
      <c r="E313" s="12">
        <f>E316+E319+E322</f>
        <v>6</v>
      </c>
      <c r="F313" s="12">
        <f t="shared" ref="F313:P314" si="125">F316+F319+F322</f>
        <v>8</v>
      </c>
      <c r="G313" s="12">
        <f t="shared" si="125"/>
        <v>7</v>
      </c>
      <c r="H313" s="12">
        <f t="shared" si="125"/>
        <v>10</v>
      </c>
      <c r="I313" s="12">
        <f t="shared" si="125"/>
        <v>5</v>
      </c>
      <c r="J313" s="12">
        <f t="shared" si="125"/>
        <v>8</v>
      </c>
      <c r="K313" s="12">
        <f t="shared" si="125"/>
        <v>10</v>
      </c>
      <c r="L313" s="12">
        <f t="shared" si="125"/>
        <v>5</v>
      </c>
      <c r="M313" s="12">
        <f t="shared" si="125"/>
        <v>9</v>
      </c>
      <c r="N313" s="12">
        <f t="shared" si="125"/>
        <v>2</v>
      </c>
      <c r="O313" s="12">
        <f t="shared" si="125"/>
        <v>9</v>
      </c>
      <c r="P313" s="13">
        <f t="shared" si="125"/>
        <v>10</v>
      </c>
      <c r="Q313" s="23"/>
    </row>
    <row r="314" spans="1:17" ht="18" customHeight="1">
      <c r="A314" s="33"/>
      <c r="B314" s="35"/>
      <c r="C314" s="11" t="s">
        <v>17</v>
      </c>
      <c r="D314" s="12">
        <f>SUM(E314:P314)</f>
        <v>92</v>
      </c>
      <c r="E314" s="12">
        <f>E317+E320+E323</f>
        <v>4</v>
      </c>
      <c r="F314" s="12">
        <f t="shared" si="125"/>
        <v>6</v>
      </c>
      <c r="G314" s="12">
        <f t="shared" si="125"/>
        <v>8</v>
      </c>
      <c r="H314" s="12">
        <f t="shared" si="125"/>
        <v>12</v>
      </c>
      <c r="I314" s="12">
        <f t="shared" si="125"/>
        <v>7</v>
      </c>
      <c r="J314" s="12">
        <f t="shared" si="125"/>
        <v>9</v>
      </c>
      <c r="K314" s="12">
        <f t="shared" si="125"/>
        <v>5</v>
      </c>
      <c r="L314" s="12">
        <f t="shared" si="125"/>
        <v>3</v>
      </c>
      <c r="M314" s="12">
        <f t="shared" si="125"/>
        <v>9</v>
      </c>
      <c r="N314" s="12">
        <f t="shared" si="125"/>
        <v>4</v>
      </c>
      <c r="O314" s="12">
        <f t="shared" si="125"/>
        <v>11</v>
      </c>
      <c r="P314" s="13">
        <f t="shared" si="125"/>
        <v>14</v>
      </c>
      <c r="Q314" s="23"/>
    </row>
    <row r="315" spans="1:17" ht="18" customHeight="1">
      <c r="A315" s="32">
        <v>14201</v>
      </c>
      <c r="B315" s="35" t="s">
        <v>187</v>
      </c>
      <c r="C315" s="11" t="s">
        <v>14</v>
      </c>
      <c r="D315" s="12">
        <f t="shared" ref="D315:P315" si="126">D316+D317</f>
        <v>28</v>
      </c>
      <c r="E315" s="12">
        <f t="shared" si="126"/>
        <v>4</v>
      </c>
      <c r="F315" s="12">
        <f t="shared" si="126"/>
        <v>1</v>
      </c>
      <c r="G315" s="12">
        <f t="shared" si="126"/>
        <v>2</v>
      </c>
      <c r="H315" s="12">
        <f t="shared" si="126"/>
        <v>2</v>
      </c>
      <c r="I315" s="12">
        <f t="shared" si="126"/>
        <v>2</v>
      </c>
      <c r="J315" s="12">
        <f t="shared" si="126"/>
        <v>2</v>
      </c>
      <c r="K315" s="12">
        <f t="shared" si="126"/>
        <v>2</v>
      </c>
      <c r="L315" s="12">
        <f t="shared" si="126"/>
        <v>0</v>
      </c>
      <c r="M315" s="12">
        <f t="shared" si="126"/>
        <v>6</v>
      </c>
      <c r="N315" s="12">
        <f t="shared" si="126"/>
        <v>1</v>
      </c>
      <c r="O315" s="12">
        <f t="shared" si="126"/>
        <v>3</v>
      </c>
      <c r="P315" s="13">
        <f t="shared" si="126"/>
        <v>3</v>
      </c>
      <c r="Q315" s="23"/>
    </row>
    <row r="316" spans="1:17" ht="18" customHeight="1">
      <c r="A316" s="33"/>
      <c r="B316" s="35"/>
      <c r="C316" s="11" t="s">
        <v>16</v>
      </c>
      <c r="D316" s="12">
        <f>SUM(E316:P316)</f>
        <v>17</v>
      </c>
      <c r="E316" s="12">
        <v>3</v>
      </c>
      <c r="F316" s="12"/>
      <c r="G316" s="12"/>
      <c r="H316" s="12">
        <v>2</v>
      </c>
      <c r="I316" s="12">
        <v>1</v>
      </c>
      <c r="J316" s="12">
        <v>1</v>
      </c>
      <c r="K316" s="12">
        <v>2</v>
      </c>
      <c r="L316" s="12"/>
      <c r="M316" s="12">
        <v>4</v>
      </c>
      <c r="N316" s="12"/>
      <c r="O316" s="12">
        <v>2</v>
      </c>
      <c r="P316" s="13">
        <v>2</v>
      </c>
      <c r="Q316" s="23"/>
    </row>
    <row r="317" spans="1:17" ht="18" customHeight="1">
      <c r="A317" s="33"/>
      <c r="B317" s="35"/>
      <c r="C317" s="11" t="s">
        <v>17</v>
      </c>
      <c r="D317" s="12">
        <f>SUM(E317:P317)</f>
        <v>11</v>
      </c>
      <c r="E317" s="12">
        <v>1</v>
      </c>
      <c r="F317" s="12">
        <v>1</v>
      </c>
      <c r="G317" s="12">
        <v>2</v>
      </c>
      <c r="H317" s="12"/>
      <c r="I317" s="12">
        <v>1</v>
      </c>
      <c r="J317" s="12">
        <v>1</v>
      </c>
      <c r="K317" s="12"/>
      <c r="L317" s="12"/>
      <c r="M317" s="12">
        <v>2</v>
      </c>
      <c r="N317" s="12">
        <v>1</v>
      </c>
      <c r="O317" s="12">
        <v>1</v>
      </c>
      <c r="P317" s="13">
        <v>1</v>
      </c>
      <c r="Q317" s="23"/>
    </row>
    <row r="318" spans="1:17" ht="18" customHeight="1">
      <c r="A318" s="32">
        <v>14202</v>
      </c>
      <c r="B318" s="35" t="s">
        <v>188</v>
      </c>
      <c r="C318" s="11" t="s">
        <v>14</v>
      </c>
      <c r="D318" s="12">
        <f t="shared" ref="D318:P318" si="127">D319+D320</f>
        <v>96</v>
      </c>
      <c r="E318" s="12">
        <f t="shared" si="127"/>
        <v>3</v>
      </c>
      <c r="F318" s="12">
        <f t="shared" si="127"/>
        <v>9</v>
      </c>
      <c r="G318" s="12">
        <f t="shared" si="127"/>
        <v>10</v>
      </c>
      <c r="H318" s="12">
        <f t="shared" si="127"/>
        <v>11</v>
      </c>
      <c r="I318" s="12">
        <f t="shared" si="127"/>
        <v>6</v>
      </c>
      <c r="J318" s="12">
        <f t="shared" si="127"/>
        <v>11</v>
      </c>
      <c r="K318" s="12">
        <f t="shared" si="127"/>
        <v>8</v>
      </c>
      <c r="L318" s="12">
        <f t="shared" si="127"/>
        <v>7</v>
      </c>
      <c r="M318" s="12">
        <f t="shared" si="127"/>
        <v>7</v>
      </c>
      <c r="N318" s="12">
        <f t="shared" si="127"/>
        <v>3</v>
      </c>
      <c r="O318" s="12">
        <f t="shared" si="127"/>
        <v>11</v>
      </c>
      <c r="P318" s="13">
        <f t="shared" si="127"/>
        <v>10</v>
      </c>
      <c r="Q318" s="23"/>
    </row>
    <row r="319" spans="1:17" ht="18" customHeight="1">
      <c r="A319" s="33"/>
      <c r="B319" s="35"/>
      <c r="C319" s="11" t="s">
        <v>16</v>
      </c>
      <c r="D319" s="12">
        <f t="shared" si="118"/>
        <v>50</v>
      </c>
      <c r="E319" s="12">
        <v>2</v>
      </c>
      <c r="F319" s="12">
        <v>7</v>
      </c>
      <c r="G319" s="12">
        <v>7</v>
      </c>
      <c r="H319" s="12">
        <v>4</v>
      </c>
      <c r="I319" s="12">
        <v>2</v>
      </c>
      <c r="J319" s="12">
        <v>6</v>
      </c>
      <c r="K319" s="12">
        <v>6</v>
      </c>
      <c r="L319" s="12">
        <v>4</v>
      </c>
      <c r="M319" s="12">
        <v>2</v>
      </c>
      <c r="N319" s="12">
        <v>2</v>
      </c>
      <c r="O319" s="12">
        <v>4</v>
      </c>
      <c r="P319" s="13">
        <v>4</v>
      </c>
      <c r="Q319" s="23"/>
    </row>
    <row r="320" spans="1:17" ht="18" customHeight="1">
      <c r="A320" s="33"/>
      <c r="B320" s="35"/>
      <c r="C320" s="11" t="s">
        <v>17</v>
      </c>
      <c r="D320" s="12">
        <f t="shared" si="118"/>
        <v>46</v>
      </c>
      <c r="E320" s="12">
        <v>1</v>
      </c>
      <c r="F320" s="12">
        <v>2</v>
      </c>
      <c r="G320" s="12">
        <v>3</v>
      </c>
      <c r="H320" s="12">
        <v>7</v>
      </c>
      <c r="I320" s="12">
        <v>4</v>
      </c>
      <c r="J320" s="12">
        <v>5</v>
      </c>
      <c r="K320" s="12">
        <v>2</v>
      </c>
      <c r="L320" s="12">
        <v>3</v>
      </c>
      <c r="M320" s="12">
        <v>5</v>
      </c>
      <c r="N320" s="12">
        <v>1</v>
      </c>
      <c r="O320" s="12">
        <v>7</v>
      </c>
      <c r="P320" s="13">
        <v>6</v>
      </c>
      <c r="Q320" s="23"/>
    </row>
    <row r="321" spans="1:17" ht="18" customHeight="1">
      <c r="A321" s="32">
        <v>14203</v>
      </c>
      <c r="B321" s="35" t="s">
        <v>189</v>
      </c>
      <c r="C321" s="11" t="s">
        <v>14</v>
      </c>
      <c r="D321" s="12">
        <f t="shared" ref="D321:P321" si="128">D322+D323</f>
        <v>57</v>
      </c>
      <c r="E321" s="12">
        <f t="shared" si="128"/>
        <v>3</v>
      </c>
      <c r="F321" s="12">
        <f t="shared" si="128"/>
        <v>4</v>
      </c>
      <c r="G321" s="12">
        <f t="shared" si="128"/>
        <v>3</v>
      </c>
      <c r="H321" s="12">
        <f t="shared" si="128"/>
        <v>9</v>
      </c>
      <c r="I321" s="12">
        <f t="shared" si="128"/>
        <v>4</v>
      </c>
      <c r="J321" s="12">
        <f t="shared" si="128"/>
        <v>4</v>
      </c>
      <c r="K321" s="12">
        <f t="shared" si="128"/>
        <v>5</v>
      </c>
      <c r="L321" s="12">
        <f t="shared" si="128"/>
        <v>1</v>
      </c>
      <c r="M321" s="12">
        <f t="shared" si="128"/>
        <v>5</v>
      </c>
      <c r="N321" s="12">
        <f t="shared" si="128"/>
        <v>2</v>
      </c>
      <c r="O321" s="12">
        <f t="shared" si="128"/>
        <v>6</v>
      </c>
      <c r="P321" s="13">
        <f t="shared" si="128"/>
        <v>11</v>
      </c>
      <c r="Q321" s="23"/>
    </row>
    <row r="322" spans="1:17" ht="18" customHeight="1">
      <c r="A322" s="33"/>
      <c r="B322" s="35"/>
      <c r="C322" s="11" t="s">
        <v>16</v>
      </c>
      <c r="D322" s="12">
        <f t="shared" si="118"/>
        <v>22</v>
      </c>
      <c r="E322" s="12">
        <v>1</v>
      </c>
      <c r="F322" s="12">
        <v>1</v>
      </c>
      <c r="G322" s="12"/>
      <c r="H322" s="12">
        <v>4</v>
      </c>
      <c r="I322" s="12">
        <v>2</v>
      </c>
      <c r="J322" s="12">
        <v>1</v>
      </c>
      <c r="K322" s="12">
        <v>2</v>
      </c>
      <c r="L322" s="12">
        <v>1</v>
      </c>
      <c r="M322" s="12">
        <v>3</v>
      </c>
      <c r="N322" s="12"/>
      <c r="O322" s="12">
        <v>3</v>
      </c>
      <c r="P322" s="13">
        <v>4</v>
      </c>
      <c r="Q322" s="23"/>
    </row>
    <row r="323" spans="1:17" ht="18" customHeight="1">
      <c r="A323" s="33"/>
      <c r="B323" s="35"/>
      <c r="C323" s="11" t="s">
        <v>17</v>
      </c>
      <c r="D323" s="12">
        <f t="shared" si="118"/>
        <v>35</v>
      </c>
      <c r="E323" s="12">
        <v>2</v>
      </c>
      <c r="F323" s="12">
        <v>3</v>
      </c>
      <c r="G323" s="12">
        <v>3</v>
      </c>
      <c r="H323" s="12">
        <v>5</v>
      </c>
      <c r="I323" s="12">
        <v>2</v>
      </c>
      <c r="J323" s="12">
        <v>3</v>
      </c>
      <c r="K323" s="12">
        <v>3</v>
      </c>
      <c r="L323" s="12"/>
      <c r="M323" s="12">
        <v>2</v>
      </c>
      <c r="N323" s="12">
        <v>2</v>
      </c>
      <c r="O323" s="12">
        <v>3</v>
      </c>
      <c r="P323" s="13">
        <v>7</v>
      </c>
      <c r="Q323" s="23"/>
    </row>
    <row r="324" spans="1:17" ht="18" customHeight="1">
      <c r="A324" s="32">
        <v>14300</v>
      </c>
      <c r="B324" s="35" t="s">
        <v>190</v>
      </c>
      <c r="C324" s="11" t="s">
        <v>14</v>
      </c>
      <c r="D324" s="12">
        <f t="shared" ref="D324:P324" si="129">D325+D326</f>
        <v>24</v>
      </c>
      <c r="E324" s="12">
        <f t="shared" si="129"/>
        <v>3</v>
      </c>
      <c r="F324" s="12">
        <f t="shared" si="129"/>
        <v>2</v>
      </c>
      <c r="G324" s="12">
        <f t="shared" si="129"/>
        <v>4</v>
      </c>
      <c r="H324" s="12">
        <f t="shared" si="129"/>
        <v>1</v>
      </c>
      <c r="I324" s="12">
        <f t="shared" si="129"/>
        <v>2</v>
      </c>
      <c r="J324" s="12">
        <f t="shared" si="129"/>
        <v>1</v>
      </c>
      <c r="K324" s="12">
        <f t="shared" si="129"/>
        <v>0</v>
      </c>
      <c r="L324" s="12">
        <f t="shared" si="129"/>
        <v>3</v>
      </c>
      <c r="M324" s="12">
        <f t="shared" si="129"/>
        <v>3</v>
      </c>
      <c r="N324" s="12">
        <f t="shared" si="129"/>
        <v>3</v>
      </c>
      <c r="O324" s="12">
        <f t="shared" si="129"/>
        <v>0</v>
      </c>
      <c r="P324" s="13">
        <f t="shared" si="129"/>
        <v>2</v>
      </c>
      <c r="Q324" s="23"/>
    </row>
    <row r="325" spans="1:17" ht="18" customHeight="1">
      <c r="A325" s="33"/>
      <c r="B325" s="35"/>
      <c r="C325" s="11" t="s">
        <v>16</v>
      </c>
      <c r="D325" s="12">
        <f t="shared" si="118"/>
        <v>8</v>
      </c>
      <c r="E325" s="12">
        <v>1</v>
      </c>
      <c r="F325" s="12">
        <v>1</v>
      </c>
      <c r="G325" s="12">
        <v>1</v>
      </c>
      <c r="H325" s="12"/>
      <c r="I325" s="12">
        <v>1</v>
      </c>
      <c r="J325" s="12"/>
      <c r="K325" s="12"/>
      <c r="L325" s="12">
        <v>1</v>
      </c>
      <c r="M325" s="12">
        <v>2</v>
      </c>
      <c r="N325" s="12">
        <v>1</v>
      </c>
      <c r="O325" s="12"/>
      <c r="P325" s="13"/>
      <c r="Q325" s="23"/>
    </row>
    <row r="326" spans="1:17" ht="18" customHeight="1">
      <c r="A326" s="33"/>
      <c r="B326" s="35"/>
      <c r="C326" s="11" t="s">
        <v>17</v>
      </c>
      <c r="D326" s="12">
        <f t="shared" si="118"/>
        <v>16</v>
      </c>
      <c r="E326" s="12">
        <v>2</v>
      </c>
      <c r="F326" s="12">
        <v>1</v>
      </c>
      <c r="G326" s="12">
        <v>3</v>
      </c>
      <c r="H326" s="12">
        <v>1</v>
      </c>
      <c r="I326" s="12">
        <v>1</v>
      </c>
      <c r="J326" s="12">
        <v>1</v>
      </c>
      <c r="K326" s="12"/>
      <c r="L326" s="12">
        <v>2</v>
      </c>
      <c r="M326" s="12">
        <v>1</v>
      </c>
      <c r="N326" s="12">
        <v>2</v>
      </c>
      <c r="O326" s="12"/>
      <c r="P326" s="13">
        <v>2</v>
      </c>
      <c r="Q326" s="23"/>
    </row>
    <row r="327" spans="1:17" ht="18" customHeight="1">
      <c r="A327" s="32">
        <v>15000</v>
      </c>
      <c r="B327" s="35" t="s">
        <v>191</v>
      </c>
      <c r="C327" s="11" t="s">
        <v>14</v>
      </c>
      <c r="D327" s="12">
        <f t="shared" ref="D327:P327" si="130">D328+D329</f>
        <v>0</v>
      </c>
      <c r="E327" s="12">
        <f t="shared" si="130"/>
        <v>0</v>
      </c>
      <c r="F327" s="12">
        <f t="shared" si="130"/>
        <v>0</v>
      </c>
      <c r="G327" s="12">
        <f t="shared" si="130"/>
        <v>0</v>
      </c>
      <c r="H327" s="12">
        <f t="shared" si="130"/>
        <v>0</v>
      </c>
      <c r="I327" s="12">
        <f t="shared" si="130"/>
        <v>0</v>
      </c>
      <c r="J327" s="12">
        <f t="shared" si="130"/>
        <v>0</v>
      </c>
      <c r="K327" s="12">
        <f t="shared" si="130"/>
        <v>0</v>
      </c>
      <c r="L327" s="12">
        <f t="shared" si="130"/>
        <v>0</v>
      </c>
      <c r="M327" s="12">
        <f t="shared" si="130"/>
        <v>0</v>
      </c>
      <c r="N327" s="12">
        <f t="shared" si="130"/>
        <v>0</v>
      </c>
      <c r="O327" s="12">
        <f t="shared" si="130"/>
        <v>0</v>
      </c>
      <c r="P327" s="13">
        <f t="shared" si="130"/>
        <v>0</v>
      </c>
      <c r="Q327" s="23"/>
    </row>
    <row r="328" spans="1:17" ht="18" customHeight="1">
      <c r="A328" s="33"/>
      <c r="B328" s="35"/>
      <c r="C328" s="11" t="s">
        <v>16</v>
      </c>
      <c r="D328" s="12">
        <f t="shared" si="118"/>
        <v>0</v>
      </c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3"/>
      <c r="Q328" s="23"/>
    </row>
    <row r="329" spans="1:17" ht="18" customHeight="1">
      <c r="A329" s="33"/>
      <c r="B329" s="35"/>
      <c r="C329" s="11" t="s">
        <v>17</v>
      </c>
      <c r="D329" s="12">
        <f t="shared" si="118"/>
        <v>0</v>
      </c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3"/>
      <c r="Q329" s="23"/>
    </row>
    <row r="330" spans="1:17" ht="18" customHeight="1">
      <c r="A330" s="32">
        <v>16000</v>
      </c>
      <c r="B330" s="35" t="s">
        <v>192</v>
      </c>
      <c r="C330" s="11" t="s">
        <v>14</v>
      </c>
      <c r="D330" s="12">
        <f t="shared" ref="D330:P330" si="131">D331+D332</f>
        <v>6</v>
      </c>
      <c r="E330" s="12">
        <f t="shared" si="131"/>
        <v>0</v>
      </c>
      <c r="F330" s="12">
        <f>F331+F332</f>
        <v>2</v>
      </c>
      <c r="G330" s="12">
        <f t="shared" si="131"/>
        <v>1</v>
      </c>
      <c r="H330" s="12">
        <f t="shared" si="131"/>
        <v>1</v>
      </c>
      <c r="I330" s="12">
        <f t="shared" si="131"/>
        <v>0</v>
      </c>
      <c r="J330" s="12">
        <f t="shared" si="131"/>
        <v>0</v>
      </c>
      <c r="K330" s="12">
        <f t="shared" si="131"/>
        <v>0</v>
      </c>
      <c r="L330" s="12">
        <f t="shared" si="131"/>
        <v>0</v>
      </c>
      <c r="M330" s="12">
        <f t="shared" si="131"/>
        <v>0</v>
      </c>
      <c r="N330" s="12">
        <f t="shared" si="131"/>
        <v>0</v>
      </c>
      <c r="O330" s="12">
        <f t="shared" si="131"/>
        <v>2</v>
      </c>
      <c r="P330" s="13">
        <f t="shared" si="131"/>
        <v>0</v>
      </c>
      <c r="Q330" s="23"/>
    </row>
    <row r="331" spans="1:17" ht="18" customHeight="1">
      <c r="A331" s="33"/>
      <c r="B331" s="35"/>
      <c r="C331" s="11" t="s">
        <v>16</v>
      </c>
      <c r="D331" s="12">
        <f t="shared" si="118"/>
        <v>2</v>
      </c>
      <c r="E331" s="12">
        <f>+E334+E337+E340+E343+E346+E349</f>
        <v>0</v>
      </c>
      <c r="F331" s="12">
        <f>+F334+F337+F340+F343+F346+F349</f>
        <v>1</v>
      </c>
      <c r="G331" s="12">
        <f t="shared" ref="G331:P331" si="132">+G334+G337+G340+G343+G346+G349</f>
        <v>1</v>
      </c>
      <c r="H331" s="12">
        <f t="shared" si="132"/>
        <v>0</v>
      </c>
      <c r="I331" s="12">
        <f t="shared" si="132"/>
        <v>0</v>
      </c>
      <c r="J331" s="12">
        <f t="shared" si="132"/>
        <v>0</v>
      </c>
      <c r="K331" s="12">
        <f t="shared" si="132"/>
        <v>0</v>
      </c>
      <c r="L331" s="12">
        <f t="shared" si="132"/>
        <v>0</v>
      </c>
      <c r="M331" s="12">
        <f t="shared" si="132"/>
        <v>0</v>
      </c>
      <c r="N331" s="12">
        <f t="shared" si="132"/>
        <v>0</v>
      </c>
      <c r="O331" s="12">
        <f t="shared" si="132"/>
        <v>0</v>
      </c>
      <c r="P331" s="13">
        <f t="shared" si="132"/>
        <v>0</v>
      </c>
      <c r="Q331" s="23"/>
    </row>
    <row r="332" spans="1:17" ht="18" customHeight="1">
      <c r="A332" s="33"/>
      <c r="B332" s="35"/>
      <c r="C332" s="11" t="s">
        <v>17</v>
      </c>
      <c r="D332" s="12">
        <f t="shared" si="118"/>
        <v>4</v>
      </c>
      <c r="E332" s="12">
        <f>+E335+E338+E341+E344+E347+E350</f>
        <v>0</v>
      </c>
      <c r="F332" s="12">
        <f>+F335+F338+F341+F344+F347+F350</f>
        <v>1</v>
      </c>
      <c r="G332" s="12">
        <f t="shared" ref="G332:P332" si="133">+G335+G338+G341+G344+G347+G350</f>
        <v>0</v>
      </c>
      <c r="H332" s="12">
        <f t="shared" si="133"/>
        <v>1</v>
      </c>
      <c r="I332" s="12">
        <f t="shared" si="133"/>
        <v>0</v>
      </c>
      <c r="J332" s="12">
        <f t="shared" si="133"/>
        <v>0</v>
      </c>
      <c r="K332" s="12">
        <f t="shared" si="133"/>
        <v>0</v>
      </c>
      <c r="L332" s="12">
        <f t="shared" si="133"/>
        <v>0</v>
      </c>
      <c r="M332" s="12">
        <f t="shared" si="133"/>
        <v>0</v>
      </c>
      <c r="N332" s="12">
        <f t="shared" si="133"/>
        <v>0</v>
      </c>
      <c r="O332" s="12">
        <f t="shared" si="133"/>
        <v>2</v>
      </c>
      <c r="P332" s="13">
        <f t="shared" si="133"/>
        <v>0</v>
      </c>
      <c r="Q332" s="23"/>
    </row>
    <row r="333" spans="1:17" ht="18" customHeight="1">
      <c r="A333" s="32">
        <v>16100</v>
      </c>
      <c r="B333" s="37" t="s">
        <v>193</v>
      </c>
      <c r="C333" s="11" t="s">
        <v>14</v>
      </c>
      <c r="D333" s="12">
        <f t="shared" ref="D333:P333" si="134">D334+D335</f>
        <v>1</v>
      </c>
      <c r="E333" s="12">
        <f t="shared" si="134"/>
        <v>0</v>
      </c>
      <c r="F333" s="12">
        <f t="shared" si="134"/>
        <v>1</v>
      </c>
      <c r="G333" s="12">
        <f t="shared" si="134"/>
        <v>0</v>
      </c>
      <c r="H333" s="12">
        <f t="shared" si="134"/>
        <v>0</v>
      </c>
      <c r="I333" s="12">
        <f t="shared" si="134"/>
        <v>0</v>
      </c>
      <c r="J333" s="12">
        <f t="shared" si="134"/>
        <v>0</v>
      </c>
      <c r="K333" s="12">
        <f t="shared" si="134"/>
        <v>0</v>
      </c>
      <c r="L333" s="12">
        <f t="shared" si="134"/>
        <v>0</v>
      </c>
      <c r="M333" s="12">
        <f t="shared" si="134"/>
        <v>0</v>
      </c>
      <c r="N333" s="12">
        <f t="shared" si="134"/>
        <v>0</v>
      </c>
      <c r="O333" s="12">
        <f t="shared" si="134"/>
        <v>0</v>
      </c>
      <c r="P333" s="13">
        <f t="shared" si="134"/>
        <v>0</v>
      </c>
      <c r="Q333" s="23"/>
    </row>
    <row r="334" spans="1:17" ht="18" customHeight="1">
      <c r="A334" s="33"/>
      <c r="B334" s="37"/>
      <c r="C334" s="11" t="s">
        <v>16</v>
      </c>
      <c r="D334" s="12">
        <f t="shared" si="118"/>
        <v>1</v>
      </c>
      <c r="E334" s="12"/>
      <c r="F334" s="12">
        <v>1</v>
      </c>
      <c r="G334" s="12"/>
      <c r="H334" s="12"/>
      <c r="I334" s="12"/>
      <c r="J334" s="12"/>
      <c r="K334" s="12"/>
      <c r="L334" s="12"/>
      <c r="M334" s="12"/>
      <c r="N334" s="12"/>
      <c r="O334" s="12"/>
      <c r="P334" s="13"/>
      <c r="Q334" s="23"/>
    </row>
    <row r="335" spans="1:17" ht="18" customHeight="1">
      <c r="A335" s="33"/>
      <c r="B335" s="37"/>
      <c r="C335" s="11" t="s">
        <v>17</v>
      </c>
      <c r="D335" s="12">
        <f t="shared" si="118"/>
        <v>0</v>
      </c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3"/>
      <c r="Q335" s="23"/>
    </row>
    <row r="336" spans="1:17" ht="18" customHeight="1">
      <c r="A336" s="32">
        <v>16200</v>
      </c>
      <c r="B336" s="35" t="s">
        <v>194</v>
      </c>
      <c r="C336" s="11" t="s">
        <v>14</v>
      </c>
      <c r="D336" s="12">
        <f t="shared" ref="D336:P336" si="135">D337+D338</f>
        <v>0</v>
      </c>
      <c r="E336" s="12">
        <f t="shared" si="135"/>
        <v>0</v>
      </c>
      <c r="F336" s="12">
        <f t="shared" si="135"/>
        <v>0</v>
      </c>
      <c r="G336" s="12">
        <f t="shared" si="135"/>
        <v>0</v>
      </c>
      <c r="H336" s="12">
        <f t="shared" si="135"/>
        <v>0</v>
      </c>
      <c r="I336" s="12">
        <f t="shared" si="135"/>
        <v>0</v>
      </c>
      <c r="J336" s="12">
        <f t="shared" si="135"/>
        <v>0</v>
      </c>
      <c r="K336" s="12">
        <f t="shared" si="135"/>
        <v>0</v>
      </c>
      <c r="L336" s="12">
        <f t="shared" si="135"/>
        <v>0</v>
      </c>
      <c r="M336" s="12">
        <f t="shared" si="135"/>
        <v>0</v>
      </c>
      <c r="N336" s="12">
        <f t="shared" si="135"/>
        <v>0</v>
      </c>
      <c r="O336" s="12">
        <f t="shared" si="135"/>
        <v>0</v>
      </c>
      <c r="P336" s="13">
        <f t="shared" si="135"/>
        <v>0</v>
      </c>
      <c r="Q336" s="23"/>
    </row>
    <row r="337" spans="1:17" ht="18" customHeight="1">
      <c r="A337" s="33"/>
      <c r="B337" s="35"/>
      <c r="C337" s="11" t="s">
        <v>16</v>
      </c>
      <c r="D337" s="12">
        <f t="shared" si="118"/>
        <v>0</v>
      </c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3"/>
      <c r="Q337" s="23"/>
    </row>
    <row r="338" spans="1:17" ht="18" customHeight="1">
      <c r="A338" s="33"/>
      <c r="B338" s="35"/>
      <c r="C338" s="11" t="s">
        <v>17</v>
      </c>
      <c r="D338" s="12">
        <f t="shared" si="118"/>
        <v>0</v>
      </c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3"/>
      <c r="Q338" s="23"/>
    </row>
    <row r="339" spans="1:17" ht="18" customHeight="1">
      <c r="A339" s="32">
        <v>16300</v>
      </c>
      <c r="B339" s="41" t="s">
        <v>195</v>
      </c>
      <c r="C339" s="11" t="s">
        <v>14</v>
      </c>
      <c r="D339" s="12">
        <f t="shared" ref="D339:P339" si="136">D340+D341</f>
        <v>5</v>
      </c>
      <c r="E339" s="12">
        <f t="shared" si="136"/>
        <v>0</v>
      </c>
      <c r="F339" s="12">
        <f t="shared" si="136"/>
        <v>1</v>
      </c>
      <c r="G339" s="12">
        <f t="shared" si="136"/>
        <v>1</v>
      </c>
      <c r="H339" s="12">
        <f t="shared" si="136"/>
        <v>1</v>
      </c>
      <c r="I339" s="12">
        <f t="shared" si="136"/>
        <v>0</v>
      </c>
      <c r="J339" s="12">
        <f t="shared" si="136"/>
        <v>0</v>
      </c>
      <c r="K339" s="12">
        <f t="shared" si="136"/>
        <v>0</v>
      </c>
      <c r="L339" s="12">
        <f t="shared" si="136"/>
        <v>0</v>
      </c>
      <c r="M339" s="12">
        <f t="shared" si="136"/>
        <v>0</v>
      </c>
      <c r="N339" s="12">
        <f t="shared" si="136"/>
        <v>0</v>
      </c>
      <c r="O339" s="12">
        <f t="shared" si="136"/>
        <v>2</v>
      </c>
      <c r="P339" s="13">
        <f t="shared" si="136"/>
        <v>0</v>
      </c>
      <c r="Q339" s="23"/>
    </row>
    <row r="340" spans="1:17" ht="18" customHeight="1">
      <c r="A340" s="33"/>
      <c r="B340" s="41"/>
      <c r="C340" s="11" t="s">
        <v>16</v>
      </c>
      <c r="D340" s="12">
        <f t="shared" si="118"/>
        <v>1</v>
      </c>
      <c r="E340" s="12"/>
      <c r="F340" s="12"/>
      <c r="G340" s="12">
        <v>1</v>
      </c>
      <c r="H340" s="12"/>
      <c r="I340" s="12"/>
      <c r="J340" s="12"/>
      <c r="K340" s="12"/>
      <c r="L340" s="12"/>
      <c r="M340" s="12"/>
      <c r="N340" s="12"/>
      <c r="O340" s="12"/>
      <c r="P340" s="13"/>
      <c r="Q340" s="23"/>
    </row>
    <row r="341" spans="1:17" ht="18" customHeight="1">
      <c r="A341" s="33"/>
      <c r="B341" s="41"/>
      <c r="C341" s="11" t="s">
        <v>17</v>
      </c>
      <c r="D341" s="12">
        <f t="shared" si="118"/>
        <v>4</v>
      </c>
      <c r="E341" s="12"/>
      <c r="F341" s="12">
        <v>1</v>
      </c>
      <c r="G341" s="12"/>
      <c r="H341" s="12">
        <v>1</v>
      </c>
      <c r="I341" s="12"/>
      <c r="J341" s="12"/>
      <c r="K341" s="12"/>
      <c r="L341" s="12"/>
      <c r="M341" s="12"/>
      <c r="N341" s="12"/>
      <c r="O341" s="12">
        <v>2</v>
      </c>
      <c r="P341" s="13"/>
      <c r="Q341" s="23"/>
    </row>
    <row r="342" spans="1:17" ht="18" customHeight="1">
      <c r="A342" s="32">
        <v>16400</v>
      </c>
      <c r="B342" s="35" t="s">
        <v>196</v>
      </c>
      <c r="C342" s="11" t="s">
        <v>14</v>
      </c>
      <c r="D342" s="12">
        <f t="shared" ref="D342:P342" si="137">D343+D344</f>
        <v>0</v>
      </c>
      <c r="E342" s="12">
        <f t="shared" si="137"/>
        <v>0</v>
      </c>
      <c r="F342" s="12">
        <f t="shared" si="137"/>
        <v>0</v>
      </c>
      <c r="G342" s="12">
        <f t="shared" si="137"/>
        <v>0</v>
      </c>
      <c r="H342" s="12">
        <f t="shared" si="137"/>
        <v>0</v>
      </c>
      <c r="I342" s="12">
        <f t="shared" si="137"/>
        <v>0</v>
      </c>
      <c r="J342" s="12">
        <f t="shared" si="137"/>
        <v>0</v>
      </c>
      <c r="K342" s="12">
        <f t="shared" si="137"/>
        <v>0</v>
      </c>
      <c r="L342" s="12">
        <f t="shared" si="137"/>
        <v>0</v>
      </c>
      <c r="M342" s="12">
        <f t="shared" si="137"/>
        <v>0</v>
      </c>
      <c r="N342" s="12">
        <f t="shared" si="137"/>
        <v>0</v>
      </c>
      <c r="O342" s="12">
        <f t="shared" si="137"/>
        <v>0</v>
      </c>
      <c r="P342" s="13">
        <f t="shared" si="137"/>
        <v>0</v>
      </c>
      <c r="Q342" s="23"/>
    </row>
    <row r="343" spans="1:17" ht="18" customHeight="1">
      <c r="A343" s="33"/>
      <c r="B343" s="35"/>
      <c r="C343" s="11" t="s">
        <v>16</v>
      </c>
      <c r="D343" s="12">
        <f t="shared" si="118"/>
        <v>0</v>
      </c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3"/>
      <c r="Q343" s="23"/>
    </row>
    <row r="344" spans="1:17" ht="18" customHeight="1">
      <c r="A344" s="33"/>
      <c r="B344" s="35"/>
      <c r="C344" s="11" t="s">
        <v>17</v>
      </c>
      <c r="D344" s="12">
        <f t="shared" si="118"/>
        <v>0</v>
      </c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3"/>
      <c r="Q344" s="23"/>
    </row>
    <row r="345" spans="1:17" ht="18" customHeight="1">
      <c r="A345" s="32">
        <v>16500</v>
      </c>
      <c r="B345" s="41" t="s">
        <v>197</v>
      </c>
      <c r="C345" s="11" t="s">
        <v>14</v>
      </c>
      <c r="D345" s="12">
        <f t="shared" ref="D345:P345" si="138">D346+D347</f>
        <v>0</v>
      </c>
      <c r="E345" s="12">
        <f t="shared" si="138"/>
        <v>0</v>
      </c>
      <c r="F345" s="12">
        <f t="shared" si="138"/>
        <v>0</v>
      </c>
      <c r="G345" s="12">
        <f t="shared" si="138"/>
        <v>0</v>
      </c>
      <c r="H345" s="12">
        <f t="shared" si="138"/>
        <v>0</v>
      </c>
      <c r="I345" s="12">
        <f t="shared" si="138"/>
        <v>0</v>
      </c>
      <c r="J345" s="12">
        <f t="shared" si="138"/>
        <v>0</v>
      </c>
      <c r="K345" s="12">
        <f t="shared" si="138"/>
        <v>0</v>
      </c>
      <c r="L345" s="12">
        <f t="shared" si="138"/>
        <v>0</v>
      </c>
      <c r="M345" s="12">
        <f t="shared" si="138"/>
        <v>0</v>
      </c>
      <c r="N345" s="12">
        <f t="shared" si="138"/>
        <v>0</v>
      </c>
      <c r="O345" s="12">
        <f t="shared" si="138"/>
        <v>0</v>
      </c>
      <c r="P345" s="13">
        <f t="shared" si="138"/>
        <v>0</v>
      </c>
      <c r="Q345" s="23"/>
    </row>
    <row r="346" spans="1:17" ht="18" customHeight="1">
      <c r="A346" s="33"/>
      <c r="B346" s="41"/>
      <c r="C346" s="11" t="s">
        <v>16</v>
      </c>
      <c r="D346" s="12">
        <f t="shared" si="118"/>
        <v>0</v>
      </c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3"/>
      <c r="Q346" s="23"/>
    </row>
    <row r="347" spans="1:17" ht="18" customHeight="1">
      <c r="A347" s="33"/>
      <c r="B347" s="41"/>
      <c r="C347" s="11" t="s">
        <v>17</v>
      </c>
      <c r="D347" s="12">
        <f t="shared" si="118"/>
        <v>0</v>
      </c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3"/>
      <c r="Q347" s="23"/>
    </row>
    <row r="348" spans="1:17" ht="18" customHeight="1">
      <c r="A348" s="32">
        <v>16600</v>
      </c>
      <c r="B348" s="40" t="s">
        <v>198</v>
      </c>
      <c r="C348" s="11" t="s">
        <v>14</v>
      </c>
      <c r="D348" s="12">
        <f t="shared" ref="D348:P348" si="139">D349+D350</f>
        <v>0</v>
      </c>
      <c r="E348" s="12">
        <f t="shared" si="139"/>
        <v>0</v>
      </c>
      <c r="F348" s="12">
        <f t="shared" si="139"/>
        <v>0</v>
      </c>
      <c r="G348" s="12">
        <f t="shared" si="139"/>
        <v>0</v>
      </c>
      <c r="H348" s="12">
        <f t="shared" si="139"/>
        <v>0</v>
      </c>
      <c r="I348" s="12">
        <f t="shared" si="139"/>
        <v>0</v>
      </c>
      <c r="J348" s="12">
        <f t="shared" si="139"/>
        <v>0</v>
      </c>
      <c r="K348" s="12">
        <f t="shared" si="139"/>
        <v>0</v>
      </c>
      <c r="L348" s="12">
        <f t="shared" si="139"/>
        <v>0</v>
      </c>
      <c r="M348" s="12">
        <f t="shared" si="139"/>
        <v>0</v>
      </c>
      <c r="N348" s="12">
        <f t="shared" si="139"/>
        <v>0</v>
      </c>
      <c r="O348" s="12">
        <f t="shared" si="139"/>
        <v>0</v>
      </c>
      <c r="P348" s="13">
        <f t="shared" si="139"/>
        <v>0</v>
      </c>
      <c r="Q348" s="23"/>
    </row>
    <row r="349" spans="1:17" ht="18" customHeight="1">
      <c r="A349" s="33"/>
      <c r="B349" s="40"/>
      <c r="C349" s="11" t="s">
        <v>16</v>
      </c>
      <c r="D349" s="12">
        <f t="shared" si="118"/>
        <v>0</v>
      </c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3"/>
      <c r="Q349" s="23"/>
    </row>
    <row r="350" spans="1:17" ht="18" customHeight="1">
      <c r="A350" s="33"/>
      <c r="B350" s="40"/>
      <c r="C350" s="11" t="s">
        <v>17</v>
      </c>
      <c r="D350" s="12">
        <f t="shared" si="118"/>
        <v>0</v>
      </c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3"/>
      <c r="Q350" s="23"/>
    </row>
    <row r="351" spans="1:17" ht="18" customHeight="1">
      <c r="A351" s="32">
        <v>17000</v>
      </c>
      <c r="B351" s="35" t="s">
        <v>199</v>
      </c>
      <c r="C351" s="11" t="s">
        <v>14</v>
      </c>
      <c r="D351" s="12">
        <f t="shared" ref="D351:P351" si="140">D352+D353</f>
        <v>11</v>
      </c>
      <c r="E351" s="12">
        <f t="shared" si="140"/>
        <v>0</v>
      </c>
      <c r="F351" s="12">
        <f>F352+F353</f>
        <v>4</v>
      </c>
      <c r="G351" s="12">
        <f t="shared" si="140"/>
        <v>0</v>
      </c>
      <c r="H351" s="12">
        <f t="shared" si="140"/>
        <v>3</v>
      </c>
      <c r="I351" s="12">
        <f t="shared" si="140"/>
        <v>1</v>
      </c>
      <c r="J351" s="12">
        <f t="shared" si="140"/>
        <v>1</v>
      </c>
      <c r="K351" s="12">
        <f t="shared" si="140"/>
        <v>0</v>
      </c>
      <c r="L351" s="12">
        <f t="shared" si="140"/>
        <v>0</v>
      </c>
      <c r="M351" s="12">
        <f t="shared" si="140"/>
        <v>0</v>
      </c>
      <c r="N351" s="12">
        <f t="shared" si="140"/>
        <v>1</v>
      </c>
      <c r="O351" s="12">
        <f t="shared" si="140"/>
        <v>0</v>
      </c>
      <c r="P351" s="13">
        <f t="shared" si="140"/>
        <v>1</v>
      </c>
      <c r="Q351" s="23"/>
    </row>
    <row r="352" spans="1:17" ht="18" customHeight="1">
      <c r="A352" s="33"/>
      <c r="B352" s="35"/>
      <c r="C352" s="11" t="s">
        <v>16</v>
      </c>
      <c r="D352" s="12">
        <f t="shared" si="118"/>
        <v>6</v>
      </c>
      <c r="E352" s="12">
        <f>+E360+E363+E372+E375+E378</f>
        <v>0</v>
      </c>
      <c r="F352" s="12">
        <f t="shared" ref="F352:P352" si="141">+F360+F363+F372+F375+F378</f>
        <v>3</v>
      </c>
      <c r="G352" s="12">
        <f t="shared" si="141"/>
        <v>0</v>
      </c>
      <c r="H352" s="12">
        <f t="shared" si="141"/>
        <v>2</v>
      </c>
      <c r="I352" s="12">
        <f t="shared" si="141"/>
        <v>0</v>
      </c>
      <c r="J352" s="12">
        <f t="shared" si="141"/>
        <v>0</v>
      </c>
      <c r="K352" s="12">
        <f t="shared" si="141"/>
        <v>0</v>
      </c>
      <c r="L352" s="12">
        <f t="shared" si="141"/>
        <v>0</v>
      </c>
      <c r="M352" s="12">
        <f t="shared" si="141"/>
        <v>0</v>
      </c>
      <c r="N352" s="12">
        <f t="shared" si="141"/>
        <v>1</v>
      </c>
      <c r="O352" s="12">
        <f t="shared" si="141"/>
        <v>0</v>
      </c>
      <c r="P352" s="13">
        <f t="shared" si="141"/>
        <v>0</v>
      </c>
      <c r="Q352" s="23"/>
    </row>
    <row r="353" spans="1:17" ht="18" customHeight="1" thickBot="1">
      <c r="A353" s="34"/>
      <c r="B353" s="36"/>
      <c r="C353" s="16" t="s">
        <v>17</v>
      </c>
      <c r="D353" s="17">
        <f t="shared" si="118"/>
        <v>5</v>
      </c>
      <c r="E353" s="21">
        <f>+E361+E364+E373+E376+E379</f>
        <v>0</v>
      </c>
      <c r="F353" s="21">
        <f>+F361+F364+F373+F376+F379</f>
        <v>1</v>
      </c>
      <c r="G353" s="21">
        <f t="shared" ref="G353:P353" si="142">+G361+G364+G373+G376+G379</f>
        <v>0</v>
      </c>
      <c r="H353" s="21">
        <f t="shared" si="142"/>
        <v>1</v>
      </c>
      <c r="I353" s="21">
        <f t="shared" si="142"/>
        <v>1</v>
      </c>
      <c r="J353" s="21">
        <f t="shared" si="142"/>
        <v>1</v>
      </c>
      <c r="K353" s="21">
        <f t="shared" si="142"/>
        <v>0</v>
      </c>
      <c r="L353" s="21">
        <f t="shared" si="142"/>
        <v>0</v>
      </c>
      <c r="M353" s="21">
        <f t="shared" si="142"/>
        <v>0</v>
      </c>
      <c r="N353" s="21">
        <f t="shared" si="142"/>
        <v>0</v>
      </c>
      <c r="O353" s="21">
        <f t="shared" si="142"/>
        <v>0</v>
      </c>
      <c r="P353" s="18">
        <f t="shared" si="142"/>
        <v>1</v>
      </c>
      <c r="Q353" s="23"/>
    </row>
    <row r="354" spans="1:17" ht="18" customHeight="1"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</row>
    <row r="355" spans="1:17" ht="18" customHeight="1">
      <c r="B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7" ht="18" customHeight="1" thickBot="1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0" t="s">
        <v>51</v>
      </c>
    </row>
    <row r="357" spans="1:17" ht="18" customHeight="1">
      <c r="A357" s="3"/>
      <c r="B357" s="4"/>
      <c r="C357" s="5"/>
      <c r="D357" s="28" t="s">
        <v>1</v>
      </c>
      <c r="E357" s="28" t="s">
        <v>2</v>
      </c>
      <c r="F357" s="28" t="s">
        <v>3</v>
      </c>
      <c r="G357" s="24" t="s">
        <v>4</v>
      </c>
      <c r="H357" s="24" t="s">
        <v>5</v>
      </c>
      <c r="I357" s="24" t="s">
        <v>6</v>
      </c>
      <c r="J357" s="24" t="s">
        <v>7</v>
      </c>
      <c r="K357" s="24" t="s">
        <v>8</v>
      </c>
      <c r="L357" s="24" t="s">
        <v>9</v>
      </c>
      <c r="M357" s="24" t="s">
        <v>10</v>
      </c>
      <c r="N357" s="24" t="s">
        <v>11</v>
      </c>
      <c r="O357" s="24" t="s">
        <v>12</v>
      </c>
      <c r="P357" s="26" t="s">
        <v>13</v>
      </c>
    </row>
    <row r="358" spans="1:17" ht="18" customHeight="1">
      <c r="A358" s="6"/>
      <c r="B358" s="7"/>
      <c r="C358" s="8"/>
      <c r="D358" s="29"/>
      <c r="E358" s="29"/>
      <c r="F358" s="29"/>
      <c r="G358" s="25"/>
      <c r="H358" s="25"/>
      <c r="I358" s="25"/>
      <c r="J358" s="25"/>
      <c r="K358" s="25"/>
      <c r="L358" s="25"/>
      <c r="M358" s="25"/>
      <c r="N358" s="25"/>
      <c r="O358" s="25"/>
      <c r="P358" s="27"/>
    </row>
    <row r="359" spans="1:17" ht="18" customHeight="1">
      <c r="A359" s="32">
        <v>17100</v>
      </c>
      <c r="B359" s="35" t="s">
        <v>200</v>
      </c>
      <c r="C359" s="11" t="s">
        <v>14</v>
      </c>
      <c r="D359" s="12">
        <f t="shared" ref="D359:P359" si="143">D360+D361</f>
        <v>1</v>
      </c>
      <c r="E359" s="12">
        <f t="shared" si="143"/>
        <v>0</v>
      </c>
      <c r="F359" s="12">
        <f t="shared" si="143"/>
        <v>1</v>
      </c>
      <c r="G359" s="12">
        <f t="shared" si="143"/>
        <v>0</v>
      </c>
      <c r="H359" s="12">
        <f t="shared" si="143"/>
        <v>0</v>
      </c>
      <c r="I359" s="12">
        <f t="shared" si="143"/>
        <v>0</v>
      </c>
      <c r="J359" s="12">
        <f t="shared" si="143"/>
        <v>0</v>
      </c>
      <c r="K359" s="12">
        <f t="shared" si="143"/>
        <v>0</v>
      </c>
      <c r="L359" s="12">
        <f t="shared" si="143"/>
        <v>0</v>
      </c>
      <c r="M359" s="12">
        <f t="shared" si="143"/>
        <v>0</v>
      </c>
      <c r="N359" s="12">
        <f t="shared" si="143"/>
        <v>0</v>
      </c>
      <c r="O359" s="12">
        <f t="shared" si="143"/>
        <v>0</v>
      </c>
      <c r="P359" s="13">
        <f t="shared" si="143"/>
        <v>0</v>
      </c>
      <c r="Q359" s="23"/>
    </row>
    <row r="360" spans="1:17" ht="18" customHeight="1">
      <c r="A360" s="33"/>
      <c r="B360" s="35"/>
      <c r="C360" s="11" t="s">
        <v>16</v>
      </c>
      <c r="D360" s="12">
        <f t="shared" ref="D360:D412" si="144">SUM(E360:P360)</f>
        <v>1</v>
      </c>
      <c r="E360" s="12"/>
      <c r="F360" s="12">
        <v>1</v>
      </c>
      <c r="G360" s="12"/>
      <c r="H360" s="12"/>
      <c r="I360" s="12"/>
      <c r="J360" s="12"/>
      <c r="K360" s="12"/>
      <c r="L360" s="12"/>
      <c r="M360" s="12"/>
      <c r="N360" s="12"/>
      <c r="O360" s="12"/>
      <c r="P360" s="13"/>
      <c r="Q360" s="23"/>
    </row>
    <row r="361" spans="1:17" ht="18" customHeight="1">
      <c r="A361" s="33"/>
      <c r="B361" s="35"/>
      <c r="C361" s="11" t="s">
        <v>17</v>
      </c>
      <c r="D361" s="12">
        <f t="shared" si="144"/>
        <v>0</v>
      </c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3"/>
      <c r="Q361" s="23"/>
    </row>
    <row r="362" spans="1:17" ht="18" customHeight="1">
      <c r="A362" s="32">
        <v>17200</v>
      </c>
      <c r="B362" s="35" t="s">
        <v>201</v>
      </c>
      <c r="C362" s="11" t="s">
        <v>14</v>
      </c>
      <c r="D362" s="12">
        <f t="shared" ref="D362:P362" si="145">D363+D364</f>
        <v>5</v>
      </c>
      <c r="E362" s="12">
        <f t="shared" si="145"/>
        <v>0</v>
      </c>
      <c r="F362" s="12">
        <f t="shared" si="145"/>
        <v>2</v>
      </c>
      <c r="G362" s="12">
        <f t="shared" si="145"/>
        <v>0</v>
      </c>
      <c r="H362" s="12">
        <f t="shared" si="145"/>
        <v>1</v>
      </c>
      <c r="I362" s="12">
        <f t="shared" si="145"/>
        <v>0</v>
      </c>
      <c r="J362" s="12">
        <f t="shared" si="145"/>
        <v>1</v>
      </c>
      <c r="K362" s="12">
        <f t="shared" si="145"/>
        <v>0</v>
      </c>
      <c r="L362" s="12">
        <f t="shared" si="145"/>
        <v>0</v>
      </c>
      <c r="M362" s="12">
        <f t="shared" si="145"/>
        <v>0</v>
      </c>
      <c r="N362" s="12">
        <f t="shared" si="145"/>
        <v>0</v>
      </c>
      <c r="O362" s="12">
        <f t="shared" si="145"/>
        <v>0</v>
      </c>
      <c r="P362" s="13">
        <f t="shared" si="145"/>
        <v>1</v>
      </c>
      <c r="Q362" s="23"/>
    </row>
    <row r="363" spans="1:17" ht="18" customHeight="1">
      <c r="A363" s="33"/>
      <c r="B363" s="35"/>
      <c r="C363" s="11" t="s">
        <v>16</v>
      </c>
      <c r="D363" s="12">
        <f t="shared" si="144"/>
        <v>2</v>
      </c>
      <c r="E363" s="12">
        <f>+E366+E369</f>
        <v>0</v>
      </c>
      <c r="F363" s="12">
        <f t="shared" ref="F363:P363" si="146">+F366+F369</f>
        <v>2</v>
      </c>
      <c r="G363" s="12">
        <f t="shared" si="146"/>
        <v>0</v>
      </c>
      <c r="H363" s="12">
        <f t="shared" si="146"/>
        <v>0</v>
      </c>
      <c r="I363" s="12">
        <f t="shared" si="146"/>
        <v>0</v>
      </c>
      <c r="J363" s="12">
        <f t="shared" si="146"/>
        <v>0</v>
      </c>
      <c r="K363" s="12">
        <f t="shared" si="146"/>
        <v>0</v>
      </c>
      <c r="L363" s="12">
        <f t="shared" si="146"/>
        <v>0</v>
      </c>
      <c r="M363" s="12">
        <f t="shared" si="146"/>
        <v>0</v>
      </c>
      <c r="N363" s="12">
        <f t="shared" si="146"/>
        <v>0</v>
      </c>
      <c r="O363" s="12">
        <f t="shared" si="146"/>
        <v>0</v>
      </c>
      <c r="P363" s="13">
        <f t="shared" si="146"/>
        <v>0</v>
      </c>
      <c r="Q363" s="23"/>
    </row>
    <row r="364" spans="1:17" ht="18" customHeight="1">
      <c r="A364" s="33"/>
      <c r="B364" s="35"/>
      <c r="C364" s="11" t="s">
        <v>17</v>
      </c>
      <c r="D364" s="12">
        <f t="shared" si="144"/>
        <v>3</v>
      </c>
      <c r="E364" s="12">
        <f>+E367+E370</f>
        <v>0</v>
      </c>
      <c r="F364" s="12">
        <f t="shared" ref="F364:P364" si="147">+F367+F370</f>
        <v>0</v>
      </c>
      <c r="G364" s="12">
        <f t="shared" si="147"/>
        <v>0</v>
      </c>
      <c r="H364" s="12">
        <f t="shared" si="147"/>
        <v>1</v>
      </c>
      <c r="I364" s="12">
        <f t="shared" si="147"/>
        <v>0</v>
      </c>
      <c r="J364" s="12">
        <f t="shared" si="147"/>
        <v>1</v>
      </c>
      <c r="K364" s="12">
        <f t="shared" si="147"/>
        <v>0</v>
      </c>
      <c r="L364" s="12">
        <f t="shared" si="147"/>
        <v>0</v>
      </c>
      <c r="M364" s="12">
        <f t="shared" si="147"/>
        <v>0</v>
      </c>
      <c r="N364" s="12">
        <f t="shared" si="147"/>
        <v>0</v>
      </c>
      <c r="O364" s="12">
        <f t="shared" si="147"/>
        <v>0</v>
      </c>
      <c r="P364" s="13">
        <f t="shared" si="147"/>
        <v>1</v>
      </c>
      <c r="Q364" s="23"/>
    </row>
    <row r="365" spans="1:17" ht="18" customHeight="1">
      <c r="A365" s="32">
        <v>17201</v>
      </c>
      <c r="B365" s="35" t="s">
        <v>202</v>
      </c>
      <c r="C365" s="11" t="s">
        <v>14</v>
      </c>
      <c r="D365" s="12">
        <f t="shared" ref="D365:P365" si="148">D366+D367</f>
        <v>3</v>
      </c>
      <c r="E365" s="12">
        <f t="shared" si="148"/>
        <v>0</v>
      </c>
      <c r="F365" s="12">
        <f t="shared" si="148"/>
        <v>1</v>
      </c>
      <c r="G365" s="12">
        <f t="shared" si="148"/>
        <v>0</v>
      </c>
      <c r="H365" s="12">
        <f t="shared" si="148"/>
        <v>1</v>
      </c>
      <c r="I365" s="12">
        <f t="shared" si="148"/>
        <v>0</v>
      </c>
      <c r="J365" s="12">
        <f t="shared" si="148"/>
        <v>0</v>
      </c>
      <c r="K365" s="12">
        <f t="shared" si="148"/>
        <v>0</v>
      </c>
      <c r="L365" s="12">
        <f t="shared" si="148"/>
        <v>0</v>
      </c>
      <c r="M365" s="12">
        <f t="shared" si="148"/>
        <v>0</v>
      </c>
      <c r="N365" s="12">
        <f t="shared" si="148"/>
        <v>0</v>
      </c>
      <c r="O365" s="12">
        <f t="shared" si="148"/>
        <v>0</v>
      </c>
      <c r="P365" s="13">
        <f t="shared" si="148"/>
        <v>1</v>
      </c>
      <c r="Q365" s="23"/>
    </row>
    <row r="366" spans="1:17" ht="18" customHeight="1">
      <c r="A366" s="33"/>
      <c r="B366" s="35"/>
      <c r="C366" s="11" t="s">
        <v>16</v>
      </c>
      <c r="D366" s="12">
        <f t="shared" si="144"/>
        <v>1</v>
      </c>
      <c r="E366" s="12"/>
      <c r="F366" s="12">
        <v>1</v>
      </c>
      <c r="G366" s="12"/>
      <c r="H366" s="12"/>
      <c r="I366" s="12"/>
      <c r="J366" s="12"/>
      <c r="K366" s="12"/>
      <c r="L366" s="12"/>
      <c r="M366" s="12"/>
      <c r="N366" s="12"/>
      <c r="O366" s="12"/>
      <c r="P366" s="13"/>
      <c r="Q366" s="23"/>
    </row>
    <row r="367" spans="1:17" ht="18" customHeight="1">
      <c r="A367" s="33"/>
      <c r="B367" s="35"/>
      <c r="C367" s="11" t="s">
        <v>17</v>
      </c>
      <c r="D367" s="12">
        <f t="shared" si="144"/>
        <v>2</v>
      </c>
      <c r="E367" s="12"/>
      <c r="F367" s="12"/>
      <c r="G367" s="12"/>
      <c r="H367" s="12">
        <v>1</v>
      </c>
      <c r="I367" s="12"/>
      <c r="J367" s="12"/>
      <c r="K367" s="12"/>
      <c r="L367" s="12"/>
      <c r="M367" s="12"/>
      <c r="N367" s="12"/>
      <c r="O367" s="12"/>
      <c r="P367" s="13">
        <v>1</v>
      </c>
      <c r="Q367" s="23"/>
    </row>
    <row r="368" spans="1:17" ht="18" customHeight="1">
      <c r="A368" s="32">
        <v>17202</v>
      </c>
      <c r="B368" s="40" t="s">
        <v>203</v>
      </c>
      <c r="C368" s="11" t="s">
        <v>14</v>
      </c>
      <c r="D368" s="12">
        <f t="shared" ref="D368:P368" si="149">D369+D370</f>
        <v>2</v>
      </c>
      <c r="E368" s="12">
        <f t="shared" si="149"/>
        <v>0</v>
      </c>
      <c r="F368" s="12">
        <f t="shared" si="149"/>
        <v>1</v>
      </c>
      <c r="G368" s="12">
        <f t="shared" si="149"/>
        <v>0</v>
      </c>
      <c r="H368" s="12">
        <f t="shared" si="149"/>
        <v>0</v>
      </c>
      <c r="I368" s="12">
        <f t="shared" si="149"/>
        <v>0</v>
      </c>
      <c r="J368" s="12">
        <f t="shared" si="149"/>
        <v>1</v>
      </c>
      <c r="K368" s="12">
        <f t="shared" si="149"/>
        <v>0</v>
      </c>
      <c r="L368" s="12">
        <f t="shared" si="149"/>
        <v>0</v>
      </c>
      <c r="M368" s="12">
        <f t="shared" si="149"/>
        <v>0</v>
      </c>
      <c r="N368" s="12">
        <f t="shared" si="149"/>
        <v>0</v>
      </c>
      <c r="O368" s="12">
        <f t="shared" si="149"/>
        <v>0</v>
      </c>
      <c r="P368" s="13">
        <f t="shared" si="149"/>
        <v>0</v>
      </c>
      <c r="Q368" s="23"/>
    </row>
    <row r="369" spans="1:17" ht="18" customHeight="1">
      <c r="A369" s="33"/>
      <c r="B369" s="40"/>
      <c r="C369" s="11" t="s">
        <v>16</v>
      </c>
      <c r="D369" s="12">
        <f t="shared" si="144"/>
        <v>1</v>
      </c>
      <c r="E369" s="12"/>
      <c r="F369" s="12">
        <v>1</v>
      </c>
      <c r="G369" s="12"/>
      <c r="H369" s="12"/>
      <c r="I369" s="12"/>
      <c r="J369" s="12"/>
      <c r="K369" s="12"/>
      <c r="L369" s="12"/>
      <c r="M369" s="12"/>
      <c r="N369" s="12"/>
      <c r="O369" s="12"/>
      <c r="P369" s="13"/>
      <c r="Q369" s="23"/>
    </row>
    <row r="370" spans="1:17" ht="18" customHeight="1">
      <c r="A370" s="33"/>
      <c r="B370" s="40"/>
      <c r="C370" s="11" t="s">
        <v>17</v>
      </c>
      <c r="D370" s="12">
        <f t="shared" si="144"/>
        <v>1</v>
      </c>
      <c r="E370" s="12"/>
      <c r="F370" s="12"/>
      <c r="G370" s="12"/>
      <c r="H370" s="12"/>
      <c r="I370" s="12"/>
      <c r="J370" s="12">
        <v>1</v>
      </c>
      <c r="K370" s="12"/>
      <c r="L370" s="12"/>
      <c r="M370" s="12"/>
      <c r="N370" s="12"/>
      <c r="O370" s="12"/>
      <c r="P370" s="13"/>
      <c r="Q370" s="23"/>
    </row>
    <row r="371" spans="1:17" ht="18" customHeight="1">
      <c r="A371" s="32">
        <v>17300</v>
      </c>
      <c r="B371" s="35" t="s">
        <v>204</v>
      </c>
      <c r="C371" s="11" t="s">
        <v>14</v>
      </c>
      <c r="D371" s="12">
        <f t="shared" ref="D371:P371" si="150">D372+D373</f>
        <v>0</v>
      </c>
      <c r="E371" s="12">
        <f t="shared" si="150"/>
        <v>0</v>
      </c>
      <c r="F371" s="12">
        <f t="shared" si="150"/>
        <v>0</v>
      </c>
      <c r="G371" s="12">
        <f t="shared" si="150"/>
        <v>0</v>
      </c>
      <c r="H371" s="12">
        <f t="shared" si="150"/>
        <v>0</v>
      </c>
      <c r="I371" s="12">
        <f t="shared" si="150"/>
        <v>0</v>
      </c>
      <c r="J371" s="12">
        <f t="shared" si="150"/>
        <v>0</v>
      </c>
      <c r="K371" s="12">
        <f t="shared" si="150"/>
        <v>0</v>
      </c>
      <c r="L371" s="12">
        <f t="shared" si="150"/>
        <v>0</v>
      </c>
      <c r="M371" s="12">
        <f t="shared" si="150"/>
        <v>0</v>
      </c>
      <c r="N371" s="12">
        <f t="shared" si="150"/>
        <v>0</v>
      </c>
      <c r="O371" s="12">
        <f t="shared" si="150"/>
        <v>0</v>
      </c>
      <c r="P371" s="13">
        <f t="shared" si="150"/>
        <v>0</v>
      </c>
      <c r="Q371" s="23"/>
    </row>
    <row r="372" spans="1:17" ht="18" customHeight="1">
      <c r="A372" s="33"/>
      <c r="B372" s="35"/>
      <c r="C372" s="11" t="s">
        <v>16</v>
      </c>
      <c r="D372" s="12">
        <f t="shared" si="144"/>
        <v>0</v>
      </c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3"/>
      <c r="Q372" s="23"/>
    </row>
    <row r="373" spans="1:17" ht="18" customHeight="1">
      <c r="A373" s="33"/>
      <c r="B373" s="35"/>
      <c r="C373" s="11" t="s">
        <v>17</v>
      </c>
      <c r="D373" s="12">
        <f t="shared" si="144"/>
        <v>0</v>
      </c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3"/>
      <c r="Q373" s="23"/>
    </row>
    <row r="374" spans="1:17" ht="18" customHeight="1">
      <c r="A374" s="32">
        <v>17400</v>
      </c>
      <c r="B374" s="35" t="s">
        <v>205</v>
      </c>
      <c r="C374" s="11" t="s">
        <v>14</v>
      </c>
      <c r="D374" s="12">
        <f t="shared" ref="D374:P374" si="151">D375+D376</f>
        <v>4</v>
      </c>
      <c r="E374" s="12">
        <f t="shared" si="151"/>
        <v>0</v>
      </c>
      <c r="F374" s="12">
        <f t="shared" si="151"/>
        <v>1</v>
      </c>
      <c r="G374" s="12">
        <f t="shared" si="151"/>
        <v>0</v>
      </c>
      <c r="H374" s="12">
        <f t="shared" si="151"/>
        <v>1</v>
      </c>
      <c r="I374" s="12">
        <f t="shared" si="151"/>
        <v>1</v>
      </c>
      <c r="J374" s="12">
        <f t="shared" si="151"/>
        <v>0</v>
      </c>
      <c r="K374" s="12">
        <f t="shared" si="151"/>
        <v>0</v>
      </c>
      <c r="L374" s="12">
        <f t="shared" si="151"/>
        <v>0</v>
      </c>
      <c r="M374" s="12">
        <f t="shared" si="151"/>
        <v>0</v>
      </c>
      <c r="N374" s="12">
        <f t="shared" si="151"/>
        <v>1</v>
      </c>
      <c r="O374" s="12">
        <f t="shared" si="151"/>
        <v>0</v>
      </c>
      <c r="P374" s="13">
        <f t="shared" si="151"/>
        <v>0</v>
      </c>
      <c r="Q374" s="23"/>
    </row>
    <row r="375" spans="1:17" ht="18" customHeight="1">
      <c r="A375" s="33"/>
      <c r="B375" s="35"/>
      <c r="C375" s="11" t="s">
        <v>16</v>
      </c>
      <c r="D375" s="12">
        <f t="shared" si="144"/>
        <v>2</v>
      </c>
      <c r="E375" s="12"/>
      <c r="F375" s="12"/>
      <c r="G375" s="12"/>
      <c r="H375" s="12">
        <v>1</v>
      </c>
      <c r="I375" s="12"/>
      <c r="J375" s="12"/>
      <c r="K375" s="12"/>
      <c r="L375" s="12"/>
      <c r="M375" s="12"/>
      <c r="N375" s="12">
        <v>1</v>
      </c>
      <c r="O375" s="12"/>
      <c r="P375" s="13"/>
      <c r="Q375" s="23"/>
    </row>
    <row r="376" spans="1:17" ht="18" customHeight="1">
      <c r="A376" s="33"/>
      <c r="B376" s="35"/>
      <c r="C376" s="11" t="s">
        <v>17</v>
      </c>
      <c r="D376" s="12">
        <f t="shared" si="144"/>
        <v>2</v>
      </c>
      <c r="E376" s="12"/>
      <c r="F376" s="12">
        <v>1</v>
      </c>
      <c r="G376" s="12"/>
      <c r="H376" s="12"/>
      <c r="I376" s="12">
        <v>1</v>
      </c>
      <c r="J376" s="12"/>
      <c r="K376" s="12"/>
      <c r="L376" s="12"/>
      <c r="M376" s="12"/>
      <c r="N376" s="12"/>
      <c r="O376" s="12"/>
      <c r="P376" s="13"/>
      <c r="Q376" s="23"/>
    </row>
    <row r="377" spans="1:17" ht="18" customHeight="1">
      <c r="A377" s="32">
        <v>17500</v>
      </c>
      <c r="B377" s="40" t="s">
        <v>206</v>
      </c>
      <c r="C377" s="11" t="s">
        <v>14</v>
      </c>
      <c r="D377" s="12">
        <f t="shared" ref="D377:P377" si="152">D378+D379</f>
        <v>1</v>
      </c>
      <c r="E377" s="12">
        <f t="shared" si="152"/>
        <v>0</v>
      </c>
      <c r="F377" s="12">
        <f t="shared" si="152"/>
        <v>0</v>
      </c>
      <c r="G377" s="12">
        <f t="shared" si="152"/>
        <v>0</v>
      </c>
      <c r="H377" s="12">
        <f t="shared" si="152"/>
        <v>1</v>
      </c>
      <c r="I377" s="12">
        <f t="shared" si="152"/>
        <v>0</v>
      </c>
      <c r="J377" s="12">
        <f t="shared" si="152"/>
        <v>0</v>
      </c>
      <c r="K377" s="12">
        <f t="shared" si="152"/>
        <v>0</v>
      </c>
      <c r="L377" s="12">
        <f t="shared" si="152"/>
        <v>0</v>
      </c>
      <c r="M377" s="12">
        <f t="shared" si="152"/>
        <v>0</v>
      </c>
      <c r="N377" s="12">
        <f t="shared" si="152"/>
        <v>0</v>
      </c>
      <c r="O377" s="12">
        <f t="shared" si="152"/>
        <v>0</v>
      </c>
      <c r="P377" s="13">
        <f t="shared" si="152"/>
        <v>0</v>
      </c>
      <c r="Q377" s="23"/>
    </row>
    <row r="378" spans="1:17" ht="18" customHeight="1">
      <c r="A378" s="33"/>
      <c r="B378" s="40"/>
      <c r="C378" s="11" t="s">
        <v>16</v>
      </c>
      <c r="D378" s="12">
        <f t="shared" si="144"/>
        <v>1</v>
      </c>
      <c r="E378" s="12"/>
      <c r="F378" s="12"/>
      <c r="G378" s="12"/>
      <c r="H378" s="12">
        <v>1</v>
      </c>
      <c r="I378" s="12"/>
      <c r="J378" s="12"/>
      <c r="K378" s="12"/>
      <c r="L378" s="12"/>
      <c r="M378" s="12"/>
      <c r="N378" s="12"/>
      <c r="O378" s="12"/>
      <c r="P378" s="13"/>
      <c r="Q378" s="23"/>
    </row>
    <row r="379" spans="1:17" ht="18" customHeight="1">
      <c r="A379" s="33"/>
      <c r="B379" s="40"/>
      <c r="C379" s="11" t="s">
        <v>17</v>
      </c>
      <c r="D379" s="12">
        <f t="shared" si="144"/>
        <v>0</v>
      </c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3"/>
      <c r="Q379" s="23"/>
    </row>
    <row r="380" spans="1:17" ht="18" customHeight="1">
      <c r="A380" s="32">
        <v>18000</v>
      </c>
      <c r="B380" s="39" t="s">
        <v>207</v>
      </c>
      <c r="C380" s="11" t="s">
        <v>14</v>
      </c>
      <c r="D380" s="12">
        <f t="shared" ref="D380:P380" si="153">D381+D382</f>
        <v>389</v>
      </c>
      <c r="E380" s="12">
        <f t="shared" si="153"/>
        <v>42</v>
      </c>
      <c r="F380" s="12">
        <f>F381+F382</f>
        <v>40</v>
      </c>
      <c r="G380" s="12">
        <f t="shared" si="153"/>
        <v>25</v>
      </c>
      <c r="H380" s="12">
        <f t="shared" si="153"/>
        <v>30</v>
      </c>
      <c r="I380" s="12">
        <f t="shared" si="153"/>
        <v>31</v>
      </c>
      <c r="J380" s="12">
        <f t="shared" si="153"/>
        <v>24</v>
      </c>
      <c r="K380" s="12">
        <f t="shared" si="153"/>
        <v>26</v>
      </c>
      <c r="L380" s="12">
        <f t="shared" si="153"/>
        <v>39</v>
      </c>
      <c r="M380" s="12">
        <f t="shared" si="153"/>
        <v>19</v>
      </c>
      <c r="N380" s="12">
        <f t="shared" si="153"/>
        <v>39</v>
      </c>
      <c r="O380" s="12">
        <f t="shared" si="153"/>
        <v>37</v>
      </c>
      <c r="P380" s="13">
        <f t="shared" si="153"/>
        <v>37</v>
      </c>
      <c r="Q380" s="23"/>
    </row>
    <row r="381" spans="1:17" ht="18" customHeight="1">
      <c r="A381" s="33"/>
      <c r="B381" s="39"/>
      <c r="C381" s="11" t="s">
        <v>16</v>
      </c>
      <c r="D381" s="12">
        <f t="shared" si="144"/>
        <v>84</v>
      </c>
      <c r="E381" s="12">
        <f>+E384+E387+E390</f>
        <v>10</v>
      </c>
      <c r="F381" s="12">
        <f>+F384+F387+F390</f>
        <v>7</v>
      </c>
      <c r="G381" s="12">
        <f t="shared" ref="G381:P381" si="154">+G384+G387+G390</f>
        <v>5</v>
      </c>
      <c r="H381" s="12">
        <f t="shared" si="154"/>
        <v>7</v>
      </c>
      <c r="I381" s="12">
        <f t="shared" si="154"/>
        <v>8</v>
      </c>
      <c r="J381" s="12">
        <f t="shared" si="154"/>
        <v>6</v>
      </c>
      <c r="K381" s="12">
        <f t="shared" si="154"/>
        <v>7</v>
      </c>
      <c r="L381" s="12">
        <f t="shared" si="154"/>
        <v>9</v>
      </c>
      <c r="M381" s="12">
        <f t="shared" si="154"/>
        <v>2</v>
      </c>
      <c r="N381" s="12">
        <f t="shared" si="154"/>
        <v>11</v>
      </c>
      <c r="O381" s="12">
        <f t="shared" si="154"/>
        <v>5</v>
      </c>
      <c r="P381" s="13">
        <f t="shared" si="154"/>
        <v>7</v>
      </c>
      <c r="Q381" s="23"/>
    </row>
    <row r="382" spans="1:17" ht="18" customHeight="1">
      <c r="A382" s="33"/>
      <c r="B382" s="39"/>
      <c r="C382" s="11" t="s">
        <v>17</v>
      </c>
      <c r="D382" s="12">
        <f t="shared" si="144"/>
        <v>305</v>
      </c>
      <c r="E382" s="12">
        <f>+E385+E388+E391</f>
        <v>32</v>
      </c>
      <c r="F382" s="12">
        <f t="shared" ref="F382:P382" si="155">+F385+F388+F391</f>
        <v>33</v>
      </c>
      <c r="G382" s="12">
        <f t="shared" si="155"/>
        <v>20</v>
      </c>
      <c r="H382" s="12">
        <f t="shared" si="155"/>
        <v>23</v>
      </c>
      <c r="I382" s="12">
        <f t="shared" si="155"/>
        <v>23</v>
      </c>
      <c r="J382" s="12">
        <f t="shared" si="155"/>
        <v>18</v>
      </c>
      <c r="K382" s="12">
        <f t="shared" si="155"/>
        <v>19</v>
      </c>
      <c r="L382" s="12">
        <f t="shared" si="155"/>
        <v>30</v>
      </c>
      <c r="M382" s="12">
        <f t="shared" si="155"/>
        <v>17</v>
      </c>
      <c r="N382" s="12">
        <f t="shared" si="155"/>
        <v>28</v>
      </c>
      <c r="O382" s="12">
        <f t="shared" si="155"/>
        <v>32</v>
      </c>
      <c r="P382" s="13">
        <f t="shared" si="155"/>
        <v>30</v>
      </c>
      <c r="Q382" s="23"/>
    </row>
    <row r="383" spans="1:17" ht="18" customHeight="1">
      <c r="A383" s="32">
        <v>18100</v>
      </c>
      <c r="B383" s="35" t="s">
        <v>208</v>
      </c>
      <c r="C383" s="11" t="s">
        <v>14</v>
      </c>
      <c r="D383" s="12">
        <f t="shared" ref="D383:P383" si="156">D384+D385</f>
        <v>339</v>
      </c>
      <c r="E383" s="12">
        <f t="shared" si="156"/>
        <v>39</v>
      </c>
      <c r="F383" s="12">
        <f t="shared" si="156"/>
        <v>36</v>
      </c>
      <c r="G383" s="12">
        <f t="shared" si="156"/>
        <v>19</v>
      </c>
      <c r="H383" s="12">
        <f t="shared" si="156"/>
        <v>25</v>
      </c>
      <c r="I383" s="12">
        <f t="shared" si="156"/>
        <v>26</v>
      </c>
      <c r="J383" s="12">
        <f t="shared" si="156"/>
        <v>20</v>
      </c>
      <c r="K383" s="12">
        <f t="shared" si="156"/>
        <v>22</v>
      </c>
      <c r="L383" s="12">
        <f t="shared" si="156"/>
        <v>31</v>
      </c>
      <c r="M383" s="12">
        <f t="shared" si="156"/>
        <v>16</v>
      </c>
      <c r="N383" s="12">
        <f t="shared" si="156"/>
        <v>36</v>
      </c>
      <c r="O383" s="12">
        <f t="shared" si="156"/>
        <v>35</v>
      </c>
      <c r="P383" s="13">
        <f t="shared" si="156"/>
        <v>34</v>
      </c>
      <c r="Q383" s="23"/>
    </row>
    <row r="384" spans="1:17" ht="18" customHeight="1">
      <c r="A384" s="33"/>
      <c r="B384" s="35"/>
      <c r="C384" s="11" t="s">
        <v>16</v>
      </c>
      <c r="D384" s="12">
        <f t="shared" si="144"/>
        <v>63</v>
      </c>
      <c r="E384" s="12">
        <v>9</v>
      </c>
      <c r="F384" s="12">
        <v>5</v>
      </c>
      <c r="G384" s="12">
        <v>2</v>
      </c>
      <c r="H384" s="12">
        <v>7</v>
      </c>
      <c r="I384" s="12">
        <v>6</v>
      </c>
      <c r="J384" s="12">
        <v>6</v>
      </c>
      <c r="K384" s="12">
        <v>4</v>
      </c>
      <c r="L384" s="12">
        <v>4</v>
      </c>
      <c r="M384" s="12">
        <v>1</v>
      </c>
      <c r="N384" s="12">
        <v>9</v>
      </c>
      <c r="O384" s="12">
        <v>3</v>
      </c>
      <c r="P384" s="13">
        <v>7</v>
      </c>
      <c r="Q384" s="23"/>
    </row>
    <row r="385" spans="1:17" ht="18" customHeight="1">
      <c r="A385" s="33"/>
      <c r="B385" s="35"/>
      <c r="C385" s="11" t="s">
        <v>17</v>
      </c>
      <c r="D385" s="12">
        <f t="shared" si="144"/>
        <v>276</v>
      </c>
      <c r="E385" s="12">
        <v>30</v>
      </c>
      <c r="F385" s="12">
        <v>31</v>
      </c>
      <c r="G385" s="12">
        <v>17</v>
      </c>
      <c r="H385" s="12">
        <v>18</v>
      </c>
      <c r="I385" s="12">
        <v>20</v>
      </c>
      <c r="J385" s="12">
        <v>14</v>
      </c>
      <c r="K385" s="12">
        <v>18</v>
      </c>
      <c r="L385" s="12">
        <v>27</v>
      </c>
      <c r="M385" s="12">
        <v>15</v>
      </c>
      <c r="N385" s="12">
        <v>27</v>
      </c>
      <c r="O385" s="12">
        <v>32</v>
      </c>
      <c r="P385" s="13">
        <v>27</v>
      </c>
      <c r="Q385" s="23"/>
    </row>
    <row r="386" spans="1:17" ht="18" customHeight="1">
      <c r="A386" s="32">
        <v>18200</v>
      </c>
      <c r="B386" s="35" t="s">
        <v>209</v>
      </c>
      <c r="C386" s="11" t="s">
        <v>14</v>
      </c>
      <c r="D386" s="12">
        <f t="shared" ref="D386:P386" si="157">D387+D388</f>
        <v>0</v>
      </c>
      <c r="E386" s="12">
        <f t="shared" si="157"/>
        <v>0</v>
      </c>
      <c r="F386" s="12">
        <f t="shared" si="157"/>
        <v>0</v>
      </c>
      <c r="G386" s="12">
        <f t="shared" si="157"/>
        <v>0</v>
      </c>
      <c r="H386" s="12">
        <f t="shared" si="157"/>
        <v>0</v>
      </c>
      <c r="I386" s="12">
        <f t="shared" si="157"/>
        <v>0</v>
      </c>
      <c r="J386" s="12">
        <f t="shared" si="157"/>
        <v>0</v>
      </c>
      <c r="K386" s="12">
        <f t="shared" si="157"/>
        <v>0</v>
      </c>
      <c r="L386" s="12">
        <f t="shared" si="157"/>
        <v>0</v>
      </c>
      <c r="M386" s="12">
        <f t="shared" si="157"/>
        <v>0</v>
      </c>
      <c r="N386" s="12">
        <f t="shared" si="157"/>
        <v>0</v>
      </c>
      <c r="O386" s="12">
        <f t="shared" si="157"/>
        <v>0</v>
      </c>
      <c r="P386" s="13">
        <f t="shared" si="157"/>
        <v>0</v>
      </c>
      <c r="Q386" s="23"/>
    </row>
    <row r="387" spans="1:17" ht="18" customHeight="1">
      <c r="A387" s="33"/>
      <c r="B387" s="35"/>
      <c r="C387" s="11" t="s">
        <v>16</v>
      </c>
      <c r="D387" s="12">
        <f t="shared" si="144"/>
        <v>0</v>
      </c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3"/>
      <c r="Q387" s="23"/>
    </row>
    <row r="388" spans="1:17" ht="18" customHeight="1">
      <c r="A388" s="33"/>
      <c r="B388" s="35"/>
      <c r="C388" s="11" t="s">
        <v>17</v>
      </c>
      <c r="D388" s="12">
        <f t="shared" si="144"/>
        <v>0</v>
      </c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3"/>
      <c r="Q388" s="23"/>
    </row>
    <row r="389" spans="1:17" ht="18" customHeight="1">
      <c r="A389" s="32">
        <v>18300</v>
      </c>
      <c r="B389" s="38" t="s">
        <v>210</v>
      </c>
      <c r="C389" s="11" t="s">
        <v>14</v>
      </c>
      <c r="D389" s="12">
        <f t="shared" ref="D389:P389" si="158">D390+D391</f>
        <v>50</v>
      </c>
      <c r="E389" s="12">
        <f t="shared" si="158"/>
        <v>3</v>
      </c>
      <c r="F389" s="12">
        <f t="shared" si="158"/>
        <v>4</v>
      </c>
      <c r="G389" s="12">
        <f t="shared" si="158"/>
        <v>6</v>
      </c>
      <c r="H389" s="12">
        <f t="shared" si="158"/>
        <v>5</v>
      </c>
      <c r="I389" s="12">
        <f t="shared" si="158"/>
        <v>5</v>
      </c>
      <c r="J389" s="12">
        <f t="shared" si="158"/>
        <v>4</v>
      </c>
      <c r="K389" s="12">
        <f t="shared" si="158"/>
        <v>4</v>
      </c>
      <c r="L389" s="12">
        <f t="shared" si="158"/>
        <v>8</v>
      </c>
      <c r="M389" s="12">
        <f t="shared" si="158"/>
        <v>3</v>
      </c>
      <c r="N389" s="12">
        <f t="shared" si="158"/>
        <v>3</v>
      </c>
      <c r="O389" s="12">
        <f t="shared" si="158"/>
        <v>2</v>
      </c>
      <c r="P389" s="13">
        <f t="shared" si="158"/>
        <v>3</v>
      </c>
      <c r="Q389" s="23"/>
    </row>
    <row r="390" spans="1:17" ht="18" customHeight="1">
      <c r="A390" s="33"/>
      <c r="B390" s="38"/>
      <c r="C390" s="11" t="s">
        <v>16</v>
      </c>
      <c r="D390" s="12">
        <f t="shared" si="144"/>
        <v>21</v>
      </c>
      <c r="E390" s="12">
        <v>1</v>
      </c>
      <c r="F390" s="12">
        <v>2</v>
      </c>
      <c r="G390" s="12">
        <v>3</v>
      </c>
      <c r="H390" s="12"/>
      <c r="I390" s="12">
        <v>2</v>
      </c>
      <c r="J390" s="12"/>
      <c r="K390" s="12">
        <v>3</v>
      </c>
      <c r="L390" s="12">
        <v>5</v>
      </c>
      <c r="M390" s="12">
        <v>1</v>
      </c>
      <c r="N390" s="12">
        <v>2</v>
      </c>
      <c r="O390" s="12">
        <v>2</v>
      </c>
      <c r="P390" s="13"/>
      <c r="Q390" s="23"/>
    </row>
    <row r="391" spans="1:17" ht="18" customHeight="1">
      <c r="A391" s="33"/>
      <c r="B391" s="38"/>
      <c r="C391" s="11" t="s">
        <v>17</v>
      </c>
      <c r="D391" s="12">
        <f t="shared" si="144"/>
        <v>29</v>
      </c>
      <c r="E391" s="12">
        <v>2</v>
      </c>
      <c r="F391" s="12">
        <v>2</v>
      </c>
      <c r="G391" s="12">
        <v>3</v>
      </c>
      <c r="H391" s="12">
        <v>5</v>
      </c>
      <c r="I391" s="12">
        <v>3</v>
      </c>
      <c r="J391" s="12">
        <v>4</v>
      </c>
      <c r="K391" s="12">
        <v>1</v>
      </c>
      <c r="L391" s="12">
        <v>3</v>
      </c>
      <c r="M391" s="12">
        <v>2</v>
      </c>
      <c r="N391" s="12">
        <v>1</v>
      </c>
      <c r="O391" s="12"/>
      <c r="P391" s="13">
        <v>3</v>
      </c>
      <c r="Q391" s="23"/>
    </row>
    <row r="392" spans="1:17" ht="18" customHeight="1">
      <c r="A392" s="32">
        <v>20000</v>
      </c>
      <c r="B392" s="35" t="s">
        <v>211</v>
      </c>
      <c r="C392" s="11" t="s">
        <v>14</v>
      </c>
      <c r="D392" s="12">
        <f t="shared" ref="D392:P392" si="159">D393+D394</f>
        <v>552</v>
      </c>
      <c r="E392" s="12">
        <f t="shared" si="159"/>
        <v>57</v>
      </c>
      <c r="F392" s="12">
        <f t="shared" si="159"/>
        <v>47</v>
      </c>
      <c r="G392" s="12">
        <f t="shared" si="159"/>
        <v>42</v>
      </c>
      <c r="H392" s="12">
        <f t="shared" si="159"/>
        <v>46</v>
      </c>
      <c r="I392" s="12">
        <f t="shared" si="159"/>
        <v>46</v>
      </c>
      <c r="J392" s="12">
        <f t="shared" si="159"/>
        <v>34</v>
      </c>
      <c r="K392" s="12">
        <f t="shared" si="159"/>
        <v>43</v>
      </c>
      <c r="L392" s="12">
        <f t="shared" si="159"/>
        <v>48</v>
      </c>
      <c r="M392" s="12">
        <f t="shared" si="159"/>
        <v>29</v>
      </c>
      <c r="N392" s="12">
        <f t="shared" si="159"/>
        <v>52</v>
      </c>
      <c r="O392" s="12">
        <f t="shared" si="159"/>
        <v>49</v>
      </c>
      <c r="P392" s="13">
        <f t="shared" si="159"/>
        <v>59</v>
      </c>
      <c r="Q392" s="23"/>
    </row>
    <row r="393" spans="1:17" ht="18" customHeight="1">
      <c r="A393" s="33"/>
      <c r="B393" s="35"/>
      <c r="C393" s="11" t="s">
        <v>16</v>
      </c>
      <c r="D393" s="12">
        <f t="shared" si="144"/>
        <v>346</v>
      </c>
      <c r="E393" s="12">
        <f>E396+E425+E428+E431</f>
        <v>40</v>
      </c>
      <c r="F393" s="12">
        <f t="shared" ref="F393:P394" si="160">F396+F425+F428+F431</f>
        <v>23</v>
      </c>
      <c r="G393" s="12">
        <f t="shared" si="160"/>
        <v>30</v>
      </c>
      <c r="H393" s="12">
        <f t="shared" si="160"/>
        <v>30</v>
      </c>
      <c r="I393" s="12">
        <f t="shared" si="160"/>
        <v>33</v>
      </c>
      <c r="J393" s="12">
        <f t="shared" si="160"/>
        <v>23</v>
      </c>
      <c r="K393" s="12">
        <f t="shared" si="160"/>
        <v>27</v>
      </c>
      <c r="L393" s="12">
        <f t="shared" si="160"/>
        <v>28</v>
      </c>
      <c r="M393" s="12">
        <f t="shared" si="160"/>
        <v>17</v>
      </c>
      <c r="N393" s="12">
        <f t="shared" si="160"/>
        <v>32</v>
      </c>
      <c r="O393" s="12">
        <f t="shared" si="160"/>
        <v>29</v>
      </c>
      <c r="P393" s="13">
        <f t="shared" si="160"/>
        <v>34</v>
      </c>
      <c r="Q393" s="23"/>
    </row>
    <row r="394" spans="1:17" ht="18" customHeight="1">
      <c r="A394" s="33"/>
      <c r="B394" s="35"/>
      <c r="C394" s="11" t="s">
        <v>17</v>
      </c>
      <c r="D394" s="12">
        <f t="shared" si="144"/>
        <v>206</v>
      </c>
      <c r="E394" s="12">
        <f>E397+E426+E429+E432</f>
        <v>17</v>
      </c>
      <c r="F394" s="12">
        <f t="shared" si="160"/>
        <v>24</v>
      </c>
      <c r="G394" s="12">
        <f t="shared" si="160"/>
        <v>12</v>
      </c>
      <c r="H394" s="12">
        <f t="shared" si="160"/>
        <v>16</v>
      </c>
      <c r="I394" s="12">
        <f t="shared" si="160"/>
        <v>13</v>
      </c>
      <c r="J394" s="12">
        <f t="shared" si="160"/>
        <v>11</v>
      </c>
      <c r="K394" s="12">
        <f t="shared" si="160"/>
        <v>16</v>
      </c>
      <c r="L394" s="12">
        <f t="shared" si="160"/>
        <v>20</v>
      </c>
      <c r="M394" s="12">
        <f t="shared" si="160"/>
        <v>12</v>
      </c>
      <c r="N394" s="12">
        <f t="shared" si="160"/>
        <v>20</v>
      </c>
      <c r="O394" s="12">
        <f t="shared" si="160"/>
        <v>20</v>
      </c>
      <c r="P394" s="13">
        <f t="shared" si="160"/>
        <v>25</v>
      </c>
      <c r="Q394" s="23"/>
    </row>
    <row r="395" spans="1:17" ht="18" customHeight="1">
      <c r="A395" s="32">
        <v>20100</v>
      </c>
      <c r="B395" s="35" t="s">
        <v>212</v>
      </c>
      <c r="C395" s="11" t="s">
        <v>14</v>
      </c>
      <c r="D395" s="12">
        <f t="shared" ref="D395:P395" si="161">D396+D397</f>
        <v>363</v>
      </c>
      <c r="E395" s="12">
        <f t="shared" si="161"/>
        <v>39</v>
      </c>
      <c r="F395" s="12">
        <f t="shared" si="161"/>
        <v>35</v>
      </c>
      <c r="G395" s="12">
        <f t="shared" si="161"/>
        <v>29</v>
      </c>
      <c r="H395" s="12">
        <f t="shared" si="161"/>
        <v>26</v>
      </c>
      <c r="I395" s="12">
        <f t="shared" si="161"/>
        <v>27</v>
      </c>
      <c r="J395" s="12">
        <f t="shared" si="161"/>
        <v>19</v>
      </c>
      <c r="K395" s="12">
        <f t="shared" si="161"/>
        <v>25</v>
      </c>
      <c r="L395" s="12">
        <f t="shared" si="161"/>
        <v>33</v>
      </c>
      <c r="M395" s="12">
        <f t="shared" si="161"/>
        <v>16</v>
      </c>
      <c r="N395" s="12">
        <f t="shared" si="161"/>
        <v>33</v>
      </c>
      <c r="O395" s="12">
        <f t="shared" si="161"/>
        <v>33</v>
      </c>
      <c r="P395" s="13">
        <f t="shared" si="161"/>
        <v>48</v>
      </c>
      <c r="Q395" s="23"/>
    </row>
    <row r="396" spans="1:17" ht="18" customHeight="1">
      <c r="A396" s="33"/>
      <c r="B396" s="35"/>
      <c r="C396" s="11" t="s">
        <v>16</v>
      </c>
      <c r="D396" s="12">
        <f t="shared" si="144"/>
        <v>204</v>
      </c>
      <c r="E396" s="12">
        <f>E399+E402+E405+E408+E411+E419+E422</f>
        <v>26</v>
      </c>
      <c r="F396" s="12">
        <f t="shared" ref="F396:P397" si="162">F399+F402+F405+F408+F411+F419+F422</f>
        <v>14</v>
      </c>
      <c r="G396" s="12">
        <f t="shared" si="162"/>
        <v>19</v>
      </c>
      <c r="H396" s="12">
        <f t="shared" si="162"/>
        <v>14</v>
      </c>
      <c r="I396" s="12">
        <f t="shared" si="162"/>
        <v>18</v>
      </c>
      <c r="J396" s="12">
        <f t="shared" si="162"/>
        <v>12</v>
      </c>
      <c r="K396" s="12">
        <f t="shared" si="162"/>
        <v>12</v>
      </c>
      <c r="L396" s="12">
        <f t="shared" si="162"/>
        <v>17</v>
      </c>
      <c r="M396" s="12">
        <f>M399+M402+M405+M408+M411+M419+M422</f>
        <v>8</v>
      </c>
      <c r="N396" s="12">
        <f>N399+N402+N405+N408+N411+N419+N422</f>
        <v>18</v>
      </c>
      <c r="O396" s="12">
        <f>O399+O402+O405+O408+O411+O419+O422</f>
        <v>19</v>
      </c>
      <c r="P396" s="13">
        <f>P399+P402+P405+P408+P411+P419+P422</f>
        <v>27</v>
      </c>
      <c r="Q396" s="23"/>
    </row>
    <row r="397" spans="1:17" ht="18" customHeight="1">
      <c r="A397" s="33"/>
      <c r="B397" s="35"/>
      <c r="C397" s="11" t="s">
        <v>17</v>
      </c>
      <c r="D397" s="12">
        <f t="shared" si="144"/>
        <v>159</v>
      </c>
      <c r="E397" s="12">
        <f>E400+E403+E406+E409+E412+E420+E423</f>
        <v>13</v>
      </c>
      <c r="F397" s="12">
        <f t="shared" si="162"/>
        <v>21</v>
      </c>
      <c r="G397" s="12">
        <f t="shared" si="162"/>
        <v>10</v>
      </c>
      <c r="H397" s="12">
        <f t="shared" si="162"/>
        <v>12</v>
      </c>
      <c r="I397" s="12">
        <f t="shared" si="162"/>
        <v>9</v>
      </c>
      <c r="J397" s="12">
        <f t="shared" si="162"/>
        <v>7</v>
      </c>
      <c r="K397" s="12">
        <f t="shared" si="162"/>
        <v>13</v>
      </c>
      <c r="L397" s="12">
        <f t="shared" si="162"/>
        <v>16</v>
      </c>
      <c r="M397" s="12">
        <f t="shared" si="162"/>
        <v>8</v>
      </c>
      <c r="N397" s="12">
        <f t="shared" si="162"/>
        <v>15</v>
      </c>
      <c r="O397" s="12">
        <f t="shared" si="162"/>
        <v>14</v>
      </c>
      <c r="P397" s="13">
        <f t="shared" si="162"/>
        <v>21</v>
      </c>
      <c r="Q397" s="23"/>
    </row>
    <row r="398" spans="1:17" ht="18" customHeight="1">
      <c r="A398" s="32">
        <v>20101</v>
      </c>
      <c r="B398" s="35" t="s">
        <v>213</v>
      </c>
      <c r="C398" s="11" t="s">
        <v>14</v>
      </c>
      <c r="D398" s="12">
        <f t="shared" ref="D398:P398" si="163">D399+D400</f>
        <v>66</v>
      </c>
      <c r="E398" s="12">
        <f t="shared" si="163"/>
        <v>3</v>
      </c>
      <c r="F398" s="12">
        <f t="shared" si="163"/>
        <v>8</v>
      </c>
      <c r="G398" s="12">
        <f t="shared" si="163"/>
        <v>7</v>
      </c>
      <c r="H398" s="12">
        <f t="shared" si="163"/>
        <v>1</v>
      </c>
      <c r="I398" s="12">
        <f t="shared" si="163"/>
        <v>4</v>
      </c>
      <c r="J398" s="12">
        <f t="shared" si="163"/>
        <v>3</v>
      </c>
      <c r="K398" s="12">
        <f t="shared" si="163"/>
        <v>6</v>
      </c>
      <c r="L398" s="12">
        <f t="shared" si="163"/>
        <v>4</v>
      </c>
      <c r="M398" s="12">
        <f t="shared" si="163"/>
        <v>2</v>
      </c>
      <c r="N398" s="12">
        <f t="shared" si="163"/>
        <v>8</v>
      </c>
      <c r="O398" s="12">
        <f t="shared" si="163"/>
        <v>8</v>
      </c>
      <c r="P398" s="13">
        <f t="shared" si="163"/>
        <v>12</v>
      </c>
      <c r="Q398" s="23"/>
    </row>
    <row r="399" spans="1:17" ht="18" customHeight="1">
      <c r="A399" s="33"/>
      <c r="B399" s="35"/>
      <c r="C399" s="11" t="s">
        <v>16</v>
      </c>
      <c r="D399" s="12">
        <f t="shared" si="144"/>
        <v>40</v>
      </c>
      <c r="E399" s="12">
        <v>3</v>
      </c>
      <c r="F399" s="12">
        <v>1</v>
      </c>
      <c r="G399" s="12">
        <v>5</v>
      </c>
      <c r="H399" s="12">
        <v>1</v>
      </c>
      <c r="I399" s="12">
        <v>4</v>
      </c>
      <c r="J399" s="12">
        <v>2</v>
      </c>
      <c r="K399" s="12">
        <v>3</v>
      </c>
      <c r="L399" s="12">
        <v>1</v>
      </c>
      <c r="M399" s="12">
        <v>2</v>
      </c>
      <c r="N399" s="12">
        <v>4</v>
      </c>
      <c r="O399" s="12">
        <v>7</v>
      </c>
      <c r="P399" s="13">
        <v>7</v>
      </c>
      <c r="Q399" s="23"/>
    </row>
    <row r="400" spans="1:17" ht="18" customHeight="1">
      <c r="A400" s="33"/>
      <c r="B400" s="35"/>
      <c r="C400" s="11" t="s">
        <v>17</v>
      </c>
      <c r="D400" s="12">
        <f t="shared" si="144"/>
        <v>26</v>
      </c>
      <c r="E400" s="12"/>
      <c r="F400" s="12">
        <v>7</v>
      </c>
      <c r="G400" s="12">
        <v>2</v>
      </c>
      <c r="H400" s="12"/>
      <c r="I400" s="12"/>
      <c r="J400" s="12">
        <v>1</v>
      </c>
      <c r="K400" s="12">
        <v>3</v>
      </c>
      <c r="L400" s="12">
        <v>3</v>
      </c>
      <c r="M400" s="12"/>
      <c r="N400" s="12">
        <v>4</v>
      </c>
      <c r="O400" s="12">
        <v>1</v>
      </c>
      <c r="P400" s="13">
        <v>5</v>
      </c>
      <c r="Q400" s="23"/>
    </row>
    <row r="401" spans="1:17" ht="18" customHeight="1">
      <c r="A401" s="32">
        <v>20102</v>
      </c>
      <c r="B401" s="35" t="s">
        <v>214</v>
      </c>
      <c r="C401" s="11" t="s">
        <v>14</v>
      </c>
      <c r="D401" s="12">
        <f t="shared" ref="D401:P401" si="164">D402+D403</f>
        <v>61</v>
      </c>
      <c r="E401" s="12">
        <f t="shared" si="164"/>
        <v>7</v>
      </c>
      <c r="F401" s="12">
        <f t="shared" si="164"/>
        <v>7</v>
      </c>
      <c r="G401" s="12">
        <f t="shared" si="164"/>
        <v>5</v>
      </c>
      <c r="H401" s="12">
        <f t="shared" si="164"/>
        <v>2</v>
      </c>
      <c r="I401" s="12">
        <f t="shared" si="164"/>
        <v>7</v>
      </c>
      <c r="J401" s="12">
        <f t="shared" si="164"/>
        <v>3</v>
      </c>
      <c r="K401" s="12">
        <f t="shared" si="164"/>
        <v>5</v>
      </c>
      <c r="L401" s="12">
        <f t="shared" si="164"/>
        <v>5</v>
      </c>
      <c r="M401" s="12">
        <f t="shared" si="164"/>
        <v>3</v>
      </c>
      <c r="N401" s="12">
        <f t="shared" si="164"/>
        <v>8</v>
      </c>
      <c r="O401" s="12">
        <f t="shared" si="164"/>
        <v>7</v>
      </c>
      <c r="P401" s="13">
        <f t="shared" si="164"/>
        <v>2</v>
      </c>
      <c r="Q401" s="23"/>
    </row>
    <row r="402" spans="1:17" ht="18" customHeight="1">
      <c r="A402" s="33"/>
      <c r="B402" s="35"/>
      <c r="C402" s="11" t="s">
        <v>16</v>
      </c>
      <c r="D402" s="12">
        <f t="shared" si="144"/>
        <v>28</v>
      </c>
      <c r="E402" s="12">
        <v>3</v>
      </c>
      <c r="F402" s="12">
        <v>3</v>
      </c>
      <c r="G402" s="12">
        <v>3</v>
      </c>
      <c r="H402" s="12">
        <v>1</v>
      </c>
      <c r="I402" s="12">
        <v>4</v>
      </c>
      <c r="J402" s="12">
        <v>2</v>
      </c>
      <c r="K402" s="12"/>
      <c r="L402" s="12">
        <v>4</v>
      </c>
      <c r="M402" s="12">
        <v>1</v>
      </c>
      <c r="N402" s="12">
        <v>4</v>
      </c>
      <c r="O402" s="12">
        <v>3</v>
      </c>
      <c r="P402" s="13"/>
      <c r="Q402" s="23"/>
    </row>
    <row r="403" spans="1:17" ht="18" customHeight="1">
      <c r="A403" s="33"/>
      <c r="B403" s="35"/>
      <c r="C403" s="11" t="s">
        <v>17</v>
      </c>
      <c r="D403" s="12">
        <f t="shared" si="144"/>
        <v>33</v>
      </c>
      <c r="E403" s="12">
        <v>4</v>
      </c>
      <c r="F403" s="12">
        <v>4</v>
      </c>
      <c r="G403" s="12">
        <v>2</v>
      </c>
      <c r="H403" s="12">
        <v>1</v>
      </c>
      <c r="I403" s="12">
        <v>3</v>
      </c>
      <c r="J403" s="12">
        <v>1</v>
      </c>
      <c r="K403" s="12">
        <v>5</v>
      </c>
      <c r="L403" s="12">
        <v>1</v>
      </c>
      <c r="M403" s="12">
        <v>2</v>
      </c>
      <c r="N403" s="12">
        <v>4</v>
      </c>
      <c r="O403" s="12">
        <v>4</v>
      </c>
      <c r="P403" s="13">
        <v>2</v>
      </c>
      <c r="Q403" s="23"/>
    </row>
    <row r="404" spans="1:17" ht="18" customHeight="1">
      <c r="A404" s="32">
        <v>20103</v>
      </c>
      <c r="B404" s="35" t="s">
        <v>215</v>
      </c>
      <c r="C404" s="11" t="s">
        <v>14</v>
      </c>
      <c r="D404" s="12">
        <f t="shared" ref="D404:P404" si="165">D405+D406</f>
        <v>77</v>
      </c>
      <c r="E404" s="12">
        <f t="shared" si="165"/>
        <v>7</v>
      </c>
      <c r="F404" s="12">
        <f t="shared" si="165"/>
        <v>9</v>
      </c>
      <c r="G404" s="12">
        <f t="shared" si="165"/>
        <v>5</v>
      </c>
      <c r="H404" s="12">
        <f t="shared" si="165"/>
        <v>9</v>
      </c>
      <c r="I404" s="12">
        <f t="shared" si="165"/>
        <v>7</v>
      </c>
      <c r="J404" s="12">
        <f t="shared" si="165"/>
        <v>2</v>
      </c>
      <c r="K404" s="12">
        <f t="shared" si="165"/>
        <v>2</v>
      </c>
      <c r="L404" s="12">
        <f t="shared" si="165"/>
        <v>8</v>
      </c>
      <c r="M404" s="12">
        <f t="shared" si="165"/>
        <v>1</v>
      </c>
      <c r="N404" s="12">
        <f t="shared" si="165"/>
        <v>5</v>
      </c>
      <c r="O404" s="12">
        <f t="shared" si="165"/>
        <v>7</v>
      </c>
      <c r="P404" s="13">
        <f t="shared" si="165"/>
        <v>15</v>
      </c>
      <c r="Q404" s="23"/>
    </row>
    <row r="405" spans="1:17" ht="18" customHeight="1">
      <c r="A405" s="33"/>
      <c r="B405" s="35"/>
      <c r="C405" s="11" t="s">
        <v>16</v>
      </c>
      <c r="D405" s="12">
        <f t="shared" si="144"/>
        <v>47</v>
      </c>
      <c r="E405" s="12">
        <v>5</v>
      </c>
      <c r="F405" s="12">
        <v>4</v>
      </c>
      <c r="G405" s="12">
        <v>4</v>
      </c>
      <c r="H405" s="12">
        <v>4</v>
      </c>
      <c r="I405" s="12">
        <v>4</v>
      </c>
      <c r="J405" s="12">
        <v>1</v>
      </c>
      <c r="K405" s="12"/>
      <c r="L405" s="12">
        <v>5</v>
      </c>
      <c r="M405" s="12"/>
      <c r="N405" s="12">
        <v>4</v>
      </c>
      <c r="O405" s="12">
        <v>5</v>
      </c>
      <c r="P405" s="13">
        <v>11</v>
      </c>
      <c r="Q405" s="23"/>
    </row>
    <row r="406" spans="1:17" ht="18" customHeight="1">
      <c r="A406" s="33"/>
      <c r="B406" s="35"/>
      <c r="C406" s="11" t="s">
        <v>17</v>
      </c>
      <c r="D406" s="12">
        <f t="shared" si="144"/>
        <v>30</v>
      </c>
      <c r="E406" s="12">
        <v>2</v>
      </c>
      <c r="F406" s="12">
        <v>5</v>
      </c>
      <c r="G406" s="12">
        <v>1</v>
      </c>
      <c r="H406" s="12">
        <v>5</v>
      </c>
      <c r="I406" s="12">
        <v>3</v>
      </c>
      <c r="J406" s="12">
        <v>1</v>
      </c>
      <c r="K406" s="12">
        <v>2</v>
      </c>
      <c r="L406" s="12">
        <v>3</v>
      </c>
      <c r="M406" s="12">
        <v>1</v>
      </c>
      <c r="N406" s="12">
        <v>1</v>
      </c>
      <c r="O406" s="12">
        <v>2</v>
      </c>
      <c r="P406" s="13">
        <v>4</v>
      </c>
      <c r="Q406" s="23"/>
    </row>
    <row r="407" spans="1:17" ht="18" customHeight="1">
      <c r="A407" s="32">
        <v>20104</v>
      </c>
      <c r="B407" s="35" t="s">
        <v>216</v>
      </c>
      <c r="C407" s="11" t="s">
        <v>14</v>
      </c>
      <c r="D407" s="12">
        <f t="shared" ref="D407:P407" si="166">D408+D409</f>
        <v>92</v>
      </c>
      <c r="E407" s="12">
        <f t="shared" si="166"/>
        <v>13</v>
      </c>
      <c r="F407" s="12">
        <f t="shared" si="166"/>
        <v>7</v>
      </c>
      <c r="G407" s="12">
        <f t="shared" si="166"/>
        <v>5</v>
      </c>
      <c r="H407" s="12">
        <f t="shared" si="166"/>
        <v>8</v>
      </c>
      <c r="I407" s="12">
        <f t="shared" si="166"/>
        <v>8</v>
      </c>
      <c r="J407" s="12">
        <f t="shared" si="166"/>
        <v>5</v>
      </c>
      <c r="K407" s="12">
        <f t="shared" si="166"/>
        <v>5</v>
      </c>
      <c r="L407" s="12">
        <f t="shared" si="166"/>
        <v>6</v>
      </c>
      <c r="M407" s="12">
        <f t="shared" si="166"/>
        <v>5</v>
      </c>
      <c r="N407" s="12">
        <f t="shared" si="166"/>
        <v>9</v>
      </c>
      <c r="O407" s="12">
        <f t="shared" si="166"/>
        <v>8</v>
      </c>
      <c r="P407" s="13">
        <f t="shared" si="166"/>
        <v>13</v>
      </c>
      <c r="Q407" s="23"/>
    </row>
    <row r="408" spans="1:17" ht="18" customHeight="1">
      <c r="A408" s="33"/>
      <c r="B408" s="35"/>
      <c r="C408" s="11" t="s">
        <v>16</v>
      </c>
      <c r="D408" s="12">
        <f t="shared" si="144"/>
        <v>45</v>
      </c>
      <c r="E408" s="12">
        <v>9</v>
      </c>
      <c r="F408" s="12">
        <v>4</v>
      </c>
      <c r="G408" s="12">
        <v>3</v>
      </c>
      <c r="H408" s="12">
        <v>2</v>
      </c>
      <c r="I408" s="12">
        <v>6</v>
      </c>
      <c r="J408" s="12">
        <v>1</v>
      </c>
      <c r="K408" s="12">
        <v>3</v>
      </c>
      <c r="L408" s="12">
        <v>2</v>
      </c>
      <c r="M408" s="12">
        <v>2</v>
      </c>
      <c r="N408" s="12">
        <v>4</v>
      </c>
      <c r="O408" s="12">
        <v>3</v>
      </c>
      <c r="P408" s="13">
        <v>6</v>
      </c>
      <c r="Q408" s="23"/>
    </row>
    <row r="409" spans="1:17" ht="18" customHeight="1">
      <c r="A409" s="33"/>
      <c r="B409" s="35"/>
      <c r="C409" s="11" t="s">
        <v>17</v>
      </c>
      <c r="D409" s="12">
        <f t="shared" si="144"/>
        <v>47</v>
      </c>
      <c r="E409" s="12">
        <v>4</v>
      </c>
      <c r="F409" s="12">
        <v>3</v>
      </c>
      <c r="G409" s="12">
        <v>2</v>
      </c>
      <c r="H409" s="12">
        <v>6</v>
      </c>
      <c r="I409" s="12">
        <v>2</v>
      </c>
      <c r="J409" s="12">
        <v>4</v>
      </c>
      <c r="K409" s="12">
        <v>2</v>
      </c>
      <c r="L409" s="12">
        <v>4</v>
      </c>
      <c r="M409" s="12">
        <v>3</v>
      </c>
      <c r="N409" s="12">
        <v>5</v>
      </c>
      <c r="O409" s="12">
        <v>5</v>
      </c>
      <c r="P409" s="13">
        <v>7</v>
      </c>
      <c r="Q409" s="23"/>
    </row>
    <row r="410" spans="1:17" ht="18" customHeight="1">
      <c r="A410" s="32">
        <v>20105</v>
      </c>
      <c r="B410" s="35" t="s">
        <v>217</v>
      </c>
      <c r="C410" s="11" t="s">
        <v>14</v>
      </c>
      <c r="D410" s="12">
        <f t="shared" ref="D410:P410" si="167">D411+D412</f>
        <v>8</v>
      </c>
      <c r="E410" s="12">
        <f t="shared" si="167"/>
        <v>1</v>
      </c>
      <c r="F410" s="12">
        <f t="shared" si="167"/>
        <v>4</v>
      </c>
      <c r="G410" s="12">
        <f t="shared" si="167"/>
        <v>2</v>
      </c>
      <c r="H410" s="12">
        <f t="shared" si="167"/>
        <v>0</v>
      </c>
      <c r="I410" s="12">
        <f t="shared" si="167"/>
        <v>0</v>
      </c>
      <c r="J410" s="12">
        <f t="shared" si="167"/>
        <v>0</v>
      </c>
      <c r="K410" s="12">
        <f t="shared" si="167"/>
        <v>0</v>
      </c>
      <c r="L410" s="12">
        <f t="shared" si="167"/>
        <v>0</v>
      </c>
      <c r="M410" s="12">
        <f t="shared" si="167"/>
        <v>0</v>
      </c>
      <c r="N410" s="12">
        <f t="shared" si="167"/>
        <v>0</v>
      </c>
      <c r="O410" s="12">
        <f t="shared" si="167"/>
        <v>1</v>
      </c>
      <c r="P410" s="13">
        <f t="shared" si="167"/>
        <v>0</v>
      </c>
      <c r="Q410" s="23"/>
    </row>
    <row r="411" spans="1:17" ht="18" customHeight="1">
      <c r="A411" s="33"/>
      <c r="B411" s="35"/>
      <c r="C411" s="11" t="s">
        <v>16</v>
      </c>
      <c r="D411" s="12">
        <f t="shared" si="144"/>
        <v>4</v>
      </c>
      <c r="E411" s="12"/>
      <c r="F411" s="12">
        <v>2</v>
      </c>
      <c r="G411" s="12">
        <v>1</v>
      </c>
      <c r="H411" s="12"/>
      <c r="I411" s="12"/>
      <c r="J411" s="12"/>
      <c r="K411" s="12"/>
      <c r="L411" s="12"/>
      <c r="M411" s="12"/>
      <c r="N411" s="12"/>
      <c r="O411" s="12">
        <v>1</v>
      </c>
      <c r="P411" s="13"/>
      <c r="Q411" s="23"/>
    </row>
    <row r="412" spans="1:17" ht="18" customHeight="1" thickBot="1">
      <c r="A412" s="34"/>
      <c r="B412" s="36"/>
      <c r="C412" s="16" t="s">
        <v>17</v>
      </c>
      <c r="D412" s="17">
        <f t="shared" si="144"/>
        <v>4</v>
      </c>
      <c r="E412" s="17">
        <v>1</v>
      </c>
      <c r="F412" s="17">
        <v>2</v>
      </c>
      <c r="G412" s="17">
        <v>1</v>
      </c>
      <c r="H412" s="17"/>
      <c r="I412" s="17"/>
      <c r="J412" s="17"/>
      <c r="K412" s="17"/>
      <c r="L412" s="17"/>
      <c r="M412" s="17"/>
      <c r="N412" s="17"/>
      <c r="O412" s="17"/>
      <c r="P412" s="18"/>
      <c r="Q412" s="23"/>
    </row>
    <row r="413" spans="1:17" ht="18" customHeight="1"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1:17" ht="18" customHeight="1">
      <c r="B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7" ht="18" customHeight="1" thickBot="1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0" t="s">
        <v>51</v>
      </c>
    </row>
    <row r="416" spans="1:17" ht="18" customHeight="1">
      <c r="A416" s="3"/>
      <c r="B416" s="4"/>
      <c r="C416" s="5"/>
      <c r="D416" s="28" t="s">
        <v>1</v>
      </c>
      <c r="E416" s="28" t="s">
        <v>2</v>
      </c>
      <c r="F416" s="28" t="s">
        <v>3</v>
      </c>
      <c r="G416" s="24" t="s">
        <v>4</v>
      </c>
      <c r="H416" s="24" t="s">
        <v>5</v>
      </c>
      <c r="I416" s="24" t="s">
        <v>6</v>
      </c>
      <c r="J416" s="24" t="s">
        <v>7</v>
      </c>
      <c r="K416" s="24" t="s">
        <v>8</v>
      </c>
      <c r="L416" s="24" t="s">
        <v>9</v>
      </c>
      <c r="M416" s="24" t="s">
        <v>10</v>
      </c>
      <c r="N416" s="24" t="s">
        <v>11</v>
      </c>
      <c r="O416" s="24" t="s">
        <v>12</v>
      </c>
      <c r="P416" s="26" t="s">
        <v>13</v>
      </c>
    </row>
    <row r="417" spans="1:17" ht="18" customHeight="1">
      <c r="A417" s="6"/>
      <c r="B417" s="7"/>
      <c r="C417" s="8"/>
      <c r="D417" s="29"/>
      <c r="E417" s="29"/>
      <c r="F417" s="29"/>
      <c r="G417" s="25"/>
      <c r="H417" s="25"/>
      <c r="I417" s="25"/>
      <c r="J417" s="25"/>
      <c r="K417" s="25"/>
      <c r="L417" s="25"/>
      <c r="M417" s="25"/>
      <c r="N417" s="25"/>
      <c r="O417" s="25"/>
      <c r="P417" s="27"/>
    </row>
    <row r="418" spans="1:17" ht="18" customHeight="1">
      <c r="A418" s="32">
        <v>20106</v>
      </c>
      <c r="B418" s="37" t="s">
        <v>218</v>
      </c>
      <c r="C418" s="11" t="s">
        <v>14</v>
      </c>
      <c r="D418" s="12">
        <f t="shared" ref="D418:P418" si="168">D419+D420</f>
        <v>5</v>
      </c>
      <c r="E418" s="12">
        <f t="shared" si="168"/>
        <v>0</v>
      </c>
      <c r="F418" s="12">
        <f t="shared" si="168"/>
        <v>0</v>
      </c>
      <c r="G418" s="12">
        <f t="shared" si="168"/>
        <v>0</v>
      </c>
      <c r="H418" s="12">
        <f t="shared" si="168"/>
        <v>0</v>
      </c>
      <c r="I418" s="12">
        <f t="shared" si="168"/>
        <v>0</v>
      </c>
      <c r="J418" s="12">
        <f t="shared" si="168"/>
        <v>2</v>
      </c>
      <c r="K418" s="12">
        <f t="shared" si="168"/>
        <v>0</v>
      </c>
      <c r="L418" s="12">
        <f t="shared" si="168"/>
        <v>0</v>
      </c>
      <c r="M418" s="12">
        <f t="shared" si="168"/>
        <v>0</v>
      </c>
      <c r="N418" s="12">
        <f t="shared" si="168"/>
        <v>1</v>
      </c>
      <c r="O418" s="12">
        <f t="shared" si="168"/>
        <v>0</v>
      </c>
      <c r="P418" s="13">
        <f t="shared" si="168"/>
        <v>2</v>
      </c>
      <c r="Q418" s="23"/>
    </row>
    <row r="419" spans="1:17" ht="18" customHeight="1">
      <c r="A419" s="33"/>
      <c r="B419" s="37"/>
      <c r="C419" s="11" t="s">
        <v>16</v>
      </c>
      <c r="D419" s="12">
        <f>SUM(E419:P419)</f>
        <v>3</v>
      </c>
      <c r="E419" s="12"/>
      <c r="F419" s="12"/>
      <c r="G419" s="12"/>
      <c r="H419" s="12"/>
      <c r="I419" s="12"/>
      <c r="J419" s="12">
        <v>2</v>
      </c>
      <c r="K419" s="12"/>
      <c r="L419" s="12"/>
      <c r="M419" s="12"/>
      <c r="N419" s="12"/>
      <c r="O419" s="12"/>
      <c r="P419" s="13">
        <v>1</v>
      </c>
      <c r="Q419" s="23"/>
    </row>
    <row r="420" spans="1:17" ht="18" customHeight="1">
      <c r="A420" s="33"/>
      <c r="B420" s="37"/>
      <c r="C420" s="11" t="s">
        <v>17</v>
      </c>
      <c r="D420" s="12">
        <f>SUM(E420:P420)</f>
        <v>2</v>
      </c>
      <c r="E420" s="12"/>
      <c r="F420" s="12"/>
      <c r="G420" s="12"/>
      <c r="H420" s="12"/>
      <c r="I420" s="12"/>
      <c r="J420" s="12"/>
      <c r="K420" s="12"/>
      <c r="L420" s="12"/>
      <c r="M420" s="12"/>
      <c r="N420" s="12">
        <v>1</v>
      </c>
      <c r="O420" s="12"/>
      <c r="P420" s="13">
        <v>1</v>
      </c>
      <c r="Q420" s="23"/>
    </row>
    <row r="421" spans="1:17" ht="18" customHeight="1">
      <c r="A421" s="32">
        <v>20107</v>
      </c>
      <c r="B421" s="35" t="s">
        <v>219</v>
      </c>
      <c r="C421" s="11" t="s">
        <v>14</v>
      </c>
      <c r="D421" s="12">
        <f t="shared" ref="D421:P421" si="169">D422+D423</f>
        <v>54</v>
      </c>
      <c r="E421" s="12">
        <f t="shared" si="169"/>
        <v>8</v>
      </c>
      <c r="F421" s="12">
        <f t="shared" si="169"/>
        <v>0</v>
      </c>
      <c r="G421" s="12">
        <f t="shared" si="169"/>
        <v>5</v>
      </c>
      <c r="H421" s="12">
        <f t="shared" si="169"/>
        <v>6</v>
      </c>
      <c r="I421" s="12">
        <f t="shared" si="169"/>
        <v>1</v>
      </c>
      <c r="J421" s="12">
        <f t="shared" si="169"/>
        <v>4</v>
      </c>
      <c r="K421" s="12">
        <f t="shared" si="169"/>
        <v>7</v>
      </c>
      <c r="L421" s="12">
        <f t="shared" si="169"/>
        <v>10</v>
      </c>
      <c r="M421" s="12">
        <f t="shared" si="169"/>
        <v>5</v>
      </c>
      <c r="N421" s="12">
        <f t="shared" si="169"/>
        <v>2</v>
      </c>
      <c r="O421" s="12">
        <f t="shared" si="169"/>
        <v>2</v>
      </c>
      <c r="P421" s="13">
        <f t="shared" si="169"/>
        <v>4</v>
      </c>
      <c r="Q421" s="23"/>
    </row>
    <row r="422" spans="1:17" ht="18" customHeight="1">
      <c r="A422" s="33"/>
      <c r="B422" s="35"/>
      <c r="C422" s="11" t="s">
        <v>16</v>
      </c>
      <c r="D422" s="12">
        <f>SUM(E422:P422)</f>
        <v>37</v>
      </c>
      <c r="E422" s="12">
        <v>6</v>
      </c>
      <c r="F422" s="12"/>
      <c r="G422" s="12">
        <v>3</v>
      </c>
      <c r="H422" s="12">
        <v>6</v>
      </c>
      <c r="I422" s="12"/>
      <c r="J422" s="12">
        <v>4</v>
      </c>
      <c r="K422" s="12">
        <v>6</v>
      </c>
      <c r="L422" s="12">
        <v>5</v>
      </c>
      <c r="M422" s="12">
        <v>3</v>
      </c>
      <c r="N422" s="12">
        <v>2</v>
      </c>
      <c r="O422" s="12"/>
      <c r="P422" s="13">
        <v>2</v>
      </c>
      <c r="Q422" s="23"/>
    </row>
    <row r="423" spans="1:17" ht="18" customHeight="1">
      <c r="A423" s="33"/>
      <c r="B423" s="35"/>
      <c r="C423" s="11" t="s">
        <v>17</v>
      </c>
      <c r="D423" s="12">
        <f>SUM(E423:P423)</f>
        <v>17</v>
      </c>
      <c r="E423" s="12">
        <v>2</v>
      </c>
      <c r="F423" s="12"/>
      <c r="G423" s="12">
        <v>2</v>
      </c>
      <c r="H423" s="12"/>
      <c r="I423" s="12">
        <v>1</v>
      </c>
      <c r="J423" s="12"/>
      <c r="K423" s="12">
        <v>1</v>
      </c>
      <c r="L423" s="12">
        <v>5</v>
      </c>
      <c r="M423" s="12">
        <v>2</v>
      </c>
      <c r="N423" s="12"/>
      <c r="O423" s="12">
        <v>2</v>
      </c>
      <c r="P423" s="13">
        <v>2</v>
      </c>
      <c r="Q423" s="23"/>
    </row>
    <row r="424" spans="1:17" ht="18" customHeight="1">
      <c r="A424" s="32">
        <v>20200</v>
      </c>
      <c r="B424" s="35" t="s">
        <v>220</v>
      </c>
      <c r="C424" s="11" t="s">
        <v>14</v>
      </c>
      <c r="D424" s="12">
        <f t="shared" ref="D424:P424" si="170">D425+D426</f>
        <v>160</v>
      </c>
      <c r="E424" s="12">
        <f t="shared" si="170"/>
        <v>17</v>
      </c>
      <c r="F424" s="12">
        <f t="shared" si="170"/>
        <v>10</v>
      </c>
      <c r="G424" s="12">
        <f t="shared" si="170"/>
        <v>11</v>
      </c>
      <c r="H424" s="12">
        <f t="shared" si="170"/>
        <v>19</v>
      </c>
      <c r="I424" s="12">
        <f t="shared" si="170"/>
        <v>16</v>
      </c>
      <c r="J424" s="12">
        <f t="shared" si="170"/>
        <v>12</v>
      </c>
      <c r="K424" s="12">
        <f t="shared" si="170"/>
        <v>11</v>
      </c>
      <c r="L424" s="12">
        <f t="shared" si="170"/>
        <v>12</v>
      </c>
      <c r="M424" s="12">
        <f t="shared" si="170"/>
        <v>12</v>
      </c>
      <c r="N424" s="12">
        <f t="shared" si="170"/>
        <v>17</v>
      </c>
      <c r="O424" s="12">
        <f t="shared" si="170"/>
        <v>14</v>
      </c>
      <c r="P424" s="13">
        <f t="shared" si="170"/>
        <v>9</v>
      </c>
      <c r="Q424" s="23"/>
    </row>
    <row r="425" spans="1:17" ht="18" customHeight="1">
      <c r="A425" s="33"/>
      <c r="B425" s="35"/>
      <c r="C425" s="11" t="s">
        <v>16</v>
      </c>
      <c r="D425" s="12">
        <f>SUM(E425:P425)</f>
        <v>121</v>
      </c>
      <c r="E425" s="12">
        <v>13</v>
      </c>
      <c r="F425" s="12">
        <v>7</v>
      </c>
      <c r="G425" s="12">
        <v>9</v>
      </c>
      <c r="H425" s="12">
        <v>16</v>
      </c>
      <c r="I425" s="12">
        <v>14</v>
      </c>
      <c r="J425" s="12">
        <v>9</v>
      </c>
      <c r="K425" s="12">
        <v>10</v>
      </c>
      <c r="L425" s="12">
        <v>9</v>
      </c>
      <c r="M425" s="12">
        <v>8</v>
      </c>
      <c r="N425" s="12">
        <v>12</v>
      </c>
      <c r="O425" s="12">
        <v>8</v>
      </c>
      <c r="P425" s="13">
        <v>6</v>
      </c>
      <c r="Q425" s="23"/>
    </row>
    <row r="426" spans="1:17" ht="18" customHeight="1">
      <c r="A426" s="33"/>
      <c r="B426" s="35"/>
      <c r="C426" s="11" t="s">
        <v>17</v>
      </c>
      <c r="D426" s="12">
        <f>SUM(E426:P426)</f>
        <v>39</v>
      </c>
      <c r="E426" s="12">
        <v>4</v>
      </c>
      <c r="F426" s="12">
        <v>3</v>
      </c>
      <c r="G426" s="12">
        <v>2</v>
      </c>
      <c r="H426" s="12">
        <v>3</v>
      </c>
      <c r="I426" s="12">
        <v>2</v>
      </c>
      <c r="J426" s="12">
        <v>3</v>
      </c>
      <c r="K426" s="12">
        <v>1</v>
      </c>
      <c r="L426" s="12">
        <v>3</v>
      </c>
      <c r="M426" s="12">
        <v>4</v>
      </c>
      <c r="N426" s="12">
        <v>5</v>
      </c>
      <c r="O426" s="12">
        <v>6</v>
      </c>
      <c r="P426" s="13">
        <v>3</v>
      </c>
      <c r="Q426" s="23"/>
    </row>
    <row r="427" spans="1:17" ht="18" customHeight="1">
      <c r="A427" s="32">
        <v>20300</v>
      </c>
      <c r="B427" s="35" t="s">
        <v>221</v>
      </c>
      <c r="C427" s="11" t="s">
        <v>14</v>
      </c>
      <c r="D427" s="12">
        <f t="shared" ref="D427:P427" si="171">D428+D429</f>
        <v>2</v>
      </c>
      <c r="E427" s="12">
        <f t="shared" si="171"/>
        <v>0</v>
      </c>
      <c r="F427" s="12">
        <f t="shared" si="171"/>
        <v>0</v>
      </c>
      <c r="G427" s="12">
        <f t="shared" si="171"/>
        <v>0</v>
      </c>
      <c r="H427" s="12">
        <f t="shared" si="171"/>
        <v>0</v>
      </c>
      <c r="I427" s="12">
        <f t="shared" si="171"/>
        <v>0</v>
      </c>
      <c r="J427" s="12">
        <f t="shared" si="171"/>
        <v>0</v>
      </c>
      <c r="K427" s="12">
        <f t="shared" si="171"/>
        <v>0</v>
      </c>
      <c r="L427" s="12">
        <f t="shared" si="171"/>
        <v>1</v>
      </c>
      <c r="M427" s="12">
        <f t="shared" si="171"/>
        <v>1</v>
      </c>
      <c r="N427" s="12">
        <f t="shared" si="171"/>
        <v>0</v>
      </c>
      <c r="O427" s="12">
        <f t="shared" si="171"/>
        <v>0</v>
      </c>
      <c r="P427" s="13">
        <f t="shared" si="171"/>
        <v>0</v>
      </c>
      <c r="Q427" s="23"/>
    </row>
    <row r="428" spans="1:17" ht="18" customHeight="1">
      <c r="A428" s="33"/>
      <c r="B428" s="35"/>
      <c r="C428" s="11" t="s">
        <v>16</v>
      </c>
      <c r="D428" s="12">
        <f>SUM(E428:N428)</f>
        <v>2</v>
      </c>
      <c r="E428" s="12"/>
      <c r="F428" s="12"/>
      <c r="G428" s="12"/>
      <c r="H428" s="12"/>
      <c r="I428" s="12"/>
      <c r="J428" s="12"/>
      <c r="K428" s="12"/>
      <c r="L428" s="12">
        <v>1</v>
      </c>
      <c r="M428" s="12">
        <v>1</v>
      </c>
      <c r="N428" s="12"/>
      <c r="O428" s="12"/>
      <c r="P428" s="13"/>
      <c r="Q428" s="23"/>
    </row>
    <row r="429" spans="1:17" ht="18" customHeight="1">
      <c r="A429" s="33"/>
      <c r="B429" s="35"/>
      <c r="C429" s="11" t="s">
        <v>17</v>
      </c>
      <c r="D429" s="12">
        <f>SUM(E429:N429)</f>
        <v>0</v>
      </c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3"/>
      <c r="Q429" s="23"/>
    </row>
    <row r="430" spans="1:17" ht="18" customHeight="1">
      <c r="A430" s="32">
        <v>20400</v>
      </c>
      <c r="B430" s="35" t="s">
        <v>222</v>
      </c>
      <c r="C430" s="11" t="s">
        <v>14</v>
      </c>
      <c r="D430" s="12">
        <f t="shared" ref="D430:P430" si="172">D431+D432</f>
        <v>27</v>
      </c>
      <c r="E430" s="12">
        <f t="shared" si="172"/>
        <v>1</v>
      </c>
      <c r="F430" s="12">
        <f t="shared" si="172"/>
        <v>2</v>
      </c>
      <c r="G430" s="12">
        <f t="shared" si="172"/>
        <v>2</v>
      </c>
      <c r="H430" s="12">
        <f t="shared" si="172"/>
        <v>1</v>
      </c>
      <c r="I430" s="12">
        <f t="shared" si="172"/>
        <v>3</v>
      </c>
      <c r="J430" s="12">
        <f t="shared" si="172"/>
        <v>3</v>
      </c>
      <c r="K430" s="12">
        <f t="shared" si="172"/>
        <v>7</v>
      </c>
      <c r="L430" s="12">
        <f t="shared" si="172"/>
        <v>2</v>
      </c>
      <c r="M430" s="12">
        <f t="shared" si="172"/>
        <v>0</v>
      </c>
      <c r="N430" s="12">
        <f t="shared" si="172"/>
        <v>2</v>
      </c>
      <c r="O430" s="12">
        <f t="shared" si="172"/>
        <v>2</v>
      </c>
      <c r="P430" s="13">
        <f t="shared" si="172"/>
        <v>2</v>
      </c>
      <c r="Q430" s="23"/>
    </row>
    <row r="431" spans="1:17" ht="18" customHeight="1">
      <c r="A431" s="33"/>
      <c r="B431" s="35"/>
      <c r="C431" s="11" t="s">
        <v>16</v>
      </c>
      <c r="D431" s="12">
        <f>SUM(E431:P431)</f>
        <v>19</v>
      </c>
      <c r="E431" s="12">
        <v>1</v>
      </c>
      <c r="F431" s="12">
        <v>2</v>
      </c>
      <c r="G431" s="12">
        <v>2</v>
      </c>
      <c r="H431" s="12"/>
      <c r="I431" s="12">
        <v>1</v>
      </c>
      <c r="J431" s="12">
        <v>2</v>
      </c>
      <c r="K431" s="12">
        <v>5</v>
      </c>
      <c r="L431" s="12">
        <v>1</v>
      </c>
      <c r="M431" s="12"/>
      <c r="N431" s="12">
        <v>2</v>
      </c>
      <c r="O431" s="12">
        <v>2</v>
      </c>
      <c r="P431" s="13">
        <v>1</v>
      </c>
      <c r="Q431" s="23"/>
    </row>
    <row r="432" spans="1:17" ht="18" customHeight="1" thickBot="1">
      <c r="A432" s="34"/>
      <c r="B432" s="36"/>
      <c r="C432" s="16" t="s">
        <v>17</v>
      </c>
      <c r="D432" s="17">
        <f>SUM(E432:P432)</f>
        <v>8</v>
      </c>
      <c r="E432" s="17"/>
      <c r="F432" s="17"/>
      <c r="G432" s="17"/>
      <c r="H432" s="17">
        <v>1</v>
      </c>
      <c r="I432" s="17">
        <v>2</v>
      </c>
      <c r="J432" s="17">
        <v>1</v>
      </c>
      <c r="K432" s="17">
        <v>2</v>
      </c>
      <c r="L432" s="17">
        <v>1</v>
      </c>
      <c r="M432" s="17"/>
      <c r="N432" s="17"/>
      <c r="O432" s="17"/>
      <c r="P432" s="18">
        <v>1</v>
      </c>
      <c r="Q432" s="23"/>
    </row>
    <row r="433" ht="18" customHeight="1"/>
  </sheetData>
  <mergeCells count="365">
    <mergeCell ref="A6:B6"/>
    <mergeCell ref="A8:A10"/>
    <mergeCell ref="B8:B10"/>
    <mergeCell ref="A11:A13"/>
    <mergeCell ref="B11:B13"/>
    <mergeCell ref="A14:A16"/>
    <mergeCell ref="B14:B16"/>
    <mergeCell ref="A26:A28"/>
    <mergeCell ref="B26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44:A46"/>
    <mergeCell ref="B44:B46"/>
    <mergeCell ref="A47:A49"/>
    <mergeCell ref="B47:B49"/>
    <mergeCell ref="A50:A52"/>
    <mergeCell ref="B50:B52"/>
    <mergeCell ref="A35:A37"/>
    <mergeCell ref="B35:B37"/>
    <mergeCell ref="A38:A40"/>
    <mergeCell ref="B38:B40"/>
    <mergeCell ref="A41:A43"/>
    <mergeCell ref="B41:B43"/>
    <mergeCell ref="A67:A69"/>
    <mergeCell ref="B67:B69"/>
    <mergeCell ref="A70:A72"/>
    <mergeCell ref="B70:B72"/>
    <mergeCell ref="A73:A75"/>
    <mergeCell ref="B73:B75"/>
    <mergeCell ref="A53:A55"/>
    <mergeCell ref="B53:B55"/>
    <mergeCell ref="A56:A58"/>
    <mergeCell ref="B56:B58"/>
    <mergeCell ref="A64:A66"/>
    <mergeCell ref="B64:B66"/>
    <mergeCell ref="A85:A87"/>
    <mergeCell ref="B85:B87"/>
    <mergeCell ref="A88:A90"/>
    <mergeCell ref="B88:B90"/>
    <mergeCell ref="A91:A93"/>
    <mergeCell ref="B91:B93"/>
    <mergeCell ref="A76:A78"/>
    <mergeCell ref="B76:B78"/>
    <mergeCell ref="A79:A81"/>
    <mergeCell ref="B79:B81"/>
    <mergeCell ref="A82:A84"/>
    <mergeCell ref="B82:B84"/>
    <mergeCell ref="A103:A105"/>
    <mergeCell ref="B103:B105"/>
    <mergeCell ref="A106:A108"/>
    <mergeCell ref="B106:B108"/>
    <mergeCell ref="A109:A111"/>
    <mergeCell ref="B109:B111"/>
    <mergeCell ref="A94:A96"/>
    <mergeCell ref="B94:B96"/>
    <mergeCell ref="A97:A99"/>
    <mergeCell ref="B97:B99"/>
    <mergeCell ref="A100:A102"/>
    <mergeCell ref="B100:B102"/>
    <mergeCell ref="A126:A128"/>
    <mergeCell ref="B126:B128"/>
    <mergeCell ref="A129:A131"/>
    <mergeCell ref="B129:B131"/>
    <mergeCell ref="A132:A134"/>
    <mergeCell ref="B132:B134"/>
    <mergeCell ref="A112:A114"/>
    <mergeCell ref="B112:B114"/>
    <mergeCell ref="A115:A117"/>
    <mergeCell ref="B115:B117"/>
    <mergeCell ref="A123:A125"/>
    <mergeCell ref="B123:B125"/>
    <mergeCell ref="A144:A146"/>
    <mergeCell ref="B144:B146"/>
    <mergeCell ref="A147:A149"/>
    <mergeCell ref="B147:B149"/>
    <mergeCell ref="A150:A152"/>
    <mergeCell ref="B150:B152"/>
    <mergeCell ref="A135:A137"/>
    <mergeCell ref="B135:B137"/>
    <mergeCell ref="A138:A140"/>
    <mergeCell ref="B138:B140"/>
    <mergeCell ref="A141:A143"/>
    <mergeCell ref="B141:B143"/>
    <mergeCell ref="A162:A164"/>
    <mergeCell ref="B162:B164"/>
    <mergeCell ref="A165:A167"/>
    <mergeCell ref="B165:B167"/>
    <mergeCell ref="A168:A170"/>
    <mergeCell ref="B168:B170"/>
    <mergeCell ref="A153:A155"/>
    <mergeCell ref="B153:B155"/>
    <mergeCell ref="A156:A158"/>
    <mergeCell ref="B156:B158"/>
    <mergeCell ref="A159:A161"/>
    <mergeCell ref="B159:B161"/>
    <mergeCell ref="A185:A187"/>
    <mergeCell ref="B185:B187"/>
    <mergeCell ref="A188:A190"/>
    <mergeCell ref="B188:B190"/>
    <mergeCell ref="A191:A193"/>
    <mergeCell ref="B191:B193"/>
    <mergeCell ref="A171:A173"/>
    <mergeCell ref="B171:B173"/>
    <mergeCell ref="A174:A176"/>
    <mergeCell ref="B174:B176"/>
    <mergeCell ref="A182:A184"/>
    <mergeCell ref="B182:B184"/>
    <mergeCell ref="A203:A205"/>
    <mergeCell ref="B203:B205"/>
    <mergeCell ref="A206:A208"/>
    <mergeCell ref="B206:B208"/>
    <mergeCell ref="A209:A211"/>
    <mergeCell ref="B209:B211"/>
    <mergeCell ref="A194:A196"/>
    <mergeCell ref="B194:B196"/>
    <mergeCell ref="A197:A199"/>
    <mergeCell ref="B197:B199"/>
    <mergeCell ref="A200:A202"/>
    <mergeCell ref="B200:B202"/>
    <mergeCell ref="A221:A223"/>
    <mergeCell ref="B221:B223"/>
    <mergeCell ref="A224:A226"/>
    <mergeCell ref="B224:B226"/>
    <mergeCell ref="A227:A229"/>
    <mergeCell ref="B227:B229"/>
    <mergeCell ref="A212:A214"/>
    <mergeCell ref="B212:B214"/>
    <mergeCell ref="A215:A217"/>
    <mergeCell ref="B215:B217"/>
    <mergeCell ref="A218:A220"/>
    <mergeCell ref="B218:B220"/>
    <mergeCell ref="A244:A246"/>
    <mergeCell ref="B244:B246"/>
    <mergeCell ref="A247:A249"/>
    <mergeCell ref="B247:B249"/>
    <mergeCell ref="A250:A252"/>
    <mergeCell ref="B250:B252"/>
    <mergeCell ref="A230:A232"/>
    <mergeCell ref="B230:B232"/>
    <mergeCell ref="A233:A235"/>
    <mergeCell ref="B233:B235"/>
    <mergeCell ref="A241:A243"/>
    <mergeCell ref="B241:B243"/>
    <mergeCell ref="A262:A264"/>
    <mergeCell ref="B262:B264"/>
    <mergeCell ref="A265:A267"/>
    <mergeCell ref="B265:B267"/>
    <mergeCell ref="A268:A270"/>
    <mergeCell ref="B268:B270"/>
    <mergeCell ref="A253:A255"/>
    <mergeCell ref="B253:B255"/>
    <mergeCell ref="A256:A258"/>
    <mergeCell ref="B256:B258"/>
    <mergeCell ref="A259:A261"/>
    <mergeCell ref="B259:B261"/>
    <mergeCell ref="A280:A282"/>
    <mergeCell ref="B280:B282"/>
    <mergeCell ref="A283:A285"/>
    <mergeCell ref="B283:B285"/>
    <mergeCell ref="A286:A288"/>
    <mergeCell ref="B286:B288"/>
    <mergeCell ref="A271:A273"/>
    <mergeCell ref="B271:B273"/>
    <mergeCell ref="A274:A276"/>
    <mergeCell ref="B274:B276"/>
    <mergeCell ref="A277:A279"/>
    <mergeCell ref="B277:B279"/>
    <mergeCell ref="A303:A305"/>
    <mergeCell ref="B303:B305"/>
    <mergeCell ref="A306:A308"/>
    <mergeCell ref="B306:B308"/>
    <mergeCell ref="A309:A311"/>
    <mergeCell ref="B309:B311"/>
    <mergeCell ref="A289:A291"/>
    <mergeCell ref="B289:B291"/>
    <mergeCell ref="A292:A294"/>
    <mergeCell ref="B292:B294"/>
    <mergeCell ref="A300:A302"/>
    <mergeCell ref="B300:B302"/>
    <mergeCell ref="A321:A323"/>
    <mergeCell ref="B321:B323"/>
    <mergeCell ref="A324:A326"/>
    <mergeCell ref="B324:B326"/>
    <mergeCell ref="A327:A329"/>
    <mergeCell ref="B327:B329"/>
    <mergeCell ref="A312:A314"/>
    <mergeCell ref="B312:B314"/>
    <mergeCell ref="A315:A317"/>
    <mergeCell ref="B315:B317"/>
    <mergeCell ref="A318:A320"/>
    <mergeCell ref="B318:B320"/>
    <mergeCell ref="A339:A341"/>
    <mergeCell ref="B339:B341"/>
    <mergeCell ref="A342:A344"/>
    <mergeCell ref="B342:B344"/>
    <mergeCell ref="A345:A347"/>
    <mergeCell ref="B345:B347"/>
    <mergeCell ref="A330:A332"/>
    <mergeCell ref="B330:B332"/>
    <mergeCell ref="A333:A335"/>
    <mergeCell ref="B333:B335"/>
    <mergeCell ref="A336:A338"/>
    <mergeCell ref="B336:B338"/>
    <mergeCell ref="A362:A364"/>
    <mergeCell ref="B362:B364"/>
    <mergeCell ref="A365:A367"/>
    <mergeCell ref="B365:B367"/>
    <mergeCell ref="A368:A370"/>
    <mergeCell ref="B368:B370"/>
    <mergeCell ref="A348:A350"/>
    <mergeCell ref="B348:B350"/>
    <mergeCell ref="A351:A353"/>
    <mergeCell ref="B351:B353"/>
    <mergeCell ref="A359:A361"/>
    <mergeCell ref="B359:B361"/>
    <mergeCell ref="A380:A382"/>
    <mergeCell ref="B380:B382"/>
    <mergeCell ref="A383:A385"/>
    <mergeCell ref="B383:B385"/>
    <mergeCell ref="A386:A388"/>
    <mergeCell ref="B386:B388"/>
    <mergeCell ref="A371:A373"/>
    <mergeCell ref="B371:B373"/>
    <mergeCell ref="A374:A376"/>
    <mergeCell ref="B374:B376"/>
    <mergeCell ref="A377:A379"/>
    <mergeCell ref="B377:B379"/>
    <mergeCell ref="B418:B420"/>
    <mergeCell ref="A398:A400"/>
    <mergeCell ref="B398:B400"/>
    <mergeCell ref="A401:A403"/>
    <mergeCell ref="B401:B403"/>
    <mergeCell ref="A404:A406"/>
    <mergeCell ref="B404:B406"/>
    <mergeCell ref="A389:A391"/>
    <mergeCell ref="B389:B391"/>
    <mergeCell ref="A392:A394"/>
    <mergeCell ref="B392:B394"/>
    <mergeCell ref="A395:A397"/>
    <mergeCell ref="B395:B397"/>
    <mergeCell ref="J121:J122"/>
    <mergeCell ref="K121:K122"/>
    <mergeCell ref="L121:L122"/>
    <mergeCell ref="M121:M122"/>
    <mergeCell ref="N121:N122"/>
    <mergeCell ref="O121:O122"/>
    <mergeCell ref="P121:P122"/>
    <mergeCell ref="A430:A432"/>
    <mergeCell ref="B430:B432"/>
    <mergeCell ref="D180:D181"/>
    <mergeCell ref="D239:D240"/>
    <mergeCell ref="D298:D299"/>
    <mergeCell ref="D357:D358"/>
    <mergeCell ref="A421:A423"/>
    <mergeCell ref="B421:B423"/>
    <mergeCell ref="A424:A426"/>
    <mergeCell ref="B424:B426"/>
    <mergeCell ref="A427:A429"/>
    <mergeCell ref="B427:B429"/>
    <mergeCell ref="A407:A409"/>
    <mergeCell ref="B407:B409"/>
    <mergeCell ref="A410:A412"/>
    <mergeCell ref="B410:B412"/>
    <mergeCell ref="A418:A420"/>
    <mergeCell ref="D416:D417"/>
    <mergeCell ref="E3:E4"/>
    <mergeCell ref="F3:F4"/>
    <mergeCell ref="G3:G4"/>
    <mergeCell ref="H3:H4"/>
    <mergeCell ref="I3:I4"/>
    <mergeCell ref="E121:E122"/>
    <mergeCell ref="F121:F122"/>
    <mergeCell ref="G121:G122"/>
    <mergeCell ref="H121:H122"/>
    <mergeCell ref="D3:D4"/>
    <mergeCell ref="D62:D63"/>
    <mergeCell ref="D121:D122"/>
    <mergeCell ref="I121:I122"/>
    <mergeCell ref="P3:P4"/>
    <mergeCell ref="E62:E63"/>
    <mergeCell ref="F62:F63"/>
    <mergeCell ref="G62:G63"/>
    <mergeCell ref="H62:H63"/>
    <mergeCell ref="I62:I63"/>
    <mergeCell ref="J62:J63"/>
    <mergeCell ref="K62:K63"/>
    <mergeCell ref="M3:M4"/>
    <mergeCell ref="M62:M63"/>
    <mergeCell ref="J3:J4"/>
    <mergeCell ref="K3:K4"/>
    <mergeCell ref="L3:L4"/>
    <mergeCell ref="L62:L63"/>
    <mergeCell ref="N62:N63"/>
    <mergeCell ref="O62:O63"/>
    <mergeCell ref="N3:N4"/>
    <mergeCell ref="O3:O4"/>
    <mergeCell ref="P62:P63"/>
    <mergeCell ref="K180:K181"/>
    <mergeCell ref="L180:L181"/>
    <mergeCell ref="M180:M181"/>
    <mergeCell ref="N180:N181"/>
    <mergeCell ref="O180:O181"/>
    <mergeCell ref="P180:P181"/>
    <mergeCell ref="E180:E181"/>
    <mergeCell ref="F180:F181"/>
    <mergeCell ref="G180:G181"/>
    <mergeCell ref="H180:H181"/>
    <mergeCell ref="I180:I181"/>
    <mergeCell ref="J180:J181"/>
    <mergeCell ref="K239:K240"/>
    <mergeCell ref="L239:L240"/>
    <mergeCell ref="M239:M240"/>
    <mergeCell ref="N239:N240"/>
    <mergeCell ref="O239:O240"/>
    <mergeCell ref="P239:P240"/>
    <mergeCell ref="E239:E240"/>
    <mergeCell ref="F239:F240"/>
    <mergeCell ref="G239:G240"/>
    <mergeCell ref="H239:H240"/>
    <mergeCell ref="I239:I240"/>
    <mergeCell ref="J239:J240"/>
    <mergeCell ref="K298:K299"/>
    <mergeCell ref="L298:L299"/>
    <mergeCell ref="M298:M299"/>
    <mergeCell ref="N298:N299"/>
    <mergeCell ref="O298:O299"/>
    <mergeCell ref="P298:P299"/>
    <mergeCell ref="E298:E299"/>
    <mergeCell ref="F298:F299"/>
    <mergeCell ref="G298:G299"/>
    <mergeCell ref="H298:H299"/>
    <mergeCell ref="I298:I299"/>
    <mergeCell ref="J298:J299"/>
    <mergeCell ref="K357:K358"/>
    <mergeCell ref="L357:L358"/>
    <mergeCell ref="M357:M358"/>
    <mergeCell ref="N357:N358"/>
    <mergeCell ref="O357:O358"/>
    <mergeCell ref="P357:P358"/>
    <mergeCell ref="E357:E358"/>
    <mergeCell ref="F357:F358"/>
    <mergeCell ref="G357:G358"/>
    <mergeCell ref="H357:H358"/>
    <mergeCell ref="I357:I358"/>
    <mergeCell ref="J357:J358"/>
    <mergeCell ref="K416:K417"/>
    <mergeCell ref="L416:L417"/>
    <mergeCell ref="M416:M417"/>
    <mergeCell ref="N416:N417"/>
    <mergeCell ref="O416:O417"/>
    <mergeCell ref="P416:P417"/>
    <mergeCell ref="E416:E417"/>
    <mergeCell ref="F416:F417"/>
    <mergeCell ref="G416:G417"/>
    <mergeCell ref="H416:H417"/>
    <mergeCell ref="I416:I417"/>
    <mergeCell ref="J416:J417"/>
  </mergeCells>
  <phoneticPr fontId="3"/>
  <pageMargins left="0.94488188976377963" right="0.19685039370078741" top="0.45" bottom="0.19685039370078741" header="0.31496062992125984" footer="0.19685039370078741"/>
  <pageSetup paperSize="9" scale="80" orientation="portrait" verticalDpi="0" r:id="rId1"/>
  <rowBreaks count="7" manualBreakCount="7">
    <brk id="60" max="16383" man="1"/>
    <brk id="119" max="16383" man="1"/>
    <brk id="178" max="16383" man="1"/>
    <brk id="237" max="16383" man="1"/>
    <brk id="296" max="16383" man="1"/>
    <brk id="355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第２３表　死亡数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浩子</dc:creator>
  <cp:lastModifiedBy> </cp:lastModifiedBy>
  <cp:lastPrinted>2010-12-27T10:04:01Z</cp:lastPrinted>
  <dcterms:created xsi:type="dcterms:W3CDTF">2010-11-22T09:48:39Z</dcterms:created>
  <dcterms:modified xsi:type="dcterms:W3CDTF">2012-01-25T04:00:12Z</dcterms:modified>
</cp:coreProperties>
</file>