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965" activeTab="0"/>
  </bookViews>
  <sheets>
    <sheet name="1" sheetId="1" r:id="rId1"/>
  </sheets>
  <definedNames>
    <definedName name="_xlnm.Print_Area" localSheetId="0">'1'!$A$1:$R$33</definedName>
  </definedNames>
  <calcPr fullCalcOnLoad="1"/>
</workbook>
</file>

<file path=xl/sharedStrings.xml><?xml version="1.0" encoding="utf-8"?>
<sst xmlns="http://schemas.openxmlformats.org/spreadsheetml/2006/main" count="67" uniqueCount="37">
  <si>
    <t xml:space="preserve">  計</t>
  </si>
  <si>
    <t xml:space="preserve"> 国立</t>
  </si>
  <si>
    <t xml:space="preserve"> 公立</t>
  </si>
  <si>
    <t xml:space="preserve"> 私立</t>
  </si>
  <si>
    <t>特別支援
学　　校</t>
  </si>
  <si>
    <t>兼務者</t>
  </si>
  <si>
    <t>-</t>
  </si>
  <si>
    <r>
      <t>Ⅰ</t>
    </r>
    <r>
      <rPr>
        <b/>
        <u val="single"/>
        <sz val="10.5"/>
        <rFont val="ＭＳ ゴシック"/>
        <family val="3"/>
      </rPr>
      <t xml:space="preserve">  </t>
    </r>
    <r>
      <rPr>
        <b/>
        <u val="single"/>
        <sz val="21"/>
        <rFont val="ＭＳ ゴシック"/>
        <family val="3"/>
      </rPr>
      <t>学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校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調</t>
    </r>
    <r>
      <rPr>
        <b/>
        <u val="single"/>
        <sz val="10.5"/>
        <rFont val="ＭＳ ゴシック"/>
        <family val="3"/>
      </rPr>
      <t xml:space="preserve">    </t>
    </r>
    <r>
      <rPr>
        <b/>
        <u val="single"/>
        <sz val="21"/>
        <rFont val="ＭＳ ゴシック"/>
        <family val="3"/>
      </rPr>
      <t>査</t>
    </r>
  </si>
  <si>
    <t>区    分</t>
  </si>
  <si>
    <t>学校数</t>
  </si>
  <si>
    <t>学</t>
  </si>
  <si>
    <t xml:space="preserve"> 園児・児童・生徒数</t>
  </si>
  <si>
    <t>教  員  数</t>
  </si>
  <si>
    <t>職員数</t>
  </si>
  <si>
    <t>計</t>
  </si>
  <si>
    <t>本</t>
  </si>
  <si>
    <t>分</t>
  </si>
  <si>
    <t>級</t>
  </si>
  <si>
    <t>男</t>
  </si>
  <si>
    <t>女</t>
  </si>
  <si>
    <t>本務者</t>
  </si>
  <si>
    <t>（本務者）</t>
  </si>
  <si>
    <t>校</t>
  </si>
  <si>
    <t>数</t>
  </si>
  <si>
    <t>小 学 校</t>
  </si>
  <si>
    <t>平 成 2 4年 度</t>
  </si>
  <si>
    <t xml:space="preserve">第 １ 表    総  括  表                                                                              </t>
  </si>
  <si>
    <t>平成２５年５月１日現在</t>
  </si>
  <si>
    <t>平 成 2 5年 度</t>
  </si>
  <si>
    <t>中 学 校</t>
  </si>
  <si>
    <t>高等学校</t>
  </si>
  <si>
    <t>幼 稚 園</t>
  </si>
  <si>
    <t>専修学校</t>
  </si>
  <si>
    <t>各種学校</t>
  </si>
  <si>
    <t>注 １ 学校数は、休校中を含む。</t>
  </si>
  <si>
    <t xml:space="preserve">   ２ 国立小学校・中学校・幼稚園の職員については、同一事務組織のため小学校に計上している。</t>
  </si>
  <si>
    <t xml:space="preserve">   ３ 私立高等学校の学級数は、調査対象になっていない。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</si>
</sst>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  <numFmt numFmtId="177" formatCode="#,##0;0;&quot;－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ゴシック"/>
      <family val="3"/>
    </font>
    <font>
      <b/>
      <u val="single"/>
      <sz val="21"/>
      <name val="ＭＳ ゴシック"/>
      <family val="3"/>
    </font>
    <font>
      <b/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.5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hair"/>
      <right/>
      <top/>
      <bottom/>
    </border>
    <border>
      <left style="medium"/>
      <right style="medium"/>
      <top/>
      <bottom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/>
      <bottom style="medium"/>
    </border>
    <border>
      <left style="hair"/>
      <right style="hair"/>
      <top/>
      <bottom style="medium"/>
    </border>
    <border>
      <left/>
      <right/>
      <top style="thin"/>
      <bottom style="hair"/>
    </border>
    <border>
      <left style="hair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medium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hair"/>
      <top style="hair"/>
      <bottom style="hair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2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 shrinkToFit="1"/>
    </xf>
    <xf numFmtId="0" fontId="10" fillId="0" borderId="0" xfId="0" applyNumberFormat="1" applyFont="1" applyAlignment="1">
      <alignment vertical="center" shrinkToFit="1"/>
    </xf>
    <xf numFmtId="0" fontId="44" fillId="0" borderId="0" xfId="0" applyFont="1" applyAlignment="1">
      <alignment vertical="center"/>
    </xf>
    <xf numFmtId="176" fontId="2" fillId="0" borderId="20" xfId="62" applyNumberFormat="1" applyFont="1" applyFill="1" applyBorder="1" applyAlignment="1">
      <alignment horizontal="right" vertical="center"/>
      <protection/>
    </xf>
    <xf numFmtId="176" fontId="2" fillId="0" borderId="19" xfId="62" applyNumberFormat="1" applyFont="1" applyFill="1" applyBorder="1" applyAlignment="1">
      <alignment horizontal="right" vertical="center"/>
      <protection/>
    </xf>
    <xf numFmtId="176" fontId="2" fillId="0" borderId="21" xfId="62" applyNumberFormat="1" applyFont="1" applyFill="1" applyBorder="1" applyAlignment="1">
      <alignment horizontal="right" vertical="center"/>
      <protection/>
    </xf>
    <xf numFmtId="176" fontId="2" fillId="0" borderId="22" xfId="62" applyNumberFormat="1" applyFont="1" applyFill="1" applyBorder="1" applyAlignment="1">
      <alignment horizontal="right" vertical="center"/>
      <protection/>
    </xf>
    <xf numFmtId="176" fontId="2" fillId="0" borderId="19" xfId="50" applyNumberFormat="1" applyFont="1" applyFill="1" applyBorder="1" applyAlignment="1">
      <alignment horizontal="right" vertical="center"/>
    </xf>
    <xf numFmtId="176" fontId="9" fillId="0" borderId="20" xfId="62" applyNumberFormat="1" applyFont="1" applyFill="1" applyBorder="1" applyAlignment="1">
      <alignment horizontal="right" vertical="center"/>
      <protection/>
    </xf>
    <xf numFmtId="176" fontId="9" fillId="0" borderId="19" xfId="62" applyNumberFormat="1" applyFont="1" applyFill="1" applyBorder="1" applyAlignment="1">
      <alignment horizontal="right" vertical="center"/>
      <protection/>
    </xf>
    <xf numFmtId="176" fontId="9" fillId="0" borderId="21" xfId="62" applyNumberFormat="1" applyFont="1" applyFill="1" applyBorder="1" applyAlignment="1">
      <alignment horizontal="right" vertical="center"/>
      <protection/>
    </xf>
    <xf numFmtId="176" fontId="9" fillId="0" borderId="22" xfId="62" applyNumberFormat="1" applyFont="1" applyFill="1" applyBorder="1" applyAlignment="1">
      <alignment horizontal="right" vertical="center"/>
      <protection/>
    </xf>
    <xf numFmtId="176" fontId="9" fillId="0" borderId="19" xfId="50" applyNumberFormat="1" applyFont="1" applyFill="1" applyBorder="1" applyAlignment="1">
      <alignment horizontal="right" vertical="center"/>
    </xf>
    <xf numFmtId="0" fontId="6" fillId="0" borderId="23" xfId="62" applyFont="1" applyFill="1" applyBorder="1" applyAlignment="1">
      <alignment horizontal="right" vertical="center"/>
      <protection/>
    </xf>
    <xf numFmtId="0" fontId="6" fillId="0" borderId="24" xfId="62" applyFont="1" applyFill="1" applyBorder="1" applyAlignment="1">
      <alignment horizontal="right" vertical="center"/>
      <protection/>
    </xf>
    <xf numFmtId="176" fontId="6" fillId="0" borderId="25" xfId="62" applyNumberFormat="1" applyFont="1" applyFill="1" applyBorder="1" applyAlignment="1">
      <alignment horizontal="right" vertical="center"/>
      <protection/>
    </xf>
    <xf numFmtId="176" fontId="6" fillId="0" borderId="18" xfId="62" applyNumberFormat="1" applyFont="1" applyFill="1" applyBorder="1" applyAlignment="1">
      <alignment horizontal="right" vertical="center"/>
      <protection/>
    </xf>
    <xf numFmtId="176" fontId="6" fillId="0" borderId="24" xfId="62" applyNumberFormat="1" applyFont="1" applyFill="1" applyBorder="1" applyAlignment="1">
      <alignment horizontal="right" vertical="center"/>
      <protection/>
    </xf>
    <xf numFmtId="176" fontId="6" fillId="0" borderId="23" xfId="62" applyNumberFormat="1" applyFont="1" applyFill="1" applyBorder="1" applyAlignment="1">
      <alignment horizontal="right" vertical="center"/>
      <protection/>
    </xf>
    <xf numFmtId="176" fontId="6" fillId="0" borderId="26" xfId="62" applyNumberFormat="1" applyFont="1" applyFill="1" applyBorder="1" applyAlignment="1">
      <alignment horizontal="right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0" fontId="6" fillId="0" borderId="26" xfId="62" applyFont="1" applyFill="1" applyBorder="1" applyAlignment="1">
      <alignment horizontal="right" vertical="center"/>
      <protection/>
    </xf>
    <xf numFmtId="0" fontId="6" fillId="0" borderId="12" xfId="62" applyFont="1" applyFill="1" applyBorder="1" applyAlignment="1">
      <alignment horizontal="right" vertical="center"/>
      <protection/>
    </xf>
    <xf numFmtId="176" fontId="6" fillId="0" borderId="12" xfId="62" applyNumberFormat="1" applyFont="1" applyFill="1" applyBorder="1" applyAlignment="1" quotePrefix="1">
      <alignment horizontal="right" vertical="center"/>
      <protection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20" xfId="62" applyNumberFormat="1" applyFont="1" applyFill="1" applyBorder="1" applyAlignment="1">
      <alignment horizontal="right" vertical="center"/>
      <protection/>
    </xf>
    <xf numFmtId="176" fontId="6" fillId="0" borderId="19" xfId="62" applyNumberFormat="1" applyFont="1" applyFill="1" applyBorder="1" applyAlignment="1">
      <alignment horizontal="right" vertical="center"/>
      <protection/>
    </xf>
    <xf numFmtId="176" fontId="6" fillId="0" borderId="21" xfId="62" applyNumberFormat="1" applyFont="1" applyFill="1" applyBorder="1" applyAlignment="1">
      <alignment horizontal="right" vertical="center"/>
      <protection/>
    </xf>
    <xf numFmtId="176" fontId="6" fillId="0" borderId="22" xfId="62" applyNumberFormat="1" applyFont="1" applyFill="1" applyBorder="1" applyAlignment="1">
      <alignment horizontal="right" vertical="center"/>
      <protection/>
    </xf>
    <xf numFmtId="176" fontId="6" fillId="0" borderId="30" xfId="62" applyNumberFormat="1" applyFont="1" applyFill="1" applyBorder="1" applyAlignment="1">
      <alignment horizontal="right" vertical="center"/>
      <protection/>
    </xf>
    <xf numFmtId="176" fontId="6" fillId="0" borderId="31" xfId="62" applyNumberFormat="1" applyFont="1" applyFill="1" applyBorder="1" applyAlignment="1">
      <alignment horizontal="right" vertical="center"/>
      <protection/>
    </xf>
    <xf numFmtId="176" fontId="6" fillId="0" borderId="32" xfId="62" applyNumberFormat="1" applyFont="1" applyFill="1" applyBorder="1" applyAlignment="1">
      <alignment horizontal="right" vertical="center"/>
      <protection/>
    </xf>
    <xf numFmtId="176" fontId="6" fillId="0" borderId="33" xfId="62" applyNumberFormat="1" applyFont="1" applyFill="1" applyBorder="1" applyAlignment="1">
      <alignment horizontal="right" vertical="center"/>
      <protection/>
    </xf>
    <xf numFmtId="176" fontId="6" fillId="0" borderId="27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24" xfId="50" applyNumberFormat="1" applyFont="1" applyFill="1" applyBorder="1" applyAlignment="1">
      <alignment horizontal="right" vertical="center"/>
    </xf>
    <xf numFmtId="176" fontId="6" fillId="0" borderId="35" xfId="62" applyNumberFormat="1" applyFont="1" applyFill="1" applyBorder="1" applyAlignment="1">
      <alignment horizontal="right" vertical="center"/>
      <protection/>
    </xf>
    <xf numFmtId="176" fontId="6" fillId="0" borderId="15" xfId="62" applyNumberFormat="1" applyFont="1" applyFill="1" applyBorder="1" applyAlignment="1">
      <alignment horizontal="right" vertical="center"/>
      <protection/>
    </xf>
    <xf numFmtId="176" fontId="6" fillId="0" borderId="16" xfId="62" applyNumberFormat="1" applyFont="1" applyFill="1" applyBorder="1" applyAlignment="1">
      <alignment horizontal="right" vertical="center"/>
      <protection/>
    </xf>
    <xf numFmtId="176" fontId="6" fillId="0" borderId="10" xfId="62" applyNumberFormat="1" applyFont="1" applyFill="1" applyBorder="1" applyAlignment="1">
      <alignment horizontal="right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/>
      <protection/>
    </xf>
    <xf numFmtId="0" fontId="6" fillId="0" borderId="39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38" xfId="62" applyFont="1" applyFill="1" applyBorder="1" applyAlignment="1">
      <alignment horizontal="center" vertical="center" wrapText="1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0" fontId="7" fillId="0" borderId="33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50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54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54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view="pageBreakPreview" zoomScaleSheetLayoutView="100" zoomScalePageLayoutView="90" workbookViewId="0" topLeftCell="A1">
      <selection activeCell="A2" sqref="A2"/>
    </sheetView>
  </sheetViews>
  <sheetFormatPr defaultColWidth="6.140625" defaultRowHeight="25.5" customHeight="1"/>
  <cols>
    <col min="1" max="1" width="9.421875" style="1" customWidth="1"/>
    <col min="2" max="2" width="5.8515625" style="1" bestFit="1" customWidth="1"/>
    <col min="3" max="4" width="4.421875" style="1" bestFit="1" customWidth="1"/>
    <col min="5" max="5" width="4.421875" style="1" customWidth="1"/>
    <col min="6" max="6" width="6.421875" style="1" bestFit="1" customWidth="1"/>
    <col min="7" max="7" width="8.421875" style="1" customWidth="1"/>
    <col min="8" max="9" width="7.421875" style="1" bestFit="1" customWidth="1"/>
    <col min="10" max="13" width="6.421875" style="1" bestFit="1" customWidth="1"/>
    <col min="14" max="14" width="4.421875" style="1" bestFit="1" customWidth="1"/>
    <col min="15" max="16" width="6.421875" style="1" bestFit="1" customWidth="1"/>
    <col min="17" max="17" width="4.421875" style="1" bestFit="1" customWidth="1"/>
    <col min="18" max="18" width="6.421875" style="1" customWidth="1"/>
    <col min="19" max="16384" width="6.140625" style="1" customWidth="1"/>
  </cols>
  <sheetData>
    <row r="1" spans="1:18" ht="30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ht="21" customHeight="1">
      <c r="C2" s="2"/>
    </row>
    <row r="3" spans="1:18" ht="30" customHeight="1" thickBot="1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27</v>
      </c>
    </row>
    <row r="4" spans="1:19" s="8" customFormat="1" ht="26.25" customHeight="1">
      <c r="A4" s="74" t="s">
        <v>8</v>
      </c>
      <c r="B4" s="78"/>
      <c r="C4" s="73" t="s">
        <v>9</v>
      </c>
      <c r="D4" s="83"/>
      <c r="E4" s="84"/>
      <c r="F4" s="6" t="s">
        <v>10</v>
      </c>
      <c r="G4" s="74" t="s">
        <v>11</v>
      </c>
      <c r="H4" s="83"/>
      <c r="I4" s="84"/>
      <c r="J4" s="85" t="s">
        <v>12</v>
      </c>
      <c r="K4" s="83"/>
      <c r="L4" s="83"/>
      <c r="M4" s="83"/>
      <c r="N4" s="83"/>
      <c r="O4" s="84"/>
      <c r="P4" s="73" t="s">
        <v>13</v>
      </c>
      <c r="Q4" s="74"/>
      <c r="R4" s="74"/>
      <c r="S4" s="7"/>
    </row>
    <row r="5" spans="1:19" s="8" customFormat="1" ht="26.25" customHeight="1">
      <c r="A5" s="79"/>
      <c r="B5" s="80"/>
      <c r="C5" s="75" t="s">
        <v>14</v>
      </c>
      <c r="D5" s="9" t="s">
        <v>15</v>
      </c>
      <c r="E5" s="9" t="s">
        <v>16</v>
      </c>
      <c r="F5" s="10" t="s">
        <v>17</v>
      </c>
      <c r="G5" s="75" t="s">
        <v>14</v>
      </c>
      <c r="H5" s="86" t="s">
        <v>18</v>
      </c>
      <c r="I5" s="65" t="s">
        <v>19</v>
      </c>
      <c r="J5" s="91" t="s">
        <v>20</v>
      </c>
      <c r="K5" s="89"/>
      <c r="L5" s="92"/>
      <c r="M5" s="88" t="s">
        <v>5</v>
      </c>
      <c r="N5" s="89"/>
      <c r="O5" s="90"/>
      <c r="P5" s="70" t="s">
        <v>21</v>
      </c>
      <c r="Q5" s="71"/>
      <c r="R5" s="71"/>
      <c r="S5" s="7"/>
    </row>
    <row r="6" spans="1:19" s="8" customFormat="1" ht="26.25" customHeight="1" thickBot="1">
      <c r="A6" s="81"/>
      <c r="B6" s="82"/>
      <c r="C6" s="76"/>
      <c r="D6" s="12" t="s">
        <v>22</v>
      </c>
      <c r="E6" s="12" t="s">
        <v>22</v>
      </c>
      <c r="F6" s="13" t="s">
        <v>23</v>
      </c>
      <c r="G6" s="76"/>
      <c r="H6" s="87"/>
      <c r="I6" s="66"/>
      <c r="J6" s="11" t="s">
        <v>14</v>
      </c>
      <c r="K6" s="15" t="s">
        <v>18</v>
      </c>
      <c r="L6" s="15" t="s">
        <v>19</v>
      </c>
      <c r="M6" s="14" t="s">
        <v>14</v>
      </c>
      <c r="N6" s="15" t="s">
        <v>18</v>
      </c>
      <c r="O6" s="15" t="s">
        <v>19</v>
      </c>
      <c r="P6" s="11" t="s">
        <v>14</v>
      </c>
      <c r="Q6" s="15" t="s">
        <v>18</v>
      </c>
      <c r="R6" s="15" t="s">
        <v>19</v>
      </c>
      <c r="S6" s="7"/>
    </row>
    <row r="7" spans="1:19" s="8" customFormat="1" ht="32.25" customHeight="1">
      <c r="A7" s="93" t="s">
        <v>25</v>
      </c>
      <c r="B7" s="94"/>
      <c r="C7" s="24">
        <v>511</v>
      </c>
      <c r="D7" s="25">
        <v>499</v>
      </c>
      <c r="E7" s="25">
        <v>12</v>
      </c>
      <c r="F7" s="26">
        <v>4134</v>
      </c>
      <c r="G7" s="27">
        <v>103315</v>
      </c>
      <c r="H7" s="25">
        <v>52711</v>
      </c>
      <c r="I7" s="25">
        <v>50604</v>
      </c>
      <c r="J7" s="24">
        <v>8610</v>
      </c>
      <c r="K7" s="28">
        <v>4079</v>
      </c>
      <c r="L7" s="28">
        <v>4531</v>
      </c>
      <c r="M7" s="25">
        <v>1753</v>
      </c>
      <c r="N7" s="28">
        <v>823</v>
      </c>
      <c r="O7" s="25">
        <v>930</v>
      </c>
      <c r="P7" s="24">
        <v>1836</v>
      </c>
      <c r="Q7" s="25">
        <v>599</v>
      </c>
      <c r="R7" s="25">
        <v>1237</v>
      </c>
      <c r="S7" s="7"/>
    </row>
    <row r="8" spans="1:19" s="8" customFormat="1" ht="32.25" customHeight="1">
      <c r="A8" s="95" t="s">
        <v>28</v>
      </c>
      <c r="B8" s="96"/>
      <c r="C8" s="29">
        <f>C9+C13+C17+C20+C23+C27+C30</f>
        <v>510</v>
      </c>
      <c r="D8" s="30">
        <f>D9+D13+D17+D20+D23+D27+D30</f>
        <v>498</v>
      </c>
      <c r="E8" s="30">
        <f>SUM(E9,E13,E17,E20,E23)</f>
        <v>12</v>
      </c>
      <c r="F8" s="31">
        <f>SUM(F9,F13,F17,F20,F23,F27,F30)</f>
        <v>4116</v>
      </c>
      <c r="G8" s="32">
        <f aca="true" t="shared" si="0" ref="G8:N8">G9+G13+G17+G20+G23+G27+G30</f>
        <v>101593</v>
      </c>
      <c r="H8" s="30">
        <f t="shared" si="0"/>
        <v>51826</v>
      </c>
      <c r="I8" s="30">
        <f t="shared" si="0"/>
        <v>49767</v>
      </c>
      <c r="J8" s="29">
        <f t="shared" si="0"/>
        <v>8566</v>
      </c>
      <c r="K8" s="33">
        <f t="shared" si="0"/>
        <v>4056</v>
      </c>
      <c r="L8" s="33">
        <f t="shared" si="0"/>
        <v>4510</v>
      </c>
      <c r="M8" s="30">
        <f t="shared" si="0"/>
        <v>1748</v>
      </c>
      <c r="N8" s="33">
        <f t="shared" si="0"/>
        <v>819</v>
      </c>
      <c r="O8" s="30">
        <f>SUM(O9,O13,O17,O20,O23,O27,O30)</f>
        <v>929</v>
      </c>
      <c r="P8" s="29">
        <f>P9+P13+P17+P20+P23+P27+P30</f>
        <v>1819</v>
      </c>
      <c r="Q8" s="30">
        <f>Q9+Q13+Q17+Q20+Q23+Q27+Q30</f>
        <v>602</v>
      </c>
      <c r="R8" s="30">
        <f>R9+R13+R17+R20+R23+R27+R30</f>
        <v>1217</v>
      </c>
      <c r="S8" s="7"/>
    </row>
    <row r="9" spans="1:19" s="8" customFormat="1" ht="32.25" customHeight="1">
      <c r="A9" s="79" t="s">
        <v>24</v>
      </c>
      <c r="B9" s="16" t="s">
        <v>0</v>
      </c>
      <c r="C9" s="34">
        <v>207</v>
      </c>
      <c r="D9" s="35">
        <v>205</v>
      </c>
      <c r="E9" s="35">
        <v>2</v>
      </c>
      <c r="F9" s="36">
        <v>1990</v>
      </c>
      <c r="G9" s="37">
        <v>44457</v>
      </c>
      <c r="H9" s="38">
        <v>22828</v>
      </c>
      <c r="I9" s="38">
        <v>21629</v>
      </c>
      <c r="J9" s="39">
        <v>3190</v>
      </c>
      <c r="K9" s="38">
        <v>1111</v>
      </c>
      <c r="L9" s="38">
        <v>2079</v>
      </c>
      <c r="M9" s="38">
        <v>260</v>
      </c>
      <c r="N9" s="38">
        <v>95</v>
      </c>
      <c r="O9" s="38">
        <v>165</v>
      </c>
      <c r="P9" s="39">
        <v>715</v>
      </c>
      <c r="Q9" s="38">
        <v>145</v>
      </c>
      <c r="R9" s="38">
        <v>570</v>
      </c>
      <c r="S9" s="7"/>
    </row>
    <row r="10" spans="1:19" s="8" customFormat="1" ht="32.25" customHeight="1">
      <c r="A10" s="68"/>
      <c r="B10" s="17" t="s">
        <v>1</v>
      </c>
      <c r="C10" s="40">
        <v>1</v>
      </c>
      <c r="D10" s="41">
        <v>1</v>
      </c>
      <c r="E10" s="41">
        <v>0</v>
      </c>
      <c r="F10" s="42">
        <v>12</v>
      </c>
      <c r="G10" s="43">
        <v>415</v>
      </c>
      <c r="H10" s="41">
        <v>203</v>
      </c>
      <c r="I10" s="41">
        <v>212</v>
      </c>
      <c r="J10" s="40">
        <v>18</v>
      </c>
      <c r="K10" s="41">
        <v>9</v>
      </c>
      <c r="L10" s="41">
        <v>9</v>
      </c>
      <c r="M10" s="41">
        <v>5</v>
      </c>
      <c r="N10" s="41">
        <v>3</v>
      </c>
      <c r="O10" s="41">
        <v>2</v>
      </c>
      <c r="P10" s="40">
        <v>3</v>
      </c>
      <c r="Q10" s="41">
        <v>1</v>
      </c>
      <c r="R10" s="41">
        <v>2</v>
      </c>
      <c r="S10" s="7"/>
    </row>
    <row r="11" spans="1:22" s="8" customFormat="1" ht="32.25" customHeight="1">
      <c r="A11" s="68"/>
      <c r="B11" s="17" t="s">
        <v>2</v>
      </c>
      <c r="C11" s="44">
        <v>205</v>
      </c>
      <c r="D11" s="45">
        <v>203</v>
      </c>
      <c r="E11" s="45">
        <v>2</v>
      </c>
      <c r="F11" s="42">
        <v>1972</v>
      </c>
      <c r="G11" s="43">
        <v>44012</v>
      </c>
      <c r="H11" s="41">
        <v>22609</v>
      </c>
      <c r="I11" s="41">
        <v>21403</v>
      </c>
      <c r="J11" s="40">
        <v>3167</v>
      </c>
      <c r="K11" s="41">
        <v>1100</v>
      </c>
      <c r="L11" s="41">
        <v>2067</v>
      </c>
      <c r="M11" s="41">
        <v>246</v>
      </c>
      <c r="N11" s="41">
        <v>87</v>
      </c>
      <c r="O11" s="41">
        <v>159</v>
      </c>
      <c r="P11" s="40">
        <v>710</v>
      </c>
      <c r="Q11" s="41">
        <v>144</v>
      </c>
      <c r="R11" s="41">
        <v>566</v>
      </c>
      <c r="S11" s="7"/>
      <c r="T11" s="22"/>
      <c r="U11" s="21"/>
      <c r="V11" s="21"/>
    </row>
    <row r="12" spans="1:22" s="8" customFormat="1" ht="32.25" customHeight="1">
      <c r="A12" s="68"/>
      <c r="B12" s="17" t="s">
        <v>3</v>
      </c>
      <c r="C12" s="40">
        <v>1</v>
      </c>
      <c r="D12" s="41">
        <v>1</v>
      </c>
      <c r="E12" s="41">
        <v>0</v>
      </c>
      <c r="F12" s="42">
        <v>6</v>
      </c>
      <c r="G12" s="43">
        <v>30</v>
      </c>
      <c r="H12" s="41">
        <v>16</v>
      </c>
      <c r="I12" s="41">
        <v>14</v>
      </c>
      <c r="J12" s="40">
        <v>5</v>
      </c>
      <c r="K12" s="41">
        <v>2</v>
      </c>
      <c r="L12" s="41">
        <v>3</v>
      </c>
      <c r="M12" s="41">
        <v>9</v>
      </c>
      <c r="N12" s="41">
        <v>5</v>
      </c>
      <c r="O12" s="41">
        <v>4</v>
      </c>
      <c r="P12" s="40">
        <v>2</v>
      </c>
      <c r="Q12" s="46">
        <v>0</v>
      </c>
      <c r="R12" s="41">
        <v>2</v>
      </c>
      <c r="S12" s="7"/>
      <c r="T12" s="22"/>
      <c r="U12" s="21"/>
      <c r="V12" s="21"/>
    </row>
    <row r="13" spans="1:22" s="8" customFormat="1" ht="32.25" customHeight="1">
      <c r="A13" s="67" t="s">
        <v>29</v>
      </c>
      <c r="B13" s="16" t="s">
        <v>0</v>
      </c>
      <c r="C13" s="39">
        <v>85</v>
      </c>
      <c r="D13" s="38">
        <v>80</v>
      </c>
      <c r="E13" s="38">
        <v>5</v>
      </c>
      <c r="F13" s="36">
        <v>948</v>
      </c>
      <c r="G13" s="37">
        <v>23816</v>
      </c>
      <c r="H13" s="38">
        <v>12049</v>
      </c>
      <c r="I13" s="38">
        <v>11767</v>
      </c>
      <c r="J13" s="39">
        <v>1903</v>
      </c>
      <c r="K13" s="38">
        <v>1119</v>
      </c>
      <c r="L13" s="38">
        <v>784</v>
      </c>
      <c r="M13" s="38">
        <v>228</v>
      </c>
      <c r="N13" s="38">
        <v>105</v>
      </c>
      <c r="O13" s="38">
        <v>123</v>
      </c>
      <c r="P13" s="39">
        <v>227</v>
      </c>
      <c r="Q13" s="38">
        <v>46</v>
      </c>
      <c r="R13" s="38">
        <v>181</v>
      </c>
      <c r="S13" s="21"/>
      <c r="T13" s="21"/>
      <c r="U13" s="21"/>
      <c r="V13" s="21"/>
    </row>
    <row r="14" spans="1:19" s="8" customFormat="1" ht="32.25" customHeight="1">
      <c r="A14" s="68"/>
      <c r="B14" s="17" t="s">
        <v>1</v>
      </c>
      <c r="C14" s="40">
        <v>1</v>
      </c>
      <c r="D14" s="41">
        <v>1</v>
      </c>
      <c r="E14" s="41">
        <v>0</v>
      </c>
      <c r="F14" s="42">
        <v>9</v>
      </c>
      <c r="G14" s="43">
        <v>352</v>
      </c>
      <c r="H14" s="41">
        <v>177</v>
      </c>
      <c r="I14" s="41">
        <v>175</v>
      </c>
      <c r="J14" s="40">
        <v>19</v>
      </c>
      <c r="K14" s="41">
        <v>13</v>
      </c>
      <c r="L14" s="41">
        <v>6</v>
      </c>
      <c r="M14" s="41">
        <v>10</v>
      </c>
      <c r="N14" s="41">
        <v>5</v>
      </c>
      <c r="O14" s="41">
        <v>5</v>
      </c>
      <c r="P14" s="47" t="s">
        <v>6</v>
      </c>
      <c r="Q14" s="48">
        <v>0</v>
      </c>
      <c r="R14" s="49">
        <v>0</v>
      </c>
      <c r="S14" s="7"/>
    </row>
    <row r="15" spans="1:19" s="8" customFormat="1" ht="32.25" customHeight="1">
      <c r="A15" s="68"/>
      <c r="B15" s="17" t="s">
        <v>2</v>
      </c>
      <c r="C15" s="40">
        <v>80</v>
      </c>
      <c r="D15" s="41">
        <v>75</v>
      </c>
      <c r="E15" s="41">
        <v>5</v>
      </c>
      <c r="F15" s="42">
        <v>918</v>
      </c>
      <c r="G15" s="43">
        <v>23081</v>
      </c>
      <c r="H15" s="41">
        <v>11668</v>
      </c>
      <c r="I15" s="41">
        <v>11413</v>
      </c>
      <c r="J15" s="40">
        <v>1841</v>
      </c>
      <c r="K15" s="41">
        <v>1084</v>
      </c>
      <c r="L15" s="41">
        <v>757</v>
      </c>
      <c r="M15" s="41">
        <v>161</v>
      </c>
      <c r="N15" s="41">
        <v>65</v>
      </c>
      <c r="O15" s="41">
        <v>96</v>
      </c>
      <c r="P15" s="40">
        <v>220</v>
      </c>
      <c r="Q15" s="41">
        <v>44</v>
      </c>
      <c r="R15" s="41">
        <v>176</v>
      </c>
      <c r="S15" s="7"/>
    </row>
    <row r="16" spans="1:19" s="8" customFormat="1" ht="32.25" customHeight="1">
      <c r="A16" s="69"/>
      <c r="B16" s="18" t="s">
        <v>3</v>
      </c>
      <c r="C16" s="50">
        <v>4</v>
      </c>
      <c r="D16" s="51">
        <v>4</v>
      </c>
      <c r="E16" s="51" t="s">
        <v>6</v>
      </c>
      <c r="F16" s="52">
        <v>21</v>
      </c>
      <c r="G16" s="53">
        <v>383</v>
      </c>
      <c r="H16" s="51">
        <v>204</v>
      </c>
      <c r="I16" s="51">
        <v>179</v>
      </c>
      <c r="J16" s="50">
        <v>43</v>
      </c>
      <c r="K16" s="51">
        <v>22</v>
      </c>
      <c r="L16" s="51">
        <v>21</v>
      </c>
      <c r="M16" s="51">
        <v>57</v>
      </c>
      <c r="N16" s="51">
        <v>35</v>
      </c>
      <c r="O16" s="51">
        <v>22</v>
      </c>
      <c r="P16" s="50">
        <v>7</v>
      </c>
      <c r="Q16" s="51">
        <v>2</v>
      </c>
      <c r="R16" s="51">
        <v>5</v>
      </c>
      <c r="S16" s="7"/>
    </row>
    <row r="17" spans="1:22" s="8" customFormat="1" ht="32.25" customHeight="1">
      <c r="A17" s="79" t="s">
        <v>30</v>
      </c>
      <c r="B17" s="16" t="s">
        <v>0</v>
      </c>
      <c r="C17" s="54">
        <f>SUM(C18:C19)</f>
        <v>38</v>
      </c>
      <c r="D17" s="55">
        <f>SUM(D18:D19)</f>
        <v>36</v>
      </c>
      <c r="E17" s="56">
        <f>SUM(E18:E19)</f>
        <v>2</v>
      </c>
      <c r="F17" s="36">
        <f>SUM(F18:F19)</f>
        <v>537</v>
      </c>
      <c r="G17" s="37">
        <v>23229</v>
      </c>
      <c r="H17" s="38">
        <v>11828</v>
      </c>
      <c r="I17" s="38">
        <v>11401</v>
      </c>
      <c r="J17" s="39">
        <v>1748</v>
      </c>
      <c r="K17" s="38">
        <v>1226</v>
      </c>
      <c r="L17" s="38">
        <v>522</v>
      </c>
      <c r="M17" s="38">
        <v>538</v>
      </c>
      <c r="N17" s="38">
        <v>252</v>
      </c>
      <c r="O17" s="38">
        <v>286</v>
      </c>
      <c r="P17" s="39">
        <v>404</v>
      </c>
      <c r="Q17" s="38">
        <v>229</v>
      </c>
      <c r="R17" s="38">
        <v>175</v>
      </c>
      <c r="S17" s="21"/>
      <c r="T17" s="21"/>
      <c r="U17" s="21"/>
      <c r="V17" s="21"/>
    </row>
    <row r="18" spans="1:19" s="8" customFormat="1" ht="32.25" customHeight="1">
      <c r="A18" s="68"/>
      <c r="B18" s="17" t="s">
        <v>2</v>
      </c>
      <c r="C18" s="57">
        <v>31</v>
      </c>
      <c r="D18" s="43">
        <v>29</v>
      </c>
      <c r="E18" s="41">
        <v>2</v>
      </c>
      <c r="F18" s="42">
        <v>537</v>
      </c>
      <c r="G18" s="43">
        <v>17287</v>
      </c>
      <c r="H18" s="41">
        <v>9019</v>
      </c>
      <c r="I18" s="41">
        <v>8268</v>
      </c>
      <c r="J18" s="40">
        <v>1410</v>
      </c>
      <c r="K18" s="41">
        <v>987</v>
      </c>
      <c r="L18" s="41">
        <v>423</v>
      </c>
      <c r="M18" s="41">
        <v>253</v>
      </c>
      <c r="N18" s="41">
        <v>128</v>
      </c>
      <c r="O18" s="41">
        <v>125</v>
      </c>
      <c r="P18" s="40">
        <v>338</v>
      </c>
      <c r="Q18" s="41">
        <v>194</v>
      </c>
      <c r="R18" s="41">
        <v>144</v>
      </c>
      <c r="S18" s="7"/>
    </row>
    <row r="19" spans="1:20" s="8" customFormat="1" ht="32.25" customHeight="1">
      <c r="A19" s="68"/>
      <c r="B19" s="17" t="s">
        <v>3</v>
      </c>
      <c r="C19" s="40">
        <v>7</v>
      </c>
      <c r="D19" s="41">
        <v>7</v>
      </c>
      <c r="E19" s="41">
        <v>0</v>
      </c>
      <c r="F19" s="42">
        <v>0</v>
      </c>
      <c r="G19" s="43">
        <v>5942</v>
      </c>
      <c r="H19" s="41">
        <v>2809</v>
      </c>
      <c r="I19" s="41">
        <v>3133</v>
      </c>
      <c r="J19" s="40">
        <v>338</v>
      </c>
      <c r="K19" s="41">
        <v>239</v>
      </c>
      <c r="L19" s="41">
        <v>99</v>
      </c>
      <c r="M19" s="41">
        <v>285</v>
      </c>
      <c r="N19" s="41">
        <v>124</v>
      </c>
      <c r="O19" s="41">
        <v>161</v>
      </c>
      <c r="P19" s="40">
        <v>66</v>
      </c>
      <c r="Q19" s="41">
        <v>35</v>
      </c>
      <c r="R19" s="41">
        <v>31</v>
      </c>
      <c r="S19" s="7"/>
      <c r="T19" s="21"/>
    </row>
    <row r="20" spans="1:22" s="8" customFormat="1" ht="32.25" customHeight="1">
      <c r="A20" s="72" t="s">
        <v>4</v>
      </c>
      <c r="B20" s="16" t="s">
        <v>0</v>
      </c>
      <c r="C20" s="39">
        <f>SUM(C21:C22)</f>
        <v>14</v>
      </c>
      <c r="D20" s="38">
        <f aca="true" t="shared" si="1" ref="D20:R20">SUM(D21:D22)</f>
        <v>12</v>
      </c>
      <c r="E20" s="38">
        <f t="shared" si="1"/>
        <v>2</v>
      </c>
      <c r="F20" s="36">
        <f t="shared" si="1"/>
        <v>300</v>
      </c>
      <c r="G20" s="37">
        <f t="shared" si="1"/>
        <v>987</v>
      </c>
      <c r="H20" s="38">
        <f t="shared" si="1"/>
        <v>604</v>
      </c>
      <c r="I20" s="38">
        <f t="shared" si="1"/>
        <v>383</v>
      </c>
      <c r="J20" s="39">
        <f t="shared" si="1"/>
        <v>793</v>
      </c>
      <c r="K20" s="38">
        <f t="shared" si="1"/>
        <v>276</v>
      </c>
      <c r="L20" s="38">
        <f t="shared" si="1"/>
        <v>517</v>
      </c>
      <c r="M20" s="38">
        <f t="shared" si="1"/>
        <v>29</v>
      </c>
      <c r="N20" s="38">
        <f t="shared" si="1"/>
        <v>13</v>
      </c>
      <c r="O20" s="38">
        <f t="shared" si="1"/>
        <v>16</v>
      </c>
      <c r="P20" s="39">
        <f t="shared" si="1"/>
        <v>246</v>
      </c>
      <c r="Q20" s="38">
        <f t="shared" si="1"/>
        <v>71</v>
      </c>
      <c r="R20" s="38">
        <f t="shared" si="1"/>
        <v>175</v>
      </c>
      <c r="S20" s="21"/>
      <c r="T20" s="21"/>
      <c r="U20" s="21"/>
      <c r="V20" s="21"/>
    </row>
    <row r="21" spans="1:21" s="8" customFormat="1" ht="32.25" customHeight="1">
      <c r="A21" s="68"/>
      <c r="B21" s="17" t="s">
        <v>1</v>
      </c>
      <c r="C21" s="40">
        <f>SUM(D21:E21)</f>
        <v>1</v>
      </c>
      <c r="D21" s="41">
        <v>1</v>
      </c>
      <c r="E21" s="41">
        <v>0</v>
      </c>
      <c r="F21" s="42">
        <v>9</v>
      </c>
      <c r="G21" s="43">
        <v>57</v>
      </c>
      <c r="H21" s="41">
        <v>40</v>
      </c>
      <c r="I21" s="41">
        <v>17</v>
      </c>
      <c r="J21" s="40">
        <v>31</v>
      </c>
      <c r="K21" s="41">
        <v>16</v>
      </c>
      <c r="L21" s="41">
        <v>15</v>
      </c>
      <c r="M21" s="41">
        <v>3</v>
      </c>
      <c r="N21" s="41">
        <v>0</v>
      </c>
      <c r="O21" s="41">
        <v>3</v>
      </c>
      <c r="P21" s="40">
        <v>2</v>
      </c>
      <c r="Q21" s="41">
        <v>1</v>
      </c>
      <c r="R21" s="41">
        <v>1</v>
      </c>
      <c r="S21" s="7"/>
      <c r="T21" s="21"/>
      <c r="U21" s="21"/>
    </row>
    <row r="22" spans="1:21" s="8" customFormat="1" ht="32.25" customHeight="1">
      <c r="A22" s="69"/>
      <c r="B22" s="18" t="s">
        <v>2</v>
      </c>
      <c r="C22" s="50">
        <f>SUM(D22:E22)</f>
        <v>13</v>
      </c>
      <c r="D22" s="51">
        <v>11</v>
      </c>
      <c r="E22" s="51">
        <v>2</v>
      </c>
      <c r="F22" s="52">
        <v>291</v>
      </c>
      <c r="G22" s="53">
        <v>930</v>
      </c>
      <c r="H22" s="51">
        <v>564</v>
      </c>
      <c r="I22" s="51">
        <v>366</v>
      </c>
      <c r="J22" s="50">
        <v>762</v>
      </c>
      <c r="K22" s="51">
        <v>260</v>
      </c>
      <c r="L22" s="51">
        <v>502</v>
      </c>
      <c r="M22" s="51">
        <v>26</v>
      </c>
      <c r="N22" s="51">
        <v>13</v>
      </c>
      <c r="O22" s="51">
        <v>13</v>
      </c>
      <c r="P22" s="50">
        <v>244</v>
      </c>
      <c r="Q22" s="51">
        <v>70</v>
      </c>
      <c r="R22" s="51">
        <v>174</v>
      </c>
      <c r="S22" s="7"/>
      <c r="T22" s="21"/>
      <c r="U22" s="21"/>
    </row>
    <row r="23" spans="1:22" s="8" customFormat="1" ht="32.25" customHeight="1">
      <c r="A23" s="79" t="s">
        <v>31</v>
      </c>
      <c r="B23" s="16" t="s">
        <v>0</v>
      </c>
      <c r="C23" s="39">
        <v>125</v>
      </c>
      <c r="D23" s="38">
        <v>124</v>
      </c>
      <c r="E23" s="38">
        <v>1</v>
      </c>
      <c r="F23" s="36">
        <v>341</v>
      </c>
      <c r="G23" s="37">
        <v>5016</v>
      </c>
      <c r="H23" s="38">
        <v>2567</v>
      </c>
      <c r="I23" s="38">
        <v>2449</v>
      </c>
      <c r="J23" s="39">
        <v>494</v>
      </c>
      <c r="K23" s="38">
        <v>30</v>
      </c>
      <c r="L23" s="38">
        <v>464</v>
      </c>
      <c r="M23" s="38">
        <v>243</v>
      </c>
      <c r="N23" s="38">
        <v>88</v>
      </c>
      <c r="O23" s="38">
        <v>155</v>
      </c>
      <c r="P23" s="39">
        <v>75</v>
      </c>
      <c r="Q23" s="38">
        <v>31</v>
      </c>
      <c r="R23" s="38">
        <v>44</v>
      </c>
      <c r="S23" s="21"/>
      <c r="T23" s="21"/>
      <c r="U23" s="21"/>
      <c r="V23" s="21"/>
    </row>
    <row r="24" spans="1:20" s="8" customFormat="1" ht="32.25" customHeight="1">
      <c r="A24" s="68"/>
      <c r="B24" s="17" t="s">
        <v>1</v>
      </c>
      <c r="C24" s="40">
        <v>1</v>
      </c>
      <c r="D24" s="41">
        <v>1</v>
      </c>
      <c r="E24" s="41">
        <v>0</v>
      </c>
      <c r="F24" s="42">
        <v>6</v>
      </c>
      <c r="G24" s="43">
        <v>102</v>
      </c>
      <c r="H24" s="41">
        <v>43</v>
      </c>
      <c r="I24" s="41">
        <v>59</v>
      </c>
      <c r="J24" s="40">
        <v>7</v>
      </c>
      <c r="K24" s="48">
        <v>0</v>
      </c>
      <c r="L24" s="41">
        <v>7</v>
      </c>
      <c r="M24" s="41">
        <v>4</v>
      </c>
      <c r="N24" s="41">
        <v>1</v>
      </c>
      <c r="O24" s="41">
        <v>3</v>
      </c>
      <c r="P24" s="58">
        <v>0</v>
      </c>
      <c r="Q24" s="48">
        <v>0</v>
      </c>
      <c r="R24" s="49">
        <v>0</v>
      </c>
      <c r="S24" s="7"/>
      <c r="T24" s="21"/>
    </row>
    <row r="25" spans="1:20" s="8" customFormat="1" ht="32.25" customHeight="1">
      <c r="A25" s="68"/>
      <c r="B25" s="17" t="s">
        <v>2</v>
      </c>
      <c r="C25" s="40">
        <v>90</v>
      </c>
      <c r="D25" s="41">
        <v>89</v>
      </c>
      <c r="E25" s="41">
        <v>1</v>
      </c>
      <c r="F25" s="42">
        <v>163</v>
      </c>
      <c r="G25" s="43">
        <v>1984</v>
      </c>
      <c r="H25" s="41">
        <v>1015</v>
      </c>
      <c r="I25" s="41">
        <v>969</v>
      </c>
      <c r="J25" s="40">
        <v>180</v>
      </c>
      <c r="K25" s="41">
        <v>5</v>
      </c>
      <c r="L25" s="41">
        <v>175</v>
      </c>
      <c r="M25" s="41">
        <v>163</v>
      </c>
      <c r="N25" s="41">
        <v>76</v>
      </c>
      <c r="O25" s="41">
        <v>87</v>
      </c>
      <c r="P25" s="40">
        <v>15</v>
      </c>
      <c r="Q25" s="59">
        <v>0</v>
      </c>
      <c r="R25" s="41">
        <v>15</v>
      </c>
      <c r="S25" s="7"/>
      <c r="T25" s="21"/>
    </row>
    <row r="26" spans="1:20" s="8" customFormat="1" ht="32.25" customHeight="1">
      <c r="A26" s="68"/>
      <c r="B26" s="17" t="s">
        <v>3</v>
      </c>
      <c r="C26" s="40">
        <v>34</v>
      </c>
      <c r="D26" s="41">
        <v>34</v>
      </c>
      <c r="E26" s="41">
        <v>0</v>
      </c>
      <c r="F26" s="42">
        <v>172</v>
      </c>
      <c r="G26" s="43">
        <v>2930</v>
      </c>
      <c r="H26" s="41">
        <v>1509</v>
      </c>
      <c r="I26" s="41">
        <v>1421</v>
      </c>
      <c r="J26" s="40">
        <v>307</v>
      </c>
      <c r="K26" s="41">
        <v>25</v>
      </c>
      <c r="L26" s="41">
        <v>282</v>
      </c>
      <c r="M26" s="41">
        <v>76</v>
      </c>
      <c r="N26" s="41">
        <v>11</v>
      </c>
      <c r="O26" s="41">
        <v>65</v>
      </c>
      <c r="P26" s="40">
        <v>60</v>
      </c>
      <c r="Q26" s="41">
        <v>31</v>
      </c>
      <c r="R26" s="41">
        <v>29</v>
      </c>
      <c r="S26" s="7"/>
      <c r="T26" s="21"/>
    </row>
    <row r="27" spans="1:20" s="8" customFormat="1" ht="32.25" customHeight="1">
      <c r="A27" s="67" t="s">
        <v>32</v>
      </c>
      <c r="B27" s="16" t="s">
        <v>0</v>
      </c>
      <c r="C27" s="39">
        <f>SUM(C28:C29)</f>
        <v>22</v>
      </c>
      <c r="D27" s="38">
        <f>SUM(D28:D29)</f>
        <v>22</v>
      </c>
      <c r="E27" s="38">
        <f>SUM(E28:E29)</f>
        <v>0</v>
      </c>
      <c r="F27" s="36">
        <f>SUM(F28:F29)</f>
        <v>0</v>
      </c>
      <c r="G27" s="37">
        <f aca="true" t="shared" si="2" ref="G27:R27">SUM(G28:G29)</f>
        <v>2038</v>
      </c>
      <c r="H27" s="60">
        <f t="shared" si="2"/>
        <v>745</v>
      </c>
      <c r="I27" s="38">
        <f t="shared" si="2"/>
        <v>1293</v>
      </c>
      <c r="J27" s="39">
        <f t="shared" si="2"/>
        <v>172</v>
      </c>
      <c r="K27" s="38">
        <f t="shared" si="2"/>
        <v>52</v>
      </c>
      <c r="L27" s="38">
        <f t="shared" si="2"/>
        <v>120</v>
      </c>
      <c r="M27" s="38">
        <f t="shared" si="2"/>
        <v>438</v>
      </c>
      <c r="N27" s="38">
        <f t="shared" si="2"/>
        <v>261</v>
      </c>
      <c r="O27" s="38">
        <f t="shared" si="2"/>
        <v>177</v>
      </c>
      <c r="P27" s="39">
        <f t="shared" si="2"/>
        <v>52</v>
      </c>
      <c r="Q27" s="38">
        <f t="shared" si="2"/>
        <v>20</v>
      </c>
      <c r="R27" s="38">
        <f t="shared" si="2"/>
        <v>32</v>
      </c>
      <c r="S27" s="7"/>
      <c r="T27" s="21"/>
    </row>
    <row r="28" spans="1:19" s="8" customFormat="1" ht="32.25" customHeight="1">
      <c r="A28" s="68"/>
      <c r="B28" s="17" t="s">
        <v>2</v>
      </c>
      <c r="C28" s="40">
        <f>SUM(D28:E28)</f>
        <v>3</v>
      </c>
      <c r="D28" s="41">
        <v>3</v>
      </c>
      <c r="E28" s="41">
        <v>0</v>
      </c>
      <c r="F28" s="42">
        <v>0</v>
      </c>
      <c r="G28" s="43">
        <v>322</v>
      </c>
      <c r="H28" s="45">
        <v>43</v>
      </c>
      <c r="I28" s="45">
        <v>279</v>
      </c>
      <c r="J28" s="40">
        <v>31</v>
      </c>
      <c r="K28" s="41">
        <v>2</v>
      </c>
      <c r="L28" s="41">
        <v>29</v>
      </c>
      <c r="M28" s="41">
        <v>119</v>
      </c>
      <c r="N28" s="41">
        <v>81</v>
      </c>
      <c r="O28" s="41">
        <v>38</v>
      </c>
      <c r="P28" s="40">
        <v>10</v>
      </c>
      <c r="Q28" s="41">
        <v>4</v>
      </c>
      <c r="R28" s="41">
        <v>6</v>
      </c>
      <c r="S28" s="7"/>
    </row>
    <row r="29" spans="1:19" s="8" customFormat="1" ht="32.25" customHeight="1">
      <c r="A29" s="69"/>
      <c r="B29" s="18" t="s">
        <v>3</v>
      </c>
      <c r="C29" s="50">
        <f>SUM(D29:E29)</f>
        <v>19</v>
      </c>
      <c r="D29" s="51">
        <v>19</v>
      </c>
      <c r="E29" s="51">
        <v>0</v>
      </c>
      <c r="F29" s="52">
        <v>0</v>
      </c>
      <c r="G29" s="53">
        <v>1716</v>
      </c>
      <c r="H29" s="51">
        <v>702</v>
      </c>
      <c r="I29" s="51">
        <v>1014</v>
      </c>
      <c r="J29" s="50">
        <v>141</v>
      </c>
      <c r="K29" s="51">
        <v>50</v>
      </c>
      <c r="L29" s="51">
        <v>91</v>
      </c>
      <c r="M29" s="51">
        <v>319</v>
      </c>
      <c r="N29" s="51">
        <v>180</v>
      </c>
      <c r="O29" s="51">
        <v>139</v>
      </c>
      <c r="P29" s="50">
        <v>42</v>
      </c>
      <c r="Q29" s="51">
        <v>16</v>
      </c>
      <c r="R29" s="51">
        <v>26</v>
      </c>
      <c r="S29" s="7"/>
    </row>
    <row r="30" spans="1:19" s="8" customFormat="1" ht="37.5" customHeight="1" thickBot="1">
      <c r="A30" s="20" t="s">
        <v>33</v>
      </c>
      <c r="B30" s="19" t="s">
        <v>3</v>
      </c>
      <c r="C30" s="61">
        <f>SUM(D30:E30)</f>
        <v>19</v>
      </c>
      <c r="D30" s="62">
        <v>19</v>
      </c>
      <c r="E30" s="62">
        <v>0</v>
      </c>
      <c r="F30" s="63">
        <v>0</v>
      </c>
      <c r="G30" s="64">
        <v>2050</v>
      </c>
      <c r="H30" s="62">
        <v>1205</v>
      </c>
      <c r="I30" s="62">
        <v>845</v>
      </c>
      <c r="J30" s="61">
        <v>266</v>
      </c>
      <c r="K30" s="62">
        <v>242</v>
      </c>
      <c r="L30" s="62">
        <v>24</v>
      </c>
      <c r="M30" s="62">
        <v>12</v>
      </c>
      <c r="N30" s="62">
        <v>5</v>
      </c>
      <c r="O30" s="62">
        <v>7</v>
      </c>
      <c r="P30" s="61">
        <v>100</v>
      </c>
      <c r="Q30" s="62">
        <v>60</v>
      </c>
      <c r="R30" s="62">
        <v>40</v>
      </c>
      <c r="S30" s="7"/>
    </row>
    <row r="31" ht="24.75" customHeight="1">
      <c r="A31" s="1" t="s">
        <v>34</v>
      </c>
    </row>
    <row r="32" ht="15.75" customHeight="1">
      <c r="A32" s="1" t="s">
        <v>35</v>
      </c>
    </row>
    <row r="33" ht="14.25" customHeight="1">
      <c r="A33" s="1" t="s">
        <v>36</v>
      </c>
    </row>
    <row r="35" spans="7:18" ht="25.5" customHeight="1"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7:18" ht="25.5" customHeight="1"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7:18" ht="25.5" customHeight="1"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7:18" ht="25.5" customHeight="1"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7:18" ht="25.5" customHeight="1"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</sheetData>
  <sheetProtection/>
  <mergeCells count="21">
    <mergeCell ref="A27:A29"/>
    <mergeCell ref="J5:L5"/>
    <mergeCell ref="A7:B7"/>
    <mergeCell ref="A8:B8"/>
    <mergeCell ref="A9:A12"/>
    <mergeCell ref="A1:R1"/>
    <mergeCell ref="A4:B6"/>
    <mergeCell ref="C4:E4"/>
    <mergeCell ref="G4:I4"/>
    <mergeCell ref="J4:O4"/>
    <mergeCell ref="A23:A26"/>
    <mergeCell ref="G5:G6"/>
    <mergeCell ref="A17:A19"/>
    <mergeCell ref="H5:H6"/>
    <mergeCell ref="M5:O5"/>
    <mergeCell ref="I5:I6"/>
    <mergeCell ref="A13:A16"/>
    <mergeCell ref="P5:R5"/>
    <mergeCell ref="A20:A22"/>
    <mergeCell ref="P4:R4"/>
    <mergeCell ref="C5:C6"/>
  </mergeCells>
  <printOptions horizontalCentered="1"/>
  <pageMargins left="0.7086614173228347" right="0.07874015748031496" top="0.7874015748031497" bottom="0.5905511811023623" header="0.5118110236220472" footer="0.5118110236220472"/>
  <pageSetup firstPageNumber="14" useFirstPageNumber="1" horizontalDpi="600" verticalDpi="600" orientation="portrait" paperSize="9" scale="80" r:id="rId1"/>
  <headerFooter scaleWithDoc="0" alignWithMargins="0">
    <oddHeader>&amp;R総括表</oddHeader>
  </headerFooter>
  <ignoredErrors>
    <ignoredError sqref="F27:F30 H27 K27 I27 L27 N27 O20 R20 O27 K20 I20 Q20 L20 N20 C27:C30 J20 M20 P20 E27:E30 D27:D28 G27 J27 M27 R27 Q27 P27 C21:C22 D20:H20" formulaRange="1"/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 </cp:lastModifiedBy>
  <cp:lastPrinted>2014-02-14T02:08:45Z</cp:lastPrinted>
  <dcterms:created xsi:type="dcterms:W3CDTF">2008-12-30T06:12:30Z</dcterms:created>
  <dcterms:modified xsi:type="dcterms:W3CDTF">2014-03-07T04:38:25Z</dcterms:modified>
  <cp:category/>
  <cp:version/>
  <cp:contentType/>
  <cp:contentStatus/>
</cp:coreProperties>
</file>