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70～74" sheetId="1" r:id="rId1"/>
    <sheet name="75～77" sheetId="2" r:id="rId2"/>
    <sheet name="78～82" sheetId="3" r:id="rId3"/>
    <sheet name="83～85 " sheetId="4" r:id="rId4"/>
    <sheet name="86～91" sheetId="5" r:id="rId5"/>
  </sheets>
  <definedNames>
    <definedName name="_xlnm.Print_Area" localSheetId="0">'70～74'!$A$1:$AJ$45</definedName>
    <definedName name="_xlnm.Print_Area" localSheetId="1">'75～77'!$A$1:$AT$52</definedName>
    <definedName name="_xlnm.Print_Area" localSheetId="2">'78～82'!$A$1:$BK$45</definedName>
    <definedName name="_xlnm.Print_Area" localSheetId="3">'83～85 '!$A$1:$N$45</definedName>
    <definedName name="_xlnm.Print_Area" localSheetId="4">'86～91'!$A$1:$O$41</definedName>
  </definedNames>
  <calcPr calcId="125725"/>
</workbook>
</file>

<file path=xl/calcChain.xml><?xml version="1.0" encoding="utf-8"?>
<calcChain xmlns="http://schemas.openxmlformats.org/spreadsheetml/2006/main">
  <c r="C33" i="5"/>
  <c r="D33"/>
  <c r="D32"/>
  <c r="C32"/>
  <c r="E41"/>
  <c r="D41"/>
  <c r="B32"/>
  <c r="H37" i="3"/>
  <c r="H36"/>
  <c r="H35"/>
  <c r="W36"/>
  <c r="W37"/>
  <c r="T24"/>
  <c r="X24"/>
  <c r="T25"/>
  <c r="X25"/>
  <c r="P25" s="1"/>
  <c r="T26"/>
  <c r="P26" s="1"/>
  <c r="X26"/>
  <c r="T27"/>
  <c r="X27"/>
  <c r="P27" s="1"/>
  <c r="T29"/>
  <c r="P29" s="1"/>
  <c r="X29"/>
  <c r="X28"/>
  <c r="P28" s="1"/>
  <c r="K8"/>
  <c r="K9"/>
  <c r="K10" s="1"/>
  <c r="N9"/>
  <c r="Q9"/>
  <c r="T9"/>
  <c r="W9"/>
  <c r="N8"/>
  <c r="Q8"/>
  <c r="T8"/>
  <c r="T10" s="1"/>
  <c r="W8"/>
  <c r="AG37" i="2"/>
  <c r="I37" s="1"/>
  <c r="AE37"/>
  <c r="S21"/>
  <c r="U21"/>
  <c r="I28"/>
  <c r="M36"/>
  <c r="M38" s="1"/>
  <c r="N41" i="5"/>
  <c r="M41"/>
  <c r="L41"/>
  <c r="K41"/>
  <c r="J41"/>
  <c r="I41"/>
  <c r="H41"/>
  <c r="G41"/>
  <c r="F41"/>
  <c r="C41"/>
  <c r="B41"/>
  <c r="J34"/>
  <c r="I34"/>
  <c r="H34"/>
  <c r="G34"/>
  <c r="F34"/>
  <c r="E34"/>
  <c r="C34"/>
  <c r="I26"/>
  <c r="H26"/>
  <c r="G26"/>
  <c r="F26"/>
  <c r="E26"/>
  <c r="D26"/>
  <c r="C26"/>
  <c r="B26"/>
  <c r="O25"/>
  <c r="N25"/>
  <c r="M25"/>
  <c r="M18"/>
  <c r="L18"/>
  <c r="K18"/>
  <c r="J18"/>
  <c r="I18"/>
  <c r="H18"/>
  <c r="G18"/>
  <c r="F18"/>
  <c r="E18"/>
  <c r="D18"/>
  <c r="C18"/>
  <c r="B18"/>
  <c r="K8"/>
  <c r="J8"/>
  <c r="I8"/>
  <c r="H8"/>
  <c r="G8"/>
  <c r="F8"/>
  <c r="E8"/>
  <c r="D8"/>
  <c r="C8"/>
  <c r="B8"/>
  <c r="N45" i="4"/>
  <c r="M45"/>
  <c r="L45"/>
  <c r="K45"/>
  <c r="J45"/>
  <c r="I45"/>
  <c r="H45"/>
  <c r="G45"/>
  <c r="F45"/>
  <c r="E45"/>
  <c r="D45"/>
  <c r="C45"/>
  <c r="B45"/>
  <c r="N38"/>
  <c r="M38"/>
  <c r="L38"/>
  <c r="K38"/>
  <c r="J38"/>
  <c r="I38"/>
  <c r="H38"/>
  <c r="G38"/>
  <c r="F38"/>
  <c r="E38"/>
  <c r="D37"/>
  <c r="C37"/>
  <c r="B37"/>
  <c r="D36"/>
  <c r="D38" s="1"/>
  <c r="C36"/>
  <c r="C38" s="1"/>
  <c r="L21"/>
  <c r="K21"/>
  <c r="J21"/>
  <c r="I21"/>
  <c r="H21"/>
  <c r="G21"/>
  <c r="F21"/>
  <c r="E20"/>
  <c r="E19"/>
  <c r="E18"/>
  <c r="E17"/>
  <c r="E16"/>
  <c r="E15"/>
  <c r="E14"/>
  <c r="E13"/>
  <c r="E12"/>
  <c r="E11"/>
  <c r="E10"/>
  <c r="E9"/>
  <c r="E8"/>
  <c r="E7"/>
  <c r="E6"/>
  <c r="E5"/>
  <c r="E4"/>
  <c r="BA45" i="3"/>
  <c r="AV45"/>
  <c r="AQ45"/>
  <c r="AL45"/>
  <c r="AB45"/>
  <c r="W45"/>
  <c r="R45"/>
  <c r="M45"/>
  <c r="AG44"/>
  <c r="H44"/>
  <c r="AG43"/>
  <c r="H43"/>
  <c r="BG38"/>
  <c r="AW38" s="1"/>
  <c r="BB38"/>
  <c r="AG38"/>
  <c r="AB38"/>
  <c r="R38"/>
  <c r="M38"/>
  <c r="AW37"/>
  <c r="AW36"/>
  <c r="AW35"/>
  <c r="W35"/>
  <c r="AW34"/>
  <c r="BH30"/>
  <c r="BD30"/>
  <c r="AV30"/>
  <c r="AR30"/>
  <c r="AJ30"/>
  <c r="AF30"/>
  <c r="AZ29"/>
  <c r="AN29"/>
  <c r="AB29"/>
  <c r="AZ28"/>
  <c r="AN28"/>
  <c r="AB28"/>
  <c r="T28"/>
  <c r="AZ27"/>
  <c r="AN27"/>
  <c r="AB27"/>
  <c r="AZ26"/>
  <c r="AN26"/>
  <c r="AB26"/>
  <c r="AZ25"/>
  <c r="AN25"/>
  <c r="AB25"/>
  <c r="AZ24"/>
  <c r="AN24"/>
  <c r="AN30" s="1"/>
  <c r="AB24"/>
  <c r="AB30" s="1"/>
  <c r="AO19"/>
  <c r="AL19"/>
  <c r="AI19"/>
  <c r="AF19"/>
  <c r="AC19"/>
  <c r="W19"/>
  <c r="T19"/>
  <c r="Q19"/>
  <c r="N19"/>
  <c r="K19"/>
  <c r="Z18"/>
  <c r="H18"/>
  <c r="Z17"/>
  <c r="H17"/>
  <c r="BG10"/>
  <c r="BD10"/>
  <c r="BA10"/>
  <c r="AX10"/>
  <c r="AU10"/>
  <c r="AO10"/>
  <c r="AL10"/>
  <c r="AI10"/>
  <c r="AF10"/>
  <c r="AC10"/>
  <c r="AR9"/>
  <c r="Z9"/>
  <c r="AR8"/>
  <c r="Z8"/>
  <c r="W10"/>
  <c r="Q10"/>
  <c r="T52" i="2"/>
  <c r="Q52"/>
  <c r="K52"/>
  <c r="H52"/>
  <c r="N51"/>
  <c r="E51"/>
  <c r="N50"/>
  <c r="N52" s="1"/>
  <c r="E50"/>
  <c r="E52" s="1"/>
  <c r="AE45"/>
  <c r="AB45"/>
  <c r="V45"/>
  <c r="S45"/>
  <c r="P45"/>
  <c r="K45"/>
  <c r="I45"/>
  <c r="G45"/>
  <c r="Y44"/>
  <c r="M44"/>
  <c r="E44"/>
  <c r="Y43"/>
  <c r="M43"/>
  <c r="M45" s="1"/>
  <c r="E43"/>
  <c r="E45" s="1"/>
  <c r="AS38"/>
  <c r="AQ38"/>
  <c r="AO38"/>
  <c r="AM38"/>
  <c r="AK38"/>
  <c r="AI38"/>
  <c r="AA38"/>
  <c r="Y38"/>
  <c r="W38"/>
  <c r="U38"/>
  <c r="S38"/>
  <c r="Q38"/>
  <c r="O37"/>
  <c r="M37"/>
  <c r="AG36"/>
  <c r="AE36"/>
  <c r="AC36"/>
  <c r="O36"/>
  <c r="U30"/>
  <c r="S30"/>
  <c r="Q30"/>
  <c r="O30"/>
  <c r="M30"/>
  <c r="K30"/>
  <c r="I29"/>
  <c r="I30" s="1"/>
  <c r="G29"/>
  <c r="G28"/>
  <c r="AS23"/>
  <c r="AQ23"/>
  <c r="AO23"/>
  <c r="AM23"/>
  <c r="AK23"/>
  <c r="AI23"/>
  <c r="AG23"/>
  <c r="AE23"/>
  <c r="AC23"/>
  <c r="AA23"/>
  <c r="Y23"/>
  <c r="W23"/>
  <c r="O23"/>
  <c r="M23"/>
  <c r="U22"/>
  <c r="U23" s="1"/>
  <c r="S22"/>
  <c r="S23" s="1"/>
  <c r="K22"/>
  <c r="K23" s="1"/>
  <c r="Q21"/>
  <c r="K21"/>
  <c r="W15"/>
  <c r="T15"/>
  <c r="Q15"/>
  <c r="N15"/>
  <c r="K15"/>
  <c r="E14"/>
  <c r="H13"/>
  <c r="H15" s="1"/>
  <c r="AH8"/>
  <c r="AF8"/>
  <c r="AD8"/>
  <c r="X8"/>
  <c r="V8"/>
  <c r="T8"/>
  <c r="N8"/>
  <c r="K8"/>
  <c r="AA7"/>
  <c r="Q7"/>
  <c r="H7"/>
  <c r="AA6"/>
  <c r="AA8" s="1"/>
  <c r="Q6"/>
  <c r="H6"/>
  <c r="H8" s="1"/>
  <c r="AA45" i="1"/>
  <c r="W45"/>
  <c r="S45"/>
  <c r="O45"/>
  <c r="O44"/>
  <c r="O43"/>
  <c r="O42"/>
  <c r="O41"/>
  <c r="O40"/>
  <c r="O39"/>
  <c r="O38"/>
  <c r="AH33"/>
  <c r="AF33"/>
  <c r="AD33"/>
  <c r="AB33"/>
  <c r="Z33"/>
  <c r="X33"/>
  <c r="V33"/>
  <c r="Q33"/>
  <c r="O33"/>
  <c r="M33"/>
  <c r="K33"/>
  <c r="I33"/>
  <c r="G33"/>
  <c r="E33"/>
  <c r="T32"/>
  <c r="C32"/>
  <c r="T31"/>
  <c r="C31"/>
  <c r="AA23"/>
  <c r="Y23"/>
  <c r="W23"/>
  <c r="U23"/>
  <c r="S23"/>
  <c r="Q23"/>
  <c r="O23"/>
  <c r="M23"/>
  <c r="K23"/>
  <c r="I23"/>
  <c r="G23"/>
  <c r="E23"/>
  <c r="C22"/>
  <c r="C21"/>
  <c r="AI16"/>
  <c r="AG16"/>
  <c r="AE16"/>
  <c r="AC16"/>
  <c r="AA16"/>
  <c r="Y16"/>
  <c r="W16"/>
  <c r="U16"/>
  <c r="S16"/>
  <c r="Q16"/>
  <c r="O16"/>
  <c r="M16"/>
  <c r="K16"/>
  <c r="I16"/>
  <c r="G16"/>
  <c r="E16"/>
  <c r="C15"/>
  <c r="C14"/>
  <c r="AE8"/>
  <c r="Z8"/>
  <c r="W8"/>
  <c r="V8"/>
  <c r="I8"/>
  <c r="F8"/>
  <c r="C8"/>
  <c r="C7"/>
  <c r="C6"/>
  <c r="E15" i="2" l="1"/>
  <c r="E13"/>
  <c r="E6" s="1"/>
  <c r="E8" s="1"/>
  <c r="D34" i="5"/>
  <c r="B34"/>
  <c r="B33"/>
  <c r="B36" i="4"/>
  <c r="B38" s="1"/>
  <c r="E21"/>
  <c r="AG45" i="3"/>
  <c r="H45"/>
  <c r="H38"/>
  <c r="W38"/>
  <c r="P24"/>
  <c r="P30" s="1"/>
  <c r="AZ30"/>
  <c r="T30"/>
  <c r="X30"/>
  <c r="Z19"/>
  <c r="H19"/>
  <c r="H9"/>
  <c r="AR10"/>
  <c r="Z10"/>
  <c r="N10"/>
  <c r="H8"/>
  <c r="H10" s="1"/>
  <c r="Y45" i="2"/>
  <c r="O38"/>
  <c r="K37"/>
  <c r="I22"/>
  <c r="AC37"/>
  <c r="AC38" s="1"/>
  <c r="AE38"/>
  <c r="AG38"/>
  <c r="G37"/>
  <c r="E37" s="1"/>
  <c r="E29"/>
  <c r="G30"/>
  <c r="Q22"/>
  <c r="Q23" s="1"/>
  <c r="I36"/>
  <c r="K36"/>
  <c r="K38" s="1"/>
  <c r="G36"/>
  <c r="E28"/>
  <c r="Q8"/>
  <c r="T33" i="1"/>
  <c r="C33"/>
  <c r="C23"/>
  <c r="C16"/>
  <c r="G38" i="2" l="1"/>
  <c r="G22"/>
  <c r="E22" s="1"/>
  <c r="E30"/>
  <c r="I38"/>
  <c r="I23" s="1"/>
  <c r="I21"/>
  <c r="G21"/>
  <c r="G23"/>
  <c r="E36"/>
  <c r="E23" l="1"/>
  <c r="E21"/>
  <c r="E38"/>
</calcChain>
</file>

<file path=xl/sharedStrings.xml><?xml version="1.0" encoding="utf-8"?>
<sst xmlns="http://schemas.openxmlformats.org/spreadsheetml/2006/main" count="548" uniqueCount="255">
  <si>
    <t>特　別　支　援　学　校</t>
    <rPh sb="0" eb="1">
      <t>トク</t>
    </rPh>
    <rPh sb="2" eb="3">
      <t>ベツ</t>
    </rPh>
    <rPh sb="4" eb="5">
      <t>ササ</t>
    </rPh>
    <rPh sb="6" eb="7">
      <t>エン</t>
    </rPh>
    <phoneticPr fontId="5"/>
  </si>
  <si>
    <t>第 70 表   設置者別学校数</t>
    <phoneticPr fontId="5"/>
  </si>
  <si>
    <t>第 71 表   幼・小・中・高等部別学校数</t>
    <phoneticPr fontId="5"/>
  </si>
  <si>
    <t>区  分</t>
    <phoneticPr fontId="5"/>
  </si>
  <si>
    <t>計</t>
    <phoneticPr fontId="5"/>
  </si>
  <si>
    <t xml:space="preserve"> 本校</t>
  </si>
  <si>
    <t xml:space="preserve"> 分校</t>
  </si>
  <si>
    <t>幼稚部</t>
  </si>
  <si>
    <t>小学部</t>
  </si>
  <si>
    <t>中学部</t>
  </si>
  <si>
    <t>高等部</t>
  </si>
  <si>
    <t>国　立</t>
    <phoneticPr fontId="5"/>
  </si>
  <si>
    <t>公　立</t>
    <phoneticPr fontId="5"/>
  </si>
  <si>
    <t>（１）小学部</t>
  </si>
  <si>
    <t>0
学級</t>
    <rPh sb="2" eb="4">
      <t>ガッキュウ</t>
    </rPh>
    <phoneticPr fontId="5"/>
  </si>
  <si>
    <t>15
以上</t>
    <rPh sb="3" eb="5">
      <t>イジョウ</t>
    </rPh>
    <phoneticPr fontId="5"/>
  </si>
  <si>
    <t>公　立</t>
  </si>
  <si>
    <t>（２）中学部</t>
  </si>
  <si>
    <t>11
以上</t>
    <rPh sb="3" eb="5">
      <t>イジョウ</t>
    </rPh>
    <phoneticPr fontId="5"/>
  </si>
  <si>
    <t xml:space="preserve">（２）中学部 </t>
    <rPh sb="3" eb="4">
      <t>チュウ</t>
    </rPh>
    <phoneticPr fontId="5"/>
  </si>
  <si>
    <t>0人</t>
    <rPh sb="1" eb="2">
      <t>ニン</t>
    </rPh>
    <phoneticPr fontId="5"/>
  </si>
  <si>
    <t>1～
 10人</t>
    <rPh sb="6" eb="7">
      <t>ニン</t>
    </rPh>
    <phoneticPr fontId="5"/>
  </si>
  <si>
    <t>11～
 20人</t>
    <rPh sb="7" eb="8">
      <t>ニン</t>
    </rPh>
    <phoneticPr fontId="5"/>
  </si>
  <si>
    <t>21～
 30人</t>
    <rPh sb="7" eb="8">
      <t>ニン</t>
    </rPh>
    <phoneticPr fontId="5"/>
  </si>
  <si>
    <t>31～
 40人</t>
    <rPh sb="7" eb="8">
      <t>ニン</t>
    </rPh>
    <phoneticPr fontId="5"/>
  </si>
  <si>
    <t>41～
 50人</t>
    <rPh sb="7" eb="8">
      <t>ニン</t>
    </rPh>
    <phoneticPr fontId="5"/>
  </si>
  <si>
    <t>51人
以上</t>
    <rPh sb="2" eb="3">
      <t>ニン</t>
    </rPh>
    <rPh sb="4" eb="6">
      <t>イジョウ</t>
    </rPh>
    <phoneticPr fontId="5"/>
  </si>
  <si>
    <t>計</t>
    <rPh sb="0" eb="1">
      <t>ケイ</t>
    </rPh>
    <phoneticPr fontId="5"/>
  </si>
  <si>
    <t>区分</t>
    <rPh sb="0" eb="2">
      <t>クブン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</si>
  <si>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</si>
  <si>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</si>
  <si>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</si>
  <si>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</si>
  <si>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視覚障害のみ</t>
    <rPh sb="0" eb="2">
      <t>シカク</t>
    </rPh>
    <rPh sb="2" eb="4">
      <t>ショウガイ</t>
    </rPh>
    <phoneticPr fontId="5"/>
  </si>
  <si>
    <t>聴覚障害のみ</t>
    <rPh sb="0" eb="2">
      <t>チョウカク</t>
    </rPh>
    <rPh sb="2" eb="4">
      <t>ショウガイ</t>
    </rPh>
    <phoneticPr fontId="5"/>
  </si>
  <si>
    <t>知的障害のみ</t>
    <rPh sb="0" eb="2">
      <t>チテキ</t>
    </rPh>
    <rPh sb="2" eb="4">
      <t>ショウガイ</t>
    </rPh>
    <phoneticPr fontId="5"/>
  </si>
  <si>
    <t>肢体不自由のみ</t>
    <rPh sb="0" eb="2">
      <t>シタイ</t>
    </rPh>
    <rPh sb="2" eb="5">
      <t>フジユウ</t>
    </rPh>
    <phoneticPr fontId="5"/>
  </si>
  <si>
    <t>病弱・身体虚弱のみ</t>
    <rPh sb="0" eb="2">
      <t>ビョウジャク</t>
    </rPh>
    <rPh sb="3" eb="5">
      <t>シンタイ</t>
    </rPh>
    <rPh sb="5" eb="7">
      <t>キョジャク</t>
    </rPh>
    <phoneticPr fontId="5"/>
  </si>
  <si>
    <t>肢体不自由と病弱・身体虚弱</t>
    <rPh sb="0" eb="2">
      <t>シタイ</t>
    </rPh>
    <rPh sb="2" eb="5">
      <t>フジユウ</t>
    </rPh>
    <rPh sb="6" eb="8">
      <t>ビョウジャク</t>
    </rPh>
    <rPh sb="9" eb="11">
      <t>シンタイ</t>
    </rPh>
    <rPh sb="11" eb="13">
      <t>キョジャク</t>
    </rPh>
    <phoneticPr fontId="5"/>
  </si>
  <si>
    <t>知的障害と肢体不自由と病弱・身体虚弱</t>
    <rPh sb="0" eb="2">
      <t>チテキ</t>
    </rPh>
    <rPh sb="2" eb="4">
      <t>ショウガイ</t>
    </rPh>
    <rPh sb="5" eb="7">
      <t>シタイ</t>
    </rPh>
    <rPh sb="7" eb="10">
      <t>フジユウ</t>
    </rPh>
    <rPh sb="11" eb="13">
      <t>ビョウジャク</t>
    </rPh>
    <rPh sb="14" eb="16">
      <t>シンタイ</t>
    </rPh>
    <rPh sb="16" eb="18">
      <t>キョジャク</t>
    </rPh>
    <phoneticPr fontId="5"/>
  </si>
  <si>
    <t>区分</t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</si>
  <si>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</si>
  <si>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</si>
  <si>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</si>
  <si>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 xml:space="preserve"> 同一年齢の幼児で編成</t>
    <rPh sb="6" eb="8">
      <t>ヨウジ</t>
    </rPh>
    <rPh sb="9" eb="11">
      <t>ヘンセイ</t>
    </rPh>
    <phoneticPr fontId="5"/>
  </si>
  <si>
    <t>２以上の年齢の幼児で編成</t>
    <rPh sb="4" eb="6">
      <t>ネンレイ</t>
    </rPh>
    <rPh sb="7" eb="9">
      <t>ヨウジ</t>
    </rPh>
    <rPh sb="10" eb="12">
      <t>ヘンセイ</t>
    </rPh>
    <phoneticPr fontId="5"/>
  </si>
  <si>
    <t>単式</t>
    <rPh sb="0" eb="2">
      <t>タンシキ</t>
    </rPh>
    <phoneticPr fontId="5"/>
  </si>
  <si>
    <t>複式</t>
    <rPh sb="0" eb="2">
      <t>フクシキ</t>
    </rPh>
    <phoneticPr fontId="5"/>
  </si>
  <si>
    <t>重複障害学級
(再掲)</t>
    <rPh sb="0" eb="2">
      <t>チョウフク</t>
    </rPh>
    <rPh sb="2" eb="4">
      <t>ショウガイ</t>
    </rPh>
    <rPh sb="4" eb="6">
      <t>ガッキュウ</t>
    </rPh>
    <rPh sb="8" eb="10">
      <t>サイケイ</t>
    </rPh>
    <phoneticPr fontId="5"/>
  </si>
  <si>
    <t>高　　等　　部</t>
    <rPh sb="0" eb="1">
      <t>タカ</t>
    </rPh>
    <rPh sb="3" eb="4">
      <t>トウ</t>
    </rPh>
    <rPh sb="6" eb="7">
      <t>ブ</t>
    </rPh>
    <phoneticPr fontId="5"/>
  </si>
  <si>
    <t>本科</t>
    <rPh sb="0" eb="2">
      <t>ホンカ</t>
    </rPh>
    <phoneticPr fontId="5"/>
  </si>
  <si>
    <t>専攻科</t>
    <rPh sb="0" eb="2">
      <t>センコウ</t>
    </rPh>
    <rPh sb="2" eb="3">
      <t>カ</t>
    </rPh>
    <phoneticPr fontId="5"/>
  </si>
  <si>
    <t>別科</t>
    <rPh sb="0" eb="1">
      <t>ベツ</t>
    </rPh>
    <rPh sb="1" eb="2">
      <t>カ</t>
    </rPh>
    <phoneticPr fontId="5"/>
  </si>
  <si>
    <t>幼  稚  部</t>
    <phoneticPr fontId="5"/>
  </si>
  <si>
    <t>小               学               部</t>
    <phoneticPr fontId="5"/>
  </si>
  <si>
    <t xml:space="preserve">  １学年</t>
    <phoneticPr fontId="5"/>
  </si>
  <si>
    <t xml:space="preserve">  ２学年</t>
    <phoneticPr fontId="5"/>
  </si>
  <si>
    <t xml:space="preserve">  ３学年</t>
    <phoneticPr fontId="5"/>
  </si>
  <si>
    <t xml:space="preserve">  ４学年</t>
    <phoneticPr fontId="5"/>
  </si>
  <si>
    <t xml:space="preserve">  ５学年</t>
    <phoneticPr fontId="5"/>
  </si>
  <si>
    <t xml:space="preserve">  ６学年</t>
    <phoneticPr fontId="5"/>
  </si>
  <si>
    <t>男</t>
    <phoneticPr fontId="5"/>
  </si>
  <si>
    <t>女</t>
    <phoneticPr fontId="5"/>
  </si>
  <si>
    <t xml:space="preserve"> 男</t>
    <phoneticPr fontId="5"/>
  </si>
  <si>
    <t>中学部</t>
    <phoneticPr fontId="5"/>
  </si>
  <si>
    <t>１学年</t>
    <phoneticPr fontId="5"/>
  </si>
  <si>
    <t>２学年</t>
    <phoneticPr fontId="5"/>
  </si>
  <si>
    <t>３学年</t>
    <phoneticPr fontId="5"/>
  </si>
  <si>
    <t>高等部</t>
    <rPh sb="0" eb="2">
      <t>コウトウ</t>
    </rPh>
    <rPh sb="2" eb="3">
      <t>ブ</t>
    </rPh>
    <phoneticPr fontId="5"/>
  </si>
  <si>
    <t>本     科</t>
    <phoneticPr fontId="5"/>
  </si>
  <si>
    <t>専   攻   科</t>
    <phoneticPr fontId="5"/>
  </si>
  <si>
    <t>幼稚部</t>
    <phoneticPr fontId="5"/>
  </si>
  <si>
    <t>小学部</t>
    <phoneticPr fontId="5"/>
  </si>
  <si>
    <t>３歳</t>
    <phoneticPr fontId="5"/>
  </si>
  <si>
    <t>４歳</t>
    <phoneticPr fontId="5"/>
  </si>
  <si>
    <t>５歳</t>
    <phoneticPr fontId="5"/>
  </si>
  <si>
    <t>6～11歳</t>
    <phoneticPr fontId="5"/>
  </si>
  <si>
    <t>12～14歳</t>
    <phoneticPr fontId="5"/>
  </si>
  <si>
    <t>15歳以上</t>
    <phoneticPr fontId="5"/>
  </si>
  <si>
    <t>高等部</t>
    <phoneticPr fontId="5"/>
  </si>
  <si>
    <t>本科</t>
    <phoneticPr fontId="5"/>
  </si>
  <si>
    <t>専攻科</t>
    <phoneticPr fontId="5"/>
  </si>
  <si>
    <t>15～17歳</t>
    <phoneticPr fontId="5"/>
  </si>
  <si>
    <t>18歳以上</t>
    <phoneticPr fontId="5"/>
  </si>
  <si>
    <t>18～20歳</t>
    <phoneticPr fontId="5"/>
  </si>
  <si>
    <t xml:space="preserve"> 21歳以上</t>
    <phoneticPr fontId="5"/>
  </si>
  <si>
    <t>寄宿舎</t>
    <rPh sb="1" eb="2">
      <t>シュク</t>
    </rPh>
    <rPh sb="2" eb="3">
      <t>シャ</t>
    </rPh>
    <phoneticPr fontId="5"/>
  </si>
  <si>
    <t>家　庭</t>
    <rPh sb="0" eb="1">
      <t>イエ</t>
    </rPh>
    <rPh sb="2" eb="3">
      <t>ニワ</t>
    </rPh>
    <phoneticPr fontId="5"/>
  </si>
  <si>
    <t>児童福祉
　　施設</t>
    <rPh sb="0" eb="2">
      <t>ジドウ</t>
    </rPh>
    <rPh sb="2" eb="4">
      <t>フクシ</t>
    </rPh>
    <rPh sb="7" eb="9">
      <t>シセツ</t>
    </rPh>
    <phoneticPr fontId="5"/>
  </si>
  <si>
    <t>中  学  部</t>
    <rPh sb="0" eb="4">
      <t>チュウガク</t>
    </rPh>
    <rPh sb="6" eb="7">
      <t>ブ</t>
    </rPh>
    <phoneticPr fontId="5"/>
  </si>
  <si>
    <t>高  等  部</t>
    <rPh sb="0" eb="4">
      <t>コウトウ</t>
    </rPh>
    <rPh sb="6" eb="7">
      <t>ブ</t>
    </rPh>
    <phoneticPr fontId="5"/>
  </si>
  <si>
    <t>本科入学者数（再掲）</t>
    <rPh sb="0" eb="2">
      <t>ホンカ</t>
    </rPh>
    <rPh sb="2" eb="5">
      <t>ニュウガクシャ</t>
    </rPh>
    <rPh sb="5" eb="6">
      <t>スウ</t>
    </rPh>
    <rPh sb="7" eb="9">
      <t>サイケイ</t>
    </rPh>
    <phoneticPr fontId="5"/>
  </si>
  <si>
    <t>普通科</t>
  </si>
  <si>
    <t>視覚障害
の学科</t>
    <rPh sb="0" eb="2">
      <t>シカク</t>
    </rPh>
    <rPh sb="2" eb="4">
      <t>ショウガイ</t>
    </rPh>
    <rPh sb="6" eb="8">
      <t>ガッカ</t>
    </rPh>
    <phoneticPr fontId="5"/>
  </si>
  <si>
    <t>聴覚障害
の学科</t>
    <rPh sb="0" eb="2">
      <t>チョウカク</t>
    </rPh>
    <rPh sb="2" eb="4">
      <t>ショウガイ</t>
    </rPh>
    <rPh sb="6" eb="8">
      <t>ガッカ</t>
    </rPh>
    <phoneticPr fontId="5"/>
  </si>
  <si>
    <t>その他の障害の学科</t>
    <rPh sb="2" eb="3">
      <t>タ</t>
    </rPh>
    <rPh sb="4" eb="6">
      <t>ショウガイ</t>
    </rPh>
    <rPh sb="7" eb="9">
      <t>ガッカ</t>
    </rPh>
    <phoneticPr fontId="5"/>
  </si>
  <si>
    <t xml:space="preserve"> 国立</t>
  </si>
  <si>
    <t xml:space="preserve"> 公立</t>
  </si>
  <si>
    <t>中　　　　学　　　　部</t>
    <rPh sb="0" eb="1">
      <t>ナカ</t>
    </rPh>
    <rPh sb="5" eb="6">
      <t>ガク</t>
    </rPh>
    <rPh sb="10" eb="11">
      <t>ブ</t>
    </rPh>
    <phoneticPr fontId="5"/>
  </si>
  <si>
    <t>経済的理由</t>
    <rPh sb="0" eb="3">
      <t>ケイザイテキ</t>
    </rPh>
    <rPh sb="3" eb="5">
      <t>リユウ</t>
    </rPh>
    <phoneticPr fontId="5"/>
  </si>
  <si>
    <t>不登校</t>
    <rPh sb="0" eb="3">
      <t>フトウコウ</t>
    </rPh>
    <phoneticPr fontId="5"/>
  </si>
  <si>
    <t>その他</t>
    <phoneticPr fontId="5"/>
  </si>
  <si>
    <t>その他</t>
    <rPh sb="2" eb="3">
      <t>タ</t>
    </rPh>
    <phoneticPr fontId="5"/>
  </si>
  <si>
    <t>第 83 表   障害種別学級数</t>
    <rPh sb="9" eb="11">
      <t>ショウガイ</t>
    </rPh>
    <rPh sb="11" eb="13">
      <t>シュベツ</t>
    </rPh>
    <rPh sb="14" eb="15">
      <t>キュウ</t>
    </rPh>
    <phoneticPr fontId="5"/>
  </si>
  <si>
    <t>幼稚部</t>
    <rPh sb="0" eb="2">
      <t>ヨウチ</t>
    </rPh>
    <rPh sb="2" eb="3">
      <t>ブ</t>
    </rPh>
    <phoneticPr fontId="5"/>
  </si>
  <si>
    <t>高等部</t>
    <rPh sb="0" eb="3">
      <t>コウトウブ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</si>
  <si>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5"/>
  </si>
  <si>
    <t>視覚障害と知的障害</t>
    <rPh sb="0" eb="2">
      <t>シカク</t>
    </rPh>
    <rPh sb="2" eb="4">
      <t>ショウガイ</t>
    </rPh>
    <rPh sb="5" eb="7">
      <t>チテキ</t>
    </rPh>
    <rPh sb="7" eb="9">
      <t>ショウガイ</t>
    </rPh>
    <phoneticPr fontId="3"/>
  </si>
  <si>
    <t>聴覚障害と知的障害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</si>
  <si>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知的障害と肢体不自由</t>
    <rPh sb="0" eb="2">
      <t>チテキ</t>
    </rPh>
    <rPh sb="2" eb="4">
      <t>ショウガイ</t>
    </rPh>
    <rPh sb="5" eb="7">
      <t>シタイ</t>
    </rPh>
    <rPh sb="7" eb="10">
      <t>フジユウ</t>
    </rPh>
    <phoneticPr fontId="5"/>
  </si>
  <si>
    <t>知的障害と病弱・身体虚弱</t>
    <rPh sb="0" eb="2">
      <t>チテキ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</si>
  <si>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視覚障害と知的障害と肢体不自由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シタイ</t>
    </rPh>
    <rPh sb="12" eb="15">
      <t>フジユウ</t>
    </rPh>
    <phoneticPr fontId="5"/>
  </si>
  <si>
    <t>視覚障害と知的障害と病弱・身体虚弱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ビョウジャク</t>
    </rPh>
    <rPh sb="13" eb="15">
      <t>シンタイ</t>
    </rPh>
    <rPh sb="15" eb="17">
      <t>キョジャク</t>
    </rPh>
    <phoneticPr fontId="5"/>
  </si>
  <si>
    <t>聴覚障害と知的障害と肢体不自由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</si>
  <si>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聴覚障害と知的障害と病弱・身体虚弱</t>
  </si>
  <si>
    <t>視覚障害のみ無し</t>
    <rPh sb="0" eb="2">
      <t>シカク</t>
    </rPh>
    <rPh sb="2" eb="4">
      <t>ショウガイ</t>
    </rPh>
    <rPh sb="6" eb="7">
      <t>ナ</t>
    </rPh>
    <phoneticPr fontId="5"/>
  </si>
  <si>
    <t>聴覚障害のみ無し</t>
    <rPh sb="0" eb="2">
      <t>チョウカク</t>
    </rPh>
    <rPh sb="2" eb="4">
      <t>ショウガイ</t>
    </rPh>
    <rPh sb="6" eb="7">
      <t>ナ</t>
    </rPh>
    <phoneticPr fontId="5"/>
  </si>
  <si>
    <t>第 84 表   担当障害種別教員数</t>
    <rPh sb="9" eb="11">
      <t>タントウ</t>
    </rPh>
    <rPh sb="11" eb="13">
      <t>ショウガイ</t>
    </rPh>
    <rPh sb="13" eb="15">
      <t>シュベツ</t>
    </rPh>
    <rPh sb="15" eb="17">
      <t>キョウイン</t>
    </rPh>
    <rPh sb="17" eb="18">
      <t>カズ</t>
    </rPh>
    <phoneticPr fontId="5"/>
  </si>
  <si>
    <t>本務教員</t>
    <rPh sb="0" eb="2">
      <t>ホンム</t>
    </rPh>
    <rPh sb="2" eb="4">
      <t>キョウイン</t>
    </rPh>
    <phoneticPr fontId="5"/>
  </si>
  <si>
    <t>兼務教員</t>
    <rPh sb="0" eb="2">
      <t>ケンム</t>
    </rPh>
    <rPh sb="2" eb="4">
      <t>キョウイン</t>
    </rPh>
    <phoneticPr fontId="5"/>
  </si>
  <si>
    <t>教諭</t>
    <rPh sb="0" eb="2">
      <t>キョウユ</t>
    </rPh>
    <phoneticPr fontId="5"/>
  </si>
  <si>
    <t>助教諭</t>
    <rPh sb="0" eb="3">
      <t>ジョキョウユ</t>
    </rPh>
    <phoneticPr fontId="5"/>
  </si>
  <si>
    <t>講師</t>
    <rPh sb="0" eb="2">
      <t>コウシ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</si>
  <si>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</si>
  <si>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</si>
  <si>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</si>
  <si>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</si>
  <si>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</si>
  <si>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副　校  長</t>
    <rPh sb="0" eb="1">
      <t>フク</t>
    </rPh>
    <phoneticPr fontId="5"/>
  </si>
  <si>
    <t>指　導　教　諭</t>
    <rPh sb="0" eb="1">
      <t>ユビ</t>
    </rPh>
    <rPh sb="2" eb="3">
      <t>シルベ</t>
    </rPh>
    <phoneticPr fontId="5"/>
  </si>
  <si>
    <t>本　務　者（つづき）</t>
    <rPh sb="0" eb="1">
      <t>ホン</t>
    </rPh>
    <rPh sb="2" eb="3">
      <t>ム</t>
    </rPh>
    <rPh sb="4" eb="5">
      <t>シャ</t>
    </rPh>
    <phoneticPr fontId="3"/>
  </si>
  <si>
    <t>兼務者</t>
    <rPh sb="0" eb="2">
      <t>ケンム</t>
    </rPh>
    <rPh sb="2" eb="3">
      <t>シャ</t>
    </rPh>
    <phoneticPr fontId="5"/>
  </si>
  <si>
    <t>教  諭</t>
    <phoneticPr fontId="5"/>
  </si>
  <si>
    <t>養護教諭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</si>
  <si>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</si>
  <si>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</si>
  <si>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  師</t>
    <phoneticPr fontId="5"/>
  </si>
  <si>
    <t>第 86 表  本務教員のうち理由別休職等教員数</t>
    <phoneticPr fontId="5"/>
  </si>
  <si>
    <t>区　分</t>
    <rPh sb="0" eb="3">
      <t>クブン</t>
    </rPh>
    <phoneticPr fontId="5"/>
  </si>
  <si>
    <t>校長・副校長・教頭・主幹教諭・
指導教諭・教諭・助教諭・講師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</si>
  <si>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</si>
  <si>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</si>
  <si>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</si>
  <si>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>教職員組合専従者
（公立）</t>
    <rPh sb="5" eb="7">
      <t>センジュウ</t>
    </rPh>
    <rPh sb="7" eb="8">
      <t>シャ</t>
    </rPh>
    <rPh sb="10" eb="12">
      <t>コウリツ</t>
    </rPh>
    <phoneticPr fontId="5"/>
  </si>
  <si>
    <t>職務上の負傷疾病</t>
    <rPh sb="4" eb="6">
      <t>フショウ</t>
    </rPh>
    <rPh sb="6" eb="8">
      <t>シッペイ</t>
    </rPh>
    <phoneticPr fontId="5"/>
  </si>
  <si>
    <t>結  核</t>
    <phoneticPr fontId="5"/>
  </si>
  <si>
    <t>第 87 表  指導主事等の数（公立）</t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</si>
  <si>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</si>
  <si>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</si>
  <si>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　の　　他</t>
    <rPh sb="10" eb="13">
      <t>ジムキョク</t>
    </rPh>
    <rPh sb="13" eb="14">
      <t>トウ</t>
    </rPh>
    <rPh sb="14" eb="17">
      <t>キンムシャ</t>
    </rPh>
    <rPh sb="24" eb="25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</si>
  <si>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</si>
  <si>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   立</t>
    <phoneticPr fontId="5"/>
  </si>
  <si>
    <t>第 88 表  教務主任等の数</t>
    <phoneticPr fontId="5"/>
  </si>
  <si>
    <t>部主事</t>
    <rPh sb="0" eb="1">
      <t>ブ</t>
    </rPh>
    <rPh sb="1" eb="3">
      <t>シュジ</t>
    </rPh>
    <phoneticPr fontId="5"/>
  </si>
  <si>
    <t>特別支援学校教諭免許状
所有者</t>
    <rPh sb="0" eb="2">
      <t>トクベツ</t>
    </rPh>
    <rPh sb="2" eb="4">
      <t>シエン</t>
    </rPh>
    <rPh sb="4" eb="6">
      <t>ガッコウ</t>
    </rPh>
    <rPh sb="6" eb="8">
      <t>キョウユ</t>
    </rPh>
    <rPh sb="8" eb="11">
      <t>メンキョジョウ</t>
    </rPh>
    <rPh sb="12" eb="15">
      <t>ショユウシャ</t>
    </rPh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</si>
  <si>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</si>
  <si>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</si>
  <si>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</si>
  <si>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</si>
  <si>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</si>
  <si>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学科主任</t>
    <rPh sb="0" eb="2">
      <t>ガッカ</t>
    </rPh>
    <rPh sb="2" eb="4">
      <t>シュニン</t>
    </rPh>
    <phoneticPr fontId="5"/>
  </si>
  <si>
    <t>寮務主任</t>
    <rPh sb="0" eb="1">
      <t>リョウ</t>
    </rPh>
    <rPh sb="1" eb="2">
      <t>ム</t>
    </rPh>
    <rPh sb="2" eb="4">
      <t>シュニン</t>
    </rPh>
    <phoneticPr fontId="5"/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</si>
  <si>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</si>
  <si>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</si>
  <si>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</si>
  <si>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第 89 表  産休代替教職員および育児休業代替教職員</t>
    <phoneticPr fontId="5"/>
  </si>
  <si>
    <t>第 90 表  学校医等の数</t>
    <phoneticPr fontId="5"/>
  </si>
  <si>
    <t>産休代替教職員</t>
    <rPh sb="0" eb="2">
      <t>サンキュウ</t>
    </rPh>
    <rPh sb="2" eb="4">
      <t>ダイガエ</t>
    </rPh>
    <rPh sb="4" eb="7">
      <t>キョウショクイン</t>
    </rPh>
    <phoneticPr fontId="5"/>
  </si>
  <si>
    <t>育児休業代替教職員</t>
    <rPh sb="0" eb="2">
      <t>イクジ</t>
    </rPh>
    <rPh sb="2" eb="4">
      <t>キュウギョウ</t>
    </rPh>
    <rPh sb="4" eb="6">
      <t>ダイガエ</t>
    </rPh>
    <rPh sb="6" eb="9">
      <t>キョウショクイン</t>
    </rPh>
    <phoneticPr fontId="5"/>
  </si>
  <si>
    <t>区 　　　 分</t>
    <phoneticPr fontId="5"/>
  </si>
  <si>
    <t>学校医</t>
    <rPh sb="2" eb="3">
      <t>イ</t>
    </rPh>
    <phoneticPr fontId="5"/>
  </si>
  <si>
    <t>学校
歯科医</t>
    <phoneticPr fontId="5"/>
  </si>
  <si>
    <t>学校
薬剤師</t>
    <phoneticPr fontId="5"/>
  </si>
  <si>
    <t>副校長・教頭･主幹教諭･指導教諭・教諭・助教諭・講師</t>
  </si>
  <si>
    <t>養護教諭・
養護助教諭・
栄養教諭</t>
  </si>
  <si>
    <t>事務職員</t>
    <phoneticPr fontId="5"/>
  </si>
  <si>
    <t>寄宿舎指導員</t>
  </si>
  <si>
    <t>実習助手</t>
    <phoneticPr fontId="5"/>
  </si>
  <si>
    <t>第 91 表   職員数（本務者）</t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</si>
  <si>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</si>
  <si>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</si>
  <si>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栄養職員</t>
    <rPh sb="0" eb="2">
      <t>エイヨウ</t>
    </rPh>
    <rPh sb="2" eb="4">
      <t>ショクイン</t>
    </rPh>
    <phoneticPr fontId="5"/>
  </si>
  <si>
    <t xml:space="preserve"> 男</t>
  </si>
  <si>
    <t xml:space="preserve"> 女</t>
  </si>
  <si>
    <t>（つづき）</t>
    <phoneticPr fontId="5"/>
  </si>
  <si>
    <t>そ の 他 の 者</t>
    <phoneticPr fontId="5"/>
  </si>
  <si>
    <t>介護業務を担当する職　員
(再掲)</t>
    <rPh sb="0" eb="2">
      <t>カイゴ</t>
    </rPh>
    <rPh sb="2" eb="4">
      <t>ギョウム</t>
    </rPh>
    <rPh sb="5" eb="7">
      <t>タントウ</t>
    </rPh>
    <rPh sb="9" eb="10">
      <t>ショク</t>
    </rPh>
    <rPh sb="11" eb="12">
      <t>イン</t>
    </rPh>
    <rPh sb="14" eb="16">
      <t>サイケイ</t>
    </rPh>
    <phoneticPr fontId="3"/>
  </si>
  <si>
    <t>実習助手</t>
    <rPh sb="0" eb="2">
      <t>ジッシュウ</t>
    </rPh>
    <rPh sb="2" eb="4">
      <t>ジョシュ</t>
    </rPh>
    <phoneticPr fontId="5"/>
  </si>
  <si>
    <t>給食調理従事員</t>
    <rPh sb="0" eb="2">
      <t>キュウショク</t>
    </rPh>
    <rPh sb="2" eb="4">
      <t>チョウリ</t>
    </rPh>
    <rPh sb="4" eb="6">
      <t>ジュウジ</t>
    </rPh>
    <rPh sb="6" eb="7">
      <t>イン</t>
    </rPh>
    <phoneticPr fontId="5"/>
  </si>
  <si>
    <t>用務員</t>
    <rPh sb="0" eb="3">
      <t>ヨウムイン</t>
    </rPh>
    <phoneticPr fontId="5"/>
  </si>
  <si>
    <t>警備員その他</t>
    <rPh sb="0" eb="3">
      <t>ケイビイン</t>
    </rPh>
    <rPh sb="5" eb="6">
      <t>タ</t>
    </rPh>
    <phoneticPr fontId="5"/>
  </si>
  <si>
    <t>女</t>
    <rPh sb="0" eb="1">
      <t>オンナ</t>
    </rPh>
    <phoneticPr fontId="5"/>
  </si>
  <si>
    <t>技術職員</t>
    <rPh sb="0" eb="2">
      <t>ギジュツ</t>
    </rPh>
    <rPh sb="2" eb="4">
      <t>ショクイン</t>
    </rPh>
    <phoneticPr fontId="5"/>
  </si>
  <si>
    <t>その他の
医療機関</t>
    <rPh sb="2" eb="3">
      <t>タ</t>
    </rPh>
    <rPh sb="5" eb="7">
      <t>イリョウ</t>
    </rPh>
    <rPh sb="7" eb="9">
      <t>キカン</t>
    </rPh>
    <phoneticPr fontId="5"/>
  </si>
  <si>
    <t>国立療養所
 重心病棟</t>
    <rPh sb="0" eb="2">
      <t>コクリツ</t>
    </rPh>
    <rPh sb="2" eb="4">
      <t>リョウヨウ</t>
    </rPh>
    <rPh sb="4" eb="5">
      <t>ショ</t>
    </rPh>
    <phoneticPr fontId="5"/>
  </si>
  <si>
    <t>区  分</t>
    <phoneticPr fontId="5"/>
  </si>
  <si>
    <t>国  立</t>
    <phoneticPr fontId="5"/>
  </si>
  <si>
    <t>国　立</t>
    <phoneticPr fontId="5"/>
  </si>
  <si>
    <t>-</t>
    <phoneticPr fontId="5"/>
  </si>
  <si>
    <t>公  立</t>
    <phoneticPr fontId="5"/>
  </si>
  <si>
    <t>公　立</t>
    <phoneticPr fontId="5"/>
  </si>
  <si>
    <t>計</t>
    <phoneticPr fontId="5"/>
  </si>
  <si>
    <t>第 72 表   学級数別学校数</t>
    <phoneticPr fontId="5"/>
  </si>
  <si>
    <t>区  分</t>
    <phoneticPr fontId="5"/>
  </si>
  <si>
    <t>計</t>
    <phoneticPr fontId="5"/>
  </si>
  <si>
    <t>区  分</t>
    <phoneticPr fontId="5"/>
  </si>
  <si>
    <t>国　立</t>
    <phoneticPr fontId="5"/>
  </si>
  <si>
    <r>
      <t xml:space="preserve">第 </t>
    </r>
    <r>
      <rPr>
        <sz val="10.5"/>
        <rFont val="ＭＳ ゴシック"/>
        <family val="3"/>
        <charset val="128"/>
      </rPr>
      <t>73 表   児童・生徒数別学校数</t>
    </r>
    <phoneticPr fontId="5"/>
  </si>
  <si>
    <t xml:space="preserve">（１）小学部 </t>
    <phoneticPr fontId="5"/>
  </si>
  <si>
    <t>公　立</t>
    <phoneticPr fontId="5"/>
  </si>
  <si>
    <r>
      <t xml:space="preserve">第 </t>
    </r>
    <r>
      <rPr>
        <sz val="10.5"/>
        <rFont val="ＭＳ ゴシック"/>
        <family val="3"/>
        <charset val="128"/>
      </rPr>
      <t>74 表   障害種別学校数</t>
    </r>
    <rPh sb="9" eb="11">
      <t>ショウガイ</t>
    </rPh>
    <rPh sb="11" eb="13">
      <t>シュベツ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</si>
  <si>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75 表   学級数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</si>
  <si>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76 表   学年別在学者数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</si>
  <si>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77 表   年齢別在学者数</t>
    </r>
    <phoneticPr fontId="5"/>
  </si>
  <si>
    <r>
      <t xml:space="preserve">第 </t>
    </r>
    <r>
      <rPr>
        <sz val="10.5"/>
        <rFont val="ＭＳ ゴシック"/>
        <family val="3"/>
        <charset val="128"/>
      </rPr>
      <t>78 表   通学状況別在学者数</t>
    </r>
    <phoneticPr fontId="5"/>
  </si>
  <si>
    <t>計</t>
    <phoneticPr fontId="5"/>
  </si>
  <si>
    <t>幼  稚  部</t>
    <phoneticPr fontId="5"/>
  </si>
  <si>
    <t>小  学  部</t>
    <phoneticPr fontId="5"/>
  </si>
  <si>
    <t>区  分</t>
    <phoneticPr fontId="5"/>
  </si>
  <si>
    <t>国　立</t>
    <phoneticPr fontId="5"/>
  </si>
  <si>
    <t>公　立</t>
    <phoneticPr fontId="5"/>
  </si>
  <si>
    <r>
      <t>第 7</t>
    </r>
    <r>
      <rPr>
        <sz val="10.5"/>
        <rFont val="ＭＳ ゴシック"/>
        <family val="3"/>
        <charset val="128"/>
      </rPr>
      <t>9 表   学科別在学者数および入学者数（高等部）</t>
    </r>
    <rPh sb="15" eb="16">
      <t>スウ</t>
    </rPh>
    <rPh sb="19" eb="21">
      <t>ニュウガク</t>
    </rPh>
    <rPh sb="21" eb="22">
      <t>シャ</t>
    </rPh>
    <phoneticPr fontId="5"/>
  </si>
  <si>
    <t>区         分</t>
    <phoneticPr fontId="5"/>
  </si>
  <si>
    <t>本  科</t>
    <phoneticPr fontId="5"/>
  </si>
  <si>
    <t>男</t>
    <phoneticPr fontId="5"/>
  </si>
  <si>
    <t>女</t>
    <phoneticPr fontId="5"/>
  </si>
  <si>
    <t xml:space="preserve"> 男</t>
    <phoneticPr fontId="5"/>
  </si>
  <si>
    <t xml:space="preserve"> 女</t>
    <phoneticPr fontId="5"/>
  </si>
  <si>
    <t>理療科</t>
    <phoneticPr fontId="5"/>
  </si>
  <si>
    <t>保健理療科</t>
    <phoneticPr fontId="5"/>
  </si>
  <si>
    <t>産業工芸科</t>
    <phoneticPr fontId="5"/>
  </si>
  <si>
    <t>被服科</t>
    <phoneticPr fontId="5"/>
  </si>
  <si>
    <t>その他の学科</t>
    <phoneticPr fontId="5"/>
  </si>
  <si>
    <r>
      <t xml:space="preserve">第 </t>
    </r>
    <r>
      <rPr>
        <sz val="10.5"/>
        <rFont val="ＭＳ ゴシック"/>
        <family val="3"/>
        <charset val="128"/>
      </rPr>
      <t>80 表   小学校・中学校・高等学校との転入・転出状況</t>
    </r>
    <phoneticPr fontId="5"/>
  </si>
  <si>
    <r>
      <t xml:space="preserve">第 </t>
    </r>
    <r>
      <rPr>
        <sz val="10.5"/>
        <rFont val="ＭＳ ゴシック"/>
        <family val="3"/>
        <charset val="128"/>
      </rPr>
      <t>81表  外国人在学者数</t>
    </r>
    <phoneticPr fontId="5"/>
  </si>
  <si>
    <t>転入者</t>
    <phoneticPr fontId="5"/>
  </si>
  <si>
    <t>転出者</t>
    <phoneticPr fontId="5"/>
  </si>
  <si>
    <t>区 分</t>
    <phoneticPr fontId="5"/>
  </si>
  <si>
    <t>国 立</t>
    <phoneticPr fontId="5"/>
  </si>
  <si>
    <t>公 立</t>
    <phoneticPr fontId="5"/>
  </si>
  <si>
    <t>幼稚部</t>
    <phoneticPr fontId="5"/>
  </si>
  <si>
    <t>小学部</t>
    <phoneticPr fontId="5"/>
  </si>
  <si>
    <t>中学部</t>
    <phoneticPr fontId="5"/>
  </si>
  <si>
    <t>高等部</t>
    <phoneticPr fontId="5"/>
  </si>
  <si>
    <r>
      <t xml:space="preserve">第 </t>
    </r>
    <r>
      <rPr>
        <sz val="10.5"/>
        <rFont val="ＭＳ ゴシック"/>
        <family val="3"/>
        <charset val="128"/>
      </rPr>
      <t>82 表   理由別長期欠席児童･生徒数（前年度間30日以上）</t>
    </r>
    <rPh sb="19" eb="21">
      <t>セイト</t>
    </rPh>
    <phoneticPr fontId="5"/>
  </si>
  <si>
    <t>小        学        部</t>
    <phoneticPr fontId="5"/>
  </si>
  <si>
    <t>病  気</t>
    <phoneticPr fontId="5"/>
  </si>
  <si>
    <t>その他</t>
    <phoneticPr fontId="5"/>
  </si>
  <si>
    <t>肢体不自由と病弱・身体虚弱</t>
    <phoneticPr fontId="3"/>
  </si>
  <si>
    <t>第 85 表   職名別教員数</t>
    <phoneticPr fontId="5"/>
  </si>
  <si>
    <t>本     務     者</t>
    <phoneticPr fontId="5"/>
  </si>
  <si>
    <t>校  長</t>
    <phoneticPr fontId="5"/>
  </si>
  <si>
    <t>教  頭</t>
    <phoneticPr fontId="5"/>
  </si>
  <si>
    <t>主　幹　教　諭</t>
    <phoneticPr fontId="5"/>
  </si>
  <si>
    <t>負担法による者（公立のみ)</t>
    <phoneticPr fontId="5"/>
  </si>
</sst>
</file>

<file path=xl/styles.xml><?xml version="1.0" encoding="utf-8"?>
<styleSheet xmlns="http://schemas.openxmlformats.org/spreadsheetml/2006/main">
  <numFmts count="2">
    <numFmt numFmtId="176" formatCode="#,##0;0;&quot;-&quot;"/>
    <numFmt numFmtId="177" formatCode="0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5" fillId="0" borderId="0"/>
    <xf numFmtId="0" fontId="16" fillId="0" borderId="0"/>
  </cellStyleXfs>
  <cellXfs count="564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justifyLastLine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/>
    <xf numFmtId="0" fontId="2" fillId="0" borderId="20" xfId="0" applyFont="1" applyFill="1" applyBorder="1" applyAlignment="1">
      <alignment horizontal="distributed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/>
    </xf>
    <xf numFmtId="0" fontId="2" fillId="0" borderId="21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8" fillId="0" borderId="1" xfId="2" applyFont="1" applyFill="1" applyBorder="1"/>
    <xf numFmtId="0" fontId="8" fillId="0" borderId="0" xfId="2" applyFont="1" applyFill="1" applyBorder="1"/>
    <xf numFmtId="0" fontId="8" fillId="0" borderId="0" xfId="2" applyFont="1" applyFill="1"/>
    <xf numFmtId="177" fontId="2" fillId="0" borderId="0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60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8" fillId="0" borderId="0" xfId="2" applyNumberFormat="1" applyFont="1" applyFill="1"/>
    <xf numFmtId="176" fontId="10" fillId="0" borderId="0" xfId="0" applyNumberFormat="1" applyFont="1" applyFill="1" applyAlignment="1">
      <alignment vertical="center" shrinkToFit="1"/>
    </xf>
    <xf numFmtId="176" fontId="2" fillId="0" borderId="0" xfId="2" applyNumberFormat="1" applyFont="1" applyFill="1"/>
    <xf numFmtId="176" fontId="2" fillId="0" borderId="31" xfId="2" applyNumberFormat="1" applyFont="1" applyFill="1" applyBorder="1" applyAlignment="1">
      <alignment horizontal="center" vertical="center"/>
    </xf>
    <xf numFmtId="176" fontId="2" fillId="0" borderId="33" xfId="2" applyNumberFormat="1" applyFont="1" applyFill="1" applyBorder="1" applyAlignment="1">
      <alignment horizontal="center" vertical="center"/>
    </xf>
    <xf numFmtId="176" fontId="2" fillId="0" borderId="59" xfId="2" applyNumberFormat="1" applyFont="1" applyFill="1" applyBorder="1" applyAlignment="1">
      <alignment horizontal="center" vertical="center"/>
    </xf>
    <xf numFmtId="176" fontId="2" fillId="0" borderId="65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/>
    <xf numFmtId="176" fontId="2" fillId="0" borderId="0" xfId="2" applyNumberFormat="1" applyFont="1" applyFill="1" applyBorder="1" applyAlignment="1">
      <alignment horizontal="right"/>
    </xf>
    <xf numFmtId="176" fontId="2" fillId="0" borderId="20" xfId="2" applyNumberFormat="1" applyFont="1" applyFill="1" applyBorder="1" applyAlignment="1">
      <alignment horizontal="right"/>
    </xf>
    <xf numFmtId="176" fontId="8" fillId="0" borderId="1" xfId="2" applyNumberFormat="1" applyFont="1" applyFill="1" applyBorder="1"/>
    <xf numFmtId="176" fontId="8" fillId="0" borderId="0" xfId="2" applyNumberFormat="1" applyFont="1" applyFill="1" applyBorder="1"/>
    <xf numFmtId="176" fontId="2" fillId="0" borderId="20" xfId="2" applyNumberFormat="1" applyFont="1" applyFill="1" applyBorder="1" applyAlignment="1"/>
    <xf numFmtId="176" fontId="2" fillId="0" borderId="0" xfId="2" applyNumberFormat="1" applyFont="1" applyFill="1" applyBorder="1" applyAlignment="1">
      <alignment horizontal="center"/>
    </xf>
    <xf numFmtId="176" fontId="2" fillId="0" borderId="11" xfId="2" applyNumberFormat="1" applyFont="1" applyFill="1" applyBorder="1" applyAlignment="1"/>
    <xf numFmtId="176" fontId="2" fillId="0" borderId="6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58" xfId="2" applyFont="1" applyFill="1" applyBorder="1" applyAlignment="1">
      <alignment horizontal="center" vertical="center"/>
    </xf>
    <xf numFmtId="0" fontId="2" fillId="0" borderId="65" xfId="2" applyFont="1" applyFill="1" applyBorder="1" applyAlignment="1">
      <alignment horizontal="center" vertical="center"/>
    </xf>
    <xf numFmtId="0" fontId="2" fillId="0" borderId="75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/>
    </xf>
    <xf numFmtId="0" fontId="2" fillId="0" borderId="42" xfId="0" applyFont="1" applyFill="1" applyBorder="1"/>
    <xf numFmtId="0" fontId="2" fillId="0" borderId="81" xfId="0" applyFont="1" applyFill="1" applyBorder="1"/>
    <xf numFmtId="0" fontId="2" fillId="0" borderId="20" xfId="0" applyFont="1" applyFill="1" applyBorder="1"/>
    <xf numFmtId="0" fontId="2" fillId="0" borderId="3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0" fontId="0" fillId="0" borderId="0" xfId="0" applyFont="1"/>
    <xf numFmtId="176" fontId="2" fillId="0" borderId="10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Fill="1" applyBorder="1"/>
    <xf numFmtId="176" fontId="0" fillId="0" borderId="0" xfId="0" applyNumberFormat="1" applyFont="1" applyFill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61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63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0" fillId="0" borderId="0" xfId="0" applyNumberFormat="1" applyFont="1" applyFill="1"/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67" xfId="2" applyNumberFormat="1" applyFont="1" applyFill="1" applyBorder="1" applyAlignment="1">
      <alignment vertical="center"/>
    </xf>
    <xf numFmtId="176" fontId="2" fillId="0" borderId="24" xfId="2" applyNumberFormat="1" applyFont="1" applyFill="1" applyBorder="1" applyAlignment="1">
      <alignment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75" xfId="0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horizontal="right" vertical="center"/>
    </xf>
    <xf numFmtId="176" fontId="2" fillId="0" borderId="10" xfId="3" applyNumberFormat="1" applyFont="1" applyFill="1" applyBorder="1" applyAlignment="1">
      <alignment horizontal="right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15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2" fillId="0" borderId="77" xfId="2" applyNumberFormat="1" applyFont="1" applyFill="1" applyBorder="1" applyAlignment="1">
      <alignment horizontal="right" vertical="center"/>
    </xf>
    <xf numFmtId="176" fontId="2" fillId="0" borderId="67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74" xfId="2" applyNumberFormat="1" applyFont="1" applyFill="1" applyBorder="1" applyAlignment="1">
      <alignment horizontal="right" vertical="center"/>
    </xf>
    <xf numFmtId="176" fontId="2" fillId="0" borderId="75" xfId="2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78" xfId="2" applyNumberFormat="1" applyFont="1" applyFill="1" applyBorder="1" applyAlignment="1">
      <alignment horizontal="right" vertical="center"/>
    </xf>
    <xf numFmtId="176" fontId="2" fillId="0" borderId="79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0" fillId="0" borderId="6" xfId="0" applyFont="1" applyBorder="1"/>
    <xf numFmtId="0" fontId="0" fillId="0" borderId="9" xfId="0" applyFont="1" applyBorder="1"/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36" xfId="0" applyFont="1" applyBorder="1"/>
    <xf numFmtId="0" fontId="0" fillId="0" borderId="11" xfId="0" applyFont="1" applyBorder="1"/>
    <xf numFmtId="0" fontId="0" fillId="0" borderId="13" xfId="0" applyFont="1" applyBorder="1"/>
    <xf numFmtId="177" fontId="2" fillId="0" borderId="0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176" fontId="2" fillId="0" borderId="41" xfId="2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/>
    <xf numFmtId="176" fontId="0" fillId="0" borderId="17" xfId="0" applyNumberFormat="1" applyFont="1" applyFill="1" applyBorder="1"/>
    <xf numFmtId="176" fontId="2" fillId="0" borderId="18" xfId="2" applyNumberFormat="1" applyFont="1" applyFill="1" applyBorder="1" applyAlignment="1">
      <alignment horizontal="right" vertical="center"/>
    </xf>
    <xf numFmtId="176" fontId="0" fillId="0" borderId="16" xfId="0" applyNumberFormat="1" applyFont="1" applyFill="1" applyBorder="1"/>
    <xf numFmtId="176" fontId="2" fillId="0" borderId="10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/>
    <xf numFmtId="176" fontId="0" fillId="0" borderId="13" xfId="0" applyNumberFormat="1" applyFont="1" applyFill="1" applyBorder="1"/>
    <xf numFmtId="176" fontId="2" fillId="0" borderId="14" xfId="2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/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6" fontId="2" fillId="0" borderId="7" xfId="2" applyNumberFormat="1" applyFont="1" applyFill="1" applyBorder="1" applyAlignment="1">
      <alignment horizontal="right" vertical="center"/>
    </xf>
    <xf numFmtId="0" fontId="11" fillId="0" borderId="33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distributed" vertical="distributed"/>
    </xf>
    <xf numFmtId="0" fontId="8" fillId="0" borderId="21" xfId="2" applyFont="1" applyFill="1" applyBorder="1" applyAlignment="1">
      <alignment horizontal="distributed" vertical="distributed"/>
    </xf>
    <xf numFmtId="0" fontId="8" fillId="0" borderId="11" xfId="2" applyFont="1" applyFill="1" applyBorder="1" applyAlignment="1">
      <alignment horizontal="distributed" vertical="distributed"/>
    </xf>
    <xf numFmtId="0" fontId="8" fillId="0" borderId="12" xfId="2" applyFont="1" applyFill="1" applyBorder="1" applyAlignment="1">
      <alignment horizontal="distributed" vertical="distributed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distributed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57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5" xfId="0" applyFont="1" applyFill="1" applyBorder="1" applyAlignment="1">
      <alignment horizontal="distributed" vertical="center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176" fontId="2" fillId="0" borderId="51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right" vertical="center" shrinkToFit="1"/>
    </xf>
    <xf numFmtId="176" fontId="2" fillId="0" borderId="54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0" fontId="9" fillId="0" borderId="37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 wrapText="1"/>
    </xf>
    <xf numFmtId="0" fontId="9" fillId="0" borderId="27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 textRotation="255" wrapText="1"/>
    </xf>
    <xf numFmtId="0" fontId="9" fillId="0" borderId="14" xfId="2" applyFont="1" applyFill="1" applyBorder="1" applyAlignment="1">
      <alignment horizontal="center" vertical="center" textRotation="255" wrapText="1"/>
    </xf>
    <xf numFmtId="0" fontId="9" fillId="0" borderId="11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distributed"/>
    </xf>
    <xf numFmtId="0" fontId="8" fillId="0" borderId="25" xfId="2" applyFont="1" applyFill="1" applyBorder="1" applyAlignment="1">
      <alignment horizontal="distributed"/>
    </xf>
    <xf numFmtId="0" fontId="8" fillId="0" borderId="11" xfId="2" applyFont="1" applyFill="1" applyBorder="1" applyAlignment="1">
      <alignment horizontal="distributed"/>
    </xf>
    <xf numFmtId="0" fontId="8" fillId="0" borderId="12" xfId="2" applyFont="1" applyFill="1" applyBorder="1" applyAlignment="1">
      <alignment horizontal="distributed"/>
    </xf>
    <xf numFmtId="176" fontId="2" fillId="0" borderId="8" xfId="2" applyNumberFormat="1" applyFont="1" applyFill="1" applyBorder="1" applyAlignment="1">
      <alignment horizontal="right" vertical="center"/>
    </xf>
    <xf numFmtId="0" fontId="9" fillId="0" borderId="40" xfId="2" applyFont="1" applyFill="1" applyBorder="1" applyAlignment="1">
      <alignment horizontal="center" vertical="center" textRotation="255" wrapText="1"/>
    </xf>
    <xf numFmtId="0" fontId="9" fillId="0" borderId="25" xfId="2" applyFont="1" applyFill="1" applyBorder="1" applyAlignment="1">
      <alignment horizontal="center" vertical="center" textRotation="255" wrapText="1"/>
    </xf>
    <xf numFmtId="0" fontId="9" fillId="0" borderId="12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 textRotation="255" wrapText="1"/>
    </xf>
    <xf numFmtId="0" fontId="8" fillId="0" borderId="38" xfId="2" applyFont="1" applyFill="1" applyBorder="1" applyAlignment="1">
      <alignment horizontal="center" vertical="center" textRotation="255" wrapText="1"/>
    </xf>
    <xf numFmtId="0" fontId="8" fillId="0" borderId="39" xfId="2" applyFont="1" applyFill="1" applyBorder="1" applyAlignment="1">
      <alignment horizontal="center" vertical="center" textRotation="255" wrapText="1"/>
    </xf>
    <xf numFmtId="0" fontId="8" fillId="0" borderId="27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center" vertical="center" textRotation="255" wrapText="1"/>
    </xf>
    <xf numFmtId="0" fontId="8" fillId="0" borderId="26" xfId="2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center" vertical="center" textRotation="255" wrapText="1"/>
    </xf>
    <xf numFmtId="0" fontId="8" fillId="0" borderId="13" xfId="2" applyFont="1" applyFill="1" applyBorder="1" applyAlignment="1">
      <alignment horizontal="center" vertical="center" textRotation="255" wrapText="1"/>
    </xf>
    <xf numFmtId="0" fontId="8" fillId="0" borderId="37" xfId="2" applyFont="1" applyFill="1" applyBorder="1" applyAlignment="1">
      <alignment horizontal="center" vertical="center" textRotation="255"/>
    </xf>
    <xf numFmtId="0" fontId="8" fillId="0" borderId="38" xfId="2" applyFont="1" applyFill="1" applyBorder="1" applyAlignment="1">
      <alignment horizontal="center" vertical="center" textRotation="255"/>
    </xf>
    <xf numFmtId="0" fontId="8" fillId="0" borderId="39" xfId="2" applyFont="1" applyFill="1" applyBorder="1" applyAlignment="1">
      <alignment horizontal="center" vertical="center" textRotation="255"/>
    </xf>
    <xf numFmtId="0" fontId="8" fillId="0" borderId="27" xfId="2" applyFont="1" applyFill="1" applyBorder="1" applyAlignment="1">
      <alignment horizontal="center" vertical="center" textRotation="255"/>
    </xf>
    <xf numFmtId="0" fontId="8" fillId="0" borderId="0" xfId="2" applyFont="1" applyFill="1" applyBorder="1" applyAlignment="1">
      <alignment horizontal="center" vertical="center" textRotation="255"/>
    </xf>
    <xf numFmtId="0" fontId="8" fillId="0" borderId="26" xfId="2" applyFont="1" applyFill="1" applyBorder="1" applyAlignment="1">
      <alignment horizontal="center" vertical="center" textRotation="255"/>
    </xf>
    <xf numFmtId="0" fontId="8" fillId="0" borderId="14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13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 wrapText="1"/>
    </xf>
    <xf numFmtId="0" fontId="9" fillId="0" borderId="26" xfId="2" applyFont="1" applyFill="1" applyBorder="1" applyAlignment="1">
      <alignment horizontal="center" vertical="center" textRotation="255" wrapText="1"/>
    </xf>
    <xf numFmtId="0" fontId="9" fillId="0" borderId="13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9" fillId="0" borderId="27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26" xfId="2" applyFont="1" applyFill="1" applyBorder="1" applyAlignment="1">
      <alignment horizontal="center" vertical="center" textRotation="255"/>
    </xf>
    <xf numFmtId="0" fontId="9" fillId="0" borderId="14" xfId="2" applyFont="1" applyFill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8" fillId="0" borderId="20" xfId="2" applyFont="1" applyFill="1" applyBorder="1" applyAlignment="1">
      <alignment horizontal="distributed"/>
    </xf>
    <xf numFmtId="0" fontId="8" fillId="0" borderId="21" xfId="2" applyFont="1" applyFill="1" applyBorder="1" applyAlignment="1">
      <alignment horizontal="distributed"/>
    </xf>
    <xf numFmtId="0" fontId="9" fillId="0" borderId="3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distributed" vertical="center"/>
    </xf>
    <xf numFmtId="176" fontId="2" fillId="0" borderId="29" xfId="2" applyNumberFormat="1" applyFont="1" applyFill="1" applyBorder="1" applyAlignment="1">
      <alignment horizontal="center" vertical="center"/>
    </xf>
    <xf numFmtId="176" fontId="2" fillId="0" borderId="48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64" xfId="2" applyNumberFormat="1" applyFont="1" applyFill="1" applyBorder="1" applyAlignment="1">
      <alignment horizontal="center" vertical="center"/>
    </xf>
    <xf numFmtId="176" fontId="2" fillId="0" borderId="28" xfId="2" applyNumberFormat="1" applyFont="1" applyFill="1" applyBorder="1" applyAlignment="1">
      <alignment horizontal="center" vertical="center"/>
    </xf>
    <xf numFmtId="176" fontId="2" fillId="0" borderId="34" xfId="2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176" fontId="2" fillId="0" borderId="49" xfId="2" applyNumberFormat="1" applyFont="1" applyFill="1" applyBorder="1" applyAlignment="1">
      <alignment horizontal="center" vertical="center"/>
    </xf>
    <xf numFmtId="176" fontId="2" fillId="0" borderId="55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38" xfId="2" applyNumberFormat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 shrinkToFit="1"/>
    </xf>
    <xf numFmtId="176" fontId="2" fillId="0" borderId="29" xfId="2" applyNumberFormat="1" applyFont="1" applyFill="1" applyBorder="1" applyAlignment="1">
      <alignment horizontal="center" vertical="center" shrinkToFit="1"/>
    </xf>
    <xf numFmtId="176" fontId="2" fillId="0" borderId="6" xfId="2" applyNumberFormat="1" applyFont="1" applyFill="1" applyBorder="1" applyAlignment="1">
      <alignment horizontal="distributed" vertical="center"/>
    </xf>
    <xf numFmtId="176" fontId="2" fillId="0" borderId="7" xfId="2" applyNumberFormat="1" applyFont="1" applyFill="1" applyBorder="1" applyAlignment="1">
      <alignment horizontal="distributed" vertical="center"/>
    </xf>
    <xf numFmtId="176" fontId="2" fillId="0" borderId="25" xfId="2" applyNumberFormat="1" applyFont="1" applyFill="1" applyBorder="1" applyAlignment="1">
      <alignment horizontal="distributed" vertical="center"/>
    </xf>
    <xf numFmtId="176" fontId="2" fillId="0" borderId="1" xfId="2" applyNumberFormat="1" applyFont="1" applyFill="1" applyBorder="1" applyAlignment="1">
      <alignment horizontal="distributed" vertical="center"/>
    </xf>
    <xf numFmtId="176" fontId="2" fillId="0" borderId="66" xfId="2" applyNumberFormat="1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horizontal="distributed" vertical="center"/>
    </xf>
    <xf numFmtId="176" fontId="8" fillId="0" borderId="25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horizontal="distributed" vertical="center"/>
    </xf>
    <xf numFmtId="176" fontId="0" fillId="0" borderId="25" xfId="0" applyNumberFormat="1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distributed" vertical="center" wrapText="1"/>
    </xf>
    <xf numFmtId="176" fontId="9" fillId="0" borderId="25" xfId="0" applyNumberFormat="1" applyFont="1" applyFill="1" applyBorder="1" applyAlignment="1">
      <alignment horizontal="distributed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6" fontId="9" fillId="0" borderId="25" xfId="0" applyNumberFormat="1" applyFont="1" applyFill="1" applyBorder="1" applyAlignment="1">
      <alignment horizontal="left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distributed" vertical="center" indent="1"/>
    </xf>
    <xf numFmtId="176" fontId="2" fillId="0" borderId="21" xfId="2" applyNumberFormat="1" applyFont="1" applyFill="1" applyBorder="1" applyAlignment="1">
      <alignment horizontal="distributed" vertical="center" indent="1"/>
    </xf>
    <xf numFmtId="176" fontId="2" fillId="0" borderId="11" xfId="2" applyNumberFormat="1" applyFont="1" applyFill="1" applyBorder="1" applyAlignment="1">
      <alignment horizontal="distributed" vertical="center" indent="1"/>
    </xf>
    <xf numFmtId="176" fontId="2" fillId="0" borderId="12" xfId="2" applyNumberFormat="1" applyFont="1" applyFill="1" applyBorder="1" applyAlignment="1">
      <alignment horizontal="distributed" vertical="center" indent="1"/>
    </xf>
    <xf numFmtId="176" fontId="2" fillId="0" borderId="64" xfId="2" applyNumberFormat="1" applyFont="1" applyFill="1" applyBorder="1" applyAlignment="1">
      <alignment horizontal="center" vertical="center" shrinkToFit="1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2" fillId="0" borderId="20" xfId="0" applyNumberFormat="1" applyFont="1" applyFill="1" applyBorder="1" applyAlignment="1">
      <alignment horizontal="distributed" vertical="center" indent="1"/>
    </xf>
    <xf numFmtId="176" fontId="2" fillId="0" borderId="21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horizontal="distributed" vertical="center" indent="1"/>
    </xf>
    <xf numFmtId="176" fontId="2" fillId="0" borderId="12" xfId="0" applyNumberFormat="1" applyFont="1" applyFill="1" applyBorder="1" applyAlignment="1">
      <alignment horizontal="distributed" vertical="center" inden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2" fillId="0" borderId="80" xfId="2" applyFont="1" applyFill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72" xfId="2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76" xfId="2" applyFont="1" applyFill="1" applyBorder="1" applyAlignment="1">
      <alignment horizontal="center" vertical="center" wrapText="1"/>
    </xf>
    <xf numFmtId="0" fontId="2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/>
    </xf>
    <xf numFmtId="0" fontId="2" fillId="0" borderId="49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distributed" vertical="center"/>
    </xf>
    <xf numFmtId="0" fontId="2" fillId="0" borderId="12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distributed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43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3" fillId="0" borderId="75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horizontal="distributed" vertical="center"/>
    </xf>
    <xf numFmtId="0" fontId="8" fillId="0" borderId="71" xfId="3" applyFont="1" applyFill="1" applyBorder="1" applyAlignment="1">
      <alignment horizontal="center" vertical="center" wrapText="1"/>
    </xf>
    <xf numFmtId="0" fontId="8" fillId="0" borderId="75" xfId="3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 wrapText="1"/>
    </xf>
    <xf numFmtId="0" fontId="8" fillId="0" borderId="7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</cellXfs>
  <cellStyles count="10">
    <cellStyle name="桁区切り 2" xfId="1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29　13～20表" xfId="3"/>
    <cellStyle name="標準_P62  71～74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5"/>
  <sheetViews>
    <sheetView showGridLines="0" tabSelected="1" view="pageBreakPreview" zoomScaleNormal="100" zoomScaleSheetLayoutView="100" workbookViewId="0"/>
  </sheetViews>
  <sheetFormatPr defaultColWidth="7.5703125" defaultRowHeight="20.25" customHeight="1"/>
  <cols>
    <col min="1" max="2" width="5.5703125" style="1" customWidth="1"/>
    <col min="3" max="4" width="3.42578125" style="1" customWidth="1"/>
    <col min="5" max="35" width="2.85546875" style="1" customWidth="1"/>
    <col min="36" max="37" width="2.7109375" style="1" customWidth="1"/>
    <col min="38" max="54" width="9.140625" style="92" customWidth="1"/>
    <col min="55" max="256" width="7.5703125" style="1"/>
    <col min="257" max="258" width="5.5703125" style="1" customWidth="1"/>
    <col min="259" max="260" width="3.42578125" style="1" customWidth="1"/>
    <col min="261" max="291" width="2.85546875" style="1" customWidth="1"/>
    <col min="292" max="293" width="2.7109375" style="1" customWidth="1"/>
    <col min="294" max="310" width="9.140625" style="1" customWidth="1"/>
    <col min="311" max="512" width="7.5703125" style="1"/>
    <col min="513" max="514" width="5.5703125" style="1" customWidth="1"/>
    <col min="515" max="516" width="3.42578125" style="1" customWidth="1"/>
    <col min="517" max="547" width="2.85546875" style="1" customWidth="1"/>
    <col min="548" max="549" width="2.7109375" style="1" customWidth="1"/>
    <col min="550" max="566" width="9.140625" style="1" customWidth="1"/>
    <col min="567" max="768" width="7.5703125" style="1"/>
    <col min="769" max="770" width="5.5703125" style="1" customWidth="1"/>
    <col min="771" max="772" width="3.42578125" style="1" customWidth="1"/>
    <col min="773" max="803" width="2.85546875" style="1" customWidth="1"/>
    <col min="804" max="805" width="2.7109375" style="1" customWidth="1"/>
    <col min="806" max="822" width="9.140625" style="1" customWidth="1"/>
    <col min="823" max="1024" width="7.5703125" style="1"/>
    <col min="1025" max="1026" width="5.5703125" style="1" customWidth="1"/>
    <col min="1027" max="1028" width="3.42578125" style="1" customWidth="1"/>
    <col min="1029" max="1059" width="2.85546875" style="1" customWidth="1"/>
    <col min="1060" max="1061" width="2.7109375" style="1" customWidth="1"/>
    <col min="1062" max="1078" width="9.140625" style="1" customWidth="1"/>
    <col min="1079" max="1280" width="7.5703125" style="1"/>
    <col min="1281" max="1282" width="5.5703125" style="1" customWidth="1"/>
    <col min="1283" max="1284" width="3.42578125" style="1" customWidth="1"/>
    <col min="1285" max="1315" width="2.85546875" style="1" customWidth="1"/>
    <col min="1316" max="1317" width="2.7109375" style="1" customWidth="1"/>
    <col min="1318" max="1334" width="9.140625" style="1" customWidth="1"/>
    <col min="1335" max="1536" width="7.5703125" style="1"/>
    <col min="1537" max="1538" width="5.5703125" style="1" customWidth="1"/>
    <col min="1539" max="1540" width="3.42578125" style="1" customWidth="1"/>
    <col min="1541" max="1571" width="2.85546875" style="1" customWidth="1"/>
    <col min="1572" max="1573" width="2.7109375" style="1" customWidth="1"/>
    <col min="1574" max="1590" width="9.140625" style="1" customWidth="1"/>
    <col min="1591" max="1792" width="7.5703125" style="1"/>
    <col min="1793" max="1794" width="5.5703125" style="1" customWidth="1"/>
    <col min="1795" max="1796" width="3.42578125" style="1" customWidth="1"/>
    <col min="1797" max="1827" width="2.85546875" style="1" customWidth="1"/>
    <col min="1828" max="1829" width="2.7109375" style="1" customWidth="1"/>
    <col min="1830" max="1846" width="9.140625" style="1" customWidth="1"/>
    <col min="1847" max="2048" width="7.5703125" style="1"/>
    <col min="2049" max="2050" width="5.5703125" style="1" customWidth="1"/>
    <col min="2051" max="2052" width="3.42578125" style="1" customWidth="1"/>
    <col min="2053" max="2083" width="2.85546875" style="1" customWidth="1"/>
    <col min="2084" max="2085" width="2.7109375" style="1" customWidth="1"/>
    <col min="2086" max="2102" width="9.140625" style="1" customWidth="1"/>
    <col min="2103" max="2304" width="7.5703125" style="1"/>
    <col min="2305" max="2306" width="5.5703125" style="1" customWidth="1"/>
    <col min="2307" max="2308" width="3.42578125" style="1" customWidth="1"/>
    <col min="2309" max="2339" width="2.85546875" style="1" customWidth="1"/>
    <col min="2340" max="2341" width="2.7109375" style="1" customWidth="1"/>
    <col min="2342" max="2358" width="9.140625" style="1" customWidth="1"/>
    <col min="2359" max="2560" width="7.5703125" style="1"/>
    <col min="2561" max="2562" width="5.5703125" style="1" customWidth="1"/>
    <col min="2563" max="2564" width="3.42578125" style="1" customWidth="1"/>
    <col min="2565" max="2595" width="2.85546875" style="1" customWidth="1"/>
    <col min="2596" max="2597" width="2.7109375" style="1" customWidth="1"/>
    <col min="2598" max="2614" width="9.140625" style="1" customWidth="1"/>
    <col min="2615" max="2816" width="7.5703125" style="1"/>
    <col min="2817" max="2818" width="5.5703125" style="1" customWidth="1"/>
    <col min="2819" max="2820" width="3.42578125" style="1" customWidth="1"/>
    <col min="2821" max="2851" width="2.85546875" style="1" customWidth="1"/>
    <col min="2852" max="2853" width="2.7109375" style="1" customWidth="1"/>
    <col min="2854" max="2870" width="9.140625" style="1" customWidth="1"/>
    <col min="2871" max="3072" width="7.5703125" style="1"/>
    <col min="3073" max="3074" width="5.5703125" style="1" customWidth="1"/>
    <col min="3075" max="3076" width="3.42578125" style="1" customWidth="1"/>
    <col min="3077" max="3107" width="2.85546875" style="1" customWidth="1"/>
    <col min="3108" max="3109" width="2.7109375" style="1" customWidth="1"/>
    <col min="3110" max="3126" width="9.140625" style="1" customWidth="1"/>
    <col min="3127" max="3328" width="7.5703125" style="1"/>
    <col min="3329" max="3330" width="5.5703125" style="1" customWidth="1"/>
    <col min="3331" max="3332" width="3.42578125" style="1" customWidth="1"/>
    <col min="3333" max="3363" width="2.85546875" style="1" customWidth="1"/>
    <col min="3364" max="3365" width="2.7109375" style="1" customWidth="1"/>
    <col min="3366" max="3382" width="9.140625" style="1" customWidth="1"/>
    <col min="3383" max="3584" width="7.5703125" style="1"/>
    <col min="3585" max="3586" width="5.5703125" style="1" customWidth="1"/>
    <col min="3587" max="3588" width="3.42578125" style="1" customWidth="1"/>
    <col min="3589" max="3619" width="2.85546875" style="1" customWidth="1"/>
    <col min="3620" max="3621" width="2.7109375" style="1" customWidth="1"/>
    <col min="3622" max="3638" width="9.140625" style="1" customWidth="1"/>
    <col min="3639" max="3840" width="7.5703125" style="1"/>
    <col min="3841" max="3842" width="5.5703125" style="1" customWidth="1"/>
    <col min="3843" max="3844" width="3.42578125" style="1" customWidth="1"/>
    <col min="3845" max="3875" width="2.85546875" style="1" customWidth="1"/>
    <col min="3876" max="3877" width="2.7109375" style="1" customWidth="1"/>
    <col min="3878" max="3894" width="9.140625" style="1" customWidth="1"/>
    <col min="3895" max="4096" width="7.5703125" style="1"/>
    <col min="4097" max="4098" width="5.5703125" style="1" customWidth="1"/>
    <col min="4099" max="4100" width="3.42578125" style="1" customWidth="1"/>
    <col min="4101" max="4131" width="2.85546875" style="1" customWidth="1"/>
    <col min="4132" max="4133" width="2.7109375" style="1" customWidth="1"/>
    <col min="4134" max="4150" width="9.140625" style="1" customWidth="1"/>
    <col min="4151" max="4352" width="7.5703125" style="1"/>
    <col min="4353" max="4354" width="5.5703125" style="1" customWidth="1"/>
    <col min="4355" max="4356" width="3.42578125" style="1" customWidth="1"/>
    <col min="4357" max="4387" width="2.85546875" style="1" customWidth="1"/>
    <col min="4388" max="4389" width="2.7109375" style="1" customWidth="1"/>
    <col min="4390" max="4406" width="9.140625" style="1" customWidth="1"/>
    <col min="4407" max="4608" width="7.5703125" style="1"/>
    <col min="4609" max="4610" width="5.5703125" style="1" customWidth="1"/>
    <col min="4611" max="4612" width="3.42578125" style="1" customWidth="1"/>
    <col min="4613" max="4643" width="2.85546875" style="1" customWidth="1"/>
    <col min="4644" max="4645" width="2.7109375" style="1" customWidth="1"/>
    <col min="4646" max="4662" width="9.140625" style="1" customWidth="1"/>
    <col min="4663" max="4864" width="7.5703125" style="1"/>
    <col min="4865" max="4866" width="5.5703125" style="1" customWidth="1"/>
    <col min="4867" max="4868" width="3.42578125" style="1" customWidth="1"/>
    <col min="4869" max="4899" width="2.85546875" style="1" customWidth="1"/>
    <col min="4900" max="4901" width="2.7109375" style="1" customWidth="1"/>
    <col min="4902" max="4918" width="9.140625" style="1" customWidth="1"/>
    <col min="4919" max="5120" width="7.5703125" style="1"/>
    <col min="5121" max="5122" width="5.5703125" style="1" customWidth="1"/>
    <col min="5123" max="5124" width="3.42578125" style="1" customWidth="1"/>
    <col min="5125" max="5155" width="2.85546875" style="1" customWidth="1"/>
    <col min="5156" max="5157" width="2.7109375" style="1" customWidth="1"/>
    <col min="5158" max="5174" width="9.140625" style="1" customWidth="1"/>
    <col min="5175" max="5376" width="7.5703125" style="1"/>
    <col min="5377" max="5378" width="5.5703125" style="1" customWidth="1"/>
    <col min="5379" max="5380" width="3.42578125" style="1" customWidth="1"/>
    <col min="5381" max="5411" width="2.85546875" style="1" customWidth="1"/>
    <col min="5412" max="5413" width="2.7109375" style="1" customWidth="1"/>
    <col min="5414" max="5430" width="9.140625" style="1" customWidth="1"/>
    <col min="5431" max="5632" width="7.5703125" style="1"/>
    <col min="5633" max="5634" width="5.5703125" style="1" customWidth="1"/>
    <col min="5635" max="5636" width="3.42578125" style="1" customWidth="1"/>
    <col min="5637" max="5667" width="2.85546875" style="1" customWidth="1"/>
    <col min="5668" max="5669" width="2.7109375" style="1" customWidth="1"/>
    <col min="5670" max="5686" width="9.140625" style="1" customWidth="1"/>
    <col min="5687" max="5888" width="7.5703125" style="1"/>
    <col min="5889" max="5890" width="5.5703125" style="1" customWidth="1"/>
    <col min="5891" max="5892" width="3.42578125" style="1" customWidth="1"/>
    <col min="5893" max="5923" width="2.85546875" style="1" customWidth="1"/>
    <col min="5924" max="5925" width="2.7109375" style="1" customWidth="1"/>
    <col min="5926" max="5942" width="9.140625" style="1" customWidth="1"/>
    <col min="5943" max="6144" width="7.5703125" style="1"/>
    <col min="6145" max="6146" width="5.5703125" style="1" customWidth="1"/>
    <col min="6147" max="6148" width="3.42578125" style="1" customWidth="1"/>
    <col min="6149" max="6179" width="2.85546875" style="1" customWidth="1"/>
    <col min="6180" max="6181" width="2.7109375" style="1" customWidth="1"/>
    <col min="6182" max="6198" width="9.140625" style="1" customWidth="1"/>
    <col min="6199" max="6400" width="7.5703125" style="1"/>
    <col min="6401" max="6402" width="5.5703125" style="1" customWidth="1"/>
    <col min="6403" max="6404" width="3.42578125" style="1" customWidth="1"/>
    <col min="6405" max="6435" width="2.85546875" style="1" customWidth="1"/>
    <col min="6436" max="6437" width="2.7109375" style="1" customWidth="1"/>
    <col min="6438" max="6454" width="9.140625" style="1" customWidth="1"/>
    <col min="6455" max="6656" width="7.5703125" style="1"/>
    <col min="6657" max="6658" width="5.5703125" style="1" customWidth="1"/>
    <col min="6659" max="6660" width="3.42578125" style="1" customWidth="1"/>
    <col min="6661" max="6691" width="2.85546875" style="1" customWidth="1"/>
    <col min="6692" max="6693" width="2.7109375" style="1" customWidth="1"/>
    <col min="6694" max="6710" width="9.140625" style="1" customWidth="1"/>
    <col min="6711" max="6912" width="7.5703125" style="1"/>
    <col min="6913" max="6914" width="5.5703125" style="1" customWidth="1"/>
    <col min="6915" max="6916" width="3.42578125" style="1" customWidth="1"/>
    <col min="6917" max="6947" width="2.85546875" style="1" customWidth="1"/>
    <col min="6948" max="6949" width="2.7109375" style="1" customWidth="1"/>
    <col min="6950" max="6966" width="9.140625" style="1" customWidth="1"/>
    <col min="6967" max="7168" width="7.5703125" style="1"/>
    <col min="7169" max="7170" width="5.5703125" style="1" customWidth="1"/>
    <col min="7171" max="7172" width="3.42578125" style="1" customWidth="1"/>
    <col min="7173" max="7203" width="2.85546875" style="1" customWidth="1"/>
    <col min="7204" max="7205" width="2.7109375" style="1" customWidth="1"/>
    <col min="7206" max="7222" width="9.140625" style="1" customWidth="1"/>
    <col min="7223" max="7424" width="7.5703125" style="1"/>
    <col min="7425" max="7426" width="5.5703125" style="1" customWidth="1"/>
    <col min="7427" max="7428" width="3.42578125" style="1" customWidth="1"/>
    <col min="7429" max="7459" width="2.85546875" style="1" customWidth="1"/>
    <col min="7460" max="7461" width="2.7109375" style="1" customWidth="1"/>
    <col min="7462" max="7478" width="9.140625" style="1" customWidth="1"/>
    <col min="7479" max="7680" width="7.5703125" style="1"/>
    <col min="7681" max="7682" width="5.5703125" style="1" customWidth="1"/>
    <col min="7683" max="7684" width="3.42578125" style="1" customWidth="1"/>
    <col min="7685" max="7715" width="2.85546875" style="1" customWidth="1"/>
    <col min="7716" max="7717" width="2.7109375" style="1" customWidth="1"/>
    <col min="7718" max="7734" width="9.140625" style="1" customWidth="1"/>
    <col min="7735" max="7936" width="7.5703125" style="1"/>
    <col min="7937" max="7938" width="5.5703125" style="1" customWidth="1"/>
    <col min="7939" max="7940" width="3.42578125" style="1" customWidth="1"/>
    <col min="7941" max="7971" width="2.85546875" style="1" customWidth="1"/>
    <col min="7972" max="7973" width="2.7109375" style="1" customWidth="1"/>
    <col min="7974" max="7990" width="9.140625" style="1" customWidth="1"/>
    <col min="7991" max="8192" width="7.5703125" style="1"/>
    <col min="8193" max="8194" width="5.5703125" style="1" customWidth="1"/>
    <col min="8195" max="8196" width="3.42578125" style="1" customWidth="1"/>
    <col min="8197" max="8227" width="2.85546875" style="1" customWidth="1"/>
    <col min="8228" max="8229" width="2.7109375" style="1" customWidth="1"/>
    <col min="8230" max="8246" width="9.140625" style="1" customWidth="1"/>
    <col min="8247" max="8448" width="7.5703125" style="1"/>
    <col min="8449" max="8450" width="5.5703125" style="1" customWidth="1"/>
    <col min="8451" max="8452" width="3.42578125" style="1" customWidth="1"/>
    <col min="8453" max="8483" width="2.85546875" style="1" customWidth="1"/>
    <col min="8484" max="8485" width="2.7109375" style="1" customWidth="1"/>
    <col min="8486" max="8502" width="9.140625" style="1" customWidth="1"/>
    <col min="8503" max="8704" width="7.5703125" style="1"/>
    <col min="8705" max="8706" width="5.5703125" style="1" customWidth="1"/>
    <col min="8707" max="8708" width="3.42578125" style="1" customWidth="1"/>
    <col min="8709" max="8739" width="2.85546875" style="1" customWidth="1"/>
    <col min="8740" max="8741" width="2.7109375" style="1" customWidth="1"/>
    <col min="8742" max="8758" width="9.140625" style="1" customWidth="1"/>
    <col min="8759" max="8960" width="7.5703125" style="1"/>
    <col min="8961" max="8962" width="5.5703125" style="1" customWidth="1"/>
    <col min="8963" max="8964" width="3.42578125" style="1" customWidth="1"/>
    <col min="8965" max="8995" width="2.85546875" style="1" customWidth="1"/>
    <col min="8996" max="8997" width="2.7109375" style="1" customWidth="1"/>
    <col min="8998" max="9014" width="9.140625" style="1" customWidth="1"/>
    <col min="9015" max="9216" width="7.5703125" style="1"/>
    <col min="9217" max="9218" width="5.5703125" style="1" customWidth="1"/>
    <col min="9219" max="9220" width="3.42578125" style="1" customWidth="1"/>
    <col min="9221" max="9251" width="2.85546875" style="1" customWidth="1"/>
    <col min="9252" max="9253" width="2.7109375" style="1" customWidth="1"/>
    <col min="9254" max="9270" width="9.140625" style="1" customWidth="1"/>
    <col min="9271" max="9472" width="7.5703125" style="1"/>
    <col min="9473" max="9474" width="5.5703125" style="1" customWidth="1"/>
    <col min="9475" max="9476" width="3.42578125" style="1" customWidth="1"/>
    <col min="9477" max="9507" width="2.85546875" style="1" customWidth="1"/>
    <col min="9508" max="9509" width="2.7109375" style="1" customWidth="1"/>
    <col min="9510" max="9526" width="9.140625" style="1" customWidth="1"/>
    <col min="9527" max="9728" width="7.5703125" style="1"/>
    <col min="9729" max="9730" width="5.5703125" style="1" customWidth="1"/>
    <col min="9731" max="9732" width="3.42578125" style="1" customWidth="1"/>
    <col min="9733" max="9763" width="2.85546875" style="1" customWidth="1"/>
    <col min="9764" max="9765" width="2.7109375" style="1" customWidth="1"/>
    <col min="9766" max="9782" width="9.140625" style="1" customWidth="1"/>
    <col min="9783" max="9984" width="7.5703125" style="1"/>
    <col min="9985" max="9986" width="5.5703125" style="1" customWidth="1"/>
    <col min="9987" max="9988" width="3.42578125" style="1" customWidth="1"/>
    <col min="9989" max="10019" width="2.85546875" style="1" customWidth="1"/>
    <col min="10020" max="10021" width="2.7109375" style="1" customWidth="1"/>
    <col min="10022" max="10038" width="9.140625" style="1" customWidth="1"/>
    <col min="10039" max="10240" width="7.5703125" style="1"/>
    <col min="10241" max="10242" width="5.5703125" style="1" customWidth="1"/>
    <col min="10243" max="10244" width="3.42578125" style="1" customWidth="1"/>
    <col min="10245" max="10275" width="2.85546875" style="1" customWidth="1"/>
    <col min="10276" max="10277" width="2.7109375" style="1" customWidth="1"/>
    <col min="10278" max="10294" width="9.140625" style="1" customWidth="1"/>
    <col min="10295" max="10496" width="7.5703125" style="1"/>
    <col min="10497" max="10498" width="5.5703125" style="1" customWidth="1"/>
    <col min="10499" max="10500" width="3.42578125" style="1" customWidth="1"/>
    <col min="10501" max="10531" width="2.85546875" style="1" customWidth="1"/>
    <col min="10532" max="10533" width="2.7109375" style="1" customWidth="1"/>
    <col min="10534" max="10550" width="9.140625" style="1" customWidth="1"/>
    <col min="10551" max="10752" width="7.5703125" style="1"/>
    <col min="10753" max="10754" width="5.5703125" style="1" customWidth="1"/>
    <col min="10755" max="10756" width="3.42578125" style="1" customWidth="1"/>
    <col min="10757" max="10787" width="2.85546875" style="1" customWidth="1"/>
    <col min="10788" max="10789" width="2.7109375" style="1" customWidth="1"/>
    <col min="10790" max="10806" width="9.140625" style="1" customWidth="1"/>
    <col min="10807" max="11008" width="7.5703125" style="1"/>
    <col min="11009" max="11010" width="5.5703125" style="1" customWidth="1"/>
    <col min="11011" max="11012" width="3.42578125" style="1" customWidth="1"/>
    <col min="11013" max="11043" width="2.85546875" style="1" customWidth="1"/>
    <col min="11044" max="11045" width="2.7109375" style="1" customWidth="1"/>
    <col min="11046" max="11062" width="9.140625" style="1" customWidth="1"/>
    <col min="11063" max="11264" width="7.5703125" style="1"/>
    <col min="11265" max="11266" width="5.5703125" style="1" customWidth="1"/>
    <col min="11267" max="11268" width="3.42578125" style="1" customWidth="1"/>
    <col min="11269" max="11299" width="2.85546875" style="1" customWidth="1"/>
    <col min="11300" max="11301" width="2.7109375" style="1" customWidth="1"/>
    <col min="11302" max="11318" width="9.140625" style="1" customWidth="1"/>
    <col min="11319" max="11520" width="7.5703125" style="1"/>
    <col min="11521" max="11522" width="5.5703125" style="1" customWidth="1"/>
    <col min="11523" max="11524" width="3.42578125" style="1" customWidth="1"/>
    <col min="11525" max="11555" width="2.85546875" style="1" customWidth="1"/>
    <col min="11556" max="11557" width="2.7109375" style="1" customWidth="1"/>
    <col min="11558" max="11574" width="9.140625" style="1" customWidth="1"/>
    <col min="11575" max="11776" width="7.5703125" style="1"/>
    <col min="11777" max="11778" width="5.5703125" style="1" customWidth="1"/>
    <col min="11779" max="11780" width="3.42578125" style="1" customWidth="1"/>
    <col min="11781" max="11811" width="2.85546875" style="1" customWidth="1"/>
    <col min="11812" max="11813" width="2.7109375" style="1" customWidth="1"/>
    <col min="11814" max="11830" width="9.140625" style="1" customWidth="1"/>
    <col min="11831" max="12032" width="7.5703125" style="1"/>
    <col min="12033" max="12034" width="5.5703125" style="1" customWidth="1"/>
    <col min="12035" max="12036" width="3.42578125" style="1" customWidth="1"/>
    <col min="12037" max="12067" width="2.85546875" style="1" customWidth="1"/>
    <col min="12068" max="12069" width="2.7109375" style="1" customWidth="1"/>
    <col min="12070" max="12086" width="9.140625" style="1" customWidth="1"/>
    <col min="12087" max="12288" width="7.5703125" style="1"/>
    <col min="12289" max="12290" width="5.5703125" style="1" customWidth="1"/>
    <col min="12291" max="12292" width="3.42578125" style="1" customWidth="1"/>
    <col min="12293" max="12323" width="2.85546875" style="1" customWidth="1"/>
    <col min="12324" max="12325" width="2.7109375" style="1" customWidth="1"/>
    <col min="12326" max="12342" width="9.140625" style="1" customWidth="1"/>
    <col min="12343" max="12544" width="7.5703125" style="1"/>
    <col min="12545" max="12546" width="5.5703125" style="1" customWidth="1"/>
    <col min="12547" max="12548" width="3.42578125" style="1" customWidth="1"/>
    <col min="12549" max="12579" width="2.85546875" style="1" customWidth="1"/>
    <col min="12580" max="12581" width="2.7109375" style="1" customWidth="1"/>
    <col min="12582" max="12598" width="9.140625" style="1" customWidth="1"/>
    <col min="12599" max="12800" width="7.5703125" style="1"/>
    <col min="12801" max="12802" width="5.5703125" style="1" customWidth="1"/>
    <col min="12803" max="12804" width="3.42578125" style="1" customWidth="1"/>
    <col min="12805" max="12835" width="2.85546875" style="1" customWidth="1"/>
    <col min="12836" max="12837" width="2.7109375" style="1" customWidth="1"/>
    <col min="12838" max="12854" width="9.140625" style="1" customWidth="1"/>
    <col min="12855" max="13056" width="7.5703125" style="1"/>
    <col min="13057" max="13058" width="5.5703125" style="1" customWidth="1"/>
    <col min="13059" max="13060" width="3.42578125" style="1" customWidth="1"/>
    <col min="13061" max="13091" width="2.85546875" style="1" customWidth="1"/>
    <col min="13092" max="13093" width="2.7109375" style="1" customWidth="1"/>
    <col min="13094" max="13110" width="9.140625" style="1" customWidth="1"/>
    <col min="13111" max="13312" width="7.5703125" style="1"/>
    <col min="13313" max="13314" width="5.5703125" style="1" customWidth="1"/>
    <col min="13315" max="13316" width="3.42578125" style="1" customWidth="1"/>
    <col min="13317" max="13347" width="2.85546875" style="1" customWidth="1"/>
    <col min="13348" max="13349" width="2.7109375" style="1" customWidth="1"/>
    <col min="13350" max="13366" width="9.140625" style="1" customWidth="1"/>
    <col min="13367" max="13568" width="7.5703125" style="1"/>
    <col min="13569" max="13570" width="5.5703125" style="1" customWidth="1"/>
    <col min="13571" max="13572" width="3.42578125" style="1" customWidth="1"/>
    <col min="13573" max="13603" width="2.85546875" style="1" customWidth="1"/>
    <col min="13604" max="13605" width="2.7109375" style="1" customWidth="1"/>
    <col min="13606" max="13622" width="9.140625" style="1" customWidth="1"/>
    <col min="13623" max="13824" width="7.5703125" style="1"/>
    <col min="13825" max="13826" width="5.5703125" style="1" customWidth="1"/>
    <col min="13827" max="13828" width="3.42578125" style="1" customWidth="1"/>
    <col min="13829" max="13859" width="2.85546875" style="1" customWidth="1"/>
    <col min="13860" max="13861" width="2.7109375" style="1" customWidth="1"/>
    <col min="13862" max="13878" width="9.140625" style="1" customWidth="1"/>
    <col min="13879" max="14080" width="7.5703125" style="1"/>
    <col min="14081" max="14082" width="5.5703125" style="1" customWidth="1"/>
    <col min="14083" max="14084" width="3.42578125" style="1" customWidth="1"/>
    <col min="14085" max="14115" width="2.85546875" style="1" customWidth="1"/>
    <col min="14116" max="14117" width="2.7109375" style="1" customWidth="1"/>
    <col min="14118" max="14134" width="9.140625" style="1" customWidth="1"/>
    <col min="14135" max="14336" width="7.5703125" style="1"/>
    <col min="14337" max="14338" width="5.5703125" style="1" customWidth="1"/>
    <col min="14339" max="14340" width="3.42578125" style="1" customWidth="1"/>
    <col min="14341" max="14371" width="2.85546875" style="1" customWidth="1"/>
    <col min="14372" max="14373" width="2.7109375" style="1" customWidth="1"/>
    <col min="14374" max="14390" width="9.140625" style="1" customWidth="1"/>
    <col min="14391" max="14592" width="7.5703125" style="1"/>
    <col min="14593" max="14594" width="5.5703125" style="1" customWidth="1"/>
    <col min="14595" max="14596" width="3.42578125" style="1" customWidth="1"/>
    <col min="14597" max="14627" width="2.85546875" style="1" customWidth="1"/>
    <col min="14628" max="14629" width="2.7109375" style="1" customWidth="1"/>
    <col min="14630" max="14646" width="9.140625" style="1" customWidth="1"/>
    <col min="14647" max="14848" width="7.5703125" style="1"/>
    <col min="14849" max="14850" width="5.5703125" style="1" customWidth="1"/>
    <col min="14851" max="14852" width="3.42578125" style="1" customWidth="1"/>
    <col min="14853" max="14883" width="2.85546875" style="1" customWidth="1"/>
    <col min="14884" max="14885" width="2.7109375" style="1" customWidth="1"/>
    <col min="14886" max="14902" width="9.140625" style="1" customWidth="1"/>
    <col min="14903" max="15104" width="7.5703125" style="1"/>
    <col min="15105" max="15106" width="5.5703125" style="1" customWidth="1"/>
    <col min="15107" max="15108" width="3.42578125" style="1" customWidth="1"/>
    <col min="15109" max="15139" width="2.85546875" style="1" customWidth="1"/>
    <col min="15140" max="15141" width="2.7109375" style="1" customWidth="1"/>
    <col min="15142" max="15158" width="9.140625" style="1" customWidth="1"/>
    <col min="15159" max="15360" width="7.5703125" style="1"/>
    <col min="15361" max="15362" width="5.5703125" style="1" customWidth="1"/>
    <col min="15363" max="15364" width="3.42578125" style="1" customWidth="1"/>
    <col min="15365" max="15395" width="2.85546875" style="1" customWidth="1"/>
    <col min="15396" max="15397" width="2.7109375" style="1" customWidth="1"/>
    <col min="15398" max="15414" width="9.140625" style="1" customWidth="1"/>
    <col min="15415" max="15616" width="7.5703125" style="1"/>
    <col min="15617" max="15618" width="5.5703125" style="1" customWidth="1"/>
    <col min="15619" max="15620" width="3.42578125" style="1" customWidth="1"/>
    <col min="15621" max="15651" width="2.85546875" style="1" customWidth="1"/>
    <col min="15652" max="15653" width="2.7109375" style="1" customWidth="1"/>
    <col min="15654" max="15670" width="9.140625" style="1" customWidth="1"/>
    <col min="15671" max="15872" width="7.5703125" style="1"/>
    <col min="15873" max="15874" width="5.5703125" style="1" customWidth="1"/>
    <col min="15875" max="15876" width="3.42578125" style="1" customWidth="1"/>
    <col min="15877" max="15907" width="2.85546875" style="1" customWidth="1"/>
    <col min="15908" max="15909" width="2.7109375" style="1" customWidth="1"/>
    <col min="15910" max="15926" width="9.140625" style="1" customWidth="1"/>
    <col min="15927" max="16128" width="7.5703125" style="1"/>
    <col min="16129" max="16130" width="5.5703125" style="1" customWidth="1"/>
    <col min="16131" max="16132" width="3.42578125" style="1" customWidth="1"/>
    <col min="16133" max="16163" width="2.85546875" style="1" customWidth="1"/>
    <col min="16164" max="16165" width="2.7109375" style="1" customWidth="1"/>
    <col min="16166" max="16182" width="9.140625" style="1" customWidth="1"/>
    <col min="16183" max="16384" width="7.5703125" style="1"/>
  </cols>
  <sheetData>
    <row r="1" spans="1:54" ht="9" customHeight="1"/>
    <row r="2" spans="1:54" s="2" customFormat="1" ht="20.25" customHeight="1">
      <c r="A2" s="245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4" spans="1:54" s="6" customFormat="1" ht="19.5" customHeight="1" thickBot="1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3" t="s">
        <v>2</v>
      </c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</row>
    <row r="5" spans="1:54" s="6" customFormat="1" ht="22.5" customHeight="1">
      <c r="A5" s="247" t="s">
        <v>3</v>
      </c>
      <c r="B5" s="248"/>
      <c r="C5" s="249" t="s">
        <v>4</v>
      </c>
      <c r="D5" s="249"/>
      <c r="E5" s="250"/>
      <c r="F5" s="251" t="s">
        <v>5</v>
      </c>
      <c r="G5" s="249"/>
      <c r="H5" s="250"/>
      <c r="I5" s="251" t="s">
        <v>6</v>
      </c>
      <c r="J5" s="249"/>
      <c r="K5" s="249"/>
      <c r="L5" s="7"/>
      <c r="M5" s="7"/>
      <c r="N5" s="5"/>
      <c r="O5" s="5"/>
      <c r="P5" s="247" t="s">
        <v>195</v>
      </c>
      <c r="Q5" s="247"/>
      <c r="R5" s="247"/>
      <c r="S5" s="248"/>
      <c r="T5" s="249" t="s">
        <v>7</v>
      </c>
      <c r="U5" s="249"/>
      <c r="V5" s="250"/>
      <c r="W5" s="251" t="s">
        <v>8</v>
      </c>
      <c r="X5" s="249"/>
      <c r="Y5" s="250"/>
      <c r="Z5" s="251" t="s">
        <v>9</v>
      </c>
      <c r="AA5" s="249"/>
      <c r="AB5" s="250"/>
      <c r="AC5" s="251" t="s">
        <v>10</v>
      </c>
      <c r="AD5" s="249"/>
      <c r="AE5" s="249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6" customFormat="1" ht="22.5" customHeight="1">
      <c r="A6" s="223" t="s">
        <v>196</v>
      </c>
      <c r="B6" s="224"/>
      <c r="C6" s="187">
        <f>SUM(F6:J6)</f>
        <v>1</v>
      </c>
      <c r="D6" s="188"/>
      <c r="E6" s="189"/>
      <c r="F6" s="190">
        <v>1</v>
      </c>
      <c r="G6" s="188"/>
      <c r="H6" s="189"/>
      <c r="I6" s="242">
        <v>0</v>
      </c>
      <c r="J6" s="243"/>
      <c r="K6" s="243"/>
      <c r="L6" s="8"/>
      <c r="M6" s="8"/>
      <c r="N6" s="5"/>
      <c r="P6" s="223" t="s">
        <v>197</v>
      </c>
      <c r="Q6" s="223"/>
      <c r="R6" s="223"/>
      <c r="S6" s="224"/>
      <c r="T6" s="243" t="s">
        <v>198</v>
      </c>
      <c r="U6" s="243"/>
      <c r="V6" s="244"/>
      <c r="W6" s="93"/>
      <c r="X6" s="94"/>
      <c r="Y6" s="94">
        <v>1</v>
      </c>
      <c r="Z6" s="93"/>
      <c r="AA6" s="94"/>
      <c r="AB6" s="94">
        <v>1</v>
      </c>
      <c r="AC6" s="93"/>
      <c r="AD6" s="94"/>
      <c r="AE6" s="94">
        <v>1</v>
      </c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s="6" customFormat="1" ht="22.5" customHeight="1">
      <c r="A7" s="231" t="s">
        <v>199</v>
      </c>
      <c r="B7" s="232"/>
      <c r="C7" s="239">
        <f>SUM(F7:J7)</f>
        <v>13</v>
      </c>
      <c r="D7" s="239"/>
      <c r="E7" s="240"/>
      <c r="F7" s="241">
        <v>11</v>
      </c>
      <c r="G7" s="239"/>
      <c r="H7" s="240"/>
      <c r="I7" s="184">
        <v>2</v>
      </c>
      <c r="J7" s="182"/>
      <c r="K7" s="182"/>
      <c r="L7" s="8"/>
      <c r="M7" s="8"/>
      <c r="N7" s="5"/>
      <c r="P7" s="231" t="s">
        <v>200</v>
      </c>
      <c r="Q7" s="231"/>
      <c r="R7" s="231"/>
      <c r="S7" s="232"/>
      <c r="T7" s="9"/>
      <c r="U7" s="9"/>
      <c r="V7" s="9">
        <v>5</v>
      </c>
      <c r="W7" s="95"/>
      <c r="X7" s="9"/>
      <c r="Y7" s="9">
        <v>12</v>
      </c>
      <c r="Z7" s="241">
        <v>12</v>
      </c>
      <c r="AA7" s="239"/>
      <c r="AB7" s="240"/>
      <c r="AC7" s="95"/>
      <c r="AD7" s="9"/>
      <c r="AE7" s="9">
        <v>11</v>
      </c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</row>
    <row r="8" spans="1:54" s="6" customFormat="1" ht="22.5" customHeight="1" thickBot="1">
      <c r="A8" s="208" t="s">
        <v>201</v>
      </c>
      <c r="B8" s="209"/>
      <c r="C8" s="237">
        <f>+F8+I8</f>
        <v>14</v>
      </c>
      <c r="D8" s="237"/>
      <c r="E8" s="238"/>
      <c r="F8" s="236">
        <f>SUM(F6:H7)</f>
        <v>12</v>
      </c>
      <c r="G8" s="237"/>
      <c r="H8" s="238"/>
      <c r="I8" s="236">
        <f>+I7</f>
        <v>2</v>
      </c>
      <c r="J8" s="237"/>
      <c r="K8" s="237"/>
      <c r="L8" s="10"/>
      <c r="M8" s="10"/>
      <c r="N8" s="5"/>
      <c r="P8" s="208" t="s">
        <v>201</v>
      </c>
      <c r="Q8" s="208"/>
      <c r="R8" s="208"/>
      <c r="S8" s="209"/>
      <c r="T8" s="11"/>
      <c r="U8" s="11"/>
      <c r="V8" s="11">
        <f>+V7</f>
        <v>5</v>
      </c>
      <c r="W8" s="236">
        <f>SUM(Y6:Y7)</f>
        <v>13</v>
      </c>
      <c r="X8" s="237"/>
      <c r="Y8" s="238"/>
      <c r="Z8" s="236">
        <f>SUM(Z6:AB7)</f>
        <v>13</v>
      </c>
      <c r="AA8" s="237"/>
      <c r="AB8" s="238"/>
      <c r="AC8" s="96"/>
      <c r="AD8" s="11"/>
      <c r="AE8" s="11">
        <f>SUM(AE6:AE7)</f>
        <v>12</v>
      </c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</row>
    <row r="9" spans="1:54" s="6" customFormat="1" ht="22.5" customHeight="1"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</row>
    <row r="10" spans="1:54" s="6" customFormat="1" ht="19.5" customHeight="1">
      <c r="A10" s="3" t="s">
        <v>202</v>
      </c>
      <c r="AK10" s="5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</row>
    <row r="11" spans="1:54" s="6" customFormat="1" ht="13.5" customHeight="1" thickBot="1">
      <c r="A11" s="6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</row>
    <row r="12" spans="1:54" s="6" customFormat="1" ht="19.5" customHeight="1">
      <c r="A12" s="229" t="s">
        <v>203</v>
      </c>
      <c r="B12" s="230"/>
      <c r="C12" s="202" t="s">
        <v>201</v>
      </c>
      <c r="D12" s="225"/>
      <c r="E12" s="218" t="s">
        <v>14</v>
      </c>
      <c r="F12" s="225"/>
      <c r="G12" s="201">
        <v>1</v>
      </c>
      <c r="H12" s="225"/>
      <c r="I12" s="201">
        <v>2</v>
      </c>
      <c r="J12" s="225"/>
      <c r="K12" s="201">
        <v>3</v>
      </c>
      <c r="L12" s="225"/>
      <c r="M12" s="201">
        <v>4</v>
      </c>
      <c r="N12" s="225"/>
      <c r="O12" s="201">
        <v>5</v>
      </c>
      <c r="P12" s="225"/>
      <c r="Q12" s="201">
        <v>6</v>
      </c>
      <c r="R12" s="225"/>
      <c r="S12" s="201">
        <v>7</v>
      </c>
      <c r="T12" s="225"/>
      <c r="U12" s="201">
        <v>8</v>
      </c>
      <c r="V12" s="225"/>
      <c r="W12" s="201">
        <v>9</v>
      </c>
      <c r="X12" s="225"/>
      <c r="Y12" s="201">
        <v>10</v>
      </c>
      <c r="Z12" s="225"/>
      <c r="AA12" s="201">
        <v>11</v>
      </c>
      <c r="AB12" s="225"/>
      <c r="AC12" s="201">
        <v>12</v>
      </c>
      <c r="AD12" s="225"/>
      <c r="AE12" s="201">
        <v>13</v>
      </c>
      <c r="AF12" s="225"/>
      <c r="AG12" s="201">
        <v>14</v>
      </c>
      <c r="AH12" s="225"/>
      <c r="AI12" s="218" t="s">
        <v>15</v>
      </c>
      <c r="AJ12" s="228"/>
      <c r="AK12" s="5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</row>
    <row r="13" spans="1:54" s="6" customFormat="1" ht="19.5" customHeight="1">
      <c r="A13" s="231"/>
      <c r="B13" s="232"/>
      <c r="C13" s="222"/>
      <c r="D13" s="227"/>
      <c r="E13" s="221"/>
      <c r="F13" s="227"/>
      <c r="G13" s="221"/>
      <c r="H13" s="227"/>
      <c r="I13" s="221"/>
      <c r="J13" s="227"/>
      <c r="K13" s="221"/>
      <c r="L13" s="227"/>
      <c r="M13" s="221"/>
      <c r="N13" s="227"/>
      <c r="O13" s="221"/>
      <c r="P13" s="227"/>
      <c r="Q13" s="221"/>
      <c r="R13" s="227"/>
      <c r="S13" s="221"/>
      <c r="T13" s="227"/>
      <c r="U13" s="221"/>
      <c r="V13" s="227"/>
      <c r="W13" s="221"/>
      <c r="X13" s="227"/>
      <c r="Y13" s="221"/>
      <c r="Z13" s="227"/>
      <c r="AA13" s="221"/>
      <c r="AB13" s="227"/>
      <c r="AC13" s="221"/>
      <c r="AD13" s="227"/>
      <c r="AE13" s="221"/>
      <c r="AF13" s="227"/>
      <c r="AG13" s="221"/>
      <c r="AH13" s="227"/>
      <c r="AI13" s="234"/>
      <c r="AJ13" s="235"/>
      <c r="AK13" s="5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</row>
    <row r="14" spans="1:54" s="6" customFormat="1" ht="22.5" customHeight="1">
      <c r="A14" s="223" t="s">
        <v>197</v>
      </c>
      <c r="B14" s="224"/>
      <c r="C14" s="187">
        <f>SUM(E14:AI14)</f>
        <v>1</v>
      </c>
      <c r="D14" s="189"/>
      <c r="E14" s="190">
        <v>0</v>
      </c>
      <c r="F14" s="189"/>
      <c r="G14" s="190">
        <v>0</v>
      </c>
      <c r="H14" s="189"/>
      <c r="I14" s="190">
        <v>0</v>
      </c>
      <c r="J14" s="189"/>
      <c r="K14" s="190">
        <v>1</v>
      </c>
      <c r="L14" s="189"/>
      <c r="M14" s="190">
        <v>0</v>
      </c>
      <c r="N14" s="189"/>
      <c r="O14" s="190">
        <v>0</v>
      </c>
      <c r="P14" s="189"/>
      <c r="Q14" s="190">
        <v>0</v>
      </c>
      <c r="R14" s="189"/>
      <c r="S14" s="190">
        <v>0</v>
      </c>
      <c r="T14" s="189"/>
      <c r="U14" s="190">
        <v>0</v>
      </c>
      <c r="V14" s="189"/>
      <c r="W14" s="190">
        <v>0</v>
      </c>
      <c r="X14" s="189"/>
      <c r="Y14" s="190">
        <v>0</v>
      </c>
      <c r="Z14" s="189"/>
      <c r="AA14" s="190">
        <v>0</v>
      </c>
      <c r="AB14" s="189"/>
      <c r="AC14" s="190">
        <v>0</v>
      </c>
      <c r="AD14" s="189"/>
      <c r="AE14" s="190">
        <v>0</v>
      </c>
      <c r="AF14" s="189"/>
      <c r="AG14" s="190">
        <v>0</v>
      </c>
      <c r="AH14" s="189"/>
      <c r="AI14" s="190">
        <v>0</v>
      </c>
      <c r="AJ14" s="188"/>
      <c r="AK14" s="5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</row>
    <row r="15" spans="1:54" s="6" customFormat="1" ht="22.5" customHeight="1">
      <c r="A15" s="231" t="s">
        <v>16</v>
      </c>
      <c r="B15" s="233"/>
      <c r="C15" s="182">
        <f>SUM(E15:AJ15)</f>
        <v>13</v>
      </c>
      <c r="D15" s="183"/>
      <c r="E15" s="184">
        <v>1</v>
      </c>
      <c r="F15" s="183"/>
      <c r="G15" s="184">
        <v>0</v>
      </c>
      <c r="H15" s="183"/>
      <c r="I15" s="184">
        <v>0</v>
      </c>
      <c r="J15" s="183"/>
      <c r="K15" s="184">
        <v>2</v>
      </c>
      <c r="L15" s="183"/>
      <c r="M15" s="184">
        <v>0</v>
      </c>
      <c r="N15" s="183"/>
      <c r="O15" s="184">
        <v>2</v>
      </c>
      <c r="P15" s="183"/>
      <c r="Q15" s="184">
        <v>2</v>
      </c>
      <c r="R15" s="183"/>
      <c r="S15" s="184">
        <v>0</v>
      </c>
      <c r="T15" s="183"/>
      <c r="U15" s="184">
        <v>2</v>
      </c>
      <c r="V15" s="183"/>
      <c r="W15" s="184">
        <v>0</v>
      </c>
      <c r="X15" s="183"/>
      <c r="Y15" s="184">
        <v>0</v>
      </c>
      <c r="Z15" s="183"/>
      <c r="AA15" s="184">
        <v>0</v>
      </c>
      <c r="AB15" s="183"/>
      <c r="AC15" s="184">
        <v>0</v>
      </c>
      <c r="AD15" s="183"/>
      <c r="AE15" s="184">
        <v>3</v>
      </c>
      <c r="AF15" s="183"/>
      <c r="AG15" s="184">
        <v>1</v>
      </c>
      <c r="AH15" s="183"/>
      <c r="AI15" s="184">
        <v>0</v>
      </c>
      <c r="AJ15" s="182"/>
      <c r="AK15" s="5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</row>
    <row r="16" spans="1:54" s="6" customFormat="1" ht="22.5" customHeight="1" thickBot="1">
      <c r="A16" s="208" t="s">
        <v>204</v>
      </c>
      <c r="B16" s="209"/>
      <c r="C16" s="175">
        <f>SUM(C14:D15)</f>
        <v>14</v>
      </c>
      <c r="D16" s="176"/>
      <c r="E16" s="174">
        <f>SUM(E14:F15)</f>
        <v>1</v>
      </c>
      <c r="F16" s="176"/>
      <c r="G16" s="174">
        <f>SUM(G14:H15)</f>
        <v>0</v>
      </c>
      <c r="H16" s="176"/>
      <c r="I16" s="174">
        <f>SUM(I14:J15)</f>
        <v>0</v>
      </c>
      <c r="J16" s="176"/>
      <c r="K16" s="174">
        <f>SUM(K14:L15)</f>
        <v>3</v>
      </c>
      <c r="L16" s="176"/>
      <c r="M16" s="174">
        <f>SUM(M14:N15)</f>
        <v>0</v>
      </c>
      <c r="N16" s="176"/>
      <c r="O16" s="174">
        <f>SUM(O14:P15)</f>
        <v>2</v>
      </c>
      <c r="P16" s="176"/>
      <c r="Q16" s="174">
        <f>SUM(Q14:R15)</f>
        <v>2</v>
      </c>
      <c r="R16" s="176"/>
      <c r="S16" s="174">
        <f>SUM(S14:T15)</f>
        <v>0</v>
      </c>
      <c r="T16" s="176"/>
      <c r="U16" s="174">
        <f>SUM(U14:V15)</f>
        <v>2</v>
      </c>
      <c r="V16" s="176"/>
      <c r="W16" s="174">
        <f>SUM(W14:X15)</f>
        <v>0</v>
      </c>
      <c r="X16" s="176"/>
      <c r="Y16" s="174">
        <f>SUM(Y14:Z15)</f>
        <v>0</v>
      </c>
      <c r="Z16" s="176"/>
      <c r="AA16" s="174">
        <f>SUM(AA14:AB15)</f>
        <v>0</v>
      </c>
      <c r="AB16" s="176"/>
      <c r="AC16" s="174">
        <f>SUM(AC14:AD15)</f>
        <v>0</v>
      </c>
      <c r="AD16" s="176"/>
      <c r="AE16" s="174">
        <f>SUM(AE14:AF15)</f>
        <v>3</v>
      </c>
      <c r="AF16" s="176"/>
      <c r="AG16" s="174">
        <f>SUM(AG14:AH15)</f>
        <v>1</v>
      </c>
      <c r="AH16" s="176"/>
      <c r="AI16" s="174">
        <f>SUM(AI14:AJ15)</f>
        <v>0</v>
      </c>
      <c r="AJ16" s="175"/>
      <c r="AK16" s="5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</row>
    <row r="17" spans="1:54" s="6" customFormat="1" ht="12" customHeight="1">
      <c r="A17" s="5"/>
      <c r="B17" s="83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5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</row>
    <row r="18" spans="1:54" s="6" customFormat="1" ht="13.5" thickBot="1">
      <c r="A18" s="6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  <c r="AK18" s="5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</row>
    <row r="19" spans="1:54" s="6" customFormat="1" ht="19.5" customHeight="1">
      <c r="A19" s="229" t="s">
        <v>205</v>
      </c>
      <c r="B19" s="230"/>
      <c r="C19" s="202" t="s">
        <v>204</v>
      </c>
      <c r="D19" s="225"/>
      <c r="E19" s="218" t="s">
        <v>14</v>
      </c>
      <c r="F19" s="225"/>
      <c r="G19" s="201">
        <v>1</v>
      </c>
      <c r="H19" s="225"/>
      <c r="I19" s="201">
        <v>2</v>
      </c>
      <c r="J19" s="225"/>
      <c r="K19" s="201">
        <v>3</v>
      </c>
      <c r="L19" s="225"/>
      <c r="M19" s="201">
        <v>4</v>
      </c>
      <c r="N19" s="225"/>
      <c r="O19" s="201">
        <v>5</v>
      </c>
      <c r="P19" s="225"/>
      <c r="Q19" s="201">
        <v>6</v>
      </c>
      <c r="R19" s="225"/>
      <c r="S19" s="201">
        <v>7</v>
      </c>
      <c r="T19" s="225"/>
      <c r="U19" s="201">
        <v>8</v>
      </c>
      <c r="V19" s="225"/>
      <c r="W19" s="201">
        <v>9</v>
      </c>
      <c r="X19" s="225"/>
      <c r="Y19" s="201">
        <v>10</v>
      </c>
      <c r="Z19" s="225"/>
      <c r="AA19" s="218" t="s">
        <v>18</v>
      </c>
      <c r="AB19" s="228"/>
      <c r="AC19" s="5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</row>
    <row r="20" spans="1:54" s="6" customFormat="1" ht="19.5" customHeight="1">
      <c r="A20" s="231"/>
      <c r="B20" s="232"/>
      <c r="C20" s="222"/>
      <c r="D20" s="227"/>
      <c r="E20" s="221"/>
      <c r="F20" s="227"/>
      <c r="G20" s="221"/>
      <c r="H20" s="227"/>
      <c r="I20" s="221"/>
      <c r="J20" s="227"/>
      <c r="K20" s="221"/>
      <c r="L20" s="227"/>
      <c r="M20" s="221"/>
      <c r="N20" s="227"/>
      <c r="O20" s="221"/>
      <c r="P20" s="227"/>
      <c r="Q20" s="221"/>
      <c r="R20" s="227"/>
      <c r="S20" s="221"/>
      <c r="T20" s="227"/>
      <c r="U20" s="221"/>
      <c r="V20" s="227"/>
      <c r="W20" s="221"/>
      <c r="X20" s="227"/>
      <c r="Y20" s="221"/>
      <c r="Z20" s="227"/>
      <c r="AA20" s="234"/>
      <c r="AB20" s="235"/>
      <c r="AC20" s="5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</row>
    <row r="21" spans="1:54" s="6" customFormat="1" ht="22.5" customHeight="1">
      <c r="A21" s="223" t="s">
        <v>206</v>
      </c>
      <c r="B21" s="224"/>
      <c r="C21" s="187">
        <f>SUM(E21:AB21)</f>
        <v>1</v>
      </c>
      <c r="D21" s="189"/>
      <c r="E21" s="190">
        <v>0</v>
      </c>
      <c r="F21" s="189"/>
      <c r="G21" s="190">
        <v>0</v>
      </c>
      <c r="H21" s="189"/>
      <c r="I21" s="190">
        <v>0</v>
      </c>
      <c r="J21" s="189"/>
      <c r="K21" s="190">
        <v>1</v>
      </c>
      <c r="L21" s="189"/>
      <c r="M21" s="190">
        <v>0</v>
      </c>
      <c r="N21" s="189"/>
      <c r="O21" s="190">
        <v>0</v>
      </c>
      <c r="P21" s="189"/>
      <c r="Q21" s="190">
        <v>0</v>
      </c>
      <c r="R21" s="189"/>
      <c r="S21" s="190">
        <v>0</v>
      </c>
      <c r="T21" s="189"/>
      <c r="U21" s="190">
        <v>0</v>
      </c>
      <c r="V21" s="189"/>
      <c r="W21" s="190">
        <v>0</v>
      </c>
      <c r="X21" s="189"/>
      <c r="Y21" s="190">
        <v>0</v>
      </c>
      <c r="Z21" s="189"/>
      <c r="AA21" s="190">
        <v>0</v>
      </c>
      <c r="AB21" s="188"/>
      <c r="AC21" s="5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</row>
    <row r="22" spans="1:54" s="6" customFormat="1" ht="22.5" customHeight="1">
      <c r="A22" s="231" t="s">
        <v>16</v>
      </c>
      <c r="B22" s="233"/>
      <c r="C22" s="181">
        <f>SUM(E22:AC22)</f>
        <v>13</v>
      </c>
      <c r="D22" s="183"/>
      <c r="E22" s="184">
        <v>1</v>
      </c>
      <c r="F22" s="183"/>
      <c r="G22" s="184">
        <v>0</v>
      </c>
      <c r="H22" s="183"/>
      <c r="I22" s="184">
        <v>3</v>
      </c>
      <c r="J22" s="183"/>
      <c r="K22" s="184">
        <v>2</v>
      </c>
      <c r="L22" s="183"/>
      <c r="M22" s="184">
        <v>0</v>
      </c>
      <c r="N22" s="183"/>
      <c r="O22" s="184">
        <v>0</v>
      </c>
      <c r="P22" s="183"/>
      <c r="Q22" s="184">
        <v>3</v>
      </c>
      <c r="R22" s="183"/>
      <c r="S22" s="184">
        <v>1</v>
      </c>
      <c r="T22" s="183"/>
      <c r="U22" s="184">
        <v>1</v>
      </c>
      <c r="V22" s="183"/>
      <c r="W22" s="184">
        <v>0</v>
      </c>
      <c r="X22" s="183"/>
      <c r="Y22" s="184">
        <v>1</v>
      </c>
      <c r="Z22" s="183"/>
      <c r="AA22" s="184">
        <v>1</v>
      </c>
      <c r="AB22" s="182"/>
      <c r="AC22" s="5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</row>
    <row r="23" spans="1:54" s="6" customFormat="1" ht="22.5" customHeight="1" thickBot="1">
      <c r="A23" s="208" t="s">
        <v>204</v>
      </c>
      <c r="B23" s="209"/>
      <c r="C23" s="175">
        <f>SUM(C21:D22)</f>
        <v>14</v>
      </c>
      <c r="D23" s="176"/>
      <c r="E23" s="174">
        <f>SUM(E21:F22)</f>
        <v>1</v>
      </c>
      <c r="F23" s="176"/>
      <c r="G23" s="174">
        <f>SUM(G21:H22)</f>
        <v>0</v>
      </c>
      <c r="H23" s="176"/>
      <c r="I23" s="174">
        <f>SUM(I21:J22)</f>
        <v>3</v>
      </c>
      <c r="J23" s="176"/>
      <c r="K23" s="174">
        <f>SUM(K21:L22)</f>
        <v>3</v>
      </c>
      <c r="L23" s="176"/>
      <c r="M23" s="174">
        <f>SUM(M21:N22)</f>
        <v>0</v>
      </c>
      <c r="N23" s="176"/>
      <c r="O23" s="174">
        <f>SUM(O21:P22)</f>
        <v>0</v>
      </c>
      <c r="P23" s="176"/>
      <c r="Q23" s="174">
        <f>SUM(Q21:R22)</f>
        <v>3</v>
      </c>
      <c r="R23" s="176"/>
      <c r="S23" s="174">
        <f>SUM(S21:T22)</f>
        <v>1</v>
      </c>
      <c r="T23" s="176"/>
      <c r="U23" s="174">
        <f>SUM(U21:V22)</f>
        <v>1</v>
      </c>
      <c r="V23" s="176"/>
      <c r="W23" s="174">
        <f>SUM(W21:X22)</f>
        <v>0</v>
      </c>
      <c r="X23" s="176"/>
      <c r="Y23" s="174">
        <f>SUM(Y21:Z22)</f>
        <v>1</v>
      </c>
      <c r="Z23" s="176"/>
      <c r="AA23" s="174">
        <f>SUM(AA21:AB22)</f>
        <v>1</v>
      </c>
      <c r="AB23" s="175"/>
      <c r="AC23" s="5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</row>
    <row r="24" spans="1:54" s="6" customFormat="1" ht="18" customHeight="1">
      <c r="A24" s="5"/>
      <c r="B24" s="83"/>
      <c r="C24" s="8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86"/>
      <c r="V24" s="86"/>
      <c r="W24" s="86"/>
      <c r="X24" s="86"/>
      <c r="Y24" s="86"/>
      <c r="Z24" s="86"/>
      <c r="AA24" s="86"/>
      <c r="AB24" s="86"/>
      <c r="AC24" s="5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</row>
    <row r="25" spans="1:54" s="6" customFormat="1" ht="19.5" customHeight="1">
      <c r="A25" s="3" t="s">
        <v>207</v>
      </c>
      <c r="AJ25" s="5"/>
      <c r="AK25" s="5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</row>
    <row r="26" spans="1:54" s="6" customFormat="1" ht="13.5" thickBot="1">
      <c r="A26" s="6" t="s">
        <v>208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6" t="s">
        <v>19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  <c r="AK26" s="5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</row>
    <row r="27" spans="1:54" s="6" customFormat="1" ht="12.75" customHeight="1">
      <c r="A27" s="229" t="s">
        <v>205</v>
      </c>
      <c r="B27" s="230"/>
      <c r="C27" s="202" t="s">
        <v>204</v>
      </c>
      <c r="D27" s="225"/>
      <c r="E27" s="218" t="s">
        <v>20</v>
      </c>
      <c r="F27" s="225"/>
      <c r="G27" s="212" t="s">
        <v>21</v>
      </c>
      <c r="H27" s="213"/>
      <c r="I27" s="212" t="s">
        <v>22</v>
      </c>
      <c r="J27" s="213"/>
      <c r="K27" s="212" t="s">
        <v>23</v>
      </c>
      <c r="L27" s="213"/>
      <c r="M27" s="212" t="s">
        <v>24</v>
      </c>
      <c r="N27" s="213"/>
      <c r="O27" s="212" t="s">
        <v>25</v>
      </c>
      <c r="P27" s="213"/>
      <c r="Q27" s="218" t="s">
        <v>26</v>
      </c>
      <c r="R27" s="202"/>
      <c r="S27" s="5"/>
      <c r="T27" s="202" t="s">
        <v>204</v>
      </c>
      <c r="U27" s="225"/>
      <c r="V27" s="228" t="s">
        <v>20</v>
      </c>
      <c r="W27" s="225"/>
      <c r="X27" s="212" t="s">
        <v>21</v>
      </c>
      <c r="Y27" s="213"/>
      <c r="Z27" s="212" t="s">
        <v>22</v>
      </c>
      <c r="AA27" s="213"/>
      <c r="AB27" s="212" t="s">
        <v>23</v>
      </c>
      <c r="AC27" s="213"/>
      <c r="AD27" s="212" t="s">
        <v>24</v>
      </c>
      <c r="AE27" s="213"/>
      <c r="AF27" s="212" t="s">
        <v>25</v>
      </c>
      <c r="AG27" s="213"/>
      <c r="AH27" s="218" t="s">
        <v>26</v>
      </c>
      <c r="AI27" s="202"/>
      <c r="AJ27" s="5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</row>
    <row r="28" spans="1:54" s="6" customFormat="1" ht="12.75" customHeight="1">
      <c r="A28" s="210"/>
      <c r="B28" s="211"/>
      <c r="C28" s="220"/>
      <c r="D28" s="226"/>
      <c r="E28" s="219"/>
      <c r="F28" s="226"/>
      <c r="G28" s="214"/>
      <c r="H28" s="215"/>
      <c r="I28" s="214"/>
      <c r="J28" s="215"/>
      <c r="K28" s="214"/>
      <c r="L28" s="215"/>
      <c r="M28" s="214"/>
      <c r="N28" s="215"/>
      <c r="O28" s="214"/>
      <c r="P28" s="215"/>
      <c r="Q28" s="219"/>
      <c r="R28" s="220"/>
      <c r="S28" s="5"/>
      <c r="T28" s="220"/>
      <c r="U28" s="226"/>
      <c r="V28" s="220"/>
      <c r="W28" s="226"/>
      <c r="X28" s="214"/>
      <c r="Y28" s="215"/>
      <c r="Z28" s="214"/>
      <c r="AA28" s="215"/>
      <c r="AB28" s="214"/>
      <c r="AC28" s="215"/>
      <c r="AD28" s="214"/>
      <c r="AE28" s="215"/>
      <c r="AF28" s="214"/>
      <c r="AG28" s="215"/>
      <c r="AH28" s="219"/>
      <c r="AI28" s="220"/>
      <c r="AJ28" s="5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</row>
    <row r="29" spans="1:54" s="6" customFormat="1" ht="12.75" customHeight="1">
      <c r="A29" s="210"/>
      <c r="B29" s="211"/>
      <c r="C29" s="220"/>
      <c r="D29" s="226"/>
      <c r="E29" s="219"/>
      <c r="F29" s="226"/>
      <c r="G29" s="214"/>
      <c r="H29" s="215"/>
      <c r="I29" s="214"/>
      <c r="J29" s="215"/>
      <c r="K29" s="214"/>
      <c r="L29" s="215"/>
      <c r="M29" s="214"/>
      <c r="N29" s="215"/>
      <c r="O29" s="214"/>
      <c r="P29" s="215"/>
      <c r="Q29" s="219"/>
      <c r="R29" s="220"/>
      <c r="S29" s="5"/>
      <c r="T29" s="220"/>
      <c r="U29" s="226"/>
      <c r="V29" s="220"/>
      <c r="W29" s="226"/>
      <c r="X29" s="214"/>
      <c r="Y29" s="215"/>
      <c r="Z29" s="214"/>
      <c r="AA29" s="215"/>
      <c r="AB29" s="214"/>
      <c r="AC29" s="215"/>
      <c r="AD29" s="214"/>
      <c r="AE29" s="215"/>
      <c r="AF29" s="214"/>
      <c r="AG29" s="215"/>
      <c r="AH29" s="219"/>
      <c r="AI29" s="220"/>
      <c r="AJ29" s="5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</row>
    <row r="30" spans="1:54" s="6" customFormat="1" ht="12.75" customHeight="1">
      <c r="A30" s="231"/>
      <c r="B30" s="232"/>
      <c r="C30" s="222"/>
      <c r="D30" s="227"/>
      <c r="E30" s="221"/>
      <c r="F30" s="227"/>
      <c r="G30" s="216"/>
      <c r="H30" s="217"/>
      <c r="I30" s="216"/>
      <c r="J30" s="217"/>
      <c r="K30" s="216"/>
      <c r="L30" s="217"/>
      <c r="M30" s="216"/>
      <c r="N30" s="217"/>
      <c r="O30" s="216"/>
      <c r="P30" s="217"/>
      <c r="Q30" s="221"/>
      <c r="R30" s="222"/>
      <c r="S30" s="5"/>
      <c r="T30" s="222"/>
      <c r="U30" s="227"/>
      <c r="V30" s="222"/>
      <c r="W30" s="227"/>
      <c r="X30" s="216"/>
      <c r="Y30" s="217"/>
      <c r="Z30" s="216"/>
      <c r="AA30" s="217"/>
      <c r="AB30" s="216"/>
      <c r="AC30" s="217"/>
      <c r="AD30" s="216"/>
      <c r="AE30" s="217"/>
      <c r="AF30" s="216"/>
      <c r="AG30" s="217"/>
      <c r="AH30" s="221"/>
      <c r="AI30" s="222"/>
      <c r="AJ30" s="5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</row>
    <row r="31" spans="1:54" s="6" customFormat="1" ht="22.5" customHeight="1">
      <c r="A31" s="223" t="s">
        <v>206</v>
      </c>
      <c r="B31" s="224"/>
      <c r="C31" s="187">
        <f>SUM(E31:R31)</f>
        <v>1</v>
      </c>
      <c r="D31" s="189"/>
      <c r="E31" s="190">
        <v>0</v>
      </c>
      <c r="F31" s="189"/>
      <c r="G31" s="190">
        <v>0</v>
      </c>
      <c r="H31" s="189"/>
      <c r="I31" s="190">
        <v>1</v>
      </c>
      <c r="J31" s="189"/>
      <c r="K31" s="190">
        <v>0</v>
      </c>
      <c r="L31" s="189"/>
      <c r="M31" s="190">
        <v>0</v>
      </c>
      <c r="N31" s="189"/>
      <c r="O31" s="190">
        <v>0</v>
      </c>
      <c r="P31" s="189"/>
      <c r="Q31" s="190">
        <v>0</v>
      </c>
      <c r="R31" s="188"/>
      <c r="S31" s="10"/>
      <c r="T31" s="188">
        <f>SUM(V31:AI31)</f>
        <v>1</v>
      </c>
      <c r="U31" s="189"/>
      <c r="V31" s="188">
        <v>0</v>
      </c>
      <c r="W31" s="189"/>
      <c r="X31" s="190">
        <v>0</v>
      </c>
      <c r="Y31" s="189"/>
      <c r="Z31" s="190">
        <v>1</v>
      </c>
      <c r="AA31" s="189"/>
      <c r="AB31" s="190">
        <v>0</v>
      </c>
      <c r="AC31" s="189"/>
      <c r="AD31" s="190">
        <v>0</v>
      </c>
      <c r="AE31" s="189"/>
      <c r="AF31" s="190">
        <v>0</v>
      </c>
      <c r="AG31" s="189"/>
      <c r="AH31" s="190">
        <v>0</v>
      </c>
      <c r="AI31" s="188"/>
      <c r="AJ31" s="5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</row>
    <row r="32" spans="1:54" s="6" customFormat="1" ht="22.5" customHeight="1">
      <c r="A32" s="210" t="s">
        <v>209</v>
      </c>
      <c r="B32" s="211"/>
      <c r="C32" s="181">
        <f>SUM(E32:R32)</f>
        <v>13</v>
      </c>
      <c r="D32" s="183"/>
      <c r="E32" s="184">
        <v>1</v>
      </c>
      <c r="F32" s="183"/>
      <c r="G32" s="184">
        <v>4</v>
      </c>
      <c r="H32" s="183"/>
      <c r="I32" s="184">
        <v>3</v>
      </c>
      <c r="J32" s="183"/>
      <c r="K32" s="184">
        <v>0</v>
      </c>
      <c r="L32" s="183"/>
      <c r="M32" s="184">
        <v>2</v>
      </c>
      <c r="N32" s="183"/>
      <c r="O32" s="184">
        <v>3</v>
      </c>
      <c r="P32" s="183"/>
      <c r="Q32" s="184">
        <v>0</v>
      </c>
      <c r="R32" s="182"/>
      <c r="S32" s="10"/>
      <c r="T32" s="182">
        <f>SUM(V32:AI32)</f>
        <v>13</v>
      </c>
      <c r="U32" s="183"/>
      <c r="V32" s="182">
        <v>1</v>
      </c>
      <c r="W32" s="183"/>
      <c r="X32" s="184">
        <v>5</v>
      </c>
      <c r="Y32" s="183"/>
      <c r="Z32" s="184">
        <v>2</v>
      </c>
      <c r="AA32" s="183"/>
      <c r="AB32" s="184">
        <v>3</v>
      </c>
      <c r="AC32" s="183"/>
      <c r="AD32" s="184">
        <v>1</v>
      </c>
      <c r="AE32" s="183"/>
      <c r="AF32" s="184">
        <v>1</v>
      </c>
      <c r="AG32" s="183"/>
      <c r="AH32" s="184">
        <v>0</v>
      </c>
      <c r="AI32" s="182"/>
      <c r="AJ32" s="5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</row>
    <row r="33" spans="1:54" s="6" customFormat="1" ht="22.5" customHeight="1" thickBot="1">
      <c r="A33" s="208" t="s">
        <v>27</v>
      </c>
      <c r="B33" s="209"/>
      <c r="C33" s="175">
        <f>SUM(C31:D32)</f>
        <v>14</v>
      </c>
      <c r="D33" s="176"/>
      <c r="E33" s="174">
        <f>SUM(E31:F32)</f>
        <v>1</v>
      </c>
      <c r="F33" s="176"/>
      <c r="G33" s="174">
        <f>SUM(G31:H32)</f>
        <v>4</v>
      </c>
      <c r="H33" s="176"/>
      <c r="I33" s="174">
        <f>SUM(I31:J32)</f>
        <v>4</v>
      </c>
      <c r="J33" s="176"/>
      <c r="K33" s="174">
        <f>SUM(K31:L32)</f>
        <v>0</v>
      </c>
      <c r="L33" s="176"/>
      <c r="M33" s="174">
        <f>SUM(M31:N32)</f>
        <v>2</v>
      </c>
      <c r="N33" s="176"/>
      <c r="O33" s="174">
        <f>SUM(O31:P32)</f>
        <v>3</v>
      </c>
      <c r="P33" s="176"/>
      <c r="Q33" s="174">
        <f>SUM(Q31:R32)</f>
        <v>0</v>
      </c>
      <c r="R33" s="175"/>
      <c r="S33" s="10"/>
      <c r="T33" s="175">
        <f>SUM(T31:U32)</f>
        <v>14</v>
      </c>
      <c r="U33" s="176"/>
      <c r="V33" s="175">
        <f>SUM(V31:W32)</f>
        <v>1</v>
      </c>
      <c r="W33" s="176"/>
      <c r="X33" s="174">
        <f>SUM(X31:Y32)</f>
        <v>5</v>
      </c>
      <c r="Y33" s="176"/>
      <c r="Z33" s="174">
        <f>SUM(Z31:AA32)</f>
        <v>3</v>
      </c>
      <c r="AA33" s="176"/>
      <c r="AB33" s="174">
        <f>SUM(AB31:AC32)</f>
        <v>3</v>
      </c>
      <c r="AC33" s="176"/>
      <c r="AD33" s="174">
        <f>SUM(AD31:AE32)</f>
        <v>1</v>
      </c>
      <c r="AE33" s="176"/>
      <c r="AF33" s="174">
        <f>SUM(AF31:AG32)</f>
        <v>1</v>
      </c>
      <c r="AG33" s="176"/>
      <c r="AH33" s="174">
        <f>SUM(AH31:AI32)</f>
        <v>0</v>
      </c>
      <c r="AI33" s="175"/>
      <c r="AJ33" s="5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</row>
    <row r="34" spans="1:54" ht="18" customHeight="1">
      <c r="B34" s="13"/>
      <c r="C34" s="12"/>
      <c r="D34" s="12"/>
      <c r="E34" s="12"/>
      <c r="F34" s="12"/>
      <c r="G34" s="12"/>
      <c r="H34" s="12"/>
      <c r="I34" s="12"/>
      <c r="J34" s="12"/>
      <c r="K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54" s="6" customFormat="1" ht="19.5" customHeight="1" thickBot="1">
      <c r="A35" s="3" t="s">
        <v>210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</row>
    <row r="36" spans="1:54" ht="21" customHeight="1">
      <c r="A36" s="191" t="s">
        <v>28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  <c r="O36" s="195" t="s">
        <v>27</v>
      </c>
      <c r="P36" s="191"/>
      <c r="Q36" s="191"/>
      <c r="R36" s="196"/>
      <c r="S36" s="199" t="s">
        <v>29</v>
      </c>
      <c r="T36" s="199"/>
      <c r="U36" s="199"/>
      <c r="V36" s="200"/>
      <c r="W36" s="201" t="s">
        <v>30</v>
      </c>
      <c r="X36" s="202"/>
      <c r="Y36" s="202"/>
      <c r="Z36" s="202"/>
      <c r="AA36" s="202"/>
      <c r="AB36" s="202"/>
      <c r="AC36" s="202"/>
      <c r="AD36" s="202"/>
      <c r="AE36" s="5"/>
      <c r="AF36" s="5"/>
      <c r="AG36" s="5"/>
      <c r="AH36" s="5"/>
      <c r="AI36" s="5"/>
      <c r="AJ36" s="5"/>
      <c r="AK36" s="5"/>
    </row>
    <row r="37" spans="1:54" ht="21" customHeight="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4"/>
      <c r="O37" s="197"/>
      <c r="P37" s="193"/>
      <c r="Q37" s="193"/>
      <c r="R37" s="198"/>
      <c r="S37" s="203" t="s">
        <v>31</v>
      </c>
      <c r="T37" s="203"/>
      <c r="U37" s="203"/>
      <c r="V37" s="204"/>
      <c r="W37" s="205" t="s">
        <v>31</v>
      </c>
      <c r="X37" s="203"/>
      <c r="Y37" s="203"/>
      <c r="Z37" s="204"/>
      <c r="AA37" s="206" t="s">
        <v>32</v>
      </c>
      <c r="AB37" s="207"/>
      <c r="AC37" s="207"/>
      <c r="AD37" s="207"/>
      <c r="AE37" s="5"/>
      <c r="AF37" s="5"/>
      <c r="AG37" s="5"/>
      <c r="AH37" s="5"/>
      <c r="AI37" s="5"/>
      <c r="AJ37" s="14"/>
      <c r="AK37" s="14"/>
    </row>
    <row r="38" spans="1:54" ht="22.5" customHeight="1">
      <c r="A38" s="185" t="s">
        <v>33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6"/>
      <c r="O38" s="187">
        <f t="shared" ref="O38:O44" si="0">SUM(S38:AD38)</f>
        <v>1</v>
      </c>
      <c r="P38" s="188"/>
      <c r="Q38" s="188"/>
      <c r="R38" s="189"/>
      <c r="S38" s="190">
        <v>0</v>
      </c>
      <c r="T38" s="188"/>
      <c r="U38" s="188"/>
      <c r="V38" s="189"/>
      <c r="W38" s="190">
        <v>1</v>
      </c>
      <c r="X38" s="188"/>
      <c r="Y38" s="188"/>
      <c r="Z38" s="189"/>
      <c r="AA38" s="190">
        <v>0</v>
      </c>
      <c r="AB38" s="188"/>
      <c r="AC38" s="188"/>
      <c r="AD38" s="188"/>
      <c r="AE38" s="5"/>
      <c r="AF38" s="5"/>
      <c r="AG38" s="5"/>
      <c r="AH38" s="5"/>
      <c r="AI38" s="5"/>
      <c r="AJ38" s="14"/>
      <c r="AK38" s="14"/>
    </row>
    <row r="39" spans="1:54" ht="22.5" customHeight="1">
      <c r="A39" s="163" t="s">
        <v>34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O39" s="165">
        <f t="shared" si="0"/>
        <v>1</v>
      </c>
      <c r="P39" s="166"/>
      <c r="Q39" s="166"/>
      <c r="R39" s="167"/>
      <c r="S39" s="168">
        <v>0</v>
      </c>
      <c r="T39" s="166"/>
      <c r="U39" s="166"/>
      <c r="V39" s="167"/>
      <c r="W39" s="168">
        <v>1</v>
      </c>
      <c r="X39" s="166"/>
      <c r="Y39" s="166"/>
      <c r="Z39" s="167"/>
      <c r="AA39" s="168">
        <v>0</v>
      </c>
      <c r="AB39" s="166"/>
      <c r="AC39" s="166"/>
      <c r="AD39" s="166"/>
      <c r="AE39" s="8"/>
      <c r="AF39" s="8"/>
      <c r="AG39" s="8"/>
      <c r="AH39" s="8"/>
      <c r="AI39" s="8"/>
      <c r="AJ39" s="8"/>
      <c r="AK39" s="8"/>
    </row>
    <row r="40" spans="1:54" ht="22.5" customHeight="1">
      <c r="A40" s="163" t="s">
        <v>35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O40" s="165">
        <f t="shared" si="0"/>
        <v>5</v>
      </c>
      <c r="P40" s="166"/>
      <c r="Q40" s="166"/>
      <c r="R40" s="167"/>
      <c r="S40" s="168">
        <v>1</v>
      </c>
      <c r="T40" s="166"/>
      <c r="U40" s="166"/>
      <c r="V40" s="167"/>
      <c r="W40" s="168">
        <v>3</v>
      </c>
      <c r="X40" s="166"/>
      <c r="Y40" s="166"/>
      <c r="Z40" s="167"/>
      <c r="AA40" s="168">
        <v>1</v>
      </c>
      <c r="AB40" s="166"/>
      <c r="AC40" s="166"/>
      <c r="AD40" s="166"/>
      <c r="AE40" s="8"/>
      <c r="AF40" s="8"/>
      <c r="AG40" s="8"/>
      <c r="AH40" s="8"/>
      <c r="AI40" s="8"/>
      <c r="AJ40" s="8"/>
      <c r="AK40" s="8"/>
    </row>
    <row r="41" spans="1:54" s="6" customFormat="1" ht="22.5" customHeight="1">
      <c r="A41" s="163" t="s">
        <v>36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4"/>
      <c r="O41" s="165">
        <f t="shared" si="0"/>
        <v>1</v>
      </c>
      <c r="P41" s="166"/>
      <c r="Q41" s="166"/>
      <c r="R41" s="167"/>
      <c r="S41" s="168">
        <v>0</v>
      </c>
      <c r="T41" s="166"/>
      <c r="U41" s="166"/>
      <c r="V41" s="167"/>
      <c r="W41" s="168">
        <v>1</v>
      </c>
      <c r="X41" s="166"/>
      <c r="Y41" s="166"/>
      <c r="Z41" s="167"/>
      <c r="AA41" s="168">
        <v>0</v>
      </c>
      <c r="AB41" s="166"/>
      <c r="AC41" s="166"/>
      <c r="AD41" s="166"/>
      <c r="AE41" s="8"/>
      <c r="AF41" s="8"/>
      <c r="AG41" s="8"/>
      <c r="AH41" s="8"/>
      <c r="AI41" s="8"/>
      <c r="AJ41" s="8"/>
      <c r="AK41" s="8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</row>
    <row r="42" spans="1:54" ht="22.5" customHeight="1">
      <c r="A42" s="163" t="s">
        <v>37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4"/>
      <c r="O42" s="165">
        <f t="shared" si="0"/>
        <v>1</v>
      </c>
      <c r="P42" s="166"/>
      <c r="Q42" s="166"/>
      <c r="R42" s="167"/>
      <c r="S42" s="168">
        <v>0</v>
      </c>
      <c r="T42" s="166"/>
      <c r="U42" s="166"/>
      <c r="V42" s="167"/>
      <c r="W42" s="168">
        <v>0</v>
      </c>
      <c r="X42" s="166"/>
      <c r="Y42" s="166"/>
      <c r="Z42" s="167"/>
      <c r="AA42" s="168">
        <v>1</v>
      </c>
      <c r="AB42" s="166"/>
      <c r="AC42" s="166"/>
      <c r="AD42" s="166"/>
      <c r="AE42" s="5"/>
      <c r="AF42" s="5"/>
      <c r="AG42" s="5"/>
      <c r="AH42" s="5"/>
      <c r="AI42" s="5"/>
      <c r="AJ42" s="5"/>
      <c r="AK42" s="5"/>
    </row>
    <row r="43" spans="1:54" ht="22.5" customHeight="1">
      <c r="A43" s="177" t="s">
        <v>38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8"/>
      <c r="O43" s="165">
        <f t="shared" si="0"/>
        <v>1</v>
      </c>
      <c r="P43" s="166"/>
      <c r="Q43" s="166"/>
      <c r="R43" s="167"/>
      <c r="S43" s="168">
        <v>0</v>
      </c>
      <c r="T43" s="166"/>
      <c r="U43" s="166"/>
      <c r="V43" s="167"/>
      <c r="W43" s="168">
        <v>1</v>
      </c>
      <c r="X43" s="166"/>
      <c r="Y43" s="166"/>
      <c r="Z43" s="167"/>
      <c r="AA43" s="168">
        <v>0</v>
      </c>
      <c r="AB43" s="166"/>
      <c r="AC43" s="166"/>
      <c r="AD43" s="166"/>
      <c r="AE43" s="5"/>
      <c r="AF43" s="5"/>
      <c r="AG43" s="5"/>
      <c r="AH43" s="5"/>
      <c r="AI43" s="5"/>
      <c r="AJ43" s="5"/>
      <c r="AK43" s="5"/>
    </row>
    <row r="44" spans="1:54" ht="22.5" customHeight="1">
      <c r="A44" s="179" t="s">
        <v>39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0"/>
      <c r="O44" s="181">
        <f t="shared" si="0"/>
        <v>4</v>
      </c>
      <c r="P44" s="182"/>
      <c r="Q44" s="182"/>
      <c r="R44" s="183"/>
      <c r="S44" s="184">
        <v>0</v>
      </c>
      <c r="T44" s="182"/>
      <c r="U44" s="182"/>
      <c r="V44" s="183"/>
      <c r="W44" s="184">
        <v>4</v>
      </c>
      <c r="X44" s="182"/>
      <c r="Y44" s="182"/>
      <c r="Z44" s="183"/>
      <c r="AA44" s="184">
        <v>0</v>
      </c>
      <c r="AB44" s="182"/>
      <c r="AC44" s="182"/>
      <c r="AD44" s="182"/>
      <c r="AE44" s="5"/>
      <c r="AF44" s="5"/>
      <c r="AG44" s="5"/>
      <c r="AH44" s="5"/>
      <c r="AI44" s="5"/>
      <c r="AJ44" s="5"/>
      <c r="AK44" s="5"/>
    </row>
    <row r="45" spans="1:54" ht="22.5" customHeight="1" thickBot="1">
      <c r="A45" s="169" t="s">
        <v>27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70"/>
      <c r="O45" s="171">
        <f>SUM(S45:AD45)</f>
        <v>14</v>
      </c>
      <c r="P45" s="172"/>
      <c r="Q45" s="172"/>
      <c r="R45" s="173"/>
      <c r="S45" s="174">
        <f>SUM(S38:V44)</f>
        <v>1</v>
      </c>
      <c r="T45" s="175"/>
      <c r="U45" s="175"/>
      <c r="V45" s="176"/>
      <c r="W45" s="174">
        <f>SUM(W38:Z44)</f>
        <v>11</v>
      </c>
      <c r="X45" s="175"/>
      <c r="Y45" s="175"/>
      <c r="Z45" s="176"/>
      <c r="AA45" s="174">
        <f>SUM(AA38:AD44)</f>
        <v>2</v>
      </c>
      <c r="AB45" s="175"/>
      <c r="AC45" s="175"/>
      <c r="AD45" s="175"/>
      <c r="AE45" s="86"/>
      <c r="AF45" s="86"/>
      <c r="AG45" s="86"/>
      <c r="AH45" s="86"/>
      <c r="AI45" s="86"/>
      <c r="AJ45" s="86"/>
      <c r="AK45" s="86"/>
    </row>
    <row r="74" spans="1:37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</sheetData>
  <mergeCells count="272">
    <mergeCell ref="A2:AJ2"/>
    <mergeCell ref="A5:B5"/>
    <mergeCell ref="C5:E5"/>
    <mergeCell ref="F5:H5"/>
    <mergeCell ref="I5:K5"/>
    <mergeCell ref="P5:S5"/>
    <mergeCell ref="T5:V5"/>
    <mergeCell ref="W5:Y5"/>
    <mergeCell ref="Z5:AB5"/>
    <mergeCell ref="AC5:AE5"/>
    <mergeCell ref="A7:B7"/>
    <mergeCell ref="C7:E7"/>
    <mergeCell ref="F7:H7"/>
    <mergeCell ref="I7:K7"/>
    <mergeCell ref="P7:S7"/>
    <mergeCell ref="Z7:AB7"/>
    <mergeCell ref="A6:B6"/>
    <mergeCell ref="C6:E6"/>
    <mergeCell ref="F6:H6"/>
    <mergeCell ref="I6:K6"/>
    <mergeCell ref="P6:S6"/>
    <mergeCell ref="T6:V6"/>
    <mergeCell ref="Z8:AB8"/>
    <mergeCell ref="A12:B13"/>
    <mergeCell ref="C12:D13"/>
    <mergeCell ref="E12:F13"/>
    <mergeCell ref="G12:H13"/>
    <mergeCell ref="I12:J13"/>
    <mergeCell ref="K12:L13"/>
    <mergeCell ref="M12:N13"/>
    <mergeCell ref="O12:P13"/>
    <mergeCell ref="Q12:R13"/>
    <mergeCell ref="A8:B8"/>
    <mergeCell ref="C8:E8"/>
    <mergeCell ref="F8:H8"/>
    <mergeCell ref="I8:K8"/>
    <mergeCell ref="P8:S8"/>
    <mergeCell ref="W8:Y8"/>
    <mergeCell ref="AE12:AF13"/>
    <mergeCell ref="AG12:AH13"/>
    <mergeCell ref="AI12:AJ13"/>
    <mergeCell ref="A14:B14"/>
    <mergeCell ref="C14:D14"/>
    <mergeCell ref="E14:F14"/>
    <mergeCell ref="G14:H14"/>
    <mergeCell ref="I14:J14"/>
    <mergeCell ref="K14:L14"/>
    <mergeCell ref="M14:N14"/>
    <mergeCell ref="S12:T13"/>
    <mergeCell ref="U12:V13"/>
    <mergeCell ref="W12:X13"/>
    <mergeCell ref="Y12:Z13"/>
    <mergeCell ref="AA12:AB13"/>
    <mergeCell ref="AC12:AD13"/>
    <mergeCell ref="AA14:AB14"/>
    <mergeCell ref="AC14:AD14"/>
    <mergeCell ref="AE14:AF14"/>
    <mergeCell ref="AG14:AH14"/>
    <mergeCell ref="AI14:AJ14"/>
    <mergeCell ref="W14:X14"/>
    <mergeCell ref="Y14:Z14"/>
    <mergeCell ref="A15:B15"/>
    <mergeCell ref="C15:D15"/>
    <mergeCell ref="E15:F15"/>
    <mergeCell ref="G15:H15"/>
    <mergeCell ref="I15:J15"/>
    <mergeCell ref="O14:P14"/>
    <mergeCell ref="Q14:R14"/>
    <mergeCell ref="S14:T14"/>
    <mergeCell ref="U14:V14"/>
    <mergeCell ref="AI15:AJ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E16:AF16"/>
    <mergeCell ref="AG16:AH16"/>
    <mergeCell ref="AI16:AJ16"/>
    <mergeCell ref="A19:B20"/>
    <mergeCell ref="C19:D20"/>
    <mergeCell ref="E19:F20"/>
    <mergeCell ref="G19:H20"/>
    <mergeCell ref="I19:J20"/>
    <mergeCell ref="K19:L20"/>
    <mergeCell ref="M19:N20"/>
    <mergeCell ref="S16:T16"/>
    <mergeCell ref="U16:V16"/>
    <mergeCell ref="W16:X16"/>
    <mergeCell ref="Y16:Z16"/>
    <mergeCell ref="AA16:AB16"/>
    <mergeCell ref="AC16:AD16"/>
    <mergeCell ref="AA19:AB20"/>
    <mergeCell ref="O19:P20"/>
    <mergeCell ref="Q19:R20"/>
    <mergeCell ref="S19:T20"/>
    <mergeCell ref="U19:V20"/>
    <mergeCell ref="W19:X20"/>
    <mergeCell ref="Y19:Z20"/>
    <mergeCell ref="AA21:AB21"/>
    <mergeCell ref="A22:B22"/>
    <mergeCell ref="C22:D22"/>
    <mergeCell ref="E22:F22"/>
    <mergeCell ref="G22:H22"/>
    <mergeCell ref="I22:J22"/>
    <mergeCell ref="W22:X22"/>
    <mergeCell ref="Y22:Z22"/>
    <mergeCell ref="AA22:AB22"/>
    <mergeCell ref="O22:P22"/>
    <mergeCell ref="Q22:R22"/>
    <mergeCell ref="S22:T22"/>
    <mergeCell ref="U22:V22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I23:J23"/>
    <mergeCell ref="K23:L23"/>
    <mergeCell ref="M23:N23"/>
    <mergeCell ref="K22:L22"/>
    <mergeCell ref="M22:N22"/>
    <mergeCell ref="S21:T21"/>
    <mergeCell ref="U21:V21"/>
    <mergeCell ref="W21:X21"/>
    <mergeCell ref="Y21:Z21"/>
    <mergeCell ref="V31:W31"/>
    <mergeCell ref="X31:Y31"/>
    <mergeCell ref="Z31:AA31"/>
    <mergeCell ref="AB31:AC31"/>
    <mergeCell ref="AA23:AB23"/>
    <mergeCell ref="A27:B30"/>
    <mergeCell ref="C27:D30"/>
    <mergeCell ref="E27:F30"/>
    <mergeCell ref="G27:H30"/>
    <mergeCell ref="I27:J30"/>
    <mergeCell ref="K27:L30"/>
    <mergeCell ref="M27:N30"/>
    <mergeCell ref="O27:P30"/>
    <mergeCell ref="Q27:R30"/>
    <mergeCell ref="O23:P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32:J32"/>
    <mergeCell ref="K32:L32"/>
    <mergeCell ref="M32:N32"/>
    <mergeCell ref="Q31:R31"/>
    <mergeCell ref="T31:U31"/>
    <mergeCell ref="AF27:AG30"/>
    <mergeCell ref="AH27:AI30"/>
    <mergeCell ref="A31:B31"/>
    <mergeCell ref="C31:D31"/>
    <mergeCell ref="E31:F31"/>
    <mergeCell ref="G31:H31"/>
    <mergeCell ref="I31:J31"/>
    <mergeCell ref="K31:L31"/>
    <mergeCell ref="M31:N31"/>
    <mergeCell ref="O31:P31"/>
    <mergeCell ref="T27:U30"/>
    <mergeCell ref="V27:W30"/>
    <mergeCell ref="X27:Y30"/>
    <mergeCell ref="Z27:AA30"/>
    <mergeCell ref="AB27:AC30"/>
    <mergeCell ref="AD27:AE30"/>
    <mergeCell ref="AD31:AE31"/>
    <mergeCell ref="AF31:AG31"/>
    <mergeCell ref="AH31:AI31"/>
    <mergeCell ref="W37:Z37"/>
    <mergeCell ref="AA37:AD37"/>
    <mergeCell ref="AB32:AC32"/>
    <mergeCell ref="AD32:AE32"/>
    <mergeCell ref="AF32:AG32"/>
    <mergeCell ref="AH32:AI32"/>
    <mergeCell ref="A33:B33"/>
    <mergeCell ref="C33:D33"/>
    <mergeCell ref="E33:F33"/>
    <mergeCell ref="G33:H33"/>
    <mergeCell ref="I33:J33"/>
    <mergeCell ref="K33:L33"/>
    <mergeCell ref="O32:P32"/>
    <mergeCell ref="Q32:R32"/>
    <mergeCell ref="T32:U32"/>
    <mergeCell ref="V32:W32"/>
    <mergeCell ref="X32:Y32"/>
    <mergeCell ref="Z32:AA32"/>
    <mergeCell ref="AF33:AG33"/>
    <mergeCell ref="AH33:AI33"/>
    <mergeCell ref="A32:B32"/>
    <mergeCell ref="C32:D32"/>
    <mergeCell ref="E32:F32"/>
    <mergeCell ref="G32:H32"/>
    <mergeCell ref="A38:N38"/>
    <mergeCell ref="O38:R38"/>
    <mergeCell ref="S38:V38"/>
    <mergeCell ref="W38:Z38"/>
    <mergeCell ref="AA38:AD38"/>
    <mergeCell ref="Z33:AA33"/>
    <mergeCell ref="AB33:AC33"/>
    <mergeCell ref="AD33:AE33"/>
    <mergeCell ref="A39:N39"/>
    <mergeCell ref="O39:R39"/>
    <mergeCell ref="S39:V39"/>
    <mergeCell ref="W39:Z39"/>
    <mergeCell ref="AA39:AD39"/>
    <mergeCell ref="A36:N37"/>
    <mergeCell ref="O36:R37"/>
    <mergeCell ref="S36:V36"/>
    <mergeCell ref="W36:AD36"/>
    <mergeCell ref="S37:V37"/>
    <mergeCell ref="M33:N33"/>
    <mergeCell ref="O33:P33"/>
    <mergeCell ref="Q33:R33"/>
    <mergeCell ref="T33:U33"/>
    <mergeCell ref="V33:W33"/>
    <mergeCell ref="X33:Y33"/>
    <mergeCell ref="A40:N40"/>
    <mergeCell ref="O40:R40"/>
    <mergeCell ref="S40:V40"/>
    <mergeCell ref="W40:Z40"/>
    <mergeCell ref="AA40:AD40"/>
    <mergeCell ref="A41:N41"/>
    <mergeCell ref="O41:R41"/>
    <mergeCell ref="S41:V41"/>
    <mergeCell ref="W41:Z41"/>
    <mergeCell ref="AA41:AD41"/>
    <mergeCell ref="A42:N42"/>
    <mergeCell ref="O42:R42"/>
    <mergeCell ref="S42:V42"/>
    <mergeCell ref="W42:Z42"/>
    <mergeCell ref="AA42:AD42"/>
    <mergeCell ref="A45:N45"/>
    <mergeCell ref="O45:R45"/>
    <mergeCell ref="S45:V45"/>
    <mergeCell ref="W45:Z45"/>
    <mergeCell ref="AA45:AD45"/>
    <mergeCell ref="A43:N43"/>
    <mergeCell ref="O43:R43"/>
    <mergeCell ref="S43:V43"/>
    <mergeCell ref="W43:Z43"/>
    <mergeCell ref="AA43:AD43"/>
    <mergeCell ref="A44:N44"/>
    <mergeCell ref="O44:R44"/>
    <mergeCell ref="S44:V44"/>
    <mergeCell ref="W44:Z44"/>
    <mergeCell ref="AA44:AD44"/>
  </mergeCells>
  <phoneticPr fontId="3"/>
  <pageMargins left="0.59055118110236227" right="0.78740157480314965" top="0.78740157480314965" bottom="0.39370078740157483" header="0.51181102362204722" footer="0.51181102362204722"/>
  <pageSetup paperSize="9" scale="83" orientation="portrait" r:id="rId1"/>
  <headerFooter scaleWithDoc="0" alignWithMargins="0">
    <oddHeader>&amp;L特別支援学校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52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4" width="3.28515625" style="1" customWidth="1"/>
    <col min="5" max="5" width="2.42578125" style="1" customWidth="1"/>
    <col min="6" max="6" width="3.28515625" style="1" customWidth="1"/>
    <col min="7" max="46" width="2.42578125" style="1" customWidth="1"/>
    <col min="47" max="256" width="8.5703125" style="1"/>
    <col min="257" max="260" width="3.28515625" style="1" customWidth="1"/>
    <col min="261" max="261" width="2.42578125" style="1" customWidth="1"/>
    <col min="262" max="262" width="3.28515625" style="1" customWidth="1"/>
    <col min="263" max="302" width="2.42578125" style="1" customWidth="1"/>
    <col min="303" max="512" width="8.5703125" style="1"/>
    <col min="513" max="516" width="3.28515625" style="1" customWidth="1"/>
    <col min="517" max="517" width="2.42578125" style="1" customWidth="1"/>
    <col min="518" max="518" width="3.28515625" style="1" customWidth="1"/>
    <col min="519" max="558" width="2.42578125" style="1" customWidth="1"/>
    <col min="559" max="768" width="8.5703125" style="1"/>
    <col min="769" max="772" width="3.28515625" style="1" customWidth="1"/>
    <col min="773" max="773" width="2.42578125" style="1" customWidth="1"/>
    <col min="774" max="774" width="3.28515625" style="1" customWidth="1"/>
    <col min="775" max="814" width="2.42578125" style="1" customWidth="1"/>
    <col min="815" max="1024" width="8.5703125" style="1"/>
    <col min="1025" max="1028" width="3.28515625" style="1" customWidth="1"/>
    <col min="1029" max="1029" width="2.42578125" style="1" customWidth="1"/>
    <col min="1030" max="1030" width="3.28515625" style="1" customWidth="1"/>
    <col min="1031" max="1070" width="2.42578125" style="1" customWidth="1"/>
    <col min="1071" max="1280" width="8.5703125" style="1"/>
    <col min="1281" max="1284" width="3.28515625" style="1" customWidth="1"/>
    <col min="1285" max="1285" width="2.42578125" style="1" customWidth="1"/>
    <col min="1286" max="1286" width="3.28515625" style="1" customWidth="1"/>
    <col min="1287" max="1326" width="2.42578125" style="1" customWidth="1"/>
    <col min="1327" max="1536" width="8.5703125" style="1"/>
    <col min="1537" max="1540" width="3.28515625" style="1" customWidth="1"/>
    <col min="1541" max="1541" width="2.42578125" style="1" customWidth="1"/>
    <col min="1542" max="1542" width="3.28515625" style="1" customWidth="1"/>
    <col min="1543" max="1582" width="2.42578125" style="1" customWidth="1"/>
    <col min="1583" max="1792" width="8.5703125" style="1"/>
    <col min="1793" max="1796" width="3.28515625" style="1" customWidth="1"/>
    <col min="1797" max="1797" width="2.42578125" style="1" customWidth="1"/>
    <col min="1798" max="1798" width="3.28515625" style="1" customWidth="1"/>
    <col min="1799" max="1838" width="2.42578125" style="1" customWidth="1"/>
    <col min="1839" max="2048" width="8.5703125" style="1"/>
    <col min="2049" max="2052" width="3.28515625" style="1" customWidth="1"/>
    <col min="2053" max="2053" width="2.42578125" style="1" customWidth="1"/>
    <col min="2054" max="2054" width="3.28515625" style="1" customWidth="1"/>
    <col min="2055" max="2094" width="2.42578125" style="1" customWidth="1"/>
    <col min="2095" max="2304" width="8.5703125" style="1"/>
    <col min="2305" max="2308" width="3.28515625" style="1" customWidth="1"/>
    <col min="2309" max="2309" width="2.42578125" style="1" customWidth="1"/>
    <col min="2310" max="2310" width="3.28515625" style="1" customWidth="1"/>
    <col min="2311" max="2350" width="2.42578125" style="1" customWidth="1"/>
    <col min="2351" max="2560" width="8.5703125" style="1"/>
    <col min="2561" max="2564" width="3.28515625" style="1" customWidth="1"/>
    <col min="2565" max="2565" width="2.42578125" style="1" customWidth="1"/>
    <col min="2566" max="2566" width="3.28515625" style="1" customWidth="1"/>
    <col min="2567" max="2606" width="2.42578125" style="1" customWidth="1"/>
    <col min="2607" max="2816" width="8.5703125" style="1"/>
    <col min="2817" max="2820" width="3.28515625" style="1" customWidth="1"/>
    <col min="2821" max="2821" width="2.42578125" style="1" customWidth="1"/>
    <col min="2822" max="2822" width="3.28515625" style="1" customWidth="1"/>
    <col min="2823" max="2862" width="2.42578125" style="1" customWidth="1"/>
    <col min="2863" max="3072" width="8.5703125" style="1"/>
    <col min="3073" max="3076" width="3.28515625" style="1" customWidth="1"/>
    <col min="3077" max="3077" width="2.42578125" style="1" customWidth="1"/>
    <col min="3078" max="3078" width="3.28515625" style="1" customWidth="1"/>
    <col min="3079" max="3118" width="2.42578125" style="1" customWidth="1"/>
    <col min="3119" max="3328" width="8.5703125" style="1"/>
    <col min="3329" max="3332" width="3.28515625" style="1" customWidth="1"/>
    <col min="3333" max="3333" width="2.42578125" style="1" customWidth="1"/>
    <col min="3334" max="3334" width="3.28515625" style="1" customWidth="1"/>
    <col min="3335" max="3374" width="2.42578125" style="1" customWidth="1"/>
    <col min="3375" max="3584" width="8.5703125" style="1"/>
    <col min="3585" max="3588" width="3.28515625" style="1" customWidth="1"/>
    <col min="3589" max="3589" width="2.42578125" style="1" customWidth="1"/>
    <col min="3590" max="3590" width="3.28515625" style="1" customWidth="1"/>
    <col min="3591" max="3630" width="2.42578125" style="1" customWidth="1"/>
    <col min="3631" max="3840" width="8.5703125" style="1"/>
    <col min="3841" max="3844" width="3.28515625" style="1" customWidth="1"/>
    <col min="3845" max="3845" width="2.42578125" style="1" customWidth="1"/>
    <col min="3846" max="3846" width="3.28515625" style="1" customWidth="1"/>
    <col min="3847" max="3886" width="2.42578125" style="1" customWidth="1"/>
    <col min="3887" max="4096" width="8.5703125" style="1"/>
    <col min="4097" max="4100" width="3.28515625" style="1" customWidth="1"/>
    <col min="4101" max="4101" width="2.42578125" style="1" customWidth="1"/>
    <col min="4102" max="4102" width="3.28515625" style="1" customWidth="1"/>
    <col min="4103" max="4142" width="2.42578125" style="1" customWidth="1"/>
    <col min="4143" max="4352" width="8.5703125" style="1"/>
    <col min="4353" max="4356" width="3.28515625" style="1" customWidth="1"/>
    <col min="4357" max="4357" width="2.42578125" style="1" customWidth="1"/>
    <col min="4358" max="4358" width="3.28515625" style="1" customWidth="1"/>
    <col min="4359" max="4398" width="2.42578125" style="1" customWidth="1"/>
    <col min="4399" max="4608" width="8.5703125" style="1"/>
    <col min="4609" max="4612" width="3.28515625" style="1" customWidth="1"/>
    <col min="4613" max="4613" width="2.42578125" style="1" customWidth="1"/>
    <col min="4614" max="4614" width="3.28515625" style="1" customWidth="1"/>
    <col min="4615" max="4654" width="2.42578125" style="1" customWidth="1"/>
    <col min="4655" max="4864" width="8.5703125" style="1"/>
    <col min="4865" max="4868" width="3.28515625" style="1" customWidth="1"/>
    <col min="4869" max="4869" width="2.42578125" style="1" customWidth="1"/>
    <col min="4870" max="4870" width="3.28515625" style="1" customWidth="1"/>
    <col min="4871" max="4910" width="2.42578125" style="1" customWidth="1"/>
    <col min="4911" max="5120" width="8.5703125" style="1"/>
    <col min="5121" max="5124" width="3.28515625" style="1" customWidth="1"/>
    <col min="5125" max="5125" width="2.42578125" style="1" customWidth="1"/>
    <col min="5126" max="5126" width="3.28515625" style="1" customWidth="1"/>
    <col min="5127" max="5166" width="2.42578125" style="1" customWidth="1"/>
    <col min="5167" max="5376" width="8.5703125" style="1"/>
    <col min="5377" max="5380" width="3.28515625" style="1" customWidth="1"/>
    <col min="5381" max="5381" width="2.42578125" style="1" customWidth="1"/>
    <col min="5382" max="5382" width="3.28515625" style="1" customWidth="1"/>
    <col min="5383" max="5422" width="2.42578125" style="1" customWidth="1"/>
    <col min="5423" max="5632" width="8.5703125" style="1"/>
    <col min="5633" max="5636" width="3.28515625" style="1" customWidth="1"/>
    <col min="5637" max="5637" width="2.42578125" style="1" customWidth="1"/>
    <col min="5638" max="5638" width="3.28515625" style="1" customWidth="1"/>
    <col min="5639" max="5678" width="2.42578125" style="1" customWidth="1"/>
    <col min="5679" max="5888" width="8.5703125" style="1"/>
    <col min="5889" max="5892" width="3.28515625" style="1" customWidth="1"/>
    <col min="5893" max="5893" width="2.42578125" style="1" customWidth="1"/>
    <col min="5894" max="5894" width="3.28515625" style="1" customWidth="1"/>
    <col min="5895" max="5934" width="2.42578125" style="1" customWidth="1"/>
    <col min="5935" max="6144" width="8.5703125" style="1"/>
    <col min="6145" max="6148" width="3.28515625" style="1" customWidth="1"/>
    <col min="6149" max="6149" width="2.42578125" style="1" customWidth="1"/>
    <col min="6150" max="6150" width="3.28515625" style="1" customWidth="1"/>
    <col min="6151" max="6190" width="2.42578125" style="1" customWidth="1"/>
    <col min="6191" max="6400" width="8.5703125" style="1"/>
    <col min="6401" max="6404" width="3.28515625" style="1" customWidth="1"/>
    <col min="6405" max="6405" width="2.42578125" style="1" customWidth="1"/>
    <col min="6406" max="6406" width="3.28515625" style="1" customWidth="1"/>
    <col min="6407" max="6446" width="2.42578125" style="1" customWidth="1"/>
    <col min="6447" max="6656" width="8.5703125" style="1"/>
    <col min="6657" max="6660" width="3.28515625" style="1" customWidth="1"/>
    <col min="6661" max="6661" width="2.42578125" style="1" customWidth="1"/>
    <col min="6662" max="6662" width="3.28515625" style="1" customWidth="1"/>
    <col min="6663" max="6702" width="2.42578125" style="1" customWidth="1"/>
    <col min="6703" max="6912" width="8.5703125" style="1"/>
    <col min="6913" max="6916" width="3.28515625" style="1" customWidth="1"/>
    <col min="6917" max="6917" width="2.42578125" style="1" customWidth="1"/>
    <col min="6918" max="6918" width="3.28515625" style="1" customWidth="1"/>
    <col min="6919" max="6958" width="2.42578125" style="1" customWidth="1"/>
    <col min="6959" max="7168" width="8.5703125" style="1"/>
    <col min="7169" max="7172" width="3.28515625" style="1" customWidth="1"/>
    <col min="7173" max="7173" width="2.42578125" style="1" customWidth="1"/>
    <col min="7174" max="7174" width="3.28515625" style="1" customWidth="1"/>
    <col min="7175" max="7214" width="2.42578125" style="1" customWidth="1"/>
    <col min="7215" max="7424" width="8.5703125" style="1"/>
    <col min="7425" max="7428" width="3.28515625" style="1" customWidth="1"/>
    <col min="7429" max="7429" width="2.42578125" style="1" customWidth="1"/>
    <col min="7430" max="7430" width="3.28515625" style="1" customWidth="1"/>
    <col min="7431" max="7470" width="2.42578125" style="1" customWidth="1"/>
    <col min="7471" max="7680" width="8.5703125" style="1"/>
    <col min="7681" max="7684" width="3.28515625" style="1" customWidth="1"/>
    <col min="7685" max="7685" width="2.42578125" style="1" customWidth="1"/>
    <col min="7686" max="7686" width="3.28515625" style="1" customWidth="1"/>
    <col min="7687" max="7726" width="2.42578125" style="1" customWidth="1"/>
    <col min="7727" max="7936" width="8.5703125" style="1"/>
    <col min="7937" max="7940" width="3.28515625" style="1" customWidth="1"/>
    <col min="7941" max="7941" width="2.42578125" style="1" customWidth="1"/>
    <col min="7942" max="7942" width="3.28515625" style="1" customWidth="1"/>
    <col min="7943" max="7982" width="2.42578125" style="1" customWidth="1"/>
    <col min="7983" max="8192" width="8.5703125" style="1"/>
    <col min="8193" max="8196" width="3.28515625" style="1" customWidth="1"/>
    <col min="8197" max="8197" width="2.42578125" style="1" customWidth="1"/>
    <col min="8198" max="8198" width="3.28515625" style="1" customWidth="1"/>
    <col min="8199" max="8238" width="2.42578125" style="1" customWidth="1"/>
    <col min="8239" max="8448" width="8.5703125" style="1"/>
    <col min="8449" max="8452" width="3.28515625" style="1" customWidth="1"/>
    <col min="8453" max="8453" width="2.42578125" style="1" customWidth="1"/>
    <col min="8454" max="8454" width="3.28515625" style="1" customWidth="1"/>
    <col min="8455" max="8494" width="2.42578125" style="1" customWidth="1"/>
    <col min="8495" max="8704" width="8.5703125" style="1"/>
    <col min="8705" max="8708" width="3.28515625" style="1" customWidth="1"/>
    <col min="8709" max="8709" width="2.42578125" style="1" customWidth="1"/>
    <col min="8710" max="8710" width="3.28515625" style="1" customWidth="1"/>
    <col min="8711" max="8750" width="2.42578125" style="1" customWidth="1"/>
    <col min="8751" max="8960" width="8.5703125" style="1"/>
    <col min="8961" max="8964" width="3.28515625" style="1" customWidth="1"/>
    <col min="8965" max="8965" width="2.42578125" style="1" customWidth="1"/>
    <col min="8966" max="8966" width="3.28515625" style="1" customWidth="1"/>
    <col min="8967" max="9006" width="2.42578125" style="1" customWidth="1"/>
    <col min="9007" max="9216" width="8.5703125" style="1"/>
    <col min="9217" max="9220" width="3.28515625" style="1" customWidth="1"/>
    <col min="9221" max="9221" width="2.42578125" style="1" customWidth="1"/>
    <col min="9222" max="9222" width="3.28515625" style="1" customWidth="1"/>
    <col min="9223" max="9262" width="2.42578125" style="1" customWidth="1"/>
    <col min="9263" max="9472" width="8.5703125" style="1"/>
    <col min="9473" max="9476" width="3.28515625" style="1" customWidth="1"/>
    <col min="9477" max="9477" width="2.42578125" style="1" customWidth="1"/>
    <col min="9478" max="9478" width="3.28515625" style="1" customWidth="1"/>
    <col min="9479" max="9518" width="2.42578125" style="1" customWidth="1"/>
    <col min="9519" max="9728" width="8.5703125" style="1"/>
    <col min="9729" max="9732" width="3.28515625" style="1" customWidth="1"/>
    <col min="9733" max="9733" width="2.42578125" style="1" customWidth="1"/>
    <col min="9734" max="9734" width="3.28515625" style="1" customWidth="1"/>
    <col min="9735" max="9774" width="2.42578125" style="1" customWidth="1"/>
    <col min="9775" max="9984" width="8.5703125" style="1"/>
    <col min="9985" max="9988" width="3.28515625" style="1" customWidth="1"/>
    <col min="9989" max="9989" width="2.42578125" style="1" customWidth="1"/>
    <col min="9990" max="9990" width="3.28515625" style="1" customWidth="1"/>
    <col min="9991" max="10030" width="2.42578125" style="1" customWidth="1"/>
    <col min="10031" max="10240" width="8.5703125" style="1"/>
    <col min="10241" max="10244" width="3.28515625" style="1" customWidth="1"/>
    <col min="10245" max="10245" width="2.42578125" style="1" customWidth="1"/>
    <col min="10246" max="10246" width="3.28515625" style="1" customWidth="1"/>
    <col min="10247" max="10286" width="2.42578125" style="1" customWidth="1"/>
    <col min="10287" max="10496" width="8.5703125" style="1"/>
    <col min="10497" max="10500" width="3.28515625" style="1" customWidth="1"/>
    <col min="10501" max="10501" width="2.42578125" style="1" customWidth="1"/>
    <col min="10502" max="10502" width="3.28515625" style="1" customWidth="1"/>
    <col min="10503" max="10542" width="2.42578125" style="1" customWidth="1"/>
    <col min="10543" max="10752" width="8.5703125" style="1"/>
    <col min="10753" max="10756" width="3.28515625" style="1" customWidth="1"/>
    <col min="10757" max="10757" width="2.42578125" style="1" customWidth="1"/>
    <col min="10758" max="10758" width="3.28515625" style="1" customWidth="1"/>
    <col min="10759" max="10798" width="2.42578125" style="1" customWidth="1"/>
    <col min="10799" max="11008" width="8.5703125" style="1"/>
    <col min="11009" max="11012" width="3.28515625" style="1" customWidth="1"/>
    <col min="11013" max="11013" width="2.42578125" style="1" customWidth="1"/>
    <col min="11014" max="11014" width="3.28515625" style="1" customWidth="1"/>
    <col min="11015" max="11054" width="2.42578125" style="1" customWidth="1"/>
    <col min="11055" max="11264" width="8.5703125" style="1"/>
    <col min="11265" max="11268" width="3.28515625" style="1" customWidth="1"/>
    <col min="11269" max="11269" width="2.42578125" style="1" customWidth="1"/>
    <col min="11270" max="11270" width="3.28515625" style="1" customWidth="1"/>
    <col min="11271" max="11310" width="2.42578125" style="1" customWidth="1"/>
    <col min="11311" max="11520" width="8.5703125" style="1"/>
    <col min="11521" max="11524" width="3.28515625" style="1" customWidth="1"/>
    <col min="11525" max="11525" width="2.42578125" style="1" customWidth="1"/>
    <col min="11526" max="11526" width="3.28515625" style="1" customWidth="1"/>
    <col min="11527" max="11566" width="2.42578125" style="1" customWidth="1"/>
    <col min="11567" max="11776" width="8.5703125" style="1"/>
    <col min="11777" max="11780" width="3.28515625" style="1" customWidth="1"/>
    <col min="11781" max="11781" width="2.42578125" style="1" customWidth="1"/>
    <col min="11782" max="11782" width="3.28515625" style="1" customWidth="1"/>
    <col min="11783" max="11822" width="2.42578125" style="1" customWidth="1"/>
    <col min="11823" max="12032" width="8.5703125" style="1"/>
    <col min="12033" max="12036" width="3.28515625" style="1" customWidth="1"/>
    <col min="12037" max="12037" width="2.42578125" style="1" customWidth="1"/>
    <col min="12038" max="12038" width="3.28515625" style="1" customWidth="1"/>
    <col min="12039" max="12078" width="2.42578125" style="1" customWidth="1"/>
    <col min="12079" max="12288" width="8.5703125" style="1"/>
    <col min="12289" max="12292" width="3.28515625" style="1" customWidth="1"/>
    <col min="12293" max="12293" width="2.42578125" style="1" customWidth="1"/>
    <col min="12294" max="12294" width="3.28515625" style="1" customWidth="1"/>
    <col min="12295" max="12334" width="2.42578125" style="1" customWidth="1"/>
    <col min="12335" max="12544" width="8.5703125" style="1"/>
    <col min="12545" max="12548" width="3.28515625" style="1" customWidth="1"/>
    <col min="12549" max="12549" width="2.42578125" style="1" customWidth="1"/>
    <col min="12550" max="12550" width="3.28515625" style="1" customWidth="1"/>
    <col min="12551" max="12590" width="2.42578125" style="1" customWidth="1"/>
    <col min="12591" max="12800" width="8.5703125" style="1"/>
    <col min="12801" max="12804" width="3.28515625" style="1" customWidth="1"/>
    <col min="12805" max="12805" width="2.42578125" style="1" customWidth="1"/>
    <col min="12806" max="12806" width="3.28515625" style="1" customWidth="1"/>
    <col min="12807" max="12846" width="2.42578125" style="1" customWidth="1"/>
    <col min="12847" max="13056" width="8.5703125" style="1"/>
    <col min="13057" max="13060" width="3.28515625" style="1" customWidth="1"/>
    <col min="13061" max="13061" width="2.42578125" style="1" customWidth="1"/>
    <col min="13062" max="13062" width="3.28515625" style="1" customWidth="1"/>
    <col min="13063" max="13102" width="2.42578125" style="1" customWidth="1"/>
    <col min="13103" max="13312" width="8.5703125" style="1"/>
    <col min="13313" max="13316" width="3.28515625" style="1" customWidth="1"/>
    <col min="13317" max="13317" width="2.42578125" style="1" customWidth="1"/>
    <col min="13318" max="13318" width="3.28515625" style="1" customWidth="1"/>
    <col min="13319" max="13358" width="2.42578125" style="1" customWidth="1"/>
    <col min="13359" max="13568" width="8.5703125" style="1"/>
    <col min="13569" max="13572" width="3.28515625" style="1" customWidth="1"/>
    <col min="13573" max="13573" width="2.42578125" style="1" customWidth="1"/>
    <col min="13574" max="13574" width="3.28515625" style="1" customWidth="1"/>
    <col min="13575" max="13614" width="2.42578125" style="1" customWidth="1"/>
    <col min="13615" max="13824" width="8.5703125" style="1"/>
    <col min="13825" max="13828" width="3.28515625" style="1" customWidth="1"/>
    <col min="13829" max="13829" width="2.42578125" style="1" customWidth="1"/>
    <col min="13830" max="13830" width="3.28515625" style="1" customWidth="1"/>
    <col min="13831" max="13870" width="2.42578125" style="1" customWidth="1"/>
    <col min="13871" max="14080" width="8.5703125" style="1"/>
    <col min="14081" max="14084" width="3.28515625" style="1" customWidth="1"/>
    <col min="14085" max="14085" width="2.42578125" style="1" customWidth="1"/>
    <col min="14086" max="14086" width="3.28515625" style="1" customWidth="1"/>
    <col min="14087" max="14126" width="2.42578125" style="1" customWidth="1"/>
    <col min="14127" max="14336" width="8.5703125" style="1"/>
    <col min="14337" max="14340" width="3.28515625" style="1" customWidth="1"/>
    <col min="14341" max="14341" width="2.42578125" style="1" customWidth="1"/>
    <col min="14342" max="14342" width="3.28515625" style="1" customWidth="1"/>
    <col min="14343" max="14382" width="2.42578125" style="1" customWidth="1"/>
    <col min="14383" max="14592" width="8.5703125" style="1"/>
    <col min="14593" max="14596" width="3.28515625" style="1" customWidth="1"/>
    <col min="14597" max="14597" width="2.42578125" style="1" customWidth="1"/>
    <col min="14598" max="14598" width="3.28515625" style="1" customWidth="1"/>
    <col min="14599" max="14638" width="2.42578125" style="1" customWidth="1"/>
    <col min="14639" max="14848" width="8.5703125" style="1"/>
    <col min="14849" max="14852" width="3.28515625" style="1" customWidth="1"/>
    <col min="14853" max="14853" width="2.42578125" style="1" customWidth="1"/>
    <col min="14854" max="14854" width="3.28515625" style="1" customWidth="1"/>
    <col min="14855" max="14894" width="2.42578125" style="1" customWidth="1"/>
    <col min="14895" max="15104" width="8.5703125" style="1"/>
    <col min="15105" max="15108" width="3.28515625" style="1" customWidth="1"/>
    <col min="15109" max="15109" width="2.42578125" style="1" customWidth="1"/>
    <col min="15110" max="15110" width="3.28515625" style="1" customWidth="1"/>
    <col min="15111" max="15150" width="2.42578125" style="1" customWidth="1"/>
    <col min="15151" max="15360" width="8.5703125" style="1"/>
    <col min="15361" max="15364" width="3.28515625" style="1" customWidth="1"/>
    <col min="15365" max="15365" width="2.42578125" style="1" customWidth="1"/>
    <col min="15366" max="15366" width="3.28515625" style="1" customWidth="1"/>
    <col min="15367" max="15406" width="2.42578125" style="1" customWidth="1"/>
    <col min="15407" max="15616" width="8.5703125" style="1"/>
    <col min="15617" max="15620" width="3.28515625" style="1" customWidth="1"/>
    <col min="15621" max="15621" width="2.42578125" style="1" customWidth="1"/>
    <col min="15622" max="15622" width="3.28515625" style="1" customWidth="1"/>
    <col min="15623" max="15662" width="2.42578125" style="1" customWidth="1"/>
    <col min="15663" max="15872" width="8.5703125" style="1"/>
    <col min="15873" max="15876" width="3.28515625" style="1" customWidth="1"/>
    <col min="15877" max="15877" width="2.42578125" style="1" customWidth="1"/>
    <col min="15878" max="15878" width="3.28515625" style="1" customWidth="1"/>
    <col min="15879" max="15918" width="2.42578125" style="1" customWidth="1"/>
    <col min="15919" max="16128" width="8.5703125" style="1"/>
    <col min="16129" max="16132" width="3.28515625" style="1" customWidth="1"/>
    <col min="16133" max="16133" width="2.42578125" style="1" customWidth="1"/>
    <col min="16134" max="16134" width="3.28515625" style="1" customWidth="1"/>
    <col min="16135" max="16174" width="2.42578125" style="1" customWidth="1"/>
    <col min="16175" max="16384" width="8.5703125" style="1"/>
  </cols>
  <sheetData>
    <row r="1" spans="1:46" ht="18.75" customHeight="1">
      <c r="AJ1" s="15"/>
      <c r="AK1" s="15"/>
    </row>
    <row r="2" spans="1:46" s="6" customFormat="1" ht="18.75" customHeight="1" thickBot="1">
      <c r="A2" s="3" t="s">
        <v>211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46" ht="18" customHeight="1">
      <c r="A3" s="229" t="s">
        <v>40</v>
      </c>
      <c r="B3" s="229"/>
      <c r="C3" s="229"/>
      <c r="D3" s="230"/>
      <c r="E3" s="326" t="s">
        <v>4</v>
      </c>
      <c r="F3" s="229"/>
      <c r="G3" s="230"/>
      <c r="H3" s="316" t="s">
        <v>41</v>
      </c>
      <c r="I3" s="317"/>
      <c r="J3" s="317"/>
      <c r="K3" s="317"/>
      <c r="L3" s="317"/>
      <c r="M3" s="317"/>
      <c r="N3" s="317"/>
      <c r="O3" s="317"/>
      <c r="P3" s="318"/>
      <c r="Q3" s="316" t="s">
        <v>42</v>
      </c>
      <c r="R3" s="317"/>
      <c r="S3" s="317"/>
      <c r="T3" s="317"/>
      <c r="U3" s="317"/>
      <c r="V3" s="317"/>
      <c r="W3" s="317"/>
      <c r="X3" s="317"/>
      <c r="Y3" s="317"/>
      <c r="Z3" s="318"/>
      <c r="AA3" s="316" t="s">
        <v>43</v>
      </c>
      <c r="AB3" s="317"/>
      <c r="AC3" s="317"/>
      <c r="AD3" s="317"/>
      <c r="AE3" s="317"/>
      <c r="AF3" s="317"/>
      <c r="AG3" s="317"/>
      <c r="AH3" s="317"/>
      <c r="AI3" s="317"/>
      <c r="AJ3" s="317"/>
      <c r="AK3" s="16"/>
      <c r="AL3" s="16"/>
      <c r="AM3" s="16"/>
      <c r="AN3" s="16"/>
    </row>
    <row r="4" spans="1:46" ht="24.75" customHeight="1">
      <c r="A4" s="210"/>
      <c r="B4" s="210"/>
      <c r="C4" s="210"/>
      <c r="D4" s="211"/>
      <c r="E4" s="327"/>
      <c r="F4" s="210"/>
      <c r="G4" s="211"/>
      <c r="H4" s="298" t="s">
        <v>27</v>
      </c>
      <c r="I4" s="299"/>
      <c r="J4" s="300"/>
      <c r="K4" s="302" t="s">
        <v>44</v>
      </c>
      <c r="L4" s="303"/>
      <c r="M4" s="319"/>
      <c r="N4" s="302" t="s">
        <v>45</v>
      </c>
      <c r="O4" s="303"/>
      <c r="P4" s="321"/>
      <c r="Q4" s="298" t="s">
        <v>27</v>
      </c>
      <c r="R4" s="299"/>
      <c r="S4" s="300"/>
      <c r="T4" s="314" t="s">
        <v>46</v>
      </c>
      <c r="U4" s="315"/>
      <c r="V4" s="314" t="s">
        <v>47</v>
      </c>
      <c r="W4" s="315"/>
      <c r="X4" s="302" t="s">
        <v>48</v>
      </c>
      <c r="Y4" s="303"/>
      <c r="Z4" s="321"/>
      <c r="AA4" s="298" t="s">
        <v>27</v>
      </c>
      <c r="AB4" s="299"/>
      <c r="AC4" s="300"/>
      <c r="AD4" s="314" t="s">
        <v>46</v>
      </c>
      <c r="AE4" s="315"/>
      <c r="AF4" s="314" t="s">
        <v>47</v>
      </c>
      <c r="AG4" s="315"/>
      <c r="AH4" s="302" t="s">
        <v>48</v>
      </c>
      <c r="AI4" s="303"/>
      <c r="AJ4" s="303"/>
      <c r="AK4" s="5"/>
      <c r="AL4" s="220"/>
      <c r="AM4" s="220"/>
      <c r="AN4" s="220"/>
    </row>
    <row r="5" spans="1:46" ht="24.75" customHeight="1">
      <c r="A5" s="231"/>
      <c r="B5" s="231"/>
      <c r="C5" s="231"/>
      <c r="D5" s="232"/>
      <c r="E5" s="328"/>
      <c r="F5" s="231"/>
      <c r="G5" s="232"/>
      <c r="H5" s="263"/>
      <c r="I5" s="264"/>
      <c r="J5" s="265"/>
      <c r="K5" s="304"/>
      <c r="L5" s="305"/>
      <c r="M5" s="320"/>
      <c r="N5" s="304"/>
      <c r="O5" s="305"/>
      <c r="P5" s="322"/>
      <c r="Q5" s="263"/>
      <c r="R5" s="264"/>
      <c r="S5" s="265"/>
      <c r="T5" s="266"/>
      <c r="U5" s="265"/>
      <c r="V5" s="266"/>
      <c r="W5" s="265"/>
      <c r="X5" s="304"/>
      <c r="Y5" s="305"/>
      <c r="Z5" s="322"/>
      <c r="AA5" s="263"/>
      <c r="AB5" s="264"/>
      <c r="AC5" s="265"/>
      <c r="AD5" s="266"/>
      <c r="AE5" s="265"/>
      <c r="AF5" s="266"/>
      <c r="AG5" s="265"/>
      <c r="AH5" s="304"/>
      <c r="AI5" s="305"/>
      <c r="AJ5" s="305"/>
      <c r="AK5" s="5"/>
      <c r="AL5" s="220"/>
      <c r="AM5" s="220"/>
      <c r="AN5" s="220"/>
    </row>
    <row r="6" spans="1:46" ht="20.25" customHeight="1">
      <c r="A6" s="223" t="s">
        <v>11</v>
      </c>
      <c r="B6" s="223"/>
      <c r="C6" s="223"/>
      <c r="D6" s="224"/>
      <c r="E6" s="187">
        <f>H6+Q6+AA6+E13</f>
        <v>9</v>
      </c>
      <c r="F6" s="188"/>
      <c r="G6" s="268"/>
      <c r="H6" s="187">
        <f>SUM(K6:P6)</f>
        <v>0</v>
      </c>
      <c r="I6" s="188"/>
      <c r="J6" s="189"/>
      <c r="K6" s="190">
        <v>0</v>
      </c>
      <c r="L6" s="188"/>
      <c r="M6" s="189"/>
      <c r="N6" s="190">
        <v>0</v>
      </c>
      <c r="O6" s="188"/>
      <c r="P6" s="268"/>
      <c r="Q6" s="187">
        <f>SUM(T6:W6)</f>
        <v>3</v>
      </c>
      <c r="R6" s="188"/>
      <c r="S6" s="189"/>
      <c r="T6" s="190">
        <v>0</v>
      </c>
      <c r="U6" s="189"/>
      <c r="V6" s="190">
        <v>3</v>
      </c>
      <c r="W6" s="189"/>
      <c r="X6" s="190">
        <v>0</v>
      </c>
      <c r="Y6" s="188"/>
      <c r="Z6" s="268"/>
      <c r="AA6" s="187">
        <f>SUM(AD6:AG6)</f>
        <v>3</v>
      </c>
      <c r="AB6" s="188"/>
      <c r="AC6" s="189"/>
      <c r="AD6" s="190">
        <v>0</v>
      </c>
      <c r="AE6" s="189"/>
      <c r="AF6" s="190">
        <v>3</v>
      </c>
      <c r="AG6" s="189"/>
      <c r="AH6" s="190">
        <v>0</v>
      </c>
      <c r="AI6" s="188"/>
      <c r="AJ6" s="188"/>
      <c r="AK6" s="86"/>
      <c r="AL6" s="86"/>
      <c r="AM6" s="86"/>
      <c r="AN6" s="86"/>
    </row>
    <row r="7" spans="1:46" ht="20.25" customHeight="1">
      <c r="A7" s="231" t="s">
        <v>12</v>
      </c>
      <c r="B7" s="231"/>
      <c r="C7" s="231"/>
      <c r="D7" s="232"/>
      <c r="E7" s="181">
        <v>291</v>
      </c>
      <c r="F7" s="182"/>
      <c r="G7" s="267"/>
      <c r="H7" s="181">
        <f>SUM(K7:P7)</f>
        <v>7</v>
      </c>
      <c r="I7" s="182"/>
      <c r="J7" s="183"/>
      <c r="K7" s="184">
        <v>7</v>
      </c>
      <c r="L7" s="182"/>
      <c r="M7" s="183"/>
      <c r="N7" s="184">
        <v>0</v>
      </c>
      <c r="O7" s="182"/>
      <c r="P7" s="267"/>
      <c r="Q7" s="181">
        <f>SUM(T7:W7)</f>
        <v>97</v>
      </c>
      <c r="R7" s="182"/>
      <c r="S7" s="183"/>
      <c r="T7" s="184">
        <v>53</v>
      </c>
      <c r="U7" s="183"/>
      <c r="V7" s="184">
        <v>44</v>
      </c>
      <c r="W7" s="183"/>
      <c r="X7" s="184">
        <v>59</v>
      </c>
      <c r="Y7" s="182"/>
      <c r="Z7" s="267"/>
      <c r="AA7" s="181">
        <f>SUM(AD7:AG7)</f>
        <v>66</v>
      </c>
      <c r="AB7" s="182"/>
      <c r="AC7" s="183"/>
      <c r="AD7" s="184">
        <v>30</v>
      </c>
      <c r="AE7" s="183"/>
      <c r="AF7" s="184">
        <v>36</v>
      </c>
      <c r="AG7" s="183"/>
      <c r="AH7" s="184">
        <v>37</v>
      </c>
      <c r="AI7" s="182"/>
      <c r="AJ7" s="182"/>
      <c r="AK7" s="86"/>
      <c r="AL7" s="86"/>
      <c r="AM7" s="86"/>
      <c r="AN7" s="86"/>
      <c r="AR7" s="17"/>
      <c r="AS7" s="17"/>
      <c r="AT7" s="17"/>
    </row>
    <row r="8" spans="1:46" s="6" customFormat="1" ht="20.25" customHeight="1" thickBot="1">
      <c r="A8" s="208" t="s">
        <v>27</v>
      </c>
      <c r="B8" s="208"/>
      <c r="C8" s="208"/>
      <c r="D8" s="209"/>
      <c r="E8" s="255">
        <f>SUM(E6:G7)</f>
        <v>300</v>
      </c>
      <c r="F8" s="175"/>
      <c r="G8" s="256"/>
      <c r="H8" s="255">
        <f>SUM(H6:J7)</f>
        <v>7</v>
      </c>
      <c r="I8" s="175"/>
      <c r="J8" s="176"/>
      <c r="K8" s="174">
        <f>SUM(K6:M7)</f>
        <v>7</v>
      </c>
      <c r="L8" s="175"/>
      <c r="M8" s="176"/>
      <c r="N8" s="174">
        <f>SUM(N6:P7)</f>
        <v>0</v>
      </c>
      <c r="O8" s="175"/>
      <c r="P8" s="256"/>
      <c r="Q8" s="255">
        <f>SUM(Q6:S7)</f>
        <v>100</v>
      </c>
      <c r="R8" s="175"/>
      <c r="S8" s="176"/>
      <c r="T8" s="174">
        <f>SUM(T6:U7)</f>
        <v>53</v>
      </c>
      <c r="U8" s="176"/>
      <c r="V8" s="174">
        <f>SUM(V6:W7)</f>
        <v>47</v>
      </c>
      <c r="W8" s="176"/>
      <c r="X8" s="174">
        <f>SUM(X6:Z7)</f>
        <v>59</v>
      </c>
      <c r="Y8" s="175"/>
      <c r="Z8" s="256"/>
      <c r="AA8" s="255">
        <f>SUM(AA6:AC7)</f>
        <v>69</v>
      </c>
      <c r="AB8" s="175"/>
      <c r="AC8" s="176"/>
      <c r="AD8" s="174">
        <f>SUM(AD6:AE7)</f>
        <v>30</v>
      </c>
      <c r="AE8" s="176"/>
      <c r="AF8" s="174">
        <f>SUM(AF6:AG7)</f>
        <v>39</v>
      </c>
      <c r="AG8" s="176"/>
      <c r="AH8" s="174">
        <f>SUM(AH6:AJ7)</f>
        <v>37</v>
      </c>
      <c r="AI8" s="175"/>
      <c r="AJ8" s="175"/>
      <c r="AK8" s="86"/>
      <c r="AL8" s="86"/>
      <c r="AM8" s="313"/>
      <c r="AN8" s="313"/>
    </row>
    <row r="9" spans="1:46" ht="10.5" customHeight="1" thickBot="1">
      <c r="A9" s="18"/>
      <c r="B9" s="18"/>
      <c r="C9" s="18"/>
      <c r="D9" s="1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Y9" s="74"/>
      <c r="Z9" s="75"/>
    </row>
    <row r="10" spans="1:46" ht="18" customHeight="1">
      <c r="A10" s="229" t="s">
        <v>40</v>
      </c>
      <c r="B10" s="229"/>
      <c r="C10" s="229"/>
      <c r="D10" s="230"/>
      <c r="E10" s="294" t="s">
        <v>49</v>
      </c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15"/>
      <c r="AB10" s="15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6" ht="18" customHeight="1">
      <c r="A11" s="210"/>
      <c r="B11" s="210"/>
      <c r="C11" s="210"/>
      <c r="D11" s="211"/>
      <c r="E11" s="298" t="s">
        <v>27</v>
      </c>
      <c r="F11" s="299"/>
      <c r="G11" s="300"/>
      <c r="H11" s="301" t="s">
        <v>50</v>
      </c>
      <c r="I11" s="282"/>
      <c r="J11" s="282"/>
      <c r="K11" s="87"/>
      <c r="L11" s="87"/>
      <c r="M11" s="87"/>
      <c r="N11" s="87"/>
      <c r="O11" s="87"/>
      <c r="P11" s="73"/>
      <c r="Q11" s="301" t="s">
        <v>51</v>
      </c>
      <c r="R11" s="282"/>
      <c r="S11" s="283"/>
      <c r="T11" s="301" t="s">
        <v>52</v>
      </c>
      <c r="U11" s="282"/>
      <c r="V11" s="283"/>
      <c r="W11" s="302" t="s">
        <v>48</v>
      </c>
      <c r="X11" s="303"/>
      <c r="Y11" s="303"/>
      <c r="AE11" s="19"/>
      <c r="AO11" s="19"/>
      <c r="AP11" s="19"/>
      <c r="AQ11" s="19"/>
      <c r="AR11" s="19"/>
      <c r="AS11" s="5"/>
      <c r="AT11" s="5"/>
    </row>
    <row r="12" spans="1:46" ht="18" customHeight="1">
      <c r="A12" s="231"/>
      <c r="B12" s="231"/>
      <c r="C12" s="231"/>
      <c r="D12" s="232"/>
      <c r="E12" s="263"/>
      <c r="F12" s="264"/>
      <c r="G12" s="265"/>
      <c r="H12" s="221"/>
      <c r="I12" s="222"/>
      <c r="J12" s="222"/>
      <c r="K12" s="205" t="s">
        <v>46</v>
      </c>
      <c r="L12" s="306"/>
      <c r="M12" s="307"/>
      <c r="N12" s="205" t="s">
        <v>47</v>
      </c>
      <c r="O12" s="203"/>
      <c r="P12" s="204"/>
      <c r="Q12" s="221"/>
      <c r="R12" s="222"/>
      <c r="S12" s="227"/>
      <c r="T12" s="221"/>
      <c r="U12" s="222"/>
      <c r="V12" s="227"/>
      <c r="W12" s="304"/>
      <c r="X12" s="305"/>
      <c r="Y12" s="305"/>
      <c r="AE12" s="19"/>
      <c r="AO12" s="19"/>
      <c r="AP12" s="19"/>
      <c r="AQ12" s="19"/>
      <c r="AR12" s="19"/>
      <c r="AS12" s="5"/>
      <c r="AT12" s="5"/>
    </row>
    <row r="13" spans="1:46" ht="20.25" customHeight="1">
      <c r="A13" s="223" t="s">
        <v>11</v>
      </c>
      <c r="B13" s="223"/>
      <c r="C13" s="223"/>
      <c r="D13" s="224"/>
      <c r="E13" s="187">
        <f>H13+Q13+T13</f>
        <v>3</v>
      </c>
      <c r="F13" s="188"/>
      <c r="G13" s="189"/>
      <c r="H13" s="190">
        <f>SUM(K13:O13)</f>
        <v>3</v>
      </c>
      <c r="I13" s="188"/>
      <c r="J13" s="189"/>
      <c r="K13" s="190">
        <v>0</v>
      </c>
      <c r="L13" s="292"/>
      <c r="M13" s="293"/>
      <c r="N13" s="323">
        <v>3</v>
      </c>
      <c r="O13" s="324"/>
      <c r="P13" s="325"/>
      <c r="Q13" s="190">
        <v>0</v>
      </c>
      <c r="R13" s="188"/>
      <c r="S13" s="189"/>
      <c r="T13" s="190">
        <v>0</v>
      </c>
      <c r="U13" s="188"/>
      <c r="V13" s="189"/>
      <c r="W13" s="190">
        <v>0</v>
      </c>
      <c r="X13" s="188"/>
      <c r="Y13" s="188"/>
      <c r="AE13" s="86"/>
      <c r="AO13" s="86"/>
      <c r="AP13" s="17"/>
      <c r="AQ13" s="17"/>
      <c r="AR13" s="17"/>
      <c r="AS13" s="17"/>
      <c r="AT13" s="17"/>
    </row>
    <row r="14" spans="1:46" ht="20.25" customHeight="1">
      <c r="A14" s="231" t="s">
        <v>12</v>
      </c>
      <c r="B14" s="231"/>
      <c r="C14" s="231"/>
      <c r="D14" s="232"/>
      <c r="E14" s="181">
        <f>H14+Q14+T14</f>
        <v>121</v>
      </c>
      <c r="F14" s="182"/>
      <c r="G14" s="183"/>
      <c r="H14" s="184">
        <v>118</v>
      </c>
      <c r="I14" s="182"/>
      <c r="J14" s="183"/>
      <c r="K14" s="184">
        <v>116</v>
      </c>
      <c r="L14" s="311"/>
      <c r="M14" s="312"/>
      <c r="N14" s="241">
        <v>2</v>
      </c>
      <c r="O14" s="239"/>
      <c r="P14" s="240"/>
      <c r="Q14" s="184">
        <v>3</v>
      </c>
      <c r="R14" s="182"/>
      <c r="S14" s="183"/>
      <c r="T14" s="184">
        <v>0</v>
      </c>
      <c r="U14" s="182"/>
      <c r="V14" s="183"/>
      <c r="W14" s="184">
        <v>44</v>
      </c>
      <c r="X14" s="182"/>
      <c r="Y14" s="182"/>
      <c r="AE14" s="86"/>
      <c r="AO14" s="86"/>
      <c r="AP14" s="86"/>
      <c r="AQ14" s="86"/>
      <c r="AR14" s="86"/>
      <c r="AS14" s="86"/>
      <c r="AT14" s="86"/>
    </row>
    <row r="15" spans="1:46" s="6" customFormat="1" ht="20.25" customHeight="1" thickBot="1">
      <c r="A15" s="208" t="s">
        <v>27</v>
      </c>
      <c r="B15" s="208"/>
      <c r="C15" s="208"/>
      <c r="D15" s="209"/>
      <c r="E15" s="255">
        <f>H15+Q15+T15</f>
        <v>124</v>
      </c>
      <c r="F15" s="175"/>
      <c r="G15" s="176"/>
      <c r="H15" s="174">
        <f>SUM(H13:J14)</f>
        <v>121</v>
      </c>
      <c r="I15" s="175"/>
      <c r="J15" s="176"/>
      <c r="K15" s="308">
        <f>SUM(K13:M14)</f>
        <v>116</v>
      </c>
      <c r="L15" s="309"/>
      <c r="M15" s="310"/>
      <c r="N15" s="236">
        <f>SUM(N13:O14)</f>
        <v>5</v>
      </c>
      <c r="O15" s="237"/>
      <c r="P15" s="238"/>
      <c r="Q15" s="174">
        <f>SUM(Q13:S14)</f>
        <v>3</v>
      </c>
      <c r="R15" s="175"/>
      <c r="S15" s="176"/>
      <c r="T15" s="174">
        <f>SUM(T13:V14)</f>
        <v>0</v>
      </c>
      <c r="U15" s="175"/>
      <c r="V15" s="176"/>
      <c r="W15" s="174">
        <f>SUM(W13:Y14)</f>
        <v>44</v>
      </c>
      <c r="X15" s="175"/>
      <c r="Y15" s="175"/>
      <c r="AE15" s="86"/>
      <c r="AO15" s="86"/>
      <c r="AP15" s="86"/>
      <c r="AQ15" s="86"/>
      <c r="AR15" s="86"/>
      <c r="AS15" s="86"/>
      <c r="AT15" s="86"/>
    </row>
    <row r="16" spans="1:46" ht="18.75" customHeight="1">
      <c r="AJ16" s="15"/>
      <c r="AK16" s="15"/>
    </row>
    <row r="17" spans="1:50" ht="18.75" customHeight="1" thickBot="1">
      <c r="A17" s="21" t="s">
        <v>212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50" ht="17.25" customHeight="1">
      <c r="A18" s="23"/>
      <c r="B18" s="23"/>
      <c r="C18" s="23"/>
      <c r="D18" s="23"/>
      <c r="E18" s="294" t="s">
        <v>4</v>
      </c>
      <c r="F18" s="202"/>
      <c r="G18" s="202"/>
      <c r="H18" s="202"/>
      <c r="I18" s="202"/>
      <c r="J18" s="295"/>
      <c r="K18" s="294" t="s">
        <v>53</v>
      </c>
      <c r="L18" s="202"/>
      <c r="M18" s="202"/>
      <c r="N18" s="202"/>
      <c r="O18" s="202"/>
      <c r="P18" s="295"/>
      <c r="Q18" s="297" t="s">
        <v>54</v>
      </c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</row>
    <row r="19" spans="1:50" ht="17.25" customHeight="1">
      <c r="A19" s="210" t="s">
        <v>28</v>
      </c>
      <c r="B19" s="210"/>
      <c r="C19" s="210"/>
      <c r="D19" s="210"/>
      <c r="E19" s="284"/>
      <c r="F19" s="220"/>
      <c r="G19" s="220"/>
      <c r="H19" s="220"/>
      <c r="I19" s="220"/>
      <c r="J19" s="296"/>
      <c r="K19" s="284"/>
      <c r="L19" s="220"/>
      <c r="M19" s="220"/>
      <c r="N19" s="220"/>
      <c r="O19" s="220"/>
      <c r="P19" s="296"/>
      <c r="Q19" s="288" t="s">
        <v>27</v>
      </c>
      <c r="R19" s="279"/>
      <c r="S19" s="279"/>
      <c r="T19" s="279"/>
      <c r="U19" s="279"/>
      <c r="V19" s="280"/>
      <c r="W19" s="24" t="s">
        <v>55</v>
      </c>
      <c r="X19" s="25"/>
      <c r="Y19" s="25"/>
      <c r="Z19" s="25"/>
      <c r="AA19" s="24" t="s">
        <v>56</v>
      </c>
      <c r="AB19" s="25"/>
      <c r="AC19" s="25"/>
      <c r="AD19" s="25"/>
      <c r="AE19" s="24" t="s">
        <v>57</v>
      </c>
      <c r="AF19" s="25"/>
      <c r="AG19" s="25"/>
      <c r="AH19" s="25"/>
      <c r="AI19" s="24" t="s">
        <v>58</v>
      </c>
      <c r="AJ19" s="25"/>
      <c r="AK19" s="25"/>
      <c r="AL19" s="25"/>
      <c r="AM19" s="24" t="s">
        <v>59</v>
      </c>
      <c r="AN19" s="25"/>
      <c r="AO19" s="25"/>
      <c r="AP19" s="25"/>
      <c r="AQ19" s="24" t="s">
        <v>60</v>
      </c>
      <c r="AR19" s="25"/>
      <c r="AS19" s="26"/>
      <c r="AT19" s="26"/>
    </row>
    <row r="20" spans="1:50" ht="17.25" customHeight="1">
      <c r="A20" s="27"/>
      <c r="B20" s="27"/>
      <c r="C20" s="27"/>
      <c r="D20" s="27"/>
      <c r="E20" s="263" t="s">
        <v>27</v>
      </c>
      <c r="F20" s="265"/>
      <c r="G20" s="205" t="s">
        <v>61</v>
      </c>
      <c r="H20" s="204"/>
      <c r="I20" s="205" t="s">
        <v>62</v>
      </c>
      <c r="J20" s="269"/>
      <c r="K20" s="263" t="s">
        <v>27</v>
      </c>
      <c r="L20" s="265"/>
      <c r="M20" s="205" t="s">
        <v>61</v>
      </c>
      <c r="N20" s="204"/>
      <c r="O20" s="205" t="s">
        <v>62</v>
      </c>
      <c r="P20" s="269"/>
      <c r="Q20" s="263" t="s">
        <v>27</v>
      </c>
      <c r="R20" s="265"/>
      <c r="S20" s="205" t="s">
        <v>61</v>
      </c>
      <c r="T20" s="204"/>
      <c r="U20" s="205" t="s">
        <v>62</v>
      </c>
      <c r="V20" s="204"/>
      <c r="W20" s="205" t="s">
        <v>61</v>
      </c>
      <c r="X20" s="204"/>
      <c r="Y20" s="205" t="s">
        <v>62</v>
      </c>
      <c r="Z20" s="204"/>
      <c r="AA20" s="205" t="s">
        <v>61</v>
      </c>
      <c r="AB20" s="204"/>
      <c r="AC20" s="205" t="s">
        <v>62</v>
      </c>
      <c r="AD20" s="204"/>
      <c r="AE20" s="205" t="s">
        <v>61</v>
      </c>
      <c r="AF20" s="204"/>
      <c r="AG20" s="205" t="s">
        <v>62</v>
      </c>
      <c r="AH20" s="204"/>
      <c r="AI20" s="205" t="s">
        <v>61</v>
      </c>
      <c r="AJ20" s="204"/>
      <c r="AK20" s="205" t="s">
        <v>62</v>
      </c>
      <c r="AL20" s="204"/>
      <c r="AM20" s="205" t="s">
        <v>61</v>
      </c>
      <c r="AN20" s="204"/>
      <c r="AO20" s="205" t="s">
        <v>62</v>
      </c>
      <c r="AP20" s="204"/>
      <c r="AQ20" s="205" t="s">
        <v>63</v>
      </c>
      <c r="AR20" s="204"/>
      <c r="AS20" s="205" t="s">
        <v>62</v>
      </c>
      <c r="AT20" s="203"/>
    </row>
    <row r="21" spans="1:50" s="6" customFormat="1" ht="20.25" customHeight="1">
      <c r="A21" s="210" t="s">
        <v>11</v>
      </c>
      <c r="B21" s="210"/>
      <c r="C21" s="210"/>
      <c r="D21" s="210"/>
      <c r="E21" s="187">
        <f>SUM(G21,I21)</f>
        <v>57</v>
      </c>
      <c r="F21" s="189"/>
      <c r="G21" s="190">
        <f>G36+G28+S21+M21</f>
        <v>40</v>
      </c>
      <c r="H21" s="189"/>
      <c r="I21" s="190">
        <f>I36+I28+U21+O21</f>
        <v>17</v>
      </c>
      <c r="J21" s="268"/>
      <c r="K21" s="254">
        <f>SUM(M21:P21)</f>
        <v>0</v>
      </c>
      <c r="L21" s="244"/>
      <c r="M21" s="242">
        <v>0</v>
      </c>
      <c r="N21" s="244"/>
      <c r="O21" s="242">
        <v>0</v>
      </c>
      <c r="P21" s="291"/>
      <c r="Q21" s="254">
        <f>SUM(S21:V21)</f>
        <v>17</v>
      </c>
      <c r="R21" s="244"/>
      <c r="S21" s="242">
        <f>SUM(W21,AA21,AE21,AI21,AM21,AQ21)</f>
        <v>11</v>
      </c>
      <c r="T21" s="244"/>
      <c r="U21" s="242">
        <f>SUM(Y21,AC21,AG21,AK21,AO21,AS21)</f>
        <v>6</v>
      </c>
      <c r="V21" s="244"/>
      <c r="W21" s="242">
        <v>3</v>
      </c>
      <c r="X21" s="244"/>
      <c r="Y21" s="242">
        <v>0</v>
      </c>
      <c r="Z21" s="244"/>
      <c r="AA21" s="242">
        <v>1</v>
      </c>
      <c r="AB21" s="244"/>
      <c r="AC21" s="242">
        <v>2</v>
      </c>
      <c r="AD21" s="244"/>
      <c r="AE21" s="242">
        <v>3</v>
      </c>
      <c r="AF21" s="244"/>
      <c r="AG21" s="242">
        <v>0</v>
      </c>
      <c r="AH21" s="244"/>
      <c r="AI21" s="242">
        <v>1</v>
      </c>
      <c r="AJ21" s="244"/>
      <c r="AK21" s="242">
        <v>2</v>
      </c>
      <c r="AL21" s="244"/>
      <c r="AM21" s="242">
        <v>2</v>
      </c>
      <c r="AN21" s="244"/>
      <c r="AO21" s="242">
        <v>0</v>
      </c>
      <c r="AP21" s="244"/>
      <c r="AQ21" s="242">
        <v>1</v>
      </c>
      <c r="AR21" s="244"/>
      <c r="AS21" s="242">
        <v>2</v>
      </c>
      <c r="AT21" s="243"/>
    </row>
    <row r="22" spans="1:50" s="6" customFormat="1" ht="20.25" customHeight="1">
      <c r="A22" s="210" t="s">
        <v>12</v>
      </c>
      <c r="B22" s="210"/>
      <c r="C22" s="210"/>
      <c r="D22" s="210"/>
      <c r="E22" s="181">
        <f>SUM(G22,I22)</f>
        <v>930</v>
      </c>
      <c r="F22" s="183"/>
      <c r="G22" s="184">
        <f>G37+G29+S22+M22</f>
        <v>564</v>
      </c>
      <c r="H22" s="183"/>
      <c r="I22" s="184">
        <f>I37+I29+U22+O22</f>
        <v>366</v>
      </c>
      <c r="J22" s="267"/>
      <c r="K22" s="253">
        <f>SUM(M22:P22)</f>
        <v>19</v>
      </c>
      <c r="L22" s="240"/>
      <c r="M22" s="241">
        <v>8</v>
      </c>
      <c r="N22" s="240"/>
      <c r="O22" s="241">
        <v>11</v>
      </c>
      <c r="P22" s="290"/>
      <c r="Q22" s="253">
        <f>SUM(S22:V22)</f>
        <v>270</v>
      </c>
      <c r="R22" s="240"/>
      <c r="S22" s="241">
        <f>W22+AA22+AE22+AI22+AM22+AQ22</f>
        <v>162</v>
      </c>
      <c r="T22" s="240"/>
      <c r="U22" s="241">
        <f>Y22+AC22+AG22+AK22+AO22+AS22</f>
        <v>108</v>
      </c>
      <c r="V22" s="240"/>
      <c r="W22" s="241">
        <v>18</v>
      </c>
      <c r="X22" s="240"/>
      <c r="Y22" s="241">
        <v>19</v>
      </c>
      <c r="Z22" s="240"/>
      <c r="AA22" s="241">
        <v>19</v>
      </c>
      <c r="AB22" s="240"/>
      <c r="AC22" s="241">
        <v>15</v>
      </c>
      <c r="AD22" s="240"/>
      <c r="AE22" s="241">
        <v>33</v>
      </c>
      <c r="AF22" s="240"/>
      <c r="AG22" s="241">
        <v>19</v>
      </c>
      <c r="AH22" s="240"/>
      <c r="AI22" s="241">
        <v>24</v>
      </c>
      <c r="AJ22" s="240"/>
      <c r="AK22" s="241">
        <v>15</v>
      </c>
      <c r="AL22" s="240"/>
      <c r="AM22" s="241">
        <v>37</v>
      </c>
      <c r="AN22" s="240"/>
      <c r="AO22" s="241">
        <v>21</v>
      </c>
      <c r="AP22" s="240"/>
      <c r="AQ22" s="241">
        <v>31</v>
      </c>
      <c r="AR22" s="240"/>
      <c r="AS22" s="241">
        <v>19</v>
      </c>
      <c r="AT22" s="239"/>
    </row>
    <row r="23" spans="1:50" s="6" customFormat="1" ht="20.25" customHeight="1" thickBot="1">
      <c r="A23" s="208" t="s">
        <v>4</v>
      </c>
      <c r="B23" s="208"/>
      <c r="C23" s="208"/>
      <c r="D23" s="208"/>
      <c r="E23" s="255">
        <f>SUM(G23,I23)</f>
        <v>987</v>
      </c>
      <c r="F23" s="176"/>
      <c r="G23" s="174">
        <f>SUM(M23,S23,G30,G38)</f>
        <v>604</v>
      </c>
      <c r="H23" s="176"/>
      <c r="I23" s="174">
        <f>SUM(O23,U23,I30,I38)</f>
        <v>383</v>
      </c>
      <c r="J23" s="256"/>
      <c r="K23" s="252">
        <f>+K22</f>
        <v>19</v>
      </c>
      <c r="L23" s="238"/>
      <c r="M23" s="236">
        <f>+M22</f>
        <v>8</v>
      </c>
      <c r="N23" s="238"/>
      <c r="O23" s="236">
        <f>+O22</f>
        <v>11</v>
      </c>
      <c r="P23" s="289"/>
      <c r="Q23" s="252">
        <f>SUM(Q21:R22)</f>
        <v>287</v>
      </c>
      <c r="R23" s="238"/>
      <c r="S23" s="236">
        <f>SUM(S21:T22)</f>
        <v>173</v>
      </c>
      <c r="T23" s="238"/>
      <c r="U23" s="236">
        <f>SUM(U21:V22)</f>
        <v>114</v>
      </c>
      <c r="V23" s="238"/>
      <c r="W23" s="236">
        <f>SUM(W21:X22)</f>
        <v>21</v>
      </c>
      <c r="X23" s="238"/>
      <c r="Y23" s="236">
        <f>SUM(Y21:Z22)</f>
        <v>19</v>
      </c>
      <c r="Z23" s="238"/>
      <c r="AA23" s="236">
        <f>SUM(AA21:AB22)</f>
        <v>20</v>
      </c>
      <c r="AB23" s="238"/>
      <c r="AC23" s="236">
        <f>SUM(AC21:AD22)</f>
        <v>17</v>
      </c>
      <c r="AD23" s="238"/>
      <c r="AE23" s="236">
        <f>SUM(AE21:AF22)</f>
        <v>36</v>
      </c>
      <c r="AF23" s="238"/>
      <c r="AG23" s="236">
        <f>SUM(AG21:AH22)</f>
        <v>19</v>
      </c>
      <c r="AH23" s="238"/>
      <c r="AI23" s="236">
        <f>SUM(AI21:AJ22)</f>
        <v>25</v>
      </c>
      <c r="AJ23" s="238"/>
      <c r="AK23" s="236">
        <f>SUM(AK21:AL22)</f>
        <v>17</v>
      </c>
      <c r="AL23" s="238"/>
      <c r="AM23" s="236">
        <f>SUM(AM21:AN22)</f>
        <v>39</v>
      </c>
      <c r="AN23" s="238"/>
      <c r="AO23" s="236">
        <f>SUM(AO21:AP22)</f>
        <v>21</v>
      </c>
      <c r="AP23" s="238"/>
      <c r="AQ23" s="236">
        <f>SUM(AQ21:AR22)</f>
        <v>32</v>
      </c>
      <c r="AR23" s="238"/>
      <c r="AS23" s="236">
        <f>SUM(AS21:AT22)</f>
        <v>21</v>
      </c>
      <c r="AT23" s="237"/>
    </row>
    <row r="24" spans="1:50" ht="9.75" customHeight="1" thickBot="1">
      <c r="A24" s="22"/>
      <c r="B24" s="22"/>
      <c r="C24" s="22"/>
      <c r="D24" s="2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AK24" s="15"/>
    </row>
    <row r="25" spans="1:50" ht="17.25" customHeight="1">
      <c r="A25" s="23"/>
      <c r="B25" s="23"/>
      <c r="C25" s="23"/>
      <c r="D25" s="28"/>
      <c r="E25" s="257" t="s">
        <v>64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15"/>
    </row>
    <row r="26" spans="1:50" ht="17.25" customHeight="1">
      <c r="A26" s="210" t="s">
        <v>28</v>
      </c>
      <c r="B26" s="210"/>
      <c r="C26" s="210"/>
      <c r="D26" s="211"/>
      <c r="E26" s="288" t="s">
        <v>27</v>
      </c>
      <c r="F26" s="279"/>
      <c r="G26" s="279"/>
      <c r="H26" s="279"/>
      <c r="I26" s="279"/>
      <c r="J26" s="280"/>
      <c r="K26" s="275" t="s">
        <v>65</v>
      </c>
      <c r="L26" s="276"/>
      <c r="M26" s="276"/>
      <c r="N26" s="277"/>
      <c r="O26" s="275" t="s">
        <v>66</v>
      </c>
      <c r="P26" s="276"/>
      <c r="Q26" s="276"/>
      <c r="R26" s="277"/>
      <c r="S26" s="275" t="s">
        <v>67</v>
      </c>
      <c r="T26" s="276"/>
      <c r="U26" s="276"/>
      <c r="V26" s="276"/>
      <c r="W26" s="15"/>
    </row>
    <row r="27" spans="1:50" ht="17.25" customHeight="1">
      <c r="A27" s="27"/>
      <c r="B27" s="27"/>
      <c r="C27" s="27"/>
      <c r="D27" s="29"/>
      <c r="E27" s="263" t="s">
        <v>27</v>
      </c>
      <c r="F27" s="265"/>
      <c r="G27" s="205" t="s">
        <v>61</v>
      </c>
      <c r="H27" s="204"/>
      <c r="I27" s="205" t="s">
        <v>62</v>
      </c>
      <c r="J27" s="204"/>
      <c r="K27" s="205" t="s">
        <v>61</v>
      </c>
      <c r="L27" s="204"/>
      <c r="M27" s="205" t="s">
        <v>62</v>
      </c>
      <c r="N27" s="204"/>
      <c r="O27" s="205" t="s">
        <v>61</v>
      </c>
      <c r="P27" s="204"/>
      <c r="Q27" s="205" t="s">
        <v>62</v>
      </c>
      <c r="R27" s="204"/>
      <c r="S27" s="205" t="s">
        <v>61</v>
      </c>
      <c r="T27" s="204"/>
      <c r="U27" s="205" t="s">
        <v>62</v>
      </c>
      <c r="V27" s="203"/>
      <c r="W27" s="15"/>
    </row>
    <row r="28" spans="1:50" s="6" customFormat="1" ht="20.25" customHeight="1">
      <c r="A28" s="210" t="s">
        <v>11</v>
      </c>
      <c r="B28" s="210"/>
      <c r="C28" s="210"/>
      <c r="D28" s="211"/>
      <c r="E28" s="254">
        <f>SUM(G28:J28)</f>
        <v>16</v>
      </c>
      <c r="F28" s="244"/>
      <c r="G28" s="242">
        <f>K28+O28+S28</f>
        <v>11</v>
      </c>
      <c r="H28" s="244"/>
      <c r="I28" s="242">
        <f>M28+Q28+U28</f>
        <v>5</v>
      </c>
      <c r="J28" s="244"/>
      <c r="K28" s="242">
        <v>5</v>
      </c>
      <c r="L28" s="244"/>
      <c r="M28" s="242">
        <v>2</v>
      </c>
      <c r="N28" s="244"/>
      <c r="O28" s="242">
        <v>3</v>
      </c>
      <c r="P28" s="244"/>
      <c r="Q28" s="242">
        <v>2</v>
      </c>
      <c r="R28" s="244"/>
      <c r="S28" s="242">
        <v>3</v>
      </c>
      <c r="T28" s="244"/>
      <c r="U28" s="242">
        <v>1</v>
      </c>
      <c r="V28" s="243"/>
      <c r="W28" s="5"/>
      <c r="AA28" s="17"/>
      <c r="AB28" s="17"/>
      <c r="AC28" s="17"/>
      <c r="AD28" s="17"/>
      <c r="AU28" s="17"/>
      <c r="AV28" s="17"/>
      <c r="AW28" s="17"/>
    </row>
    <row r="29" spans="1:50" s="6" customFormat="1" ht="20.25" customHeight="1">
      <c r="A29" s="210" t="s">
        <v>12</v>
      </c>
      <c r="B29" s="210"/>
      <c r="C29" s="210"/>
      <c r="D29" s="211"/>
      <c r="E29" s="253">
        <f>SUM(G29:J29)</f>
        <v>196</v>
      </c>
      <c r="F29" s="240"/>
      <c r="G29" s="241">
        <f>K29+O29+S29</f>
        <v>134</v>
      </c>
      <c r="H29" s="240"/>
      <c r="I29" s="241">
        <f>M29+Q29+U29</f>
        <v>62</v>
      </c>
      <c r="J29" s="240"/>
      <c r="K29" s="241">
        <v>39</v>
      </c>
      <c r="L29" s="240"/>
      <c r="M29" s="241">
        <v>16</v>
      </c>
      <c r="N29" s="240"/>
      <c r="O29" s="241">
        <v>50</v>
      </c>
      <c r="P29" s="240"/>
      <c r="Q29" s="241">
        <v>19</v>
      </c>
      <c r="R29" s="240"/>
      <c r="S29" s="241">
        <v>45</v>
      </c>
      <c r="T29" s="240"/>
      <c r="U29" s="241">
        <v>27</v>
      </c>
      <c r="V29" s="239"/>
      <c r="W29" s="5"/>
      <c r="AU29" s="17"/>
      <c r="AV29" s="17"/>
      <c r="AW29" s="17"/>
      <c r="AX29" s="17"/>
    </row>
    <row r="30" spans="1:50" s="6" customFormat="1" ht="20.25" customHeight="1" thickBot="1">
      <c r="A30" s="208" t="s">
        <v>4</v>
      </c>
      <c r="B30" s="208"/>
      <c r="C30" s="208"/>
      <c r="D30" s="209"/>
      <c r="E30" s="252">
        <f>SUM(E28:F29)</f>
        <v>212</v>
      </c>
      <c r="F30" s="238"/>
      <c r="G30" s="236">
        <f>SUM(G28:H29)</f>
        <v>145</v>
      </c>
      <c r="H30" s="238"/>
      <c r="I30" s="236">
        <f>SUM(I28:J29)</f>
        <v>67</v>
      </c>
      <c r="J30" s="238"/>
      <c r="K30" s="236">
        <f>SUM(K28:L29)</f>
        <v>44</v>
      </c>
      <c r="L30" s="238"/>
      <c r="M30" s="236">
        <f>SUM(M28:N29)</f>
        <v>18</v>
      </c>
      <c r="N30" s="238"/>
      <c r="O30" s="236">
        <f>SUM(O28:P29)</f>
        <v>53</v>
      </c>
      <c r="P30" s="238"/>
      <c r="Q30" s="236">
        <f>SUM(Q28:R29)</f>
        <v>21</v>
      </c>
      <c r="R30" s="238"/>
      <c r="S30" s="236">
        <f>SUM(S28:T29)</f>
        <v>48</v>
      </c>
      <c r="T30" s="238"/>
      <c r="U30" s="236">
        <f>SUM(U28:V29)</f>
        <v>28</v>
      </c>
      <c r="V30" s="237"/>
      <c r="W30" s="5"/>
    </row>
    <row r="31" spans="1:50" ht="9.75" customHeight="1" thickBot="1">
      <c r="A31" s="30"/>
      <c r="B31" s="30"/>
      <c r="C31" s="30"/>
      <c r="D31" s="3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50" ht="17.25" customHeight="1">
      <c r="A32" s="23"/>
      <c r="B32" s="23"/>
      <c r="C32" s="23"/>
      <c r="D32" s="28"/>
      <c r="E32" s="257" t="s">
        <v>68</v>
      </c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</row>
    <row r="33" spans="1:54" ht="17.25" customHeight="1">
      <c r="A33" s="210" t="s">
        <v>28</v>
      </c>
      <c r="B33" s="210"/>
      <c r="C33" s="210"/>
      <c r="D33" s="211"/>
      <c r="E33" s="281" t="s">
        <v>27</v>
      </c>
      <c r="F33" s="282"/>
      <c r="G33" s="282"/>
      <c r="H33" s="282"/>
      <c r="I33" s="282"/>
      <c r="J33" s="283"/>
      <c r="K33" s="285" t="s">
        <v>69</v>
      </c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7"/>
      <c r="AC33" s="285" t="s">
        <v>70</v>
      </c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</row>
    <row r="34" spans="1:54" ht="17.25" customHeight="1">
      <c r="A34" s="210"/>
      <c r="B34" s="210"/>
      <c r="C34" s="210"/>
      <c r="D34" s="211"/>
      <c r="E34" s="284"/>
      <c r="F34" s="220"/>
      <c r="G34" s="220"/>
      <c r="H34" s="220"/>
      <c r="I34" s="220"/>
      <c r="J34" s="226"/>
      <c r="K34" s="278" t="s">
        <v>27</v>
      </c>
      <c r="L34" s="279"/>
      <c r="M34" s="279"/>
      <c r="N34" s="279"/>
      <c r="O34" s="279"/>
      <c r="P34" s="280"/>
      <c r="Q34" s="275" t="s">
        <v>65</v>
      </c>
      <c r="R34" s="276"/>
      <c r="S34" s="276"/>
      <c r="T34" s="277"/>
      <c r="U34" s="275" t="s">
        <v>66</v>
      </c>
      <c r="V34" s="276"/>
      <c r="W34" s="276"/>
      <c r="X34" s="277"/>
      <c r="Y34" s="275" t="s">
        <v>67</v>
      </c>
      <c r="Z34" s="276"/>
      <c r="AA34" s="276"/>
      <c r="AB34" s="277"/>
      <c r="AC34" s="278" t="s">
        <v>27</v>
      </c>
      <c r="AD34" s="279"/>
      <c r="AE34" s="279"/>
      <c r="AF34" s="279"/>
      <c r="AG34" s="279"/>
      <c r="AH34" s="280"/>
      <c r="AI34" s="275" t="s">
        <v>65</v>
      </c>
      <c r="AJ34" s="276"/>
      <c r="AK34" s="276"/>
      <c r="AL34" s="277"/>
      <c r="AM34" s="275" t="s">
        <v>66</v>
      </c>
      <c r="AN34" s="276"/>
      <c r="AO34" s="276"/>
      <c r="AP34" s="277"/>
      <c r="AQ34" s="275" t="s">
        <v>67</v>
      </c>
      <c r="AR34" s="276"/>
      <c r="AS34" s="276"/>
      <c r="AT34" s="276"/>
    </row>
    <row r="35" spans="1:54" ht="17.25" customHeight="1">
      <c r="A35" s="27"/>
      <c r="B35" s="27"/>
      <c r="C35" s="27"/>
      <c r="D35" s="29"/>
      <c r="E35" s="263" t="s">
        <v>27</v>
      </c>
      <c r="F35" s="265"/>
      <c r="G35" s="205" t="s">
        <v>61</v>
      </c>
      <c r="H35" s="204"/>
      <c r="I35" s="205" t="s">
        <v>62</v>
      </c>
      <c r="J35" s="204"/>
      <c r="K35" s="266" t="s">
        <v>27</v>
      </c>
      <c r="L35" s="265"/>
      <c r="M35" s="205" t="s">
        <v>61</v>
      </c>
      <c r="N35" s="204"/>
      <c r="O35" s="205" t="s">
        <v>62</v>
      </c>
      <c r="P35" s="204"/>
      <c r="Q35" s="205" t="s">
        <v>61</v>
      </c>
      <c r="R35" s="204"/>
      <c r="S35" s="205" t="s">
        <v>62</v>
      </c>
      <c r="T35" s="204"/>
      <c r="U35" s="205" t="s">
        <v>61</v>
      </c>
      <c r="V35" s="204"/>
      <c r="W35" s="205" t="s">
        <v>62</v>
      </c>
      <c r="X35" s="204"/>
      <c r="Y35" s="205" t="s">
        <v>61</v>
      </c>
      <c r="Z35" s="204"/>
      <c r="AA35" s="205" t="s">
        <v>62</v>
      </c>
      <c r="AB35" s="204"/>
      <c r="AC35" s="266" t="s">
        <v>27</v>
      </c>
      <c r="AD35" s="265"/>
      <c r="AE35" s="205" t="s">
        <v>61</v>
      </c>
      <c r="AF35" s="204"/>
      <c r="AG35" s="205" t="s">
        <v>62</v>
      </c>
      <c r="AH35" s="204"/>
      <c r="AI35" s="205" t="s">
        <v>61</v>
      </c>
      <c r="AJ35" s="204"/>
      <c r="AK35" s="205" t="s">
        <v>62</v>
      </c>
      <c r="AL35" s="204"/>
      <c r="AM35" s="205" t="s">
        <v>61</v>
      </c>
      <c r="AN35" s="204"/>
      <c r="AO35" s="205" t="s">
        <v>62</v>
      </c>
      <c r="AP35" s="204"/>
      <c r="AQ35" s="205" t="s">
        <v>61</v>
      </c>
      <c r="AR35" s="204"/>
      <c r="AS35" s="205" t="s">
        <v>62</v>
      </c>
      <c r="AT35" s="203"/>
    </row>
    <row r="36" spans="1:54" s="6" customFormat="1" ht="20.25" customHeight="1">
      <c r="A36" s="210" t="s">
        <v>11</v>
      </c>
      <c r="B36" s="210"/>
      <c r="C36" s="210"/>
      <c r="D36" s="211"/>
      <c r="E36" s="254">
        <f>SUM(G36,I36)</f>
        <v>24</v>
      </c>
      <c r="F36" s="244"/>
      <c r="G36" s="190">
        <f>M36+AE36</f>
        <v>18</v>
      </c>
      <c r="H36" s="189"/>
      <c r="I36" s="190">
        <f>O36+AG36</f>
        <v>6</v>
      </c>
      <c r="J36" s="189"/>
      <c r="K36" s="242">
        <f>SUM(M36:P36)</f>
        <v>24</v>
      </c>
      <c r="L36" s="244"/>
      <c r="M36" s="242">
        <f>Q36+U36+Y36</f>
        <v>18</v>
      </c>
      <c r="N36" s="244"/>
      <c r="O36" s="242">
        <f>S36+W36+AA36</f>
        <v>6</v>
      </c>
      <c r="P36" s="244"/>
      <c r="Q36" s="242">
        <v>7</v>
      </c>
      <c r="R36" s="244"/>
      <c r="S36" s="242">
        <v>1</v>
      </c>
      <c r="T36" s="244"/>
      <c r="U36" s="242">
        <v>3</v>
      </c>
      <c r="V36" s="244"/>
      <c r="W36" s="242">
        <v>3</v>
      </c>
      <c r="X36" s="244"/>
      <c r="Y36" s="242">
        <v>8</v>
      </c>
      <c r="Z36" s="244"/>
      <c r="AA36" s="242">
        <v>2</v>
      </c>
      <c r="AB36" s="244"/>
      <c r="AC36" s="242">
        <f>SUM(AE36:AH36)</f>
        <v>0</v>
      </c>
      <c r="AD36" s="244"/>
      <c r="AE36" s="242">
        <f>AI36+AM36+AQ36</f>
        <v>0</v>
      </c>
      <c r="AF36" s="244"/>
      <c r="AG36" s="242">
        <f>AK36+AO36+AS36</f>
        <v>0</v>
      </c>
      <c r="AH36" s="244"/>
      <c r="AI36" s="242">
        <v>0</v>
      </c>
      <c r="AJ36" s="244"/>
      <c r="AK36" s="242">
        <v>0</v>
      </c>
      <c r="AL36" s="244"/>
      <c r="AM36" s="242">
        <v>0</v>
      </c>
      <c r="AN36" s="244"/>
      <c r="AO36" s="242">
        <v>0</v>
      </c>
      <c r="AP36" s="244"/>
      <c r="AQ36" s="242">
        <v>0</v>
      </c>
      <c r="AR36" s="244"/>
      <c r="AS36" s="273">
        <v>0</v>
      </c>
      <c r="AT36" s="274"/>
      <c r="AW36" s="17"/>
      <c r="AX36" s="17"/>
      <c r="AY36" s="17"/>
    </row>
    <row r="37" spans="1:54" s="6" customFormat="1" ht="20.25" customHeight="1">
      <c r="A37" s="210" t="s">
        <v>12</v>
      </c>
      <c r="B37" s="210"/>
      <c r="C37" s="210"/>
      <c r="D37" s="211"/>
      <c r="E37" s="253">
        <f>+G37+I37</f>
        <v>445</v>
      </c>
      <c r="F37" s="240"/>
      <c r="G37" s="184">
        <f>M37+AE37</f>
        <v>260</v>
      </c>
      <c r="H37" s="183"/>
      <c r="I37" s="184">
        <f>O37+AG37</f>
        <v>185</v>
      </c>
      <c r="J37" s="183"/>
      <c r="K37" s="241">
        <f>SUM(M37:P37)</f>
        <v>440</v>
      </c>
      <c r="L37" s="240"/>
      <c r="M37" s="241">
        <f>Q37+U37+Y37</f>
        <v>259</v>
      </c>
      <c r="N37" s="240"/>
      <c r="O37" s="241">
        <f>S37+W37+AA37</f>
        <v>181</v>
      </c>
      <c r="P37" s="240"/>
      <c r="Q37" s="241">
        <v>90</v>
      </c>
      <c r="R37" s="240"/>
      <c r="S37" s="241">
        <v>55</v>
      </c>
      <c r="T37" s="240"/>
      <c r="U37" s="241">
        <v>80</v>
      </c>
      <c r="V37" s="240"/>
      <c r="W37" s="241">
        <v>64</v>
      </c>
      <c r="X37" s="240"/>
      <c r="Y37" s="241">
        <v>89</v>
      </c>
      <c r="Z37" s="240"/>
      <c r="AA37" s="241">
        <v>62</v>
      </c>
      <c r="AB37" s="240"/>
      <c r="AC37" s="241">
        <f>SUM(AE37:AH37)</f>
        <v>5</v>
      </c>
      <c r="AD37" s="240"/>
      <c r="AE37" s="241">
        <f>AI37+AM37+AQ37</f>
        <v>1</v>
      </c>
      <c r="AF37" s="240"/>
      <c r="AG37" s="241">
        <f>AK37+AO37+AS37</f>
        <v>4</v>
      </c>
      <c r="AH37" s="240"/>
      <c r="AI37" s="241">
        <v>0</v>
      </c>
      <c r="AJ37" s="240"/>
      <c r="AK37" s="241">
        <v>1</v>
      </c>
      <c r="AL37" s="240"/>
      <c r="AM37" s="241">
        <v>0</v>
      </c>
      <c r="AN37" s="240"/>
      <c r="AO37" s="241">
        <v>2</v>
      </c>
      <c r="AP37" s="240"/>
      <c r="AQ37" s="241">
        <v>1</v>
      </c>
      <c r="AR37" s="240"/>
      <c r="AS37" s="241">
        <v>1</v>
      </c>
      <c r="AT37" s="239"/>
      <c r="AX37" s="17"/>
      <c r="AY37" s="17"/>
      <c r="AZ37" s="17"/>
    </row>
    <row r="38" spans="1:54" s="6" customFormat="1" ht="20.25" customHeight="1" thickBot="1">
      <c r="A38" s="208" t="s">
        <v>4</v>
      </c>
      <c r="B38" s="208"/>
      <c r="C38" s="208"/>
      <c r="D38" s="209"/>
      <c r="E38" s="252">
        <f>SUM(G38,I38)</f>
        <v>469</v>
      </c>
      <c r="F38" s="238"/>
      <c r="G38" s="236">
        <f>+G36+G37</f>
        <v>278</v>
      </c>
      <c r="H38" s="238"/>
      <c r="I38" s="236">
        <f>+I36+I37</f>
        <v>191</v>
      </c>
      <c r="J38" s="238"/>
      <c r="K38" s="236">
        <f>SUM(K36:L37)</f>
        <v>464</v>
      </c>
      <c r="L38" s="238"/>
      <c r="M38" s="236">
        <f>SUM(M36:N37)</f>
        <v>277</v>
      </c>
      <c r="N38" s="238"/>
      <c r="O38" s="236">
        <f>SUM(O36:P37)</f>
        <v>187</v>
      </c>
      <c r="P38" s="238"/>
      <c r="Q38" s="236">
        <f>SUM(Q36:R37)</f>
        <v>97</v>
      </c>
      <c r="R38" s="238"/>
      <c r="S38" s="236">
        <f>SUM(S36:T37)</f>
        <v>56</v>
      </c>
      <c r="T38" s="238"/>
      <c r="U38" s="236">
        <f>SUM(U36:V37)</f>
        <v>83</v>
      </c>
      <c r="V38" s="238"/>
      <c r="W38" s="236">
        <f>SUM(W36:X37)</f>
        <v>67</v>
      </c>
      <c r="X38" s="238"/>
      <c r="Y38" s="236">
        <f>SUM(Y36:Z37)</f>
        <v>97</v>
      </c>
      <c r="Z38" s="238"/>
      <c r="AA38" s="236">
        <f>SUM(AA36:AB37)</f>
        <v>64</v>
      </c>
      <c r="AB38" s="238"/>
      <c r="AC38" s="236">
        <f>SUM(AC36:AD37)</f>
        <v>5</v>
      </c>
      <c r="AD38" s="238"/>
      <c r="AE38" s="236">
        <f>SUM(AE36:AF37)</f>
        <v>1</v>
      </c>
      <c r="AF38" s="238"/>
      <c r="AG38" s="236">
        <f>SUM(AG36:AH37)</f>
        <v>4</v>
      </c>
      <c r="AH38" s="238"/>
      <c r="AI38" s="236">
        <f>SUM(AI36:AJ37)</f>
        <v>0</v>
      </c>
      <c r="AJ38" s="238"/>
      <c r="AK38" s="236">
        <f>SUM(AK36:AL37)</f>
        <v>1</v>
      </c>
      <c r="AL38" s="238"/>
      <c r="AM38" s="236">
        <f>SUM(AM36:AN37)</f>
        <v>0</v>
      </c>
      <c r="AN38" s="238"/>
      <c r="AO38" s="236">
        <f>SUM(AO36:AP37)</f>
        <v>2</v>
      </c>
      <c r="AP38" s="238"/>
      <c r="AQ38" s="236">
        <f>SUM(AQ36:AR37)</f>
        <v>1</v>
      </c>
      <c r="AR38" s="238"/>
      <c r="AS38" s="236">
        <f>SUM(AS36:AT37)</f>
        <v>1</v>
      </c>
      <c r="AT38" s="237"/>
    </row>
    <row r="39" spans="1:54" ht="18.75" customHeight="1">
      <c r="AJ39" s="15"/>
      <c r="AK39" s="15"/>
    </row>
    <row r="40" spans="1:54" ht="17.25" customHeight="1" thickBot="1">
      <c r="A40" s="21" t="s">
        <v>213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54" ht="17.25" customHeight="1">
      <c r="A41" s="229" t="s">
        <v>40</v>
      </c>
      <c r="B41" s="229"/>
      <c r="C41" s="229"/>
      <c r="D41" s="230"/>
      <c r="E41" s="270" t="s">
        <v>71</v>
      </c>
      <c r="F41" s="271"/>
      <c r="G41" s="271"/>
      <c r="H41" s="271"/>
      <c r="I41" s="271"/>
      <c r="J41" s="271"/>
      <c r="K41" s="271"/>
      <c r="L41" s="272"/>
      <c r="M41" s="270" t="s">
        <v>72</v>
      </c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2"/>
      <c r="Y41" s="270" t="s">
        <v>64</v>
      </c>
      <c r="Z41" s="271"/>
      <c r="AA41" s="271"/>
      <c r="AB41" s="271"/>
      <c r="AC41" s="271"/>
      <c r="AD41" s="271"/>
      <c r="AE41" s="271"/>
      <c r="AF41" s="271"/>
      <c r="AG41" s="271"/>
    </row>
    <row r="42" spans="1:54" ht="17.25" customHeight="1">
      <c r="A42" s="231"/>
      <c r="B42" s="231"/>
      <c r="C42" s="231"/>
      <c r="D42" s="232"/>
      <c r="E42" s="263" t="s">
        <v>27</v>
      </c>
      <c r="F42" s="265"/>
      <c r="G42" s="205" t="s">
        <v>73</v>
      </c>
      <c r="H42" s="204"/>
      <c r="I42" s="205" t="s">
        <v>74</v>
      </c>
      <c r="J42" s="204"/>
      <c r="K42" s="205" t="s">
        <v>75</v>
      </c>
      <c r="L42" s="269"/>
      <c r="M42" s="263" t="s">
        <v>27</v>
      </c>
      <c r="N42" s="264"/>
      <c r="O42" s="265"/>
      <c r="P42" s="205" t="s">
        <v>76</v>
      </c>
      <c r="Q42" s="203"/>
      <c r="R42" s="204"/>
      <c r="S42" s="205" t="s">
        <v>77</v>
      </c>
      <c r="T42" s="203"/>
      <c r="U42" s="204"/>
      <c r="V42" s="205" t="s">
        <v>78</v>
      </c>
      <c r="W42" s="203"/>
      <c r="X42" s="269"/>
      <c r="Y42" s="263" t="s">
        <v>27</v>
      </c>
      <c r="Z42" s="264"/>
      <c r="AA42" s="265"/>
      <c r="AB42" s="205" t="s">
        <v>77</v>
      </c>
      <c r="AC42" s="203"/>
      <c r="AD42" s="204"/>
      <c r="AE42" s="205" t="s">
        <v>78</v>
      </c>
      <c r="AF42" s="203"/>
      <c r="AG42" s="203"/>
    </row>
    <row r="43" spans="1:54" ht="20.100000000000001" customHeight="1">
      <c r="A43" s="223" t="s">
        <v>11</v>
      </c>
      <c r="B43" s="223"/>
      <c r="C43" s="223"/>
      <c r="D43" s="224"/>
      <c r="E43" s="187">
        <f>SUM(G43:L43)</f>
        <v>0</v>
      </c>
      <c r="F43" s="189"/>
      <c r="G43" s="190">
        <v>0</v>
      </c>
      <c r="H43" s="189"/>
      <c r="I43" s="190">
        <v>0</v>
      </c>
      <c r="J43" s="189"/>
      <c r="K43" s="190">
        <v>0</v>
      </c>
      <c r="L43" s="268"/>
      <c r="M43" s="187">
        <f>SUM(P43:X43)</f>
        <v>17</v>
      </c>
      <c r="N43" s="188"/>
      <c r="O43" s="189"/>
      <c r="P43" s="190">
        <v>17</v>
      </c>
      <c r="Q43" s="188"/>
      <c r="R43" s="189"/>
      <c r="S43" s="190">
        <v>0</v>
      </c>
      <c r="T43" s="188"/>
      <c r="U43" s="189"/>
      <c r="V43" s="190">
        <v>0</v>
      </c>
      <c r="W43" s="188"/>
      <c r="X43" s="268"/>
      <c r="Y43" s="187">
        <f>SUM(AB43:AG43)</f>
        <v>16</v>
      </c>
      <c r="Z43" s="188"/>
      <c r="AA43" s="189"/>
      <c r="AB43" s="190">
        <v>16</v>
      </c>
      <c r="AC43" s="188"/>
      <c r="AD43" s="189"/>
      <c r="AE43" s="190">
        <v>0</v>
      </c>
      <c r="AF43" s="188"/>
      <c r="AG43" s="188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</row>
    <row r="44" spans="1:54" ht="20.100000000000001" customHeight="1">
      <c r="A44" s="210" t="s">
        <v>12</v>
      </c>
      <c r="B44" s="210"/>
      <c r="C44" s="210"/>
      <c r="D44" s="211"/>
      <c r="E44" s="181">
        <f>SUM(G44:L44)</f>
        <v>19</v>
      </c>
      <c r="F44" s="183"/>
      <c r="G44" s="184">
        <v>5</v>
      </c>
      <c r="H44" s="183"/>
      <c r="I44" s="184">
        <v>4</v>
      </c>
      <c r="J44" s="183"/>
      <c r="K44" s="184">
        <v>10</v>
      </c>
      <c r="L44" s="267"/>
      <c r="M44" s="181">
        <f>SUM(P44:X44)</f>
        <v>270</v>
      </c>
      <c r="N44" s="182"/>
      <c r="O44" s="183"/>
      <c r="P44" s="184">
        <v>270</v>
      </c>
      <c r="Q44" s="182"/>
      <c r="R44" s="183"/>
      <c r="S44" s="184">
        <v>0</v>
      </c>
      <c r="T44" s="182"/>
      <c r="U44" s="183"/>
      <c r="V44" s="184">
        <v>0</v>
      </c>
      <c r="W44" s="182"/>
      <c r="X44" s="267"/>
      <c r="Y44" s="181">
        <f>SUM(AB44:AG44)</f>
        <v>196</v>
      </c>
      <c r="Z44" s="182"/>
      <c r="AA44" s="183"/>
      <c r="AB44" s="184">
        <v>196</v>
      </c>
      <c r="AC44" s="182"/>
      <c r="AD44" s="183"/>
      <c r="AE44" s="184">
        <v>0</v>
      </c>
      <c r="AF44" s="182"/>
      <c r="AG44" s="182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1:54" ht="20.100000000000001" customHeight="1" thickBot="1">
      <c r="A45" s="208" t="s">
        <v>4</v>
      </c>
      <c r="B45" s="208"/>
      <c r="C45" s="208"/>
      <c r="D45" s="209"/>
      <c r="E45" s="255">
        <f>SUM(E43:F44)</f>
        <v>19</v>
      </c>
      <c r="F45" s="176"/>
      <c r="G45" s="174">
        <f>SUM(G43:H44)</f>
        <v>5</v>
      </c>
      <c r="H45" s="176"/>
      <c r="I45" s="174">
        <f>SUM(I43:J44)</f>
        <v>4</v>
      </c>
      <c r="J45" s="176"/>
      <c r="K45" s="174">
        <f>SUM(K43:L44)</f>
        <v>10</v>
      </c>
      <c r="L45" s="256"/>
      <c r="M45" s="255">
        <f>SUM(M43:O44)</f>
        <v>287</v>
      </c>
      <c r="N45" s="175"/>
      <c r="O45" s="176"/>
      <c r="P45" s="174">
        <f>SUM(P43:R44)</f>
        <v>287</v>
      </c>
      <c r="Q45" s="175"/>
      <c r="R45" s="176"/>
      <c r="S45" s="174">
        <f>SUM(S43:U44)</f>
        <v>0</v>
      </c>
      <c r="T45" s="175"/>
      <c r="U45" s="176"/>
      <c r="V45" s="174">
        <f>SUM(V43:X44)</f>
        <v>0</v>
      </c>
      <c r="W45" s="175"/>
      <c r="X45" s="256"/>
      <c r="Y45" s="255">
        <f>SUM(Y43:AA44)</f>
        <v>212</v>
      </c>
      <c r="Z45" s="175"/>
      <c r="AA45" s="176"/>
      <c r="AB45" s="174">
        <f>SUM(AB43:AD44)</f>
        <v>212</v>
      </c>
      <c r="AC45" s="175"/>
      <c r="AD45" s="176"/>
      <c r="AE45" s="174">
        <f>SUM(AE43:AG44)</f>
        <v>0</v>
      </c>
      <c r="AF45" s="175"/>
      <c r="AG45" s="175"/>
    </row>
    <row r="46" spans="1:54" ht="8.25" customHeight="1" thickBot="1">
      <c r="A46" s="18"/>
      <c r="B46" s="18"/>
      <c r="C46" s="18"/>
      <c r="D46" s="18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5"/>
    </row>
    <row r="47" spans="1:54" ht="17.25" customHeight="1">
      <c r="A47" s="229" t="s">
        <v>40</v>
      </c>
      <c r="B47" s="229"/>
      <c r="C47" s="229"/>
      <c r="D47" s="230"/>
      <c r="E47" s="257" t="s">
        <v>79</v>
      </c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15"/>
    </row>
    <row r="48" spans="1:54" ht="17.25" customHeight="1">
      <c r="A48" s="210"/>
      <c r="B48" s="210"/>
      <c r="C48" s="210"/>
      <c r="D48" s="211"/>
      <c r="E48" s="259" t="s">
        <v>80</v>
      </c>
      <c r="F48" s="260"/>
      <c r="G48" s="260"/>
      <c r="H48" s="260"/>
      <c r="I48" s="260"/>
      <c r="J48" s="260"/>
      <c r="K48" s="260"/>
      <c r="L48" s="260"/>
      <c r="M48" s="261"/>
      <c r="N48" s="262" t="s">
        <v>81</v>
      </c>
      <c r="O48" s="260"/>
      <c r="P48" s="260"/>
      <c r="Q48" s="260"/>
      <c r="R48" s="260"/>
      <c r="S48" s="260"/>
      <c r="T48" s="260"/>
      <c r="U48" s="260"/>
      <c r="V48" s="260"/>
      <c r="W48" s="15"/>
    </row>
    <row r="49" spans="1:23" ht="17.25" customHeight="1">
      <c r="A49" s="231"/>
      <c r="B49" s="231"/>
      <c r="C49" s="231"/>
      <c r="D49" s="232"/>
      <c r="E49" s="263" t="s">
        <v>27</v>
      </c>
      <c r="F49" s="264"/>
      <c r="G49" s="265"/>
      <c r="H49" s="205" t="s">
        <v>82</v>
      </c>
      <c r="I49" s="203"/>
      <c r="J49" s="204"/>
      <c r="K49" s="205" t="s">
        <v>83</v>
      </c>
      <c r="L49" s="203"/>
      <c r="M49" s="204"/>
      <c r="N49" s="266" t="s">
        <v>27</v>
      </c>
      <c r="O49" s="264"/>
      <c r="P49" s="265"/>
      <c r="Q49" s="205" t="s">
        <v>84</v>
      </c>
      <c r="R49" s="203"/>
      <c r="S49" s="204"/>
      <c r="T49" s="205" t="s">
        <v>85</v>
      </c>
      <c r="U49" s="203"/>
      <c r="V49" s="203"/>
      <c r="W49" s="15"/>
    </row>
    <row r="50" spans="1:23" ht="20.100000000000001" customHeight="1">
      <c r="A50" s="223" t="s">
        <v>11</v>
      </c>
      <c r="B50" s="223"/>
      <c r="C50" s="223"/>
      <c r="D50" s="224"/>
      <c r="E50" s="254">
        <f>SUM(H50:M50)</f>
        <v>24</v>
      </c>
      <c r="F50" s="243"/>
      <c r="G50" s="244"/>
      <c r="H50" s="242">
        <v>24</v>
      </c>
      <c r="I50" s="243"/>
      <c r="J50" s="244"/>
      <c r="K50" s="242">
        <v>0</v>
      </c>
      <c r="L50" s="243"/>
      <c r="M50" s="244"/>
      <c r="N50" s="242">
        <f>SUM(Q50:V50)</f>
        <v>0</v>
      </c>
      <c r="O50" s="243"/>
      <c r="P50" s="244"/>
      <c r="Q50" s="242">
        <v>0</v>
      </c>
      <c r="R50" s="243"/>
      <c r="S50" s="244"/>
      <c r="T50" s="242">
        <v>0</v>
      </c>
      <c r="U50" s="243"/>
      <c r="V50" s="243"/>
      <c r="W50" s="15"/>
    </row>
    <row r="51" spans="1:23" ht="20.100000000000001" customHeight="1">
      <c r="A51" s="231" t="s">
        <v>12</v>
      </c>
      <c r="B51" s="231"/>
      <c r="C51" s="231"/>
      <c r="D51" s="232"/>
      <c r="E51" s="253">
        <f>SUM(H51:M51)</f>
        <v>440</v>
      </c>
      <c r="F51" s="239"/>
      <c r="G51" s="240"/>
      <c r="H51" s="241">
        <v>426</v>
      </c>
      <c r="I51" s="239"/>
      <c r="J51" s="240"/>
      <c r="K51" s="241">
        <v>14</v>
      </c>
      <c r="L51" s="239"/>
      <c r="M51" s="240"/>
      <c r="N51" s="241">
        <f>SUM(Q51:V51)</f>
        <v>5</v>
      </c>
      <c r="O51" s="239"/>
      <c r="P51" s="240"/>
      <c r="Q51" s="241">
        <v>2</v>
      </c>
      <c r="R51" s="239"/>
      <c r="S51" s="240"/>
      <c r="T51" s="241">
        <v>3</v>
      </c>
      <c r="U51" s="239"/>
      <c r="V51" s="239"/>
      <c r="W51" s="15"/>
    </row>
    <row r="52" spans="1:23" ht="20.100000000000001" customHeight="1" thickBot="1">
      <c r="A52" s="208" t="s">
        <v>4</v>
      </c>
      <c r="B52" s="208"/>
      <c r="C52" s="208"/>
      <c r="D52" s="209"/>
      <c r="E52" s="252">
        <f>SUM(E50:G51)</f>
        <v>464</v>
      </c>
      <c r="F52" s="237"/>
      <c r="G52" s="238"/>
      <c r="H52" s="236">
        <f>SUM(H50:J51)</f>
        <v>450</v>
      </c>
      <c r="I52" s="237"/>
      <c r="J52" s="238"/>
      <c r="K52" s="236">
        <f>SUM(K50:M51)</f>
        <v>14</v>
      </c>
      <c r="L52" s="237"/>
      <c r="M52" s="238"/>
      <c r="N52" s="236">
        <f>SUM(N50:P51)</f>
        <v>5</v>
      </c>
      <c r="O52" s="237"/>
      <c r="P52" s="238"/>
      <c r="Q52" s="236">
        <f>SUM(Q50:S51)</f>
        <v>2</v>
      </c>
      <c r="R52" s="237"/>
      <c r="S52" s="238"/>
      <c r="T52" s="236">
        <f>SUM(T50:V51)</f>
        <v>3</v>
      </c>
      <c r="U52" s="237"/>
      <c r="V52" s="237"/>
      <c r="W52" s="15"/>
    </row>
  </sheetData>
  <mergeCells count="410">
    <mergeCell ref="N12:P12"/>
    <mergeCell ref="N13:P13"/>
    <mergeCell ref="N15:P15"/>
    <mergeCell ref="N14:P14"/>
    <mergeCell ref="E10:Y10"/>
    <mergeCell ref="AL4:AN4"/>
    <mergeCell ref="AL5:AN5"/>
    <mergeCell ref="A6:D6"/>
    <mergeCell ref="E6:G6"/>
    <mergeCell ref="H6:J6"/>
    <mergeCell ref="K6:M6"/>
    <mergeCell ref="N6:P6"/>
    <mergeCell ref="Q6:S6"/>
    <mergeCell ref="T6:U6"/>
    <mergeCell ref="V6:W6"/>
    <mergeCell ref="V4:W5"/>
    <mergeCell ref="X4:Z5"/>
    <mergeCell ref="AA4:AC5"/>
    <mergeCell ref="AD4:AE5"/>
    <mergeCell ref="AF4:AG5"/>
    <mergeCell ref="AH4:AJ5"/>
    <mergeCell ref="A3:D5"/>
    <mergeCell ref="E3:G5"/>
    <mergeCell ref="H3:P3"/>
    <mergeCell ref="Q4:S5"/>
    <mergeCell ref="T4:U5"/>
    <mergeCell ref="AA8:AC8"/>
    <mergeCell ref="AD8:AE8"/>
    <mergeCell ref="Q3:Z3"/>
    <mergeCell ref="AA3:AJ3"/>
    <mergeCell ref="H4:J5"/>
    <mergeCell ref="K4:M5"/>
    <mergeCell ref="N4:P5"/>
    <mergeCell ref="X6:Z6"/>
    <mergeCell ref="AA6:AC6"/>
    <mergeCell ref="AD6:AE6"/>
    <mergeCell ref="AF6:AG6"/>
    <mergeCell ref="AH6:AJ6"/>
    <mergeCell ref="AF8:AG8"/>
    <mergeCell ref="AH8:AJ8"/>
    <mergeCell ref="AM8:AN8"/>
    <mergeCell ref="AF7:AG7"/>
    <mergeCell ref="AH7:AJ7"/>
    <mergeCell ref="A8:D8"/>
    <mergeCell ref="E8:G8"/>
    <mergeCell ref="H8:J8"/>
    <mergeCell ref="K8:M8"/>
    <mergeCell ref="N8:P8"/>
    <mergeCell ref="Q8:S8"/>
    <mergeCell ref="T8:U8"/>
    <mergeCell ref="V8:W8"/>
    <mergeCell ref="Q7:S7"/>
    <mergeCell ref="T7:U7"/>
    <mergeCell ref="V7:W7"/>
    <mergeCell ref="X7:Z7"/>
    <mergeCell ref="AA7:AC7"/>
    <mergeCell ref="AD7:AE7"/>
    <mergeCell ref="A7:D7"/>
    <mergeCell ref="E7:G7"/>
    <mergeCell ref="H7:J7"/>
    <mergeCell ref="K7:M7"/>
    <mergeCell ref="N7:P7"/>
    <mergeCell ref="A10:D12"/>
    <mergeCell ref="E11:G12"/>
    <mergeCell ref="H11:J12"/>
    <mergeCell ref="Q11:S12"/>
    <mergeCell ref="T11:V12"/>
    <mergeCell ref="W11:Y12"/>
    <mergeCell ref="K12:M12"/>
    <mergeCell ref="X8:Z8"/>
    <mergeCell ref="A19:D19"/>
    <mergeCell ref="Q19:V19"/>
    <mergeCell ref="A15:D15"/>
    <mergeCell ref="E15:G15"/>
    <mergeCell ref="H15:J15"/>
    <mergeCell ref="K15:M15"/>
    <mergeCell ref="Q15:S15"/>
    <mergeCell ref="T13:V13"/>
    <mergeCell ref="W13:Y13"/>
    <mergeCell ref="A14:D14"/>
    <mergeCell ref="E14:G14"/>
    <mergeCell ref="H14:J14"/>
    <mergeCell ref="K14:M14"/>
    <mergeCell ref="Q14:S14"/>
    <mergeCell ref="T14:V14"/>
    <mergeCell ref="W14:Y14"/>
    <mergeCell ref="A13:D13"/>
    <mergeCell ref="E13:G13"/>
    <mergeCell ref="H13:J13"/>
    <mergeCell ref="K13:M13"/>
    <mergeCell ref="Q13:S13"/>
    <mergeCell ref="T15:V15"/>
    <mergeCell ref="W15:Y15"/>
    <mergeCell ref="E18:J19"/>
    <mergeCell ref="K18:P19"/>
    <mergeCell ref="Q18:AT18"/>
    <mergeCell ref="AO20:AP20"/>
    <mergeCell ref="AQ20:AR20"/>
    <mergeCell ref="AS20:AT20"/>
    <mergeCell ref="AG20:AH20"/>
    <mergeCell ref="AI20:AJ20"/>
    <mergeCell ref="AK20:AL20"/>
    <mergeCell ref="AM20:AN20"/>
    <mergeCell ref="AC20:AD20"/>
    <mergeCell ref="AE20:AF20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A22:D22"/>
    <mergeCell ref="E22:F22"/>
    <mergeCell ref="G22:H22"/>
    <mergeCell ref="I22:J22"/>
    <mergeCell ref="K22:L22"/>
    <mergeCell ref="M22:N22"/>
    <mergeCell ref="O22:P22"/>
    <mergeCell ref="AC21:AD21"/>
    <mergeCell ref="AE21:AF21"/>
    <mergeCell ref="Q21:R21"/>
    <mergeCell ref="S21:T21"/>
    <mergeCell ref="U21:V21"/>
    <mergeCell ref="W21:X21"/>
    <mergeCell ref="Y21:Z21"/>
    <mergeCell ref="AA21:AB21"/>
    <mergeCell ref="A21:D21"/>
    <mergeCell ref="E21:F21"/>
    <mergeCell ref="G21:H21"/>
    <mergeCell ref="I21:J21"/>
    <mergeCell ref="K21:L21"/>
    <mergeCell ref="M21:N21"/>
    <mergeCell ref="O21:P21"/>
    <mergeCell ref="U22:V22"/>
    <mergeCell ref="W22:X22"/>
    <mergeCell ref="Y22:Z22"/>
    <mergeCell ref="AA22:AB22"/>
    <mergeCell ref="AO23:AP23"/>
    <mergeCell ref="AQ23:AR23"/>
    <mergeCell ref="AS23:AT23"/>
    <mergeCell ref="AI23:AJ23"/>
    <mergeCell ref="AO21:AP21"/>
    <mergeCell ref="AQ21:AR21"/>
    <mergeCell ref="AS21:AT21"/>
    <mergeCell ref="AG21:AH21"/>
    <mergeCell ref="AI21:AJ21"/>
    <mergeCell ref="AK21:AL21"/>
    <mergeCell ref="AM21:AN21"/>
    <mergeCell ref="AO22:AP22"/>
    <mergeCell ref="AQ22:AR22"/>
    <mergeCell ref="A26:D26"/>
    <mergeCell ref="E26:J26"/>
    <mergeCell ref="K26:N26"/>
    <mergeCell ref="O26:R26"/>
    <mergeCell ref="S26:V26"/>
    <mergeCell ref="AC23:AD23"/>
    <mergeCell ref="AE23:AF23"/>
    <mergeCell ref="AG23:AH23"/>
    <mergeCell ref="AS22:AT22"/>
    <mergeCell ref="A23:D23"/>
    <mergeCell ref="E23:F23"/>
    <mergeCell ref="G23:H23"/>
    <mergeCell ref="I23:J23"/>
    <mergeCell ref="K23:L23"/>
    <mergeCell ref="M23:N23"/>
    <mergeCell ref="O23:P23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E27:F27"/>
    <mergeCell ref="G27:H27"/>
    <mergeCell ref="I27:J27"/>
    <mergeCell ref="K27:L27"/>
    <mergeCell ref="M27:N27"/>
    <mergeCell ref="O27:P27"/>
    <mergeCell ref="AK23:AL23"/>
    <mergeCell ref="AM23:AN23"/>
    <mergeCell ref="Q23:R23"/>
    <mergeCell ref="S23:T23"/>
    <mergeCell ref="U23:V23"/>
    <mergeCell ref="W23:X23"/>
    <mergeCell ref="Y23:Z23"/>
    <mergeCell ref="AA23:AB23"/>
    <mergeCell ref="Q27:R27"/>
    <mergeCell ref="S27:T27"/>
    <mergeCell ref="U27:V27"/>
    <mergeCell ref="E25:V25"/>
    <mergeCell ref="Q28:R28"/>
    <mergeCell ref="S28:T28"/>
    <mergeCell ref="U28:V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A28:D28"/>
    <mergeCell ref="E28:F28"/>
    <mergeCell ref="G28:H28"/>
    <mergeCell ref="I28:J28"/>
    <mergeCell ref="K28:L28"/>
    <mergeCell ref="M28:N28"/>
    <mergeCell ref="O28:P28"/>
    <mergeCell ref="A30:D30"/>
    <mergeCell ref="E30:F30"/>
    <mergeCell ref="G30:H30"/>
    <mergeCell ref="I30:J30"/>
    <mergeCell ref="K30:L30"/>
    <mergeCell ref="M30:N30"/>
    <mergeCell ref="O30:P30"/>
    <mergeCell ref="AQ34:AT34"/>
    <mergeCell ref="Q30:R30"/>
    <mergeCell ref="S30:T30"/>
    <mergeCell ref="U30:V30"/>
    <mergeCell ref="E32:AT32"/>
    <mergeCell ref="A33:D34"/>
    <mergeCell ref="E33:J34"/>
    <mergeCell ref="K33:AB33"/>
    <mergeCell ref="AC33:AT33"/>
    <mergeCell ref="K34:P34"/>
    <mergeCell ref="Q34:T34"/>
    <mergeCell ref="I35:J35"/>
    <mergeCell ref="K35:L35"/>
    <mergeCell ref="M35:N35"/>
    <mergeCell ref="O35:P35"/>
    <mergeCell ref="U34:X34"/>
    <mergeCell ref="Y34:AB34"/>
    <mergeCell ref="AC34:AH34"/>
    <mergeCell ref="AI34:AL34"/>
    <mergeCell ref="AM34:AP34"/>
    <mergeCell ref="AO35:AP35"/>
    <mergeCell ref="AQ35:AR35"/>
    <mergeCell ref="AS35:AT35"/>
    <mergeCell ref="A36:D36"/>
    <mergeCell ref="E36:F36"/>
    <mergeCell ref="G36:H36"/>
    <mergeCell ref="I36:J36"/>
    <mergeCell ref="K36:L36"/>
    <mergeCell ref="M36:N36"/>
    <mergeCell ref="O36:P36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W35:X35"/>
    <mergeCell ref="Y35:Z35"/>
    <mergeCell ref="AA35:AB35"/>
    <mergeCell ref="E35:F35"/>
    <mergeCell ref="G35:H35"/>
    <mergeCell ref="AO36:AP36"/>
    <mergeCell ref="A37:D37"/>
    <mergeCell ref="E37:F37"/>
    <mergeCell ref="G37:H37"/>
    <mergeCell ref="I37:J37"/>
    <mergeCell ref="K37:L37"/>
    <mergeCell ref="M37:N37"/>
    <mergeCell ref="O37:P37"/>
    <mergeCell ref="AC36:AD36"/>
    <mergeCell ref="AE36:AF36"/>
    <mergeCell ref="Q36:R36"/>
    <mergeCell ref="S36:T36"/>
    <mergeCell ref="U36:V36"/>
    <mergeCell ref="W36:X36"/>
    <mergeCell ref="Y36:Z36"/>
    <mergeCell ref="AA36:AB36"/>
    <mergeCell ref="Y37:Z37"/>
    <mergeCell ref="AA37:AB37"/>
    <mergeCell ref="G38:H38"/>
    <mergeCell ref="I38:J38"/>
    <mergeCell ref="K38:L38"/>
    <mergeCell ref="M38:N38"/>
    <mergeCell ref="O38:P38"/>
    <mergeCell ref="AC37:AD37"/>
    <mergeCell ref="AE37:AF37"/>
    <mergeCell ref="AQ36:AR36"/>
    <mergeCell ref="AS36:AT36"/>
    <mergeCell ref="AG36:AH36"/>
    <mergeCell ref="AI36:AJ36"/>
    <mergeCell ref="AK36:AL36"/>
    <mergeCell ref="AM36:AN36"/>
    <mergeCell ref="AO37:AP37"/>
    <mergeCell ref="AQ37:AR37"/>
    <mergeCell ref="AS37:AT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AO38:AP38"/>
    <mergeCell ref="AQ38:AR38"/>
    <mergeCell ref="AS38:AT38"/>
    <mergeCell ref="A41:D42"/>
    <mergeCell ref="E41:L41"/>
    <mergeCell ref="M41:X41"/>
    <mergeCell ref="Y41:AG41"/>
    <mergeCell ref="E42:F42"/>
    <mergeCell ref="G42:H42"/>
    <mergeCell ref="I42:J42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U38:V38"/>
    <mergeCell ref="W38:X38"/>
    <mergeCell ref="Y38:Z38"/>
    <mergeCell ref="AA38:AB38"/>
    <mergeCell ref="A38:D38"/>
    <mergeCell ref="E38:F38"/>
    <mergeCell ref="A44:D44"/>
    <mergeCell ref="E44:F44"/>
    <mergeCell ref="G44:H44"/>
    <mergeCell ref="I44:J44"/>
    <mergeCell ref="K44:L44"/>
    <mergeCell ref="M44:O44"/>
    <mergeCell ref="AB42:AD42"/>
    <mergeCell ref="AE42:AG42"/>
    <mergeCell ref="A43:D43"/>
    <mergeCell ref="E43:F43"/>
    <mergeCell ref="G43:H43"/>
    <mergeCell ref="I43:J43"/>
    <mergeCell ref="K43:L43"/>
    <mergeCell ref="M43:O43"/>
    <mergeCell ref="P43:R43"/>
    <mergeCell ref="S43:U43"/>
    <mergeCell ref="K42:L42"/>
    <mergeCell ref="M42:O42"/>
    <mergeCell ref="P42:R42"/>
    <mergeCell ref="S42:U42"/>
    <mergeCell ref="V42:X42"/>
    <mergeCell ref="Y42:AA42"/>
    <mergeCell ref="P44:R44"/>
    <mergeCell ref="S44:U44"/>
    <mergeCell ref="V44:X44"/>
    <mergeCell ref="Y44:AA44"/>
    <mergeCell ref="AB44:AD44"/>
    <mergeCell ref="AE44:AG44"/>
    <mergeCell ref="V43:X43"/>
    <mergeCell ref="Y43:AA43"/>
    <mergeCell ref="AB43:AD43"/>
    <mergeCell ref="AE43:AG43"/>
    <mergeCell ref="P45:R45"/>
    <mergeCell ref="S45:U45"/>
    <mergeCell ref="V45:X45"/>
    <mergeCell ref="Y45:AA45"/>
    <mergeCell ref="AB45:AD45"/>
    <mergeCell ref="AE45:AG45"/>
    <mergeCell ref="A45:D45"/>
    <mergeCell ref="E45:F45"/>
    <mergeCell ref="G45:H45"/>
    <mergeCell ref="I45:J45"/>
    <mergeCell ref="K45:L45"/>
    <mergeCell ref="M45:O45"/>
    <mergeCell ref="A47:D49"/>
    <mergeCell ref="E47:V47"/>
    <mergeCell ref="E48:M48"/>
    <mergeCell ref="N48:V48"/>
    <mergeCell ref="E49:G49"/>
    <mergeCell ref="H49:J49"/>
    <mergeCell ref="K49:M49"/>
    <mergeCell ref="N49:P49"/>
    <mergeCell ref="Q49:S49"/>
    <mergeCell ref="T49:V49"/>
    <mergeCell ref="T52:V52"/>
    <mergeCell ref="A52:D52"/>
    <mergeCell ref="E52:G52"/>
    <mergeCell ref="H52:J52"/>
    <mergeCell ref="K52:M52"/>
    <mergeCell ref="N52:P52"/>
    <mergeCell ref="Q52:S52"/>
    <mergeCell ref="T50:V50"/>
    <mergeCell ref="A51:D51"/>
    <mergeCell ref="E51:G51"/>
    <mergeCell ref="H51:J51"/>
    <mergeCell ref="K51:M51"/>
    <mergeCell ref="N51:P51"/>
    <mergeCell ref="Q51:S51"/>
    <mergeCell ref="T51:V51"/>
    <mergeCell ref="A50:D50"/>
    <mergeCell ref="E50:G50"/>
    <mergeCell ref="H50:J50"/>
    <mergeCell ref="K50:M50"/>
    <mergeCell ref="N50:P50"/>
    <mergeCell ref="Q50:S50"/>
  </mergeCells>
  <phoneticPr fontId="3"/>
  <printOptions horizontalCentered="1"/>
  <pageMargins left="0.70866141732283472" right="0.31496062992125984" top="0.78740157480314965" bottom="0.51181102362204722" header="0.51181102362204722" footer="0.51181102362204722"/>
  <pageSetup paperSize="9" scale="80" orientation="portrait" r:id="rId1"/>
  <headerFooter scaleWithDoc="0" alignWithMargins="0">
    <oddHeader>&amp;R特別支援学校</oddHeader>
  </headerFooter>
  <ignoredErrors>
    <ignoredError sqref="H13 Q6:AC7" formulaRange="1"/>
    <ignoredError sqref="N15 E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W99"/>
  <sheetViews>
    <sheetView showGridLines="0" view="pageBreakPreview" zoomScaleNormal="100" zoomScaleSheetLayoutView="100" workbookViewId="0"/>
  </sheetViews>
  <sheetFormatPr defaultColWidth="8.5703125" defaultRowHeight="17.25" customHeight="1"/>
  <cols>
    <col min="1" max="8" width="1.7109375" style="1" customWidth="1"/>
    <col min="9" max="9" width="2.42578125" style="1" customWidth="1"/>
    <col min="10" max="68" width="1.7109375" style="1" customWidth="1"/>
    <col min="69" max="256" width="8.5703125" style="1"/>
    <col min="257" max="264" width="1.7109375" style="1" customWidth="1"/>
    <col min="265" max="265" width="2.42578125" style="1" customWidth="1"/>
    <col min="266" max="324" width="1.7109375" style="1" customWidth="1"/>
    <col min="325" max="512" width="8.5703125" style="1"/>
    <col min="513" max="520" width="1.7109375" style="1" customWidth="1"/>
    <col min="521" max="521" width="2.42578125" style="1" customWidth="1"/>
    <col min="522" max="580" width="1.7109375" style="1" customWidth="1"/>
    <col min="581" max="768" width="8.5703125" style="1"/>
    <col min="769" max="776" width="1.7109375" style="1" customWidth="1"/>
    <col min="777" max="777" width="2.42578125" style="1" customWidth="1"/>
    <col min="778" max="836" width="1.7109375" style="1" customWidth="1"/>
    <col min="837" max="1024" width="8.5703125" style="1"/>
    <col min="1025" max="1032" width="1.7109375" style="1" customWidth="1"/>
    <col min="1033" max="1033" width="2.42578125" style="1" customWidth="1"/>
    <col min="1034" max="1092" width="1.7109375" style="1" customWidth="1"/>
    <col min="1093" max="1280" width="8.5703125" style="1"/>
    <col min="1281" max="1288" width="1.7109375" style="1" customWidth="1"/>
    <col min="1289" max="1289" width="2.42578125" style="1" customWidth="1"/>
    <col min="1290" max="1348" width="1.7109375" style="1" customWidth="1"/>
    <col min="1349" max="1536" width="8.5703125" style="1"/>
    <col min="1537" max="1544" width="1.7109375" style="1" customWidth="1"/>
    <col min="1545" max="1545" width="2.42578125" style="1" customWidth="1"/>
    <col min="1546" max="1604" width="1.7109375" style="1" customWidth="1"/>
    <col min="1605" max="1792" width="8.5703125" style="1"/>
    <col min="1793" max="1800" width="1.7109375" style="1" customWidth="1"/>
    <col min="1801" max="1801" width="2.42578125" style="1" customWidth="1"/>
    <col min="1802" max="1860" width="1.7109375" style="1" customWidth="1"/>
    <col min="1861" max="2048" width="8.5703125" style="1"/>
    <col min="2049" max="2056" width="1.7109375" style="1" customWidth="1"/>
    <col min="2057" max="2057" width="2.42578125" style="1" customWidth="1"/>
    <col min="2058" max="2116" width="1.7109375" style="1" customWidth="1"/>
    <col min="2117" max="2304" width="8.5703125" style="1"/>
    <col min="2305" max="2312" width="1.7109375" style="1" customWidth="1"/>
    <col min="2313" max="2313" width="2.42578125" style="1" customWidth="1"/>
    <col min="2314" max="2372" width="1.7109375" style="1" customWidth="1"/>
    <col min="2373" max="2560" width="8.5703125" style="1"/>
    <col min="2561" max="2568" width="1.7109375" style="1" customWidth="1"/>
    <col min="2569" max="2569" width="2.42578125" style="1" customWidth="1"/>
    <col min="2570" max="2628" width="1.7109375" style="1" customWidth="1"/>
    <col min="2629" max="2816" width="8.5703125" style="1"/>
    <col min="2817" max="2824" width="1.7109375" style="1" customWidth="1"/>
    <col min="2825" max="2825" width="2.42578125" style="1" customWidth="1"/>
    <col min="2826" max="2884" width="1.7109375" style="1" customWidth="1"/>
    <col min="2885" max="3072" width="8.5703125" style="1"/>
    <col min="3073" max="3080" width="1.7109375" style="1" customWidth="1"/>
    <col min="3081" max="3081" width="2.42578125" style="1" customWidth="1"/>
    <col min="3082" max="3140" width="1.7109375" style="1" customWidth="1"/>
    <col min="3141" max="3328" width="8.5703125" style="1"/>
    <col min="3329" max="3336" width="1.7109375" style="1" customWidth="1"/>
    <col min="3337" max="3337" width="2.42578125" style="1" customWidth="1"/>
    <col min="3338" max="3396" width="1.7109375" style="1" customWidth="1"/>
    <col min="3397" max="3584" width="8.5703125" style="1"/>
    <col min="3585" max="3592" width="1.7109375" style="1" customWidth="1"/>
    <col min="3593" max="3593" width="2.42578125" style="1" customWidth="1"/>
    <col min="3594" max="3652" width="1.7109375" style="1" customWidth="1"/>
    <col min="3653" max="3840" width="8.5703125" style="1"/>
    <col min="3841" max="3848" width="1.7109375" style="1" customWidth="1"/>
    <col min="3849" max="3849" width="2.42578125" style="1" customWidth="1"/>
    <col min="3850" max="3908" width="1.7109375" style="1" customWidth="1"/>
    <col min="3909" max="4096" width="8.5703125" style="1"/>
    <col min="4097" max="4104" width="1.7109375" style="1" customWidth="1"/>
    <col min="4105" max="4105" width="2.42578125" style="1" customWidth="1"/>
    <col min="4106" max="4164" width="1.7109375" style="1" customWidth="1"/>
    <col min="4165" max="4352" width="8.5703125" style="1"/>
    <col min="4353" max="4360" width="1.7109375" style="1" customWidth="1"/>
    <col min="4361" max="4361" width="2.42578125" style="1" customWidth="1"/>
    <col min="4362" max="4420" width="1.7109375" style="1" customWidth="1"/>
    <col min="4421" max="4608" width="8.5703125" style="1"/>
    <col min="4609" max="4616" width="1.7109375" style="1" customWidth="1"/>
    <col min="4617" max="4617" width="2.42578125" style="1" customWidth="1"/>
    <col min="4618" max="4676" width="1.7109375" style="1" customWidth="1"/>
    <col min="4677" max="4864" width="8.5703125" style="1"/>
    <col min="4865" max="4872" width="1.7109375" style="1" customWidth="1"/>
    <col min="4873" max="4873" width="2.42578125" style="1" customWidth="1"/>
    <col min="4874" max="4932" width="1.7109375" style="1" customWidth="1"/>
    <col min="4933" max="5120" width="8.5703125" style="1"/>
    <col min="5121" max="5128" width="1.7109375" style="1" customWidth="1"/>
    <col min="5129" max="5129" width="2.42578125" style="1" customWidth="1"/>
    <col min="5130" max="5188" width="1.7109375" style="1" customWidth="1"/>
    <col min="5189" max="5376" width="8.5703125" style="1"/>
    <col min="5377" max="5384" width="1.7109375" style="1" customWidth="1"/>
    <col min="5385" max="5385" width="2.42578125" style="1" customWidth="1"/>
    <col min="5386" max="5444" width="1.7109375" style="1" customWidth="1"/>
    <col min="5445" max="5632" width="8.5703125" style="1"/>
    <col min="5633" max="5640" width="1.7109375" style="1" customWidth="1"/>
    <col min="5641" max="5641" width="2.42578125" style="1" customWidth="1"/>
    <col min="5642" max="5700" width="1.7109375" style="1" customWidth="1"/>
    <col min="5701" max="5888" width="8.5703125" style="1"/>
    <col min="5889" max="5896" width="1.7109375" style="1" customWidth="1"/>
    <col min="5897" max="5897" width="2.42578125" style="1" customWidth="1"/>
    <col min="5898" max="5956" width="1.7109375" style="1" customWidth="1"/>
    <col min="5957" max="6144" width="8.5703125" style="1"/>
    <col min="6145" max="6152" width="1.7109375" style="1" customWidth="1"/>
    <col min="6153" max="6153" width="2.42578125" style="1" customWidth="1"/>
    <col min="6154" max="6212" width="1.7109375" style="1" customWidth="1"/>
    <col min="6213" max="6400" width="8.5703125" style="1"/>
    <col min="6401" max="6408" width="1.7109375" style="1" customWidth="1"/>
    <col min="6409" max="6409" width="2.42578125" style="1" customWidth="1"/>
    <col min="6410" max="6468" width="1.7109375" style="1" customWidth="1"/>
    <col min="6469" max="6656" width="8.5703125" style="1"/>
    <col min="6657" max="6664" width="1.7109375" style="1" customWidth="1"/>
    <col min="6665" max="6665" width="2.42578125" style="1" customWidth="1"/>
    <col min="6666" max="6724" width="1.7109375" style="1" customWidth="1"/>
    <col min="6725" max="6912" width="8.5703125" style="1"/>
    <col min="6913" max="6920" width="1.7109375" style="1" customWidth="1"/>
    <col min="6921" max="6921" width="2.42578125" style="1" customWidth="1"/>
    <col min="6922" max="6980" width="1.7109375" style="1" customWidth="1"/>
    <col min="6981" max="7168" width="8.5703125" style="1"/>
    <col min="7169" max="7176" width="1.7109375" style="1" customWidth="1"/>
    <col min="7177" max="7177" width="2.42578125" style="1" customWidth="1"/>
    <col min="7178" max="7236" width="1.7109375" style="1" customWidth="1"/>
    <col min="7237" max="7424" width="8.5703125" style="1"/>
    <col min="7425" max="7432" width="1.7109375" style="1" customWidth="1"/>
    <col min="7433" max="7433" width="2.42578125" style="1" customWidth="1"/>
    <col min="7434" max="7492" width="1.7109375" style="1" customWidth="1"/>
    <col min="7493" max="7680" width="8.5703125" style="1"/>
    <col min="7681" max="7688" width="1.7109375" style="1" customWidth="1"/>
    <col min="7689" max="7689" width="2.42578125" style="1" customWidth="1"/>
    <col min="7690" max="7748" width="1.7109375" style="1" customWidth="1"/>
    <col min="7749" max="7936" width="8.5703125" style="1"/>
    <col min="7937" max="7944" width="1.7109375" style="1" customWidth="1"/>
    <col min="7945" max="7945" width="2.42578125" style="1" customWidth="1"/>
    <col min="7946" max="8004" width="1.7109375" style="1" customWidth="1"/>
    <col min="8005" max="8192" width="8.5703125" style="1"/>
    <col min="8193" max="8200" width="1.7109375" style="1" customWidth="1"/>
    <col min="8201" max="8201" width="2.42578125" style="1" customWidth="1"/>
    <col min="8202" max="8260" width="1.7109375" style="1" customWidth="1"/>
    <col min="8261" max="8448" width="8.5703125" style="1"/>
    <col min="8449" max="8456" width="1.7109375" style="1" customWidth="1"/>
    <col min="8457" max="8457" width="2.42578125" style="1" customWidth="1"/>
    <col min="8458" max="8516" width="1.7109375" style="1" customWidth="1"/>
    <col min="8517" max="8704" width="8.5703125" style="1"/>
    <col min="8705" max="8712" width="1.7109375" style="1" customWidth="1"/>
    <col min="8713" max="8713" width="2.42578125" style="1" customWidth="1"/>
    <col min="8714" max="8772" width="1.7109375" style="1" customWidth="1"/>
    <col min="8773" max="8960" width="8.5703125" style="1"/>
    <col min="8961" max="8968" width="1.7109375" style="1" customWidth="1"/>
    <col min="8969" max="8969" width="2.42578125" style="1" customWidth="1"/>
    <col min="8970" max="9028" width="1.7109375" style="1" customWidth="1"/>
    <col min="9029" max="9216" width="8.5703125" style="1"/>
    <col min="9217" max="9224" width="1.7109375" style="1" customWidth="1"/>
    <col min="9225" max="9225" width="2.42578125" style="1" customWidth="1"/>
    <col min="9226" max="9284" width="1.7109375" style="1" customWidth="1"/>
    <col min="9285" max="9472" width="8.5703125" style="1"/>
    <col min="9473" max="9480" width="1.7109375" style="1" customWidth="1"/>
    <col min="9481" max="9481" width="2.42578125" style="1" customWidth="1"/>
    <col min="9482" max="9540" width="1.7109375" style="1" customWidth="1"/>
    <col min="9541" max="9728" width="8.5703125" style="1"/>
    <col min="9729" max="9736" width="1.7109375" style="1" customWidth="1"/>
    <col min="9737" max="9737" width="2.42578125" style="1" customWidth="1"/>
    <col min="9738" max="9796" width="1.7109375" style="1" customWidth="1"/>
    <col min="9797" max="9984" width="8.5703125" style="1"/>
    <col min="9985" max="9992" width="1.7109375" style="1" customWidth="1"/>
    <col min="9993" max="9993" width="2.42578125" style="1" customWidth="1"/>
    <col min="9994" max="10052" width="1.7109375" style="1" customWidth="1"/>
    <col min="10053" max="10240" width="8.5703125" style="1"/>
    <col min="10241" max="10248" width="1.7109375" style="1" customWidth="1"/>
    <col min="10249" max="10249" width="2.42578125" style="1" customWidth="1"/>
    <col min="10250" max="10308" width="1.7109375" style="1" customWidth="1"/>
    <col min="10309" max="10496" width="8.5703125" style="1"/>
    <col min="10497" max="10504" width="1.7109375" style="1" customWidth="1"/>
    <col min="10505" max="10505" width="2.42578125" style="1" customWidth="1"/>
    <col min="10506" max="10564" width="1.7109375" style="1" customWidth="1"/>
    <col min="10565" max="10752" width="8.5703125" style="1"/>
    <col min="10753" max="10760" width="1.7109375" style="1" customWidth="1"/>
    <col min="10761" max="10761" width="2.42578125" style="1" customWidth="1"/>
    <col min="10762" max="10820" width="1.7109375" style="1" customWidth="1"/>
    <col min="10821" max="11008" width="8.5703125" style="1"/>
    <col min="11009" max="11016" width="1.7109375" style="1" customWidth="1"/>
    <col min="11017" max="11017" width="2.42578125" style="1" customWidth="1"/>
    <col min="11018" max="11076" width="1.7109375" style="1" customWidth="1"/>
    <col min="11077" max="11264" width="8.5703125" style="1"/>
    <col min="11265" max="11272" width="1.7109375" style="1" customWidth="1"/>
    <col min="11273" max="11273" width="2.42578125" style="1" customWidth="1"/>
    <col min="11274" max="11332" width="1.7109375" style="1" customWidth="1"/>
    <col min="11333" max="11520" width="8.5703125" style="1"/>
    <col min="11521" max="11528" width="1.7109375" style="1" customWidth="1"/>
    <col min="11529" max="11529" width="2.42578125" style="1" customWidth="1"/>
    <col min="11530" max="11588" width="1.7109375" style="1" customWidth="1"/>
    <col min="11589" max="11776" width="8.5703125" style="1"/>
    <col min="11777" max="11784" width="1.7109375" style="1" customWidth="1"/>
    <col min="11785" max="11785" width="2.42578125" style="1" customWidth="1"/>
    <col min="11786" max="11844" width="1.7109375" style="1" customWidth="1"/>
    <col min="11845" max="12032" width="8.5703125" style="1"/>
    <col min="12033" max="12040" width="1.7109375" style="1" customWidth="1"/>
    <col min="12041" max="12041" width="2.42578125" style="1" customWidth="1"/>
    <col min="12042" max="12100" width="1.7109375" style="1" customWidth="1"/>
    <col min="12101" max="12288" width="8.5703125" style="1"/>
    <col min="12289" max="12296" width="1.7109375" style="1" customWidth="1"/>
    <col min="12297" max="12297" width="2.42578125" style="1" customWidth="1"/>
    <col min="12298" max="12356" width="1.7109375" style="1" customWidth="1"/>
    <col min="12357" max="12544" width="8.5703125" style="1"/>
    <col min="12545" max="12552" width="1.7109375" style="1" customWidth="1"/>
    <col min="12553" max="12553" width="2.42578125" style="1" customWidth="1"/>
    <col min="12554" max="12612" width="1.7109375" style="1" customWidth="1"/>
    <col min="12613" max="12800" width="8.5703125" style="1"/>
    <col min="12801" max="12808" width="1.7109375" style="1" customWidth="1"/>
    <col min="12809" max="12809" width="2.42578125" style="1" customWidth="1"/>
    <col min="12810" max="12868" width="1.7109375" style="1" customWidth="1"/>
    <col min="12869" max="13056" width="8.5703125" style="1"/>
    <col min="13057" max="13064" width="1.7109375" style="1" customWidth="1"/>
    <col min="13065" max="13065" width="2.42578125" style="1" customWidth="1"/>
    <col min="13066" max="13124" width="1.7109375" style="1" customWidth="1"/>
    <col min="13125" max="13312" width="8.5703125" style="1"/>
    <col min="13313" max="13320" width="1.7109375" style="1" customWidth="1"/>
    <col min="13321" max="13321" width="2.42578125" style="1" customWidth="1"/>
    <col min="13322" max="13380" width="1.7109375" style="1" customWidth="1"/>
    <col min="13381" max="13568" width="8.5703125" style="1"/>
    <col min="13569" max="13576" width="1.7109375" style="1" customWidth="1"/>
    <col min="13577" max="13577" width="2.42578125" style="1" customWidth="1"/>
    <col min="13578" max="13636" width="1.7109375" style="1" customWidth="1"/>
    <col min="13637" max="13824" width="8.5703125" style="1"/>
    <col min="13825" max="13832" width="1.7109375" style="1" customWidth="1"/>
    <col min="13833" max="13833" width="2.42578125" style="1" customWidth="1"/>
    <col min="13834" max="13892" width="1.7109375" style="1" customWidth="1"/>
    <col min="13893" max="14080" width="8.5703125" style="1"/>
    <col min="14081" max="14088" width="1.7109375" style="1" customWidth="1"/>
    <col min="14089" max="14089" width="2.42578125" style="1" customWidth="1"/>
    <col min="14090" max="14148" width="1.7109375" style="1" customWidth="1"/>
    <col min="14149" max="14336" width="8.5703125" style="1"/>
    <col min="14337" max="14344" width="1.7109375" style="1" customWidth="1"/>
    <col min="14345" max="14345" width="2.42578125" style="1" customWidth="1"/>
    <col min="14346" max="14404" width="1.7109375" style="1" customWidth="1"/>
    <col min="14405" max="14592" width="8.5703125" style="1"/>
    <col min="14593" max="14600" width="1.7109375" style="1" customWidth="1"/>
    <col min="14601" max="14601" width="2.42578125" style="1" customWidth="1"/>
    <col min="14602" max="14660" width="1.7109375" style="1" customWidth="1"/>
    <col min="14661" max="14848" width="8.5703125" style="1"/>
    <col min="14849" max="14856" width="1.7109375" style="1" customWidth="1"/>
    <col min="14857" max="14857" width="2.42578125" style="1" customWidth="1"/>
    <col min="14858" max="14916" width="1.7109375" style="1" customWidth="1"/>
    <col min="14917" max="15104" width="8.5703125" style="1"/>
    <col min="15105" max="15112" width="1.7109375" style="1" customWidth="1"/>
    <col min="15113" max="15113" width="2.42578125" style="1" customWidth="1"/>
    <col min="15114" max="15172" width="1.7109375" style="1" customWidth="1"/>
    <col min="15173" max="15360" width="8.5703125" style="1"/>
    <col min="15361" max="15368" width="1.7109375" style="1" customWidth="1"/>
    <col min="15369" max="15369" width="2.42578125" style="1" customWidth="1"/>
    <col min="15370" max="15428" width="1.7109375" style="1" customWidth="1"/>
    <col min="15429" max="15616" width="8.5703125" style="1"/>
    <col min="15617" max="15624" width="1.7109375" style="1" customWidth="1"/>
    <col min="15625" max="15625" width="2.42578125" style="1" customWidth="1"/>
    <col min="15626" max="15684" width="1.7109375" style="1" customWidth="1"/>
    <col min="15685" max="15872" width="8.5703125" style="1"/>
    <col min="15873" max="15880" width="1.7109375" style="1" customWidth="1"/>
    <col min="15881" max="15881" width="2.42578125" style="1" customWidth="1"/>
    <col min="15882" max="15940" width="1.7109375" style="1" customWidth="1"/>
    <col min="15941" max="16128" width="8.5703125" style="1"/>
    <col min="16129" max="16136" width="1.7109375" style="1" customWidth="1"/>
    <col min="16137" max="16137" width="2.42578125" style="1" customWidth="1"/>
    <col min="16138" max="16196" width="1.7109375" style="1" customWidth="1"/>
    <col min="16197" max="16384" width="8.5703125" style="1"/>
  </cols>
  <sheetData>
    <row r="1" spans="1:75" ht="19.5" customHeight="1"/>
    <row r="2" spans="1:75" s="33" customFormat="1" ht="19.5" customHeight="1" thickBot="1">
      <c r="A2" s="21" t="s">
        <v>214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U2" s="32"/>
      <c r="V2" s="32"/>
      <c r="W2" s="32"/>
      <c r="X2" s="32"/>
      <c r="Y2" s="32"/>
      <c r="Z2" s="32"/>
      <c r="AA2" s="32"/>
      <c r="AB2" s="32"/>
      <c r="AC2" s="32"/>
      <c r="AD2" s="1"/>
      <c r="AE2" s="1"/>
      <c r="AF2" s="1"/>
      <c r="AG2" s="1"/>
      <c r="AH2" s="32"/>
      <c r="AI2" s="32"/>
      <c r="AJ2" s="32"/>
      <c r="AK2" s="32"/>
      <c r="AL2" s="32"/>
    </row>
    <row r="3" spans="1:75" s="33" customFormat="1" ht="19.5" customHeight="1">
      <c r="A3" s="448"/>
      <c r="B3" s="448"/>
      <c r="C3" s="448"/>
      <c r="D3" s="448"/>
      <c r="E3" s="448"/>
      <c r="F3" s="448"/>
      <c r="G3" s="449"/>
      <c r="H3" s="344" t="s">
        <v>215</v>
      </c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6" t="s">
        <v>216</v>
      </c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5"/>
      <c r="AR3" s="344" t="s">
        <v>217</v>
      </c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L3" s="1"/>
      <c r="BM3" s="1"/>
      <c r="BN3" s="1"/>
      <c r="BO3" s="1"/>
    </row>
    <row r="4" spans="1:75" s="33" customFormat="1" ht="19.5" customHeight="1">
      <c r="A4" s="409"/>
      <c r="B4" s="409"/>
      <c r="C4" s="409"/>
      <c r="D4" s="409"/>
      <c r="E4" s="409"/>
      <c r="F4" s="409"/>
      <c r="G4" s="410"/>
      <c r="H4" s="417" t="s">
        <v>27</v>
      </c>
      <c r="I4" s="417"/>
      <c r="J4" s="418"/>
      <c r="K4" s="419" t="s">
        <v>86</v>
      </c>
      <c r="L4" s="420"/>
      <c r="M4" s="421"/>
      <c r="N4" s="428" t="s">
        <v>87</v>
      </c>
      <c r="O4" s="429"/>
      <c r="P4" s="430"/>
      <c r="Q4" s="403" t="s">
        <v>88</v>
      </c>
      <c r="R4" s="404"/>
      <c r="S4" s="437"/>
      <c r="T4" s="403" t="s">
        <v>194</v>
      </c>
      <c r="U4" s="440"/>
      <c r="V4" s="441"/>
      <c r="W4" s="403" t="s">
        <v>193</v>
      </c>
      <c r="X4" s="404"/>
      <c r="Y4" s="414"/>
      <c r="Z4" s="450" t="s">
        <v>27</v>
      </c>
      <c r="AA4" s="417"/>
      <c r="AB4" s="418"/>
      <c r="AC4" s="419" t="s">
        <v>86</v>
      </c>
      <c r="AD4" s="420"/>
      <c r="AE4" s="421"/>
      <c r="AF4" s="428" t="s">
        <v>87</v>
      </c>
      <c r="AG4" s="429"/>
      <c r="AH4" s="430"/>
      <c r="AI4" s="403" t="s">
        <v>88</v>
      </c>
      <c r="AJ4" s="404"/>
      <c r="AK4" s="437"/>
      <c r="AL4" s="403" t="s">
        <v>194</v>
      </c>
      <c r="AM4" s="440"/>
      <c r="AN4" s="441"/>
      <c r="AO4" s="403" t="s">
        <v>193</v>
      </c>
      <c r="AP4" s="404"/>
      <c r="AQ4" s="414"/>
      <c r="AR4" s="417" t="s">
        <v>27</v>
      </c>
      <c r="AS4" s="417"/>
      <c r="AT4" s="418"/>
      <c r="AU4" s="419" t="s">
        <v>86</v>
      </c>
      <c r="AV4" s="420"/>
      <c r="AW4" s="421"/>
      <c r="AX4" s="428" t="s">
        <v>87</v>
      </c>
      <c r="AY4" s="429"/>
      <c r="AZ4" s="430"/>
      <c r="BA4" s="403" t="s">
        <v>88</v>
      </c>
      <c r="BB4" s="404"/>
      <c r="BC4" s="437"/>
      <c r="BD4" s="403" t="s">
        <v>194</v>
      </c>
      <c r="BE4" s="440"/>
      <c r="BF4" s="441"/>
      <c r="BG4" s="403" t="s">
        <v>193</v>
      </c>
      <c r="BH4" s="404"/>
      <c r="BI4" s="404"/>
      <c r="BK4" s="1"/>
      <c r="BL4" s="1"/>
      <c r="BM4" s="1"/>
      <c r="BN4" s="1"/>
    </row>
    <row r="5" spans="1:75" s="33" customFormat="1" ht="19.5" customHeight="1">
      <c r="A5" s="409" t="s">
        <v>218</v>
      </c>
      <c r="B5" s="409"/>
      <c r="C5" s="409"/>
      <c r="D5" s="409"/>
      <c r="E5" s="409"/>
      <c r="F5" s="409"/>
      <c r="G5" s="410"/>
      <c r="H5" s="417"/>
      <c r="I5" s="417"/>
      <c r="J5" s="418"/>
      <c r="K5" s="422"/>
      <c r="L5" s="423"/>
      <c r="M5" s="424"/>
      <c r="N5" s="431"/>
      <c r="O5" s="432"/>
      <c r="P5" s="433"/>
      <c r="Q5" s="405"/>
      <c r="R5" s="406"/>
      <c r="S5" s="438"/>
      <c r="T5" s="442"/>
      <c r="U5" s="443"/>
      <c r="V5" s="444"/>
      <c r="W5" s="405"/>
      <c r="X5" s="406"/>
      <c r="Y5" s="415"/>
      <c r="Z5" s="450"/>
      <c r="AA5" s="417"/>
      <c r="AB5" s="418"/>
      <c r="AC5" s="422"/>
      <c r="AD5" s="423"/>
      <c r="AE5" s="424"/>
      <c r="AF5" s="431"/>
      <c r="AG5" s="432"/>
      <c r="AH5" s="433"/>
      <c r="AI5" s="405"/>
      <c r="AJ5" s="406"/>
      <c r="AK5" s="438"/>
      <c r="AL5" s="442"/>
      <c r="AM5" s="443"/>
      <c r="AN5" s="444"/>
      <c r="AO5" s="405"/>
      <c r="AP5" s="406"/>
      <c r="AQ5" s="415"/>
      <c r="AR5" s="417"/>
      <c r="AS5" s="417"/>
      <c r="AT5" s="418"/>
      <c r="AU5" s="422"/>
      <c r="AV5" s="423"/>
      <c r="AW5" s="424"/>
      <c r="AX5" s="431"/>
      <c r="AY5" s="432"/>
      <c r="AZ5" s="433"/>
      <c r="BA5" s="405"/>
      <c r="BB5" s="406"/>
      <c r="BC5" s="438"/>
      <c r="BD5" s="442"/>
      <c r="BE5" s="443"/>
      <c r="BF5" s="444"/>
      <c r="BG5" s="405"/>
      <c r="BH5" s="406"/>
      <c r="BI5" s="406"/>
      <c r="BK5" s="32"/>
      <c r="BL5" s="32"/>
      <c r="BM5" s="32"/>
      <c r="BN5" s="32"/>
    </row>
    <row r="6" spans="1:75" s="33" customFormat="1" ht="19.5" customHeight="1">
      <c r="A6" s="409"/>
      <c r="B6" s="409"/>
      <c r="C6" s="409"/>
      <c r="D6" s="409"/>
      <c r="E6" s="409"/>
      <c r="F6" s="409"/>
      <c r="G6" s="410"/>
      <c r="H6" s="417"/>
      <c r="I6" s="417"/>
      <c r="J6" s="418"/>
      <c r="K6" s="422"/>
      <c r="L6" s="423"/>
      <c r="M6" s="424"/>
      <c r="N6" s="431"/>
      <c r="O6" s="432"/>
      <c r="P6" s="433"/>
      <c r="Q6" s="405"/>
      <c r="R6" s="406"/>
      <c r="S6" s="438"/>
      <c r="T6" s="442"/>
      <c r="U6" s="443"/>
      <c r="V6" s="444"/>
      <c r="W6" s="405"/>
      <c r="X6" s="406"/>
      <c r="Y6" s="415"/>
      <c r="Z6" s="450"/>
      <c r="AA6" s="417"/>
      <c r="AB6" s="418"/>
      <c r="AC6" s="422"/>
      <c r="AD6" s="423"/>
      <c r="AE6" s="424"/>
      <c r="AF6" s="431"/>
      <c r="AG6" s="432"/>
      <c r="AH6" s="433"/>
      <c r="AI6" s="405"/>
      <c r="AJ6" s="406"/>
      <c r="AK6" s="438"/>
      <c r="AL6" s="442"/>
      <c r="AM6" s="443"/>
      <c r="AN6" s="444"/>
      <c r="AO6" s="405"/>
      <c r="AP6" s="406"/>
      <c r="AQ6" s="415"/>
      <c r="AR6" s="417"/>
      <c r="AS6" s="417"/>
      <c r="AT6" s="418"/>
      <c r="AU6" s="422"/>
      <c r="AV6" s="423"/>
      <c r="AW6" s="424"/>
      <c r="AX6" s="431"/>
      <c r="AY6" s="432"/>
      <c r="AZ6" s="433"/>
      <c r="BA6" s="405"/>
      <c r="BB6" s="406"/>
      <c r="BC6" s="438"/>
      <c r="BD6" s="442"/>
      <c r="BE6" s="443"/>
      <c r="BF6" s="444"/>
      <c r="BG6" s="405"/>
      <c r="BH6" s="406"/>
      <c r="BI6" s="406"/>
    </row>
    <row r="7" spans="1:75" s="33" customFormat="1" ht="6.75" customHeight="1">
      <c r="A7" s="411"/>
      <c r="B7" s="411"/>
      <c r="C7" s="411"/>
      <c r="D7" s="411"/>
      <c r="E7" s="411"/>
      <c r="F7" s="411"/>
      <c r="G7" s="412"/>
      <c r="H7" s="347"/>
      <c r="I7" s="347"/>
      <c r="J7" s="348"/>
      <c r="K7" s="425"/>
      <c r="L7" s="426"/>
      <c r="M7" s="427"/>
      <c r="N7" s="434"/>
      <c r="O7" s="435"/>
      <c r="P7" s="436"/>
      <c r="Q7" s="407"/>
      <c r="R7" s="408"/>
      <c r="S7" s="439"/>
      <c r="T7" s="445"/>
      <c r="U7" s="446"/>
      <c r="V7" s="447"/>
      <c r="W7" s="407"/>
      <c r="X7" s="408"/>
      <c r="Y7" s="416"/>
      <c r="Z7" s="451"/>
      <c r="AA7" s="347"/>
      <c r="AB7" s="348"/>
      <c r="AC7" s="425"/>
      <c r="AD7" s="426"/>
      <c r="AE7" s="427"/>
      <c r="AF7" s="434"/>
      <c r="AG7" s="435"/>
      <c r="AH7" s="436"/>
      <c r="AI7" s="407"/>
      <c r="AJ7" s="408"/>
      <c r="AK7" s="439"/>
      <c r="AL7" s="445"/>
      <c r="AM7" s="446"/>
      <c r="AN7" s="447"/>
      <c r="AO7" s="407"/>
      <c r="AP7" s="408"/>
      <c r="AQ7" s="416"/>
      <c r="AR7" s="347"/>
      <c r="AS7" s="347"/>
      <c r="AT7" s="348"/>
      <c r="AU7" s="425"/>
      <c r="AV7" s="426"/>
      <c r="AW7" s="427"/>
      <c r="AX7" s="434"/>
      <c r="AY7" s="435"/>
      <c r="AZ7" s="436"/>
      <c r="BA7" s="407"/>
      <c r="BB7" s="408"/>
      <c r="BC7" s="439"/>
      <c r="BD7" s="445"/>
      <c r="BE7" s="446"/>
      <c r="BF7" s="447"/>
      <c r="BG7" s="407"/>
      <c r="BH7" s="408"/>
      <c r="BI7" s="408"/>
    </row>
    <row r="8" spans="1:75" s="33" customFormat="1" ht="21" customHeight="1">
      <c r="A8" s="223" t="s">
        <v>219</v>
      </c>
      <c r="B8" s="223"/>
      <c r="C8" s="223"/>
      <c r="D8" s="223"/>
      <c r="E8" s="223"/>
      <c r="F8" s="223"/>
      <c r="G8" s="224"/>
      <c r="H8" s="335">
        <f>SUM(K8:Y8)</f>
        <v>57</v>
      </c>
      <c r="I8" s="335"/>
      <c r="J8" s="336"/>
      <c r="K8" s="334">
        <f>AC8+AU8+K17+AC17</f>
        <v>0</v>
      </c>
      <c r="L8" s="335"/>
      <c r="M8" s="336"/>
      <c r="N8" s="334">
        <f t="shared" ref="N8" si="0">AF8+AX8+N17+AF17</f>
        <v>56</v>
      </c>
      <c r="O8" s="335"/>
      <c r="P8" s="336"/>
      <c r="Q8" s="334">
        <f t="shared" ref="Q8" si="1">AI8+BA8+Q17+AI17</f>
        <v>1</v>
      </c>
      <c r="R8" s="335"/>
      <c r="S8" s="336"/>
      <c r="T8" s="334">
        <f t="shared" ref="T8" si="2">AL8+BD8+T17+AL17</f>
        <v>0</v>
      </c>
      <c r="U8" s="335"/>
      <c r="V8" s="336"/>
      <c r="W8" s="334">
        <f t="shared" ref="W8" si="3">AO8+BG8+W17+AO17</f>
        <v>0</v>
      </c>
      <c r="X8" s="335"/>
      <c r="Y8" s="336"/>
      <c r="Z8" s="413">
        <f>SUM(AC8:AQ8)</f>
        <v>0</v>
      </c>
      <c r="AA8" s="335"/>
      <c r="AB8" s="336"/>
      <c r="AC8" s="334">
        <v>0</v>
      </c>
      <c r="AD8" s="335"/>
      <c r="AE8" s="336"/>
      <c r="AF8" s="334">
        <v>0</v>
      </c>
      <c r="AG8" s="335"/>
      <c r="AH8" s="336"/>
      <c r="AI8" s="334">
        <v>0</v>
      </c>
      <c r="AJ8" s="335"/>
      <c r="AK8" s="336"/>
      <c r="AL8" s="334">
        <v>0</v>
      </c>
      <c r="AM8" s="335"/>
      <c r="AN8" s="336"/>
      <c r="AO8" s="334">
        <v>0</v>
      </c>
      <c r="AP8" s="335"/>
      <c r="AQ8" s="352"/>
      <c r="AR8" s="413">
        <f>SUM(AU8:BI8)</f>
        <v>17</v>
      </c>
      <c r="AS8" s="335"/>
      <c r="AT8" s="336"/>
      <c r="AU8" s="334">
        <v>0</v>
      </c>
      <c r="AV8" s="335"/>
      <c r="AW8" s="336"/>
      <c r="AX8" s="334">
        <v>17</v>
      </c>
      <c r="AY8" s="335"/>
      <c r="AZ8" s="336"/>
      <c r="BA8" s="334">
        <v>0</v>
      </c>
      <c r="BB8" s="335"/>
      <c r="BC8" s="336"/>
      <c r="BD8" s="334">
        <v>0</v>
      </c>
      <c r="BE8" s="335"/>
      <c r="BF8" s="336"/>
      <c r="BG8" s="334">
        <v>0</v>
      </c>
      <c r="BH8" s="335"/>
      <c r="BI8" s="335"/>
    </row>
    <row r="9" spans="1:75" s="33" customFormat="1" ht="21" customHeight="1">
      <c r="A9" s="231" t="s">
        <v>220</v>
      </c>
      <c r="B9" s="231"/>
      <c r="C9" s="231"/>
      <c r="D9" s="231"/>
      <c r="E9" s="231"/>
      <c r="F9" s="231"/>
      <c r="G9" s="232"/>
      <c r="H9" s="342">
        <f>SUM(K9:Y9)</f>
        <v>930</v>
      </c>
      <c r="I9" s="342"/>
      <c r="J9" s="343"/>
      <c r="K9" s="340">
        <f>AC9+AU9+K18+AC18</f>
        <v>215</v>
      </c>
      <c r="L9" s="342"/>
      <c r="M9" s="343"/>
      <c r="N9" s="340">
        <f t="shared" ref="N9" si="4">AF9+AX9+N18+AF18</f>
        <v>660</v>
      </c>
      <c r="O9" s="342"/>
      <c r="P9" s="343"/>
      <c r="Q9" s="340">
        <f t="shared" ref="Q9" si="5">AI9+BA9+Q18+AI18</f>
        <v>39</v>
      </c>
      <c r="R9" s="342"/>
      <c r="S9" s="343"/>
      <c r="T9" s="340">
        <f t="shared" ref="T9" si="6">AL9+BD9+T18+AL18</f>
        <v>16</v>
      </c>
      <c r="U9" s="342"/>
      <c r="V9" s="343"/>
      <c r="W9" s="340">
        <f t="shared" ref="W9" si="7">AO9+BG9+W18+AO18</f>
        <v>0</v>
      </c>
      <c r="X9" s="342"/>
      <c r="Y9" s="402"/>
      <c r="Z9" s="337">
        <f>SUM(AC9:AQ9)</f>
        <v>19</v>
      </c>
      <c r="AA9" s="342"/>
      <c r="AB9" s="343"/>
      <c r="AC9" s="340">
        <v>1</v>
      </c>
      <c r="AD9" s="342"/>
      <c r="AE9" s="343"/>
      <c r="AF9" s="340">
        <v>18</v>
      </c>
      <c r="AG9" s="342"/>
      <c r="AH9" s="343"/>
      <c r="AI9" s="340">
        <v>0</v>
      </c>
      <c r="AJ9" s="342"/>
      <c r="AK9" s="343"/>
      <c r="AL9" s="340">
        <v>0</v>
      </c>
      <c r="AM9" s="342"/>
      <c r="AN9" s="343"/>
      <c r="AO9" s="340">
        <v>0</v>
      </c>
      <c r="AP9" s="342"/>
      <c r="AQ9" s="402"/>
      <c r="AR9" s="337">
        <f>SUM(AU9:BI9)</f>
        <v>270</v>
      </c>
      <c r="AS9" s="342"/>
      <c r="AT9" s="343"/>
      <c r="AU9" s="340">
        <v>16</v>
      </c>
      <c r="AV9" s="342"/>
      <c r="AW9" s="343"/>
      <c r="AX9" s="340">
        <v>238</v>
      </c>
      <c r="AY9" s="342"/>
      <c r="AZ9" s="343"/>
      <c r="BA9" s="340">
        <v>9</v>
      </c>
      <c r="BB9" s="342"/>
      <c r="BC9" s="343"/>
      <c r="BD9" s="340">
        <v>7</v>
      </c>
      <c r="BE9" s="342"/>
      <c r="BF9" s="343"/>
      <c r="BG9" s="340">
        <v>0</v>
      </c>
      <c r="BH9" s="342"/>
      <c r="BI9" s="342"/>
    </row>
    <row r="10" spans="1:75" s="33" customFormat="1" ht="21" customHeight="1" thickBot="1">
      <c r="A10" s="208" t="s">
        <v>215</v>
      </c>
      <c r="B10" s="208"/>
      <c r="C10" s="208"/>
      <c r="D10" s="208"/>
      <c r="E10" s="208"/>
      <c r="F10" s="208"/>
      <c r="G10" s="209"/>
      <c r="H10" s="399">
        <f>SUM(H8:J9)</f>
        <v>987</v>
      </c>
      <c r="I10" s="399"/>
      <c r="J10" s="400"/>
      <c r="K10" s="332">
        <f>SUM(K8:M9)</f>
        <v>215</v>
      </c>
      <c r="L10" s="399"/>
      <c r="M10" s="400"/>
      <c r="N10" s="332">
        <f>SUM(N8:P9)</f>
        <v>716</v>
      </c>
      <c r="O10" s="399"/>
      <c r="P10" s="400"/>
      <c r="Q10" s="332">
        <f>SUM(Q8:S9)</f>
        <v>40</v>
      </c>
      <c r="R10" s="399"/>
      <c r="S10" s="400"/>
      <c r="T10" s="332">
        <f>SUM(T8:V9)</f>
        <v>16</v>
      </c>
      <c r="U10" s="399"/>
      <c r="V10" s="400"/>
      <c r="W10" s="332">
        <f>SUM(W8:Y9)</f>
        <v>0</v>
      </c>
      <c r="X10" s="399"/>
      <c r="Y10" s="401"/>
      <c r="Z10" s="329">
        <f>SUM(Z8:AB9)</f>
        <v>19</v>
      </c>
      <c r="AA10" s="399"/>
      <c r="AB10" s="400"/>
      <c r="AC10" s="332">
        <f>SUM(AC8:AE9)</f>
        <v>1</v>
      </c>
      <c r="AD10" s="399"/>
      <c r="AE10" s="400"/>
      <c r="AF10" s="332">
        <f>SUM(AF8:AH9)</f>
        <v>18</v>
      </c>
      <c r="AG10" s="399"/>
      <c r="AH10" s="400"/>
      <c r="AI10" s="332">
        <f>SUM(AI8:AK9)</f>
        <v>0</v>
      </c>
      <c r="AJ10" s="399"/>
      <c r="AK10" s="400"/>
      <c r="AL10" s="332">
        <f>SUM(AL8:AN9)</f>
        <v>0</v>
      </c>
      <c r="AM10" s="399"/>
      <c r="AN10" s="400"/>
      <c r="AO10" s="332">
        <f>SUM(AO8:AQ9)</f>
        <v>0</v>
      </c>
      <c r="AP10" s="399"/>
      <c r="AQ10" s="401"/>
      <c r="AR10" s="329">
        <f>SUM(AR8:AT9)</f>
        <v>287</v>
      </c>
      <c r="AS10" s="399"/>
      <c r="AT10" s="400"/>
      <c r="AU10" s="332">
        <f>SUM(AU8:AW9)</f>
        <v>16</v>
      </c>
      <c r="AV10" s="399"/>
      <c r="AW10" s="400"/>
      <c r="AX10" s="332">
        <f>SUM(AX8:AZ9)</f>
        <v>255</v>
      </c>
      <c r="AY10" s="399"/>
      <c r="AZ10" s="400"/>
      <c r="BA10" s="332">
        <f>SUM(BA8:BC9)</f>
        <v>9</v>
      </c>
      <c r="BB10" s="399"/>
      <c r="BC10" s="400"/>
      <c r="BD10" s="332">
        <f>SUM(BD8:BF9)</f>
        <v>7</v>
      </c>
      <c r="BE10" s="399"/>
      <c r="BF10" s="400"/>
      <c r="BG10" s="332">
        <f>SUM(BG8:BI9)</f>
        <v>0</v>
      </c>
      <c r="BH10" s="399"/>
      <c r="BI10" s="399"/>
    </row>
    <row r="11" spans="1:75" s="33" customFormat="1" ht="9" customHeight="1" thickBo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  <c r="AQ11" s="32"/>
      <c r="AR11" s="32"/>
      <c r="AS11" s="32"/>
      <c r="AT11" s="32"/>
      <c r="AU11" s="32"/>
    </row>
    <row r="12" spans="1:75" s="33" customFormat="1" ht="19.5" customHeight="1">
      <c r="A12" s="448"/>
      <c r="B12" s="448"/>
      <c r="C12" s="448"/>
      <c r="D12" s="448"/>
      <c r="E12" s="448"/>
      <c r="F12" s="448"/>
      <c r="G12" s="449"/>
      <c r="H12" s="344" t="s">
        <v>89</v>
      </c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6" t="s">
        <v>90</v>
      </c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2"/>
      <c r="AS12" s="32"/>
      <c r="AT12" s="32"/>
      <c r="AU12" s="32"/>
    </row>
    <row r="13" spans="1:75" s="33" customFormat="1" ht="19.5" customHeight="1">
      <c r="A13" s="409"/>
      <c r="B13" s="409"/>
      <c r="C13" s="409"/>
      <c r="D13" s="409"/>
      <c r="E13" s="409"/>
      <c r="F13" s="409"/>
      <c r="G13" s="410"/>
      <c r="H13" s="417" t="s">
        <v>27</v>
      </c>
      <c r="I13" s="417"/>
      <c r="J13" s="418"/>
      <c r="K13" s="419" t="s">
        <v>86</v>
      </c>
      <c r="L13" s="420"/>
      <c r="M13" s="421"/>
      <c r="N13" s="428" t="s">
        <v>87</v>
      </c>
      <c r="O13" s="429"/>
      <c r="P13" s="430"/>
      <c r="Q13" s="403" t="s">
        <v>88</v>
      </c>
      <c r="R13" s="404"/>
      <c r="S13" s="437"/>
      <c r="T13" s="403" t="s">
        <v>194</v>
      </c>
      <c r="U13" s="440"/>
      <c r="V13" s="441"/>
      <c r="W13" s="403" t="s">
        <v>193</v>
      </c>
      <c r="X13" s="404"/>
      <c r="Y13" s="414"/>
      <c r="Z13" s="417" t="s">
        <v>27</v>
      </c>
      <c r="AA13" s="417"/>
      <c r="AB13" s="418"/>
      <c r="AC13" s="419" t="s">
        <v>86</v>
      </c>
      <c r="AD13" s="420"/>
      <c r="AE13" s="421"/>
      <c r="AF13" s="428" t="s">
        <v>87</v>
      </c>
      <c r="AG13" s="429"/>
      <c r="AH13" s="430"/>
      <c r="AI13" s="403" t="s">
        <v>88</v>
      </c>
      <c r="AJ13" s="404"/>
      <c r="AK13" s="437"/>
      <c r="AL13" s="403" t="s">
        <v>194</v>
      </c>
      <c r="AM13" s="440"/>
      <c r="AN13" s="441"/>
      <c r="AO13" s="403" t="s">
        <v>193</v>
      </c>
      <c r="AP13" s="404"/>
      <c r="AQ13" s="404"/>
    </row>
    <row r="14" spans="1:75" s="33" customFormat="1" ht="19.5" customHeight="1">
      <c r="A14" s="409" t="s">
        <v>218</v>
      </c>
      <c r="B14" s="409"/>
      <c r="C14" s="409"/>
      <c r="D14" s="409"/>
      <c r="E14" s="409"/>
      <c r="F14" s="409"/>
      <c r="G14" s="410"/>
      <c r="H14" s="417"/>
      <c r="I14" s="417"/>
      <c r="J14" s="418"/>
      <c r="K14" s="422"/>
      <c r="L14" s="423"/>
      <c r="M14" s="424"/>
      <c r="N14" s="431"/>
      <c r="O14" s="432"/>
      <c r="P14" s="433"/>
      <c r="Q14" s="405"/>
      <c r="R14" s="406"/>
      <c r="S14" s="438"/>
      <c r="T14" s="442"/>
      <c r="U14" s="443"/>
      <c r="V14" s="444"/>
      <c r="W14" s="405"/>
      <c r="X14" s="406"/>
      <c r="Y14" s="415"/>
      <c r="Z14" s="417"/>
      <c r="AA14" s="417"/>
      <c r="AB14" s="418"/>
      <c r="AC14" s="422"/>
      <c r="AD14" s="423"/>
      <c r="AE14" s="424"/>
      <c r="AF14" s="431"/>
      <c r="AG14" s="432"/>
      <c r="AH14" s="433"/>
      <c r="AI14" s="405"/>
      <c r="AJ14" s="406"/>
      <c r="AK14" s="438"/>
      <c r="AL14" s="442"/>
      <c r="AM14" s="443"/>
      <c r="AN14" s="444"/>
      <c r="AO14" s="405"/>
      <c r="AP14" s="406"/>
      <c r="AQ14" s="406"/>
      <c r="BR14" s="12"/>
      <c r="BS14" s="12"/>
      <c r="BT14" s="12"/>
      <c r="BU14" s="12"/>
      <c r="BV14" s="12"/>
      <c r="BW14" s="12"/>
    </row>
    <row r="15" spans="1:75" s="33" customFormat="1" ht="19.5" customHeight="1">
      <c r="A15" s="409"/>
      <c r="B15" s="409"/>
      <c r="C15" s="409"/>
      <c r="D15" s="409"/>
      <c r="E15" s="409"/>
      <c r="F15" s="409"/>
      <c r="G15" s="410"/>
      <c r="H15" s="417"/>
      <c r="I15" s="417"/>
      <c r="J15" s="418"/>
      <c r="K15" s="422"/>
      <c r="L15" s="423"/>
      <c r="M15" s="424"/>
      <c r="N15" s="431"/>
      <c r="O15" s="432"/>
      <c r="P15" s="433"/>
      <c r="Q15" s="405"/>
      <c r="R15" s="406"/>
      <c r="S15" s="438"/>
      <c r="T15" s="442"/>
      <c r="U15" s="443"/>
      <c r="V15" s="444"/>
      <c r="W15" s="405"/>
      <c r="X15" s="406"/>
      <c r="Y15" s="415"/>
      <c r="Z15" s="417"/>
      <c r="AA15" s="417"/>
      <c r="AB15" s="418"/>
      <c r="AC15" s="422"/>
      <c r="AD15" s="423"/>
      <c r="AE15" s="424"/>
      <c r="AF15" s="431"/>
      <c r="AG15" s="432"/>
      <c r="AH15" s="433"/>
      <c r="AI15" s="405"/>
      <c r="AJ15" s="406"/>
      <c r="AK15" s="438"/>
      <c r="AL15" s="442"/>
      <c r="AM15" s="443"/>
      <c r="AN15" s="444"/>
      <c r="AO15" s="405"/>
      <c r="AP15" s="406"/>
      <c r="AQ15" s="406"/>
    </row>
    <row r="16" spans="1:75" s="33" customFormat="1" ht="6.75" customHeight="1">
      <c r="A16" s="411"/>
      <c r="B16" s="411"/>
      <c r="C16" s="411"/>
      <c r="D16" s="411"/>
      <c r="E16" s="411"/>
      <c r="F16" s="411"/>
      <c r="G16" s="412"/>
      <c r="H16" s="347"/>
      <c r="I16" s="347"/>
      <c r="J16" s="348"/>
      <c r="K16" s="425"/>
      <c r="L16" s="426"/>
      <c r="M16" s="427"/>
      <c r="N16" s="434"/>
      <c r="O16" s="435"/>
      <c r="P16" s="436"/>
      <c r="Q16" s="407"/>
      <c r="R16" s="408"/>
      <c r="S16" s="439"/>
      <c r="T16" s="445"/>
      <c r="U16" s="446"/>
      <c r="V16" s="447"/>
      <c r="W16" s="407"/>
      <c r="X16" s="408"/>
      <c r="Y16" s="416"/>
      <c r="Z16" s="347"/>
      <c r="AA16" s="347"/>
      <c r="AB16" s="348"/>
      <c r="AC16" s="425"/>
      <c r="AD16" s="426"/>
      <c r="AE16" s="427"/>
      <c r="AF16" s="434"/>
      <c r="AG16" s="435"/>
      <c r="AH16" s="436"/>
      <c r="AI16" s="407"/>
      <c r="AJ16" s="408"/>
      <c r="AK16" s="439"/>
      <c r="AL16" s="445"/>
      <c r="AM16" s="446"/>
      <c r="AN16" s="447"/>
      <c r="AO16" s="407"/>
      <c r="AP16" s="408"/>
      <c r="AQ16" s="408"/>
    </row>
    <row r="17" spans="1:63" s="33" customFormat="1" ht="21" customHeight="1">
      <c r="A17" s="223" t="s">
        <v>219</v>
      </c>
      <c r="B17" s="223"/>
      <c r="C17" s="223"/>
      <c r="D17" s="223"/>
      <c r="E17" s="223"/>
      <c r="F17" s="223"/>
      <c r="G17" s="224"/>
      <c r="H17" s="413">
        <f>SUM(K17:Y17)</f>
        <v>16</v>
      </c>
      <c r="I17" s="335"/>
      <c r="J17" s="336"/>
      <c r="K17" s="334">
        <v>0</v>
      </c>
      <c r="L17" s="335"/>
      <c r="M17" s="336"/>
      <c r="N17" s="334">
        <v>16</v>
      </c>
      <c r="O17" s="335"/>
      <c r="P17" s="336"/>
      <c r="Q17" s="334">
        <v>0</v>
      </c>
      <c r="R17" s="335"/>
      <c r="S17" s="336"/>
      <c r="T17" s="334">
        <v>0</v>
      </c>
      <c r="U17" s="335"/>
      <c r="V17" s="336"/>
      <c r="W17" s="334">
        <v>0</v>
      </c>
      <c r="X17" s="335"/>
      <c r="Y17" s="352"/>
      <c r="Z17" s="413">
        <f>SUM(AC17:AQ17)</f>
        <v>24</v>
      </c>
      <c r="AA17" s="335"/>
      <c r="AB17" s="336"/>
      <c r="AC17" s="334">
        <v>0</v>
      </c>
      <c r="AD17" s="335"/>
      <c r="AE17" s="336"/>
      <c r="AF17" s="334">
        <v>23</v>
      </c>
      <c r="AG17" s="335"/>
      <c r="AH17" s="336"/>
      <c r="AI17" s="334">
        <v>1</v>
      </c>
      <c r="AJ17" s="335"/>
      <c r="AK17" s="336"/>
      <c r="AL17" s="334">
        <v>0</v>
      </c>
      <c r="AM17" s="335"/>
      <c r="AN17" s="336"/>
      <c r="AO17" s="334">
        <v>0</v>
      </c>
      <c r="AP17" s="335"/>
      <c r="AQ17" s="335"/>
    </row>
    <row r="18" spans="1:63" s="33" customFormat="1" ht="21" customHeight="1">
      <c r="A18" s="231" t="s">
        <v>220</v>
      </c>
      <c r="B18" s="231"/>
      <c r="C18" s="231"/>
      <c r="D18" s="231"/>
      <c r="E18" s="231"/>
      <c r="F18" s="231"/>
      <c r="G18" s="232"/>
      <c r="H18" s="337">
        <f>SUM(K18:Y18)</f>
        <v>196</v>
      </c>
      <c r="I18" s="342"/>
      <c r="J18" s="343"/>
      <c r="K18" s="340">
        <v>44</v>
      </c>
      <c r="L18" s="342"/>
      <c r="M18" s="343"/>
      <c r="N18" s="340">
        <v>139</v>
      </c>
      <c r="O18" s="342"/>
      <c r="P18" s="343"/>
      <c r="Q18" s="340">
        <v>10</v>
      </c>
      <c r="R18" s="342"/>
      <c r="S18" s="343"/>
      <c r="T18" s="340">
        <v>3</v>
      </c>
      <c r="U18" s="342"/>
      <c r="V18" s="343"/>
      <c r="W18" s="340">
        <v>0</v>
      </c>
      <c r="X18" s="342"/>
      <c r="Y18" s="402"/>
      <c r="Z18" s="337">
        <f>SUM(AC18:AQ18)</f>
        <v>445</v>
      </c>
      <c r="AA18" s="342"/>
      <c r="AB18" s="343"/>
      <c r="AC18" s="340">
        <v>154</v>
      </c>
      <c r="AD18" s="342"/>
      <c r="AE18" s="343"/>
      <c r="AF18" s="340">
        <v>265</v>
      </c>
      <c r="AG18" s="342"/>
      <c r="AH18" s="343"/>
      <c r="AI18" s="340">
        <v>20</v>
      </c>
      <c r="AJ18" s="342"/>
      <c r="AK18" s="343"/>
      <c r="AL18" s="340">
        <v>6</v>
      </c>
      <c r="AM18" s="342"/>
      <c r="AN18" s="343"/>
      <c r="AO18" s="340">
        <v>0</v>
      </c>
      <c r="AP18" s="342"/>
      <c r="AQ18" s="342"/>
    </row>
    <row r="19" spans="1:63" s="33" customFormat="1" ht="21" customHeight="1" thickBot="1">
      <c r="A19" s="208" t="s">
        <v>215</v>
      </c>
      <c r="B19" s="208"/>
      <c r="C19" s="208"/>
      <c r="D19" s="208"/>
      <c r="E19" s="208"/>
      <c r="F19" s="208"/>
      <c r="G19" s="209"/>
      <c r="H19" s="329">
        <f>SUM(H17:J18)</f>
        <v>212</v>
      </c>
      <c r="I19" s="399"/>
      <c r="J19" s="400"/>
      <c r="K19" s="332">
        <f>SUM(K17:M18)</f>
        <v>44</v>
      </c>
      <c r="L19" s="399"/>
      <c r="M19" s="400"/>
      <c r="N19" s="332">
        <f>SUM(N17:P18)</f>
        <v>155</v>
      </c>
      <c r="O19" s="399"/>
      <c r="P19" s="400"/>
      <c r="Q19" s="332">
        <f>SUM(Q17:S18)</f>
        <v>10</v>
      </c>
      <c r="R19" s="399"/>
      <c r="S19" s="400"/>
      <c r="T19" s="332">
        <f>SUM(T17:V18)</f>
        <v>3</v>
      </c>
      <c r="U19" s="399"/>
      <c r="V19" s="400"/>
      <c r="W19" s="332">
        <f>SUM(W17:Y18)</f>
        <v>0</v>
      </c>
      <c r="X19" s="399"/>
      <c r="Y19" s="401"/>
      <c r="Z19" s="329">
        <f>SUM(Z17:AB18)</f>
        <v>469</v>
      </c>
      <c r="AA19" s="399"/>
      <c r="AB19" s="400"/>
      <c r="AC19" s="332">
        <f>SUM(AC17:AE18)</f>
        <v>154</v>
      </c>
      <c r="AD19" s="399"/>
      <c r="AE19" s="400"/>
      <c r="AF19" s="332">
        <f>SUM(AF17:AH18)</f>
        <v>288</v>
      </c>
      <c r="AG19" s="399"/>
      <c r="AH19" s="400"/>
      <c r="AI19" s="332">
        <f>SUM(AI17:AK18)</f>
        <v>21</v>
      </c>
      <c r="AJ19" s="399"/>
      <c r="AK19" s="400"/>
      <c r="AL19" s="332">
        <f>SUM(AL17:AN18)</f>
        <v>6</v>
      </c>
      <c r="AM19" s="399"/>
      <c r="AN19" s="400"/>
      <c r="AO19" s="332">
        <f>SUM(AO17:AQ18)</f>
        <v>0</v>
      </c>
      <c r="AP19" s="399"/>
      <c r="AQ19" s="399"/>
    </row>
    <row r="20" spans="1:63" ht="20.100000000000001" customHeight="1">
      <c r="A20" s="81"/>
      <c r="B20" s="81"/>
      <c r="C20" s="81"/>
      <c r="D20" s="81"/>
      <c r="E20" s="81"/>
      <c r="F20" s="81"/>
      <c r="G20" s="8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5"/>
      <c r="AC20" s="81"/>
      <c r="AD20" s="81"/>
      <c r="AE20" s="81"/>
      <c r="AF20" s="81"/>
      <c r="AG20" s="34"/>
      <c r="AH20" s="34"/>
      <c r="AI20" s="34"/>
      <c r="AJ20" s="34"/>
      <c r="AK20" s="34"/>
      <c r="AL20" s="34"/>
      <c r="AM20" s="34"/>
      <c r="AN20" s="34"/>
      <c r="AO20" s="34"/>
    </row>
    <row r="21" spans="1:63" ht="19.5" customHeight="1" thickBot="1">
      <c r="A21" s="21" t="s">
        <v>221</v>
      </c>
    </row>
    <row r="22" spans="1:63" ht="19.5" customHeight="1">
      <c r="A22" s="191" t="s">
        <v>222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2"/>
      <c r="P22" s="271" t="s">
        <v>215</v>
      </c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2"/>
      <c r="AB22" s="294" t="s">
        <v>223</v>
      </c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95"/>
      <c r="AN22" s="294" t="s">
        <v>51</v>
      </c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95"/>
      <c r="AZ22" s="393" t="s">
        <v>91</v>
      </c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</row>
    <row r="23" spans="1:63" ht="19.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4"/>
      <c r="P23" s="264" t="s">
        <v>27</v>
      </c>
      <c r="Q23" s="264"/>
      <c r="R23" s="264"/>
      <c r="S23" s="265"/>
      <c r="T23" s="205" t="s">
        <v>224</v>
      </c>
      <c r="U23" s="203"/>
      <c r="V23" s="203"/>
      <c r="W23" s="204"/>
      <c r="X23" s="205" t="s">
        <v>225</v>
      </c>
      <c r="Y23" s="203"/>
      <c r="Z23" s="203"/>
      <c r="AA23" s="269"/>
      <c r="AB23" s="263" t="s">
        <v>27</v>
      </c>
      <c r="AC23" s="264"/>
      <c r="AD23" s="264"/>
      <c r="AE23" s="265"/>
      <c r="AF23" s="205" t="s">
        <v>224</v>
      </c>
      <c r="AG23" s="203"/>
      <c r="AH23" s="203"/>
      <c r="AI23" s="204"/>
      <c r="AJ23" s="205" t="s">
        <v>225</v>
      </c>
      <c r="AK23" s="203"/>
      <c r="AL23" s="203"/>
      <c r="AM23" s="269"/>
      <c r="AN23" s="263" t="s">
        <v>27</v>
      </c>
      <c r="AO23" s="264"/>
      <c r="AP23" s="264"/>
      <c r="AQ23" s="265"/>
      <c r="AR23" s="205" t="s">
        <v>226</v>
      </c>
      <c r="AS23" s="203"/>
      <c r="AT23" s="203"/>
      <c r="AU23" s="204"/>
      <c r="AV23" s="205" t="s">
        <v>227</v>
      </c>
      <c r="AW23" s="203"/>
      <c r="AX23" s="203"/>
      <c r="AY23" s="269"/>
      <c r="AZ23" s="263" t="s">
        <v>27</v>
      </c>
      <c r="BA23" s="264"/>
      <c r="BB23" s="264"/>
      <c r="BC23" s="265"/>
      <c r="BD23" s="205" t="s">
        <v>226</v>
      </c>
      <c r="BE23" s="203"/>
      <c r="BF23" s="203"/>
      <c r="BG23" s="204"/>
      <c r="BH23" s="205" t="s">
        <v>227</v>
      </c>
      <c r="BI23" s="203"/>
      <c r="BJ23" s="203"/>
      <c r="BK23" s="203"/>
    </row>
    <row r="24" spans="1:63" ht="21" customHeight="1">
      <c r="A24" s="390" t="s">
        <v>92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1"/>
      <c r="P24" s="386">
        <f>AB24+AN24</f>
        <v>346</v>
      </c>
      <c r="Q24" s="386"/>
      <c r="R24" s="386"/>
      <c r="S24" s="387"/>
      <c r="T24" s="385">
        <f t="shared" ref="T24:T27" si="8">AF24+AR24</f>
        <v>205</v>
      </c>
      <c r="U24" s="385"/>
      <c r="V24" s="385"/>
      <c r="W24" s="385"/>
      <c r="X24" s="385">
        <f t="shared" ref="X24:X27" si="9">AJ24+AV24</f>
        <v>141</v>
      </c>
      <c r="Y24" s="385"/>
      <c r="Z24" s="385"/>
      <c r="AA24" s="385"/>
      <c r="AB24" s="388">
        <f t="shared" ref="AB24:AB29" si="10">SUM(AF24:AM24)</f>
        <v>346</v>
      </c>
      <c r="AC24" s="386"/>
      <c r="AD24" s="386"/>
      <c r="AE24" s="387"/>
      <c r="AF24" s="395">
        <v>205</v>
      </c>
      <c r="AG24" s="396"/>
      <c r="AH24" s="396"/>
      <c r="AI24" s="397"/>
      <c r="AJ24" s="395">
        <v>141</v>
      </c>
      <c r="AK24" s="396"/>
      <c r="AL24" s="396"/>
      <c r="AM24" s="398"/>
      <c r="AN24" s="388">
        <f t="shared" ref="AN24:AN29" si="11">SUM(AR24:AY24)</f>
        <v>0</v>
      </c>
      <c r="AO24" s="386"/>
      <c r="AP24" s="386"/>
      <c r="AQ24" s="387"/>
      <c r="AR24" s="389">
        <v>0</v>
      </c>
      <c r="AS24" s="386"/>
      <c r="AT24" s="386"/>
      <c r="AU24" s="387"/>
      <c r="AV24" s="389">
        <v>0</v>
      </c>
      <c r="AW24" s="386"/>
      <c r="AX24" s="386"/>
      <c r="AY24" s="392"/>
      <c r="AZ24" s="388">
        <f t="shared" ref="AZ24:AZ29" si="12">SUM(BD24:BK24)</f>
        <v>120</v>
      </c>
      <c r="BA24" s="386"/>
      <c r="BB24" s="386"/>
      <c r="BC24" s="387"/>
      <c r="BD24" s="389">
        <v>76</v>
      </c>
      <c r="BE24" s="386"/>
      <c r="BF24" s="386"/>
      <c r="BG24" s="387"/>
      <c r="BH24" s="389">
        <v>44</v>
      </c>
      <c r="BI24" s="386"/>
      <c r="BJ24" s="386"/>
      <c r="BK24" s="386"/>
    </row>
    <row r="25" spans="1:63" ht="21" customHeight="1">
      <c r="A25" s="378" t="s">
        <v>93</v>
      </c>
      <c r="B25" s="378"/>
      <c r="C25" s="378"/>
      <c r="D25" s="378"/>
      <c r="E25" s="378"/>
      <c r="F25" s="378"/>
      <c r="G25" s="379"/>
      <c r="H25" s="382" t="s">
        <v>228</v>
      </c>
      <c r="I25" s="383"/>
      <c r="J25" s="383"/>
      <c r="K25" s="383"/>
      <c r="L25" s="383"/>
      <c r="M25" s="383"/>
      <c r="N25" s="383"/>
      <c r="O25" s="384"/>
      <c r="P25" s="366">
        <f>SUM(T25,X25)</f>
        <v>5</v>
      </c>
      <c r="Q25" s="366"/>
      <c r="R25" s="366"/>
      <c r="S25" s="367"/>
      <c r="T25" s="385">
        <f t="shared" si="8"/>
        <v>1</v>
      </c>
      <c r="U25" s="385"/>
      <c r="V25" s="385"/>
      <c r="W25" s="385"/>
      <c r="X25" s="385">
        <f t="shared" si="9"/>
        <v>4</v>
      </c>
      <c r="Y25" s="385"/>
      <c r="Z25" s="385"/>
      <c r="AA25" s="385"/>
      <c r="AB25" s="365">
        <f t="shared" si="10"/>
        <v>0</v>
      </c>
      <c r="AC25" s="366"/>
      <c r="AD25" s="366"/>
      <c r="AE25" s="367"/>
      <c r="AF25" s="368">
        <v>0</v>
      </c>
      <c r="AG25" s="366"/>
      <c r="AH25" s="366"/>
      <c r="AI25" s="367"/>
      <c r="AJ25" s="368">
        <v>0</v>
      </c>
      <c r="AK25" s="366"/>
      <c r="AL25" s="366"/>
      <c r="AM25" s="369"/>
      <c r="AN25" s="365">
        <f t="shared" si="11"/>
        <v>5</v>
      </c>
      <c r="AO25" s="366"/>
      <c r="AP25" s="366"/>
      <c r="AQ25" s="367"/>
      <c r="AR25" s="368">
        <v>1</v>
      </c>
      <c r="AS25" s="366"/>
      <c r="AT25" s="366"/>
      <c r="AU25" s="367"/>
      <c r="AV25" s="368">
        <v>4</v>
      </c>
      <c r="AW25" s="366"/>
      <c r="AX25" s="366"/>
      <c r="AY25" s="369"/>
      <c r="AZ25" s="365">
        <f t="shared" si="12"/>
        <v>0</v>
      </c>
      <c r="BA25" s="366"/>
      <c r="BB25" s="366"/>
      <c r="BC25" s="367"/>
      <c r="BD25" s="368">
        <v>0</v>
      </c>
      <c r="BE25" s="366"/>
      <c r="BF25" s="366"/>
      <c r="BG25" s="367"/>
      <c r="BH25" s="368">
        <v>0</v>
      </c>
      <c r="BI25" s="366"/>
      <c r="BJ25" s="366"/>
      <c r="BK25" s="366"/>
    </row>
    <row r="26" spans="1:63" ht="21" customHeight="1">
      <c r="A26" s="380"/>
      <c r="B26" s="380"/>
      <c r="C26" s="380"/>
      <c r="D26" s="380"/>
      <c r="E26" s="380"/>
      <c r="F26" s="380"/>
      <c r="G26" s="381"/>
      <c r="H26" s="382" t="s">
        <v>229</v>
      </c>
      <c r="I26" s="383"/>
      <c r="J26" s="383"/>
      <c r="K26" s="383"/>
      <c r="L26" s="383"/>
      <c r="M26" s="383"/>
      <c r="N26" s="383"/>
      <c r="O26" s="384"/>
      <c r="P26" s="366">
        <f>SUM(T26,X26)</f>
        <v>5</v>
      </c>
      <c r="Q26" s="366"/>
      <c r="R26" s="366"/>
      <c r="S26" s="367"/>
      <c r="T26" s="385">
        <f t="shared" si="8"/>
        <v>4</v>
      </c>
      <c r="U26" s="385"/>
      <c r="V26" s="385"/>
      <c r="W26" s="385"/>
      <c r="X26" s="385">
        <f t="shared" si="9"/>
        <v>1</v>
      </c>
      <c r="Y26" s="385"/>
      <c r="Z26" s="385"/>
      <c r="AA26" s="385"/>
      <c r="AB26" s="365">
        <f t="shared" si="10"/>
        <v>5</v>
      </c>
      <c r="AC26" s="366"/>
      <c r="AD26" s="366"/>
      <c r="AE26" s="367"/>
      <c r="AF26" s="368">
        <v>4</v>
      </c>
      <c r="AG26" s="366"/>
      <c r="AH26" s="366"/>
      <c r="AI26" s="367"/>
      <c r="AJ26" s="368">
        <v>1</v>
      </c>
      <c r="AK26" s="366"/>
      <c r="AL26" s="366"/>
      <c r="AM26" s="369"/>
      <c r="AN26" s="365">
        <f t="shared" si="11"/>
        <v>0</v>
      </c>
      <c r="AO26" s="366"/>
      <c r="AP26" s="366"/>
      <c r="AQ26" s="367"/>
      <c r="AR26" s="368">
        <v>0</v>
      </c>
      <c r="AS26" s="366"/>
      <c r="AT26" s="366"/>
      <c r="AU26" s="367"/>
      <c r="AV26" s="368">
        <v>0</v>
      </c>
      <c r="AW26" s="366"/>
      <c r="AX26" s="366"/>
      <c r="AY26" s="369"/>
      <c r="AZ26" s="365">
        <f t="shared" si="12"/>
        <v>1</v>
      </c>
      <c r="BA26" s="366"/>
      <c r="BB26" s="366"/>
      <c r="BC26" s="367"/>
      <c r="BD26" s="368">
        <v>1</v>
      </c>
      <c r="BE26" s="366"/>
      <c r="BF26" s="366"/>
      <c r="BG26" s="367"/>
      <c r="BH26" s="368">
        <v>0</v>
      </c>
      <c r="BI26" s="366"/>
      <c r="BJ26" s="366"/>
      <c r="BK26" s="366"/>
    </row>
    <row r="27" spans="1:63" ht="21" customHeight="1">
      <c r="A27" s="378" t="s">
        <v>94</v>
      </c>
      <c r="B27" s="378"/>
      <c r="C27" s="378"/>
      <c r="D27" s="378"/>
      <c r="E27" s="378"/>
      <c r="F27" s="378"/>
      <c r="G27" s="379"/>
      <c r="H27" s="382" t="s">
        <v>230</v>
      </c>
      <c r="I27" s="383"/>
      <c r="J27" s="383"/>
      <c r="K27" s="383"/>
      <c r="L27" s="383"/>
      <c r="M27" s="383"/>
      <c r="N27" s="383"/>
      <c r="O27" s="384"/>
      <c r="P27" s="366">
        <f>SUM(T27,X27)</f>
        <v>7</v>
      </c>
      <c r="Q27" s="366"/>
      <c r="R27" s="366"/>
      <c r="S27" s="367"/>
      <c r="T27" s="385">
        <f t="shared" si="8"/>
        <v>7</v>
      </c>
      <c r="U27" s="385"/>
      <c r="V27" s="385"/>
      <c r="W27" s="385"/>
      <c r="X27" s="385">
        <f t="shared" si="9"/>
        <v>0</v>
      </c>
      <c r="Y27" s="385"/>
      <c r="Z27" s="385"/>
      <c r="AA27" s="385"/>
      <c r="AB27" s="365">
        <f t="shared" si="10"/>
        <v>7</v>
      </c>
      <c r="AC27" s="366"/>
      <c r="AD27" s="366"/>
      <c r="AE27" s="367"/>
      <c r="AF27" s="368">
        <v>7</v>
      </c>
      <c r="AG27" s="366"/>
      <c r="AH27" s="366"/>
      <c r="AI27" s="367"/>
      <c r="AJ27" s="368">
        <v>0</v>
      </c>
      <c r="AK27" s="366"/>
      <c r="AL27" s="366"/>
      <c r="AM27" s="369"/>
      <c r="AN27" s="365">
        <f t="shared" si="11"/>
        <v>0</v>
      </c>
      <c r="AO27" s="366"/>
      <c r="AP27" s="366"/>
      <c r="AQ27" s="367"/>
      <c r="AR27" s="368">
        <v>0</v>
      </c>
      <c r="AS27" s="366"/>
      <c r="AT27" s="366"/>
      <c r="AU27" s="367"/>
      <c r="AV27" s="368">
        <v>0</v>
      </c>
      <c r="AW27" s="366"/>
      <c r="AX27" s="366"/>
      <c r="AY27" s="369"/>
      <c r="AZ27" s="365">
        <f t="shared" si="12"/>
        <v>2</v>
      </c>
      <c r="BA27" s="366"/>
      <c r="BB27" s="366"/>
      <c r="BC27" s="367"/>
      <c r="BD27" s="368">
        <v>2</v>
      </c>
      <c r="BE27" s="366"/>
      <c r="BF27" s="366"/>
      <c r="BG27" s="367"/>
      <c r="BH27" s="368">
        <v>0</v>
      </c>
      <c r="BI27" s="366"/>
      <c r="BJ27" s="366"/>
      <c r="BK27" s="366"/>
    </row>
    <row r="28" spans="1:63" ht="21" customHeight="1">
      <c r="A28" s="380"/>
      <c r="B28" s="380"/>
      <c r="C28" s="380"/>
      <c r="D28" s="380"/>
      <c r="E28" s="380"/>
      <c r="F28" s="380"/>
      <c r="G28" s="381"/>
      <c r="H28" s="382" t="s">
        <v>231</v>
      </c>
      <c r="I28" s="383"/>
      <c r="J28" s="383"/>
      <c r="K28" s="383"/>
      <c r="L28" s="383"/>
      <c r="M28" s="383"/>
      <c r="N28" s="383"/>
      <c r="O28" s="384"/>
      <c r="P28" s="366">
        <f>SUM(T28,X28)</f>
        <v>7</v>
      </c>
      <c r="Q28" s="366"/>
      <c r="R28" s="366"/>
      <c r="S28" s="367"/>
      <c r="T28" s="385">
        <f>AF28+AR28</f>
        <v>0</v>
      </c>
      <c r="U28" s="385"/>
      <c r="V28" s="385"/>
      <c r="W28" s="385"/>
      <c r="X28" s="385">
        <f>AJ28+AV28</f>
        <v>7</v>
      </c>
      <c r="Y28" s="385"/>
      <c r="Z28" s="385"/>
      <c r="AA28" s="385"/>
      <c r="AB28" s="365">
        <f t="shared" si="10"/>
        <v>7</v>
      </c>
      <c r="AC28" s="366"/>
      <c r="AD28" s="366"/>
      <c r="AE28" s="367"/>
      <c r="AF28" s="368">
        <v>0</v>
      </c>
      <c r="AG28" s="366"/>
      <c r="AH28" s="366"/>
      <c r="AI28" s="367"/>
      <c r="AJ28" s="368">
        <v>7</v>
      </c>
      <c r="AK28" s="366"/>
      <c r="AL28" s="366"/>
      <c r="AM28" s="369"/>
      <c r="AN28" s="365">
        <f t="shared" si="11"/>
        <v>0</v>
      </c>
      <c r="AO28" s="366"/>
      <c r="AP28" s="366"/>
      <c r="AQ28" s="367"/>
      <c r="AR28" s="368">
        <v>0</v>
      </c>
      <c r="AS28" s="366"/>
      <c r="AT28" s="366"/>
      <c r="AU28" s="367"/>
      <c r="AV28" s="368">
        <v>0</v>
      </c>
      <c r="AW28" s="366"/>
      <c r="AX28" s="366"/>
      <c r="AY28" s="369"/>
      <c r="AZ28" s="365">
        <f t="shared" si="12"/>
        <v>3</v>
      </c>
      <c r="BA28" s="366"/>
      <c r="BB28" s="366"/>
      <c r="BC28" s="367"/>
      <c r="BD28" s="368">
        <v>0</v>
      </c>
      <c r="BE28" s="366"/>
      <c r="BF28" s="366"/>
      <c r="BG28" s="367"/>
      <c r="BH28" s="368">
        <v>3</v>
      </c>
      <c r="BI28" s="366"/>
      <c r="BJ28" s="366"/>
      <c r="BK28" s="366"/>
    </row>
    <row r="29" spans="1:63" ht="33.75" customHeight="1">
      <c r="A29" s="370" t="s">
        <v>95</v>
      </c>
      <c r="B29" s="370"/>
      <c r="C29" s="370"/>
      <c r="D29" s="370"/>
      <c r="E29" s="370"/>
      <c r="F29" s="370"/>
      <c r="G29" s="371"/>
      <c r="H29" s="372" t="s">
        <v>232</v>
      </c>
      <c r="I29" s="370"/>
      <c r="J29" s="370"/>
      <c r="K29" s="370"/>
      <c r="L29" s="370"/>
      <c r="M29" s="370"/>
      <c r="N29" s="370"/>
      <c r="O29" s="373"/>
      <c r="P29" s="374">
        <f>SUM(T29,X29)</f>
        <v>99</v>
      </c>
      <c r="Q29" s="374"/>
      <c r="R29" s="374"/>
      <c r="S29" s="375"/>
      <c r="T29" s="376">
        <f>AF29+AR29</f>
        <v>61</v>
      </c>
      <c r="U29" s="376"/>
      <c r="V29" s="376"/>
      <c r="W29" s="376"/>
      <c r="X29" s="376">
        <f>AJ29+AV29</f>
        <v>38</v>
      </c>
      <c r="Y29" s="376"/>
      <c r="Z29" s="376"/>
      <c r="AA29" s="377"/>
      <c r="AB29" s="365">
        <f t="shared" si="10"/>
        <v>99</v>
      </c>
      <c r="AC29" s="366"/>
      <c r="AD29" s="366"/>
      <c r="AE29" s="367"/>
      <c r="AF29" s="368">
        <v>61</v>
      </c>
      <c r="AG29" s="366"/>
      <c r="AH29" s="366"/>
      <c r="AI29" s="367"/>
      <c r="AJ29" s="368">
        <v>38</v>
      </c>
      <c r="AK29" s="366"/>
      <c r="AL29" s="366"/>
      <c r="AM29" s="369"/>
      <c r="AN29" s="365">
        <f t="shared" si="11"/>
        <v>0</v>
      </c>
      <c r="AO29" s="366"/>
      <c r="AP29" s="366"/>
      <c r="AQ29" s="367"/>
      <c r="AR29" s="368">
        <v>0</v>
      </c>
      <c r="AS29" s="366"/>
      <c r="AT29" s="366"/>
      <c r="AU29" s="367"/>
      <c r="AV29" s="368">
        <v>0</v>
      </c>
      <c r="AW29" s="366"/>
      <c r="AX29" s="366"/>
      <c r="AY29" s="369"/>
      <c r="AZ29" s="365">
        <f t="shared" si="12"/>
        <v>24</v>
      </c>
      <c r="BA29" s="366"/>
      <c r="BB29" s="366"/>
      <c r="BC29" s="367"/>
      <c r="BD29" s="368">
        <v>16</v>
      </c>
      <c r="BE29" s="366"/>
      <c r="BF29" s="366"/>
      <c r="BG29" s="367"/>
      <c r="BH29" s="368">
        <v>8</v>
      </c>
      <c r="BI29" s="366"/>
      <c r="BJ29" s="366"/>
      <c r="BK29" s="366"/>
    </row>
    <row r="30" spans="1:63" ht="21" customHeight="1" thickBot="1">
      <c r="A30" s="169" t="s">
        <v>215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70"/>
      <c r="P30" s="172">
        <f>SUM(P24:S29)</f>
        <v>469</v>
      </c>
      <c r="Q30" s="172"/>
      <c r="R30" s="172"/>
      <c r="S30" s="173"/>
      <c r="T30" s="308">
        <f>SUM(T24:W29)</f>
        <v>278</v>
      </c>
      <c r="U30" s="172"/>
      <c r="V30" s="172"/>
      <c r="W30" s="173"/>
      <c r="X30" s="174">
        <f>SUM(X24:AA29)</f>
        <v>191</v>
      </c>
      <c r="Y30" s="175"/>
      <c r="Z30" s="175"/>
      <c r="AA30" s="256"/>
      <c r="AB30" s="255">
        <f>SUM(AB24:AE29)</f>
        <v>464</v>
      </c>
      <c r="AC30" s="175"/>
      <c r="AD30" s="175"/>
      <c r="AE30" s="176"/>
      <c r="AF30" s="174">
        <f>SUM(AF24:AI29)</f>
        <v>277</v>
      </c>
      <c r="AG30" s="175"/>
      <c r="AH30" s="175"/>
      <c r="AI30" s="176"/>
      <c r="AJ30" s="174">
        <f>SUM(AJ24:AM29)</f>
        <v>187</v>
      </c>
      <c r="AK30" s="175"/>
      <c r="AL30" s="175"/>
      <c r="AM30" s="256"/>
      <c r="AN30" s="252">
        <f>SUM(AN24:AQ29)</f>
        <v>5</v>
      </c>
      <c r="AO30" s="237"/>
      <c r="AP30" s="237"/>
      <c r="AQ30" s="238"/>
      <c r="AR30" s="236">
        <f>SUM(AR24:AU29)</f>
        <v>1</v>
      </c>
      <c r="AS30" s="237"/>
      <c r="AT30" s="237"/>
      <c r="AU30" s="238"/>
      <c r="AV30" s="236">
        <f>SUM(AV24:AY29)</f>
        <v>4</v>
      </c>
      <c r="AW30" s="237"/>
      <c r="AX30" s="237"/>
      <c r="AY30" s="289"/>
      <c r="AZ30" s="255">
        <f>SUM(AZ24:BC29)</f>
        <v>150</v>
      </c>
      <c r="BA30" s="175"/>
      <c r="BB30" s="175"/>
      <c r="BC30" s="176"/>
      <c r="BD30" s="236">
        <f>SUM(BD24:BG29)</f>
        <v>95</v>
      </c>
      <c r="BE30" s="237"/>
      <c r="BF30" s="237"/>
      <c r="BG30" s="238"/>
      <c r="BH30" s="236">
        <f>SUM(BH24:BK29)</f>
        <v>55</v>
      </c>
      <c r="BI30" s="237"/>
      <c r="BJ30" s="237"/>
      <c r="BK30" s="237"/>
    </row>
    <row r="31" spans="1:63" ht="17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63" ht="19.5" customHeight="1" thickBot="1">
      <c r="A32" s="21" t="s">
        <v>233</v>
      </c>
      <c r="B32" s="15"/>
      <c r="C32" s="15"/>
      <c r="D32" s="15"/>
      <c r="E32" s="15"/>
      <c r="F32" s="15"/>
      <c r="G32" s="1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97" t="s">
        <v>234</v>
      </c>
      <c r="AQ32" s="22"/>
      <c r="AR32" s="22"/>
      <c r="AS32" s="22"/>
      <c r="AT32" s="22"/>
      <c r="AU32" s="22"/>
      <c r="AV32" s="22"/>
      <c r="AW32" s="22"/>
      <c r="AX32" s="15"/>
      <c r="AY32" s="15"/>
      <c r="BA32" s="97"/>
      <c r="BB32" s="22"/>
      <c r="BC32" s="15"/>
      <c r="BD32" s="15"/>
      <c r="BE32" s="15"/>
      <c r="BF32" s="15"/>
      <c r="BG32" s="15"/>
      <c r="BH32" s="15"/>
      <c r="BI32" s="15"/>
      <c r="BJ32" s="15"/>
      <c r="BK32" s="15"/>
    </row>
    <row r="33" spans="1:72" s="6" customFormat="1" ht="19.5" customHeight="1">
      <c r="A33" s="229" t="s">
        <v>218</v>
      </c>
      <c r="B33" s="229"/>
      <c r="C33" s="229"/>
      <c r="D33" s="229"/>
      <c r="E33" s="229"/>
      <c r="F33" s="229"/>
      <c r="G33" s="230"/>
      <c r="H33" s="202" t="s">
        <v>235</v>
      </c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25"/>
      <c r="W33" s="201" t="s">
        <v>236</v>
      </c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83"/>
      <c r="AM33" s="83"/>
      <c r="AN33" s="83"/>
      <c r="AO33" s="83"/>
      <c r="AP33" s="247" t="s">
        <v>237</v>
      </c>
      <c r="AQ33" s="247"/>
      <c r="AR33" s="247"/>
      <c r="AS33" s="247"/>
      <c r="AT33" s="247"/>
      <c r="AU33" s="247"/>
      <c r="AV33" s="248"/>
      <c r="AW33" s="363" t="s">
        <v>215</v>
      </c>
      <c r="AX33" s="363"/>
      <c r="AY33" s="363"/>
      <c r="AZ33" s="363"/>
      <c r="BA33" s="364"/>
      <c r="BB33" s="362" t="s">
        <v>238</v>
      </c>
      <c r="BC33" s="363"/>
      <c r="BD33" s="363"/>
      <c r="BE33" s="363"/>
      <c r="BF33" s="364"/>
      <c r="BG33" s="362" t="s">
        <v>239</v>
      </c>
      <c r="BH33" s="363"/>
      <c r="BI33" s="363"/>
      <c r="BJ33" s="363"/>
      <c r="BK33" s="363"/>
    </row>
    <row r="34" spans="1:72" ht="19.5" customHeight="1">
      <c r="A34" s="231"/>
      <c r="B34" s="231"/>
      <c r="C34" s="231"/>
      <c r="D34" s="231"/>
      <c r="E34" s="231"/>
      <c r="F34" s="231"/>
      <c r="G34" s="232"/>
      <c r="H34" s="264" t="s">
        <v>27</v>
      </c>
      <c r="I34" s="264"/>
      <c r="J34" s="264"/>
      <c r="K34" s="264"/>
      <c r="L34" s="265"/>
      <c r="M34" s="205" t="s">
        <v>96</v>
      </c>
      <c r="N34" s="203"/>
      <c r="O34" s="203"/>
      <c r="P34" s="203"/>
      <c r="Q34" s="204"/>
      <c r="R34" s="205" t="s">
        <v>97</v>
      </c>
      <c r="S34" s="203"/>
      <c r="T34" s="203"/>
      <c r="U34" s="203"/>
      <c r="V34" s="204"/>
      <c r="W34" s="266" t="s">
        <v>27</v>
      </c>
      <c r="X34" s="264"/>
      <c r="Y34" s="264"/>
      <c r="Z34" s="264"/>
      <c r="AA34" s="265"/>
      <c r="AB34" s="205" t="s">
        <v>96</v>
      </c>
      <c r="AC34" s="203"/>
      <c r="AD34" s="203"/>
      <c r="AE34" s="203"/>
      <c r="AF34" s="204"/>
      <c r="AG34" s="205" t="s">
        <v>97</v>
      </c>
      <c r="AH34" s="203"/>
      <c r="AI34" s="203"/>
      <c r="AJ34" s="203"/>
      <c r="AK34" s="203"/>
      <c r="AL34" s="85"/>
      <c r="AM34" s="85"/>
      <c r="AN34" s="83"/>
      <c r="AO34" s="83"/>
      <c r="AP34" s="223" t="s">
        <v>240</v>
      </c>
      <c r="AQ34" s="223"/>
      <c r="AR34" s="223"/>
      <c r="AS34" s="223"/>
      <c r="AT34" s="223"/>
      <c r="AU34" s="223"/>
      <c r="AV34" s="224"/>
      <c r="AW34" s="254">
        <f>SUM(BB34:BK34)</f>
        <v>1</v>
      </c>
      <c r="AX34" s="243"/>
      <c r="AY34" s="243"/>
      <c r="AZ34" s="243"/>
      <c r="BA34" s="244"/>
      <c r="BB34" s="242">
        <v>0</v>
      </c>
      <c r="BC34" s="243"/>
      <c r="BD34" s="243"/>
      <c r="BE34" s="243"/>
      <c r="BF34" s="244"/>
      <c r="BG34" s="242">
        <v>1</v>
      </c>
      <c r="BH34" s="243"/>
      <c r="BI34" s="243"/>
      <c r="BJ34" s="243"/>
      <c r="BK34" s="243"/>
      <c r="BR34" s="12"/>
    </row>
    <row r="35" spans="1:72" ht="21" customHeight="1">
      <c r="A35" s="223" t="s">
        <v>241</v>
      </c>
      <c r="B35" s="223"/>
      <c r="C35" s="223"/>
      <c r="D35" s="223"/>
      <c r="E35" s="223"/>
      <c r="F35" s="223"/>
      <c r="G35" s="224"/>
      <c r="H35" s="168">
        <f t="shared" ref="H35:H37" si="13">SUM(R35,M35)</f>
        <v>14</v>
      </c>
      <c r="I35" s="166"/>
      <c r="J35" s="166"/>
      <c r="K35" s="166"/>
      <c r="L35" s="167"/>
      <c r="M35" s="242">
        <v>0</v>
      </c>
      <c r="N35" s="243"/>
      <c r="O35" s="243"/>
      <c r="P35" s="243"/>
      <c r="Q35" s="244"/>
      <c r="R35" s="190">
        <v>14</v>
      </c>
      <c r="S35" s="188"/>
      <c r="T35" s="188"/>
      <c r="U35" s="188"/>
      <c r="V35" s="189"/>
      <c r="W35" s="168">
        <f>SUM(AG35,AB35)</f>
        <v>16</v>
      </c>
      <c r="X35" s="166"/>
      <c r="Y35" s="166"/>
      <c r="Z35" s="166"/>
      <c r="AA35" s="167"/>
      <c r="AB35" s="242">
        <v>1</v>
      </c>
      <c r="AC35" s="243"/>
      <c r="AD35" s="243"/>
      <c r="AE35" s="243"/>
      <c r="AF35" s="244"/>
      <c r="AG35" s="190">
        <v>15</v>
      </c>
      <c r="AH35" s="188"/>
      <c r="AI35" s="188"/>
      <c r="AJ35" s="188"/>
      <c r="AK35" s="188"/>
      <c r="AL35" s="8"/>
      <c r="AM35" s="8"/>
      <c r="AN35" s="7"/>
      <c r="AO35" s="7"/>
      <c r="AP35" s="210" t="s">
        <v>241</v>
      </c>
      <c r="AQ35" s="210"/>
      <c r="AR35" s="210"/>
      <c r="AS35" s="210"/>
      <c r="AT35" s="210"/>
      <c r="AU35" s="210"/>
      <c r="AV35" s="211"/>
      <c r="AW35" s="357">
        <f>SUM(BB35:BK35)</f>
        <v>21</v>
      </c>
      <c r="AX35" s="324"/>
      <c r="AY35" s="324"/>
      <c r="AZ35" s="324"/>
      <c r="BA35" s="325"/>
      <c r="BB35" s="323">
        <v>0</v>
      </c>
      <c r="BC35" s="324"/>
      <c r="BD35" s="324"/>
      <c r="BE35" s="324"/>
      <c r="BF35" s="325"/>
      <c r="BG35" s="323">
        <v>21</v>
      </c>
      <c r="BH35" s="324"/>
      <c r="BI35" s="324"/>
      <c r="BJ35" s="324"/>
      <c r="BK35" s="324"/>
      <c r="BR35" s="12"/>
      <c r="BT35" s="12"/>
    </row>
    <row r="36" spans="1:72" ht="21" customHeight="1">
      <c r="A36" s="210" t="s">
        <v>242</v>
      </c>
      <c r="B36" s="210"/>
      <c r="C36" s="210"/>
      <c r="D36" s="210"/>
      <c r="E36" s="210"/>
      <c r="F36" s="210"/>
      <c r="G36" s="211"/>
      <c r="H36" s="168">
        <f t="shared" si="13"/>
        <v>23</v>
      </c>
      <c r="I36" s="166"/>
      <c r="J36" s="166"/>
      <c r="K36" s="166"/>
      <c r="L36" s="167"/>
      <c r="M36" s="323">
        <v>0</v>
      </c>
      <c r="N36" s="324"/>
      <c r="O36" s="324"/>
      <c r="P36" s="324"/>
      <c r="Q36" s="325"/>
      <c r="R36" s="168">
        <v>23</v>
      </c>
      <c r="S36" s="166"/>
      <c r="T36" s="166"/>
      <c r="U36" s="166"/>
      <c r="V36" s="167"/>
      <c r="W36" s="168">
        <f t="shared" ref="W36:W37" si="14">SUM(AG36,AB36)</f>
        <v>8</v>
      </c>
      <c r="X36" s="166"/>
      <c r="Y36" s="166"/>
      <c r="Z36" s="166"/>
      <c r="AA36" s="167"/>
      <c r="AB36" s="323">
        <v>0</v>
      </c>
      <c r="AC36" s="324"/>
      <c r="AD36" s="324"/>
      <c r="AE36" s="324"/>
      <c r="AF36" s="325"/>
      <c r="AG36" s="168">
        <v>8</v>
      </c>
      <c r="AH36" s="166"/>
      <c r="AI36" s="166"/>
      <c r="AJ36" s="166"/>
      <c r="AK36" s="166"/>
      <c r="AL36" s="8"/>
      <c r="AM36" s="8"/>
      <c r="AN36" s="8"/>
      <c r="AO36" s="8"/>
      <c r="AP36" s="210" t="s">
        <v>242</v>
      </c>
      <c r="AQ36" s="210"/>
      <c r="AR36" s="210"/>
      <c r="AS36" s="210"/>
      <c r="AT36" s="210"/>
      <c r="AU36" s="210"/>
      <c r="AV36" s="211"/>
      <c r="AW36" s="357">
        <f>SUM(BB36:BK36)</f>
        <v>10</v>
      </c>
      <c r="AX36" s="324"/>
      <c r="AY36" s="324"/>
      <c r="AZ36" s="324"/>
      <c r="BA36" s="325"/>
      <c r="BB36" s="323">
        <v>0</v>
      </c>
      <c r="BC36" s="324"/>
      <c r="BD36" s="324"/>
      <c r="BE36" s="324"/>
      <c r="BF36" s="325"/>
      <c r="BG36" s="323">
        <v>10</v>
      </c>
      <c r="BH36" s="324"/>
      <c r="BI36" s="324"/>
      <c r="BJ36" s="324"/>
      <c r="BK36" s="324"/>
      <c r="BR36" s="12"/>
      <c r="BT36" s="12"/>
    </row>
    <row r="37" spans="1:72" ht="21" customHeight="1">
      <c r="A37" s="231" t="s">
        <v>243</v>
      </c>
      <c r="B37" s="231"/>
      <c r="C37" s="231"/>
      <c r="D37" s="231"/>
      <c r="E37" s="231"/>
      <c r="F37" s="231"/>
      <c r="G37" s="232"/>
      <c r="H37" s="168">
        <f t="shared" si="13"/>
        <v>40</v>
      </c>
      <c r="I37" s="166"/>
      <c r="J37" s="166"/>
      <c r="K37" s="166"/>
      <c r="L37" s="167"/>
      <c r="M37" s="241">
        <v>0</v>
      </c>
      <c r="N37" s="239"/>
      <c r="O37" s="239"/>
      <c r="P37" s="239"/>
      <c r="Q37" s="240"/>
      <c r="R37" s="184">
        <v>40</v>
      </c>
      <c r="S37" s="182"/>
      <c r="T37" s="182"/>
      <c r="U37" s="182"/>
      <c r="V37" s="183"/>
      <c r="W37" s="168">
        <f t="shared" si="14"/>
        <v>1</v>
      </c>
      <c r="X37" s="166"/>
      <c r="Y37" s="166"/>
      <c r="Z37" s="166"/>
      <c r="AA37" s="167"/>
      <c r="AB37" s="241">
        <v>0</v>
      </c>
      <c r="AC37" s="239"/>
      <c r="AD37" s="239"/>
      <c r="AE37" s="239"/>
      <c r="AF37" s="240"/>
      <c r="AG37" s="184">
        <v>1</v>
      </c>
      <c r="AH37" s="182"/>
      <c r="AI37" s="182"/>
      <c r="AJ37" s="182"/>
      <c r="AK37" s="182"/>
      <c r="AL37" s="8"/>
      <c r="AM37" s="8"/>
      <c r="AN37" s="8"/>
      <c r="AO37" s="8"/>
      <c r="AP37" s="231" t="s">
        <v>243</v>
      </c>
      <c r="AQ37" s="231"/>
      <c r="AR37" s="231"/>
      <c r="AS37" s="231"/>
      <c r="AT37" s="231"/>
      <c r="AU37" s="231"/>
      <c r="AV37" s="232"/>
      <c r="AW37" s="357">
        <f>SUM(BB37:BK37)</f>
        <v>27</v>
      </c>
      <c r="AX37" s="324"/>
      <c r="AY37" s="324"/>
      <c r="AZ37" s="324"/>
      <c r="BA37" s="325"/>
      <c r="BB37" s="241">
        <v>0</v>
      </c>
      <c r="BC37" s="239"/>
      <c r="BD37" s="239"/>
      <c r="BE37" s="239"/>
      <c r="BF37" s="240"/>
      <c r="BG37" s="323">
        <v>27</v>
      </c>
      <c r="BH37" s="324"/>
      <c r="BI37" s="324"/>
      <c r="BJ37" s="324"/>
      <c r="BK37" s="324"/>
      <c r="BR37" s="12"/>
      <c r="BT37" s="12"/>
    </row>
    <row r="38" spans="1:72" ht="21" customHeight="1" thickBot="1">
      <c r="A38" s="208" t="s">
        <v>215</v>
      </c>
      <c r="B38" s="208"/>
      <c r="C38" s="208"/>
      <c r="D38" s="208"/>
      <c r="E38" s="208"/>
      <c r="F38" s="208"/>
      <c r="G38" s="209"/>
      <c r="H38" s="175">
        <f>SUM(H35:L37)</f>
        <v>77</v>
      </c>
      <c r="I38" s="175"/>
      <c r="J38" s="175"/>
      <c r="K38" s="175"/>
      <c r="L38" s="176"/>
      <c r="M38" s="236">
        <f>SUM(M35:Q37)</f>
        <v>0</v>
      </c>
      <c r="N38" s="237"/>
      <c r="O38" s="237"/>
      <c r="P38" s="237"/>
      <c r="Q38" s="238"/>
      <c r="R38" s="174">
        <f>SUM(R35:V37)</f>
        <v>77</v>
      </c>
      <c r="S38" s="175"/>
      <c r="T38" s="175"/>
      <c r="U38" s="175"/>
      <c r="V38" s="176"/>
      <c r="W38" s="174">
        <f>SUM(W35:AA37)</f>
        <v>25</v>
      </c>
      <c r="X38" s="175"/>
      <c r="Y38" s="175"/>
      <c r="Z38" s="175"/>
      <c r="AA38" s="176"/>
      <c r="AB38" s="236">
        <f>SUM(AB35:AF37)</f>
        <v>1</v>
      </c>
      <c r="AC38" s="237"/>
      <c r="AD38" s="237"/>
      <c r="AE38" s="237"/>
      <c r="AF38" s="238"/>
      <c r="AG38" s="174">
        <f>SUM(AG35:AK37)</f>
        <v>24</v>
      </c>
      <c r="AH38" s="175"/>
      <c r="AI38" s="175"/>
      <c r="AJ38" s="175"/>
      <c r="AK38" s="175"/>
      <c r="AL38" s="8"/>
      <c r="AM38" s="8"/>
      <c r="AN38" s="8"/>
      <c r="AO38" s="8"/>
      <c r="AP38" s="208" t="s">
        <v>27</v>
      </c>
      <c r="AQ38" s="208"/>
      <c r="AR38" s="208"/>
      <c r="AS38" s="208"/>
      <c r="AT38" s="208"/>
      <c r="AU38" s="208"/>
      <c r="AV38" s="209"/>
      <c r="AW38" s="252">
        <f>SUM(BB38:BK38)</f>
        <v>59</v>
      </c>
      <c r="AX38" s="237"/>
      <c r="AY38" s="237"/>
      <c r="AZ38" s="237"/>
      <c r="BA38" s="238"/>
      <c r="BB38" s="236">
        <f>SUM(BB34:BF37)</f>
        <v>0</v>
      </c>
      <c r="BC38" s="237"/>
      <c r="BD38" s="237"/>
      <c r="BE38" s="237"/>
      <c r="BF38" s="238"/>
      <c r="BG38" s="236">
        <f>SUM(BG34:BK37)</f>
        <v>59</v>
      </c>
      <c r="BH38" s="237"/>
      <c r="BI38" s="237"/>
      <c r="BJ38" s="237"/>
      <c r="BK38" s="237"/>
    </row>
    <row r="39" spans="1:72" s="32" customFormat="1" ht="19.5" customHeight="1">
      <c r="A39" s="81"/>
      <c r="B39" s="81"/>
      <c r="C39" s="81"/>
      <c r="D39" s="81"/>
      <c r="E39" s="81"/>
      <c r="F39" s="81"/>
      <c r="G39" s="81"/>
      <c r="H39" s="35"/>
      <c r="I39" s="36"/>
      <c r="J39" s="36"/>
      <c r="K39" s="36"/>
      <c r="L39" s="36"/>
      <c r="M39" s="36"/>
      <c r="N39" s="35"/>
      <c r="O39" s="36"/>
      <c r="P39" s="36"/>
      <c r="Q39" s="36"/>
      <c r="R39" s="36"/>
      <c r="S39" s="36"/>
    </row>
    <row r="40" spans="1:72" s="33" customFormat="1" ht="19.5" customHeight="1" thickBot="1">
      <c r="A40" s="21" t="s">
        <v>244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H40" s="32"/>
      <c r="AI40" s="32"/>
      <c r="AJ40" s="32"/>
      <c r="AK40" s="32"/>
      <c r="AL40" s="32"/>
      <c r="AM40" s="32"/>
      <c r="AN40" s="32"/>
    </row>
    <row r="41" spans="1:72" s="33" customFormat="1" ht="19.5" customHeight="1">
      <c r="A41" s="358" t="s">
        <v>28</v>
      </c>
      <c r="B41" s="358"/>
      <c r="C41" s="358"/>
      <c r="D41" s="358"/>
      <c r="E41" s="358"/>
      <c r="F41" s="358"/>
      <c r="G41" s="359"/>
      <c r="H41" s="344" t="s">
        <v>245</v>
      </c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5"/>
      <c r="AG41" s="346" t="s">
        <v>98</v>
      </c>
      <c r="AH41" s="344"/>
      <c r="AI41" s="344"/>
      <c r="AJ41" s="344"/>
      <c r="AK41" s="344"/>
      <c r="AL41" s="344"/>
      <c r="AM41" s="344"/>
      <c r="AN41" s="344"/>
      <c r="AO41" s="344"/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344"/>
      <c r="BD41" s="344"/>
      <c r="BE41" s="344"/>
    </row>
    <row r="42" spans="1:72" s="33" customFormat="1" ht="19.5" customHeight="1">
      <c r="A42" s="360"/>
      <c r="B42" s="360"/>
      <c r="C42" s="360"/>
      <c r="D42" s="360"/>
      <c r="E42" s="360"/>
      <c r="F42" s="360"/>
      <c r="G42" s="361"/>
      <c r="H42" s="347" t="s">
        <v>27</v>
      </c>
      <c r="I42" s="347"/>
      <c r="J42" s="347"/>
      <c r="K42" s="347"/>
      <c r="L42" s="348"/>
      <c r="M42" s="349" t="s">
        <v>246</v>
      </c>
      <c r="N42" s="350"/>
      <c r="O42" s="350"/>
      <c r="P42" s="350"/>
      <c r="Q42" s="351"/>
      <c r="R42" s="353" t="s">
        <v>99</v>
      </c>
      <c r="S42" s="354"/>
      <c r="T42" s="354"/>
      <c r="U42" s="354"/>
      <c r="V42" s="355"/>
      <c r="W42" s="349" t="s">
        <v>100</v>
      </c>
      <c r="X42" s="350"/>
      <c r="Y42" s="350"/>
      <c r="Z42" s="350"/>
      <c r="AA42" s="351"/>
      <c r="AB42" s="349" t="s">
        <v>247</v>
      </c>
      <c r="AC42" s="350"/>
      <c r="AD42" s="350"/>
      <c r="AE42" s="350"/>
      <c r="AF42" s="356"/>
      <c r="AG42" s="347" t="s">
        <v>27</v>
      </c>
      <c r="AH42" s="347"/>
      <c r="AI42" s="347"/>
      <c r="AJ42" s="347"/>
      <c r="AK42" s="348"/>
      <c r="AL42" s="349" t="s">
        <v>246</v>
      </c>
      <c r="AM42" s="350"/>
      <c r="AN42" s="350"/>
      <c r="AO42" s="350"/>
      <c r="AP42" s="351"/>
      <c r="AQ42" s="353" t="s">
        <v>99</v>
      </c>
      <c r="AR42" s="354"/>
      <c r="AS42" s="354"/>
      <c r="AT42" s="354"/>
      <c r="AU42" s="355"/>
      <c r="AV42" s="349" t="s">
        <v>100</v>
      </c>
      <c r="AW42" s="350"/>
      <c r="AX42" s="350"/>
      <c r="AY42" s="350"/>
      <c r="AZ42" s="351"/>
      <c r="BA42" s="349" t="s">
        <v>102</v>
      </c>
      <c r="BB42" s="350"/>
      <c r="BC42" s="350"/>
      <c r="BD42" s="350"/>
      <c r="BE42" s="350"/>
    </row>
    <row r="43" spans="1:72" s="33" customFormat="1" ht="21" customHeight="1">
      <c r="A43" s="223" t="s">
        <v>219</v>
      </c>
      <c r="B43" s="223"/>
      <c r="C43" s="223"/>
      <c r="D43" s="223"/>
      <c r="E43" s="223"/>
      <c r="F43" s="223"/>
      <c r="G43" s="224"/>
      <c r="H43" s="335">
        <f>SUM(M43:AF43)</f>
        <v>0</v>
      </c>
      <c r="I43" s="335"/>
      <c r="J43" s="335"/>
      <c r="K43" s="335"/>
      <c r="L43" s="336"/>
      <c r="M43" s="334">
        <v>0</v>
      </c>
      <c r="N43" s="335"/>
      <c r="O43" s="335"/>
      <c r="P43" s="335"/>
      <c r="Q43" s="336"/>
      <c r="R43" s="334">
        <v>0</v>
      </c>
      <c r="S43" s="335"/>
      <c r="T43" s="335"/>
      <c r="U43" s="335"/>
      <c r="V43" s="336"/>
      <c r="W43" s="334">
        <v>0</v>
      </c>
      <c r="X43" s="335"/>
      <c r="Y43" s="335"/>
      <c r="Z43" s="335"/>
      <c r="AA43" s="336"/>
      <c r="AB43" s="334">
        <v>0</v>
      </c>
      <c r="AC43" s="335"/>
      <c r="AD43" s="335"/>
      <c r="AE43" s="335"/>
      <c r="AF43" s="352"/>
      <c r="AG43" s="335">
        <f>SUM(AL43:BE43)</f>
        <v>1</v>
      </c>
      <c r="AH43" s="335"/>
      <c r="AI43" s="335"/>
      <c r="AJ43" s="335"/>
      <c r="AK43" s="336"/>
      <c r="AL43" s="334">
        <v>0</v>
      </c>
      <c r="AM43" s="335"/>
      <c r="AN43" s="335"/>
      <c r="AO43" s="335"/>
      <c r="AP43" s="336"/>
      <c r="AQ43" s="334">
        <v>0</v>
      </c>
      <c r="AR43" s="335"/>
      <c r="AS43" s="335"/>
      <c r="AT43" s="335"/>
      <c r="AU43" s="336"/>
      <c r="AV43" s="334">
        <v>0</v>
      </c>
      <c r="AW43" s="335"/>
      <c r="AX43" s="335"/>
      <c r="AY43" s="335"/>
      <c r="AZ43" s="336"/>
      <c r="BA43" s="334">
        <v>1</v>
      </c>
      <c r="BB43" s="335"/>
      <c r="BC43" s="335"/>
      <c r="BD43" s="335"/>
      <c r="BE43" s="335"/>
      <c r="BF43" s="32"/>
      <c r="BG43" s="32"/>
      <c r="BH43" s="32"/>
    </row>
    <row r="44" spans="1:72" s="33" customFormat="1" ht="21" customHeight="1">
      <c r="A44" s="231" t="s">
        <v>220</v>
      </c>
      <c r="B44" s="231"/>
      <c r="C44" s="231"/>
      <c r="D44" s="231"/>
      <c r="E44" s="231"/>
      <c r="F44" s="231"/>
      <c r="G44" s="232"/>
      <c r="H44" s="337">
        <f>SUM(M44:AF44)</f>
        <v>16</v>
      </c>
      <c r="I44" s="338"/>
      <c r="J44" s="338"/>
      <c r="K44" s="338"/>
      <c r="L44" s="339"/>
      <c r="M44" s="340">
        <v>15</v>
      </c>
      <c r="N44" s="338"/>
      <c r="O44" s="338"/>
      <c r="P44" s="338"/>
      <c r="Q44" s="339"/>
      <c r="R44" s="340">
        <v>0</v>
      </c>
      <c r="S44" s="338"/>
      <c r="T44" s="338"/>
      <c r="U44" s="338"/>
      <c r="V44" s="339"/>
      <c r="W44" s="340">
        <v>0</v>
      </c>
      <c r="X44" s="338"/>
      <c r="Y44" s="338"/>
      <c r="Z44" s="338"/>
      <c r="AA44" s="339"/>
      <c r="AB44" s="340">
        <v>1</v>
      </c>
      <c r="AC44" s="338"/>
      <c r="AD44" s="338"/>
      <c r="AE44" s="338"/>
      <c r="AF44" s="341"/>
      <c r="AG44" s="337">
        <f>SUM(AL44:BE44)</f>
        <v>17</v>
      </c>
      <c r="AH44" s="342"/>
      <c r="AI44" s="342"/>
      <c r="AJ44" s="342"/>
      <c r="AK44" s="343"/>
      <c r="AL44" s="340">
        <v>15</v>
      </c>
      <c r="AM44" s="342"/>
      <c r="AN44" s="342"/>
      <c r="AO44" s="342"/>
      <c r="AP44" s="343"/>
      <c r="AQ44" s="340">
        <v>0</v>
      </c>
      <c r="AR44" s="342"/>
      <c r="AS44" s="342"/>
      <c r="AT44" s="342"/>
      <c r="AU44" s="343"/>
      <c r="AV44" s="340">
        <v>2</v>
      </c>
      <c r="AW44" s="342"/>
      <c r="AX44" s="342"/>
      <c r="AY44" s="342"/>
      <c r="AZ44" s="343"/>
      <c r="BA44" s="340">
        <v>0</v>
      </c>
      <c r="BB44" s="342"/>
      <c r="BC44" s="342"/>
      <c r="BD44" s="342"/>
      <c r="BE44" s="342"/>
      <c r="BF44" s="32"/>
      <c r="BG44" s="32"/>
      <c r="BH44" s="32"/>
    </row>
    <row r="45" spans="1:72" s="33" customFormat="1" ht="21" customHeight="1" thickBot="1">
      <c r="A45" s="208" t="s">
        <v>215</v>
      </c>
      <c r="B45" s="208"/>
      <c r="C45" s="208"/>
      <c r="D45" s="208"/>
      <c r="E45" s="208"/>
      <c r="F45" s="208"/>
      <c r="G45" s="209"/>
      <c r="H45" s="329">
        <f>SUM(H43:L44)</f>
        <v>16</v>
      </c>
      <c r="I45" s="330"/>
      <c r="J45" s="330"/>
      <c r="K45" s="330"/>
      <c r="L45" s="331"/>
      <c r="M45" s="332">
        <f>SUM(M43:Q44)</f>
        <v>15</v>
      </c>
      <c r="N45" s="330"/>
      <c r="O45" s="330"/>
      <c r="P45" s="330"/>
      <c r="Q45" s="331"/>
      <c r="R45" s="332">
        <f>SUM(R43:V44)</f>
        <v>0</v>
      </c>
      <c r="S45" s="330"/>
      <c r="T45" s="330"/>
      <c r="U45" s="330"/>
      <c r="V45" s="331"/>
      <c r="W45" s="332">
        <f>SUM(W43:AA44)</f>
        <v>0</v>
      </c>
      <c r="X45" s="330"/>
      <c r="Y45" s="330"/>
      <c r="Z45" s="330"/>
      <c r="AA45" s="331"/>
      <c r="AB45" s="332">
        <f>SUM(AB43:AF44)</f>
        <v>1</v>
      </c>
      <c r="AC45" s="330"/>
      <c r="AD45" s="330"/>
      <c r="AE45" s="330"/>
      <c r="AF45" s="333"/>
      <c r="AG45" s="329">
        <f>SUM(AG43:AK44)</f>
        <v>18</v>
      </c>
      <c r="AH45" s="330"/>
      <c r="AI45" s="330"/>
      <c r="AJ45" s="330"/>
      <c r="AK45" s="331"/>
      <c r="AL45" s="332">
        <f>SUM(AL43:AP44)</f>
        <v>15</v>
      </c>
      <c r="AM45" s="330"/>
      <c r="AN45" s="330"/>
      <c r="AO45" s="330"/>
      <c r="AP45" s="331"/>
      <c r="AQ45" s="332">
        <f>SUM(AQ43:AU44)</f>
        <v>0</v>
      </c>
      <c r="AR45" s="330"/>
      <c r="AS45" s="330"/>
      <c r="AT45" s="330"/>
      <c r="AU45" s="331"/>
      <c r="AV45" s="332">
        <f>SUM(AV43:AZ44)</f>
        <v>2</v>
      </c>
      <c r="AW45" s="330"/>
      <c r="AX45" s="330"/>
      <c r="AY45" s="330"/>
      <c r="AZ45" s="331"/>
      <c r="BA45" s="332">
        <f>SUM(BA43:BE44)</f>
        <v>1</v>
      </c>
      <c r="BB45" s="330"/>
      <c r="BC45" s="330"/>
      <c r="BD45" s="330"/>
      <c r="BE45" s="330"/>
    </row>
    <row r="99" spans="30:33" ht="17.25" customHeight="1">
      <c r="AD99" s="33"/>
      <c r="AE99" s="33"/>
      <c r="AF99" s="33"/>
      <c r="AG99" s="33"/>
    </row>
  </sheetData>
  <mergeCells count="359">
    <mergeCell ref="A3:G3"/>
    <mergeCell ref="H3:Y3"/>
    <mergeCell ref="Z3:AQ3"/>
    <mergeCell ref="AR3:BI3"/>
    <mergeCell ref="A4:G4"/>
    <mergeCell ref="H4:J7"/>
    <mergeCell ref="K4:M7"/>
    <mergeCell ref="N4:P7"/>
    <mergeCell ref="Q4:S7"/>
    <mergeCell ref="T4:V7"/>
    <mergeCell ref="BG4:BI7"/>
    <mergeCell ref="A5:G5"/>
    <mergeCell ref="A6:G6"/>
    <mergeCell ref="A7:G7"/>
    <mergeCell ref="AX4:AZ7"/>
    <mergeCell ref="BA4:BC7"/>
    <mergeCell ref="BD4:BF7"/>
    <mergeCell ref="A8:G8"/>
    <mergeCell ref="H8:J8"/>
    <mergeCell ref="K8:M8"/>
    <mergeCell ref="N8:P8"/>
    <mergeCell ref="Q8:S8"/>
    <mergeCell ref="T8:V8"/>
    <mergeCell ref="AO4:AQ7"/>
    <mergeCell ref="AR4:AT7"/>
    <mergeCell ref="AU4:AW7"/>
    <mergeCell ref="W4:Y7"/>
    <mergeCell ref="Z4:AB7"/>
    <mergeCell ref="AC4:AE7"/>
    <mergeCell ref="AF4:AH7"/>
    <mergeCell ref="AI4:AK7"/>
    <mergeCell ref="AL4:AN7"/>
    <mergeCell ref="BG8:BI8"/>
    <mergeCell ref="A9:G9"/>
    <mergeCell ref="H9:J9"/>
    <mergeCell ref="K9:M9"/>
    <mergeCell ref="N9:P9"/>
    <mergeCell ref="Q9:S9"/>
    <mergeCell ref="T9:V9"/>
    <mergeCell ref="W9:Y9"/>
    <mergeCell ref="Z9:AB9"/>
    <mergeCell ref="AC9:AE9"/>
    <mergeCell ref="AO8:AQ8"/>
    <mergeCell ref="AR8:AT8"/>
    <mergeCell ref="AU8:AW8"/>
    <mergeCell ref="AX8:AZ8"/>
    <mergeCell ref="BA8:BC8"/>
    <mergeCell ref="BD8:BF8"/>
    <mergeCell ref="W8:Y8"/>
    <mergeCell ref="Z8:AB8"/>
    <mergeCell ref="AC8:AE8"/>
    <mergeCell ref="AF8:AH8"/>
    <mergeCell ref="AI8:AK8"/>
    <mergeCell ref="AL8:AN8"/>
    <mergeCell ref="AX9:AZ9"/>
    <mergeCell ref="BA9:BC9"/>
    <mergeCell ref="BD9:BF9"/>
    <mergeCell ref="BG9:BI9"/>
    <mergeCell ref="A10:G10"/>
    <mergeCell ref="H10:J10"/>
    <mergeCell ref="K10:M10"/>
    <mergeCell ref="N10:P10"/>
    <mergeCell ref="Q10:S10"/>
    <mergeCell ref="T10:V10"/>
    <mergeCell ref="AF9:AH9"/>
    <mergeCell ref="AI9:AK9"/>
    <mergeCell ref="AL9:AN9"/>
    <mergeCell ref="AO9:AQ9"/>
    <mergeCell ref="AR9:AT9"/>
    <mergeCell ref="AU9:AW9"/>
    <mergeCell ref="BG10:BI10"/>
    <mergeCell ref="AO10:AQ10"/>
    <mergeCell ref="AR10:AT10"/>
    <mergeCell ref="AU10:AW10"/>
    <mergeCell ref="AX10:AZ10"/>
    <mergeCell ref="BA10:BC10"/>
    <mergeCell ref="BD10:BF10"/>
    <mergeCell ref="W10:Y10"/>
    <mergeCell ref="Z10:AB10"/>
    <mergeCell ref="AC10:AE10"/>
    <mergeCell ref="AC17:AE17"/>
    <mergeCell ref="AF17:AH17"/>
    <mergeCell ref="A12:G12"/>
    <mergeCell ref="H12:Y12"/>
    <mergeCell ref="Z12:AQ12"/>
    <mergeCell ref="A13:G13"/>
    <mergeCell ref="H13:J16"/>
    <mergeCell ref="K13:M16"/>
    <mergeCell ref="N13:P16"/>
    <mergeCell ref="Q13:S16"/>
    <mergeCell ref="T13:V16"/>
    <mergeCell ref="AI17:AK17"/>
    <mergeCell ref="AL17:AN17"/>
    <mergeCell ref="Z18:AB18"/>
    <mergeCell ref="AC18:AE18"/>
    <mergeCell ref="AF10:AH10"/>
    <mergeCell ref="AI10:AK10"/>
    <mergeCell ref="AL10:AN10"/>
    <mergeCell ref="AO13:AQ16"/>
    <mergeCell ref="A14:G14"/>
    <mergeCell ref="A15:G15"/>
    <mergeCell ref="A16:G16"/>
    <mergeCell ref="A17:G17"/>
    <mergeCell ref="H17:J17"/>
    <mergeCell ref="K17:M17"/>
    <mergeCell ref="N17:P17"/>
    <mergeCell ref="Q17:S17"/>
    <mergeCell ref="T17:V17"/>
    <mergeCell ref="W13:Y16"/>
    <mergeCell ref="Z13:AB16"/>
    <mergeCell ref="AC13:AE16"/>
    <mergeCell ref="AF13:AH16"/>
    <mergeCell ref="AI13:AK16"/>
    <mergeCell ref="AL13:AN16"/>
    <mergeCell ref="AO17:AQ17"/>
    <mergeCell ref="W17:Y17"/>
    <mergeCell ref="Z17:AB17"/>
    <mergeCell ref="AF18:AH18"/>
    <mergeCell ref="AI18:AK18"/>
    <mergeCell ref="AL18:AN18"/>
    <mergeCell ref="AO18:AQ18"/>
    <mergeCell ref="A19:G19"/>
    <mergeCell ref="H19:J19"/>
    <mergeCell ref="K19:M19"/>
    <mergeCell ref="N19:P19"/>
    <mergeCell ref="Q19:S19"/>
    <mergeCell ref="T19:V19"/>
    <mergeCell ref="AO19:AQ19"/>
    <mergeCell ref="W19:Y19"/>
    <mergeCell ref="Z19:AB19"/>
    <mergeCell ref="AC19:AE19"/>
    <mergeCell ref="AF19:AH19"/>
    <mergeCell ref="AI19:AK19"/>
    <mergeCell ref="AL19:AN19"/>
    <mergeCell ref="A18:G18"/>
    <mergeCell ref="H18:J18"/>
    <mergeCell ref="K18:M18"/>
    <mergeCell ref="N18:P18"/>
    <mergeCell ref="Q18:S18"/>
    <mergeCell ref="T18:V18"/>
    <mergeCell ref="W18:Y18"/>
    <mergeCell ref="A22:O23"/>
    <mergeCell ref="P22:AA22"/>
    <mergeCell ref="AB22:AM22"/>
    <mergeCell ref="AN22:AY22"/>
    <mergeCell ref="AR24:AU24"/>
    <mergeCell ref="AV24:AY24"/>
    <mergeCell ref="AZ22:BK22"/>
    <mergeCell ref="P23:S23"/>
    <mergeCell ref="T23:W23"/>
    <mergeCell ref="X23:AA23"/>
    <mergeCell ref="AB23:AE23"/>
    <mergeCell ref="BD23:BG23"/>
    <mergeCell ref="BH23:BK23"/>
    <mergeCell ref="AR23:AU23"/>
    <mergeCell ref="AV23:AY23"/>
    <mergeCell ref="AZ23:BC23"/>
    <mergeCell ref="T24:W24"/>
    <mergeCell ref="X24:AA24"/>
    <mergeCell ref="AB24:AE24"/>
    <mergeCell ref="AF24:AI24"/>
    <mergeCell ref="AJ24:AM24"/>
    <mergeCell ref="AN24:AQ24"/>
    <mergeCell ref="AF23:AI23"/>
    <mergeCell ref="AJ23:AM23"/>
    <mergeCell ref="AN23:AQ23"/>
    <mergeCell ref="AZ24:BC24"/>
    <mergeCell ref="BD24:BG24"/>
    <mergeCell ref="BH24:BK24"/>
    <mergeCell ref="A25:G26"/>
    <mergeCell ref="H25:O25"/>
    <mergeCell ref="P25:S25"/>
    <mergeCell ref="T25:W25"/>
    <mergeCell ref="X25:AA25"/>
    <mergeCell ref="H26:O26"/>
    <mergeCell ref="P26:S26"/>
    <mergeCell ref="T26:W26"/>
    <mergeCell ref="X26:AA26"/>
    <mergeCell ref="AB26:AE26"/>
    <mergeCell ref="AF26:AI26"/>
    <mergeCell ref="AJ26:AM26"/>
    <mergeCell ref="AB25:AE25"/>
    <mergeCell ref="AF25:AI25"/>
    <mergeCell ref="AJ25:AM25"/>
    <mergeCell ref="AN26:AQ26"/>
    <mergeCell ref="AR26:AU26"/>
    <mergeCell ref="AV26:AY26"/>
    <mergeCell ref="AZ26:BC26"/>
    <mergeCell ref="A24:O24"/>
    <mergeCell ref="P24:S24"/>
    <mergeCell ref="T27:W27"/>
    <mergeCell ref="X27:AA27"/>
    <mergeCell ref="AB27:AE27"/>
    <mergeCell ref="BD26:BG26"/>
    <mergeCell ref="BH26:BK26"/>
    <mergeCell ref="AZ25:BC25"/>
    <mergeCell ref="BD25:BG25"/>
    <mergeCell ref="BH25:BK25"/>
    <mergeCell ref="AN25:AQ25"/>
    <mergeCell ref="AR25:AU25"/>
    <mergeCell ref="AV25:AY25"/>
    <mergeCell ref="BD27:BG27"/>
    <mergeCell ref="BH27:BK27"/>
    <mergeCell ref="AR27:AU27"/>
    <mergeCell ref="AV27:AY27"/>
    <mergeCell ref="AZ27:BC27"/>
    <mergeCell ref="AR28:AU28"/>
    <mergeCell ref="AV28:AY28"/>
    <mergeCell ref="AZ28:BC28"/>
    <mergeCell ref="BD28:BG28"/>
    <mergeCell ref="BH28:BK28"/>
    <mergeCell ref="A29:G29"/>
    <mergeCell ref="H29:O29"/>
    <mergeCell ref="P29:S29"/>
    <mergeCell ref="T29:W29"/>
    <mergeCell ref="X29:AA29"/>
    <mergeCell ref="A27:G28"/>
    <mergeCell ref="H28:O28"/>
    <mergeCell ref="P28:S28"/>
    <mergeCell ref="T28:W28"/>
    <mergeCell ref="X28:AA28"/>
    <mergeCell ref="AB28:AE28"/>
    <mergeCell ref="AF28:AI28"/>
    <mergeCell ref="AJ28:AM28"/>
    <mergeCell ref="AN28:AQ28"/>
    <mergeCell ref="AF27:AI27"/>
    <mergeCell ref="AJ27:AM27"/>
    <mergeCell ref="AN27:AQ27"/>
    <mergeCell ref="H27:O27"/>
    <mergeCell ref="P27:S27"/>
    <mergeCell ref="AZ29:BC29"/>
    <mergeCell ref="BD29:BG29"/>
    <mergeCell ref="BH29:BK29"/>
    <mergeCell ref="AN29:AQ29"/>
    <mergeCell ref="AR29:AU29"/>
    <mergeCell ref="AV29:AY29"/>
    <mergeCell ref="A30:O30"/>
    <mergeCell ref="P30:S30"/>
    <mergeCell ref="T30:W30"/>
    <mergeCell ref="X30:AA30"/>
    <mergeCell ref="AB30:AE30"/>
    <mergeCell ref="AF30:AI30"/>
    <mergeCell ref="AJ30:AM30"/>
    <mergeCell ref="AB29:AE29"/>
    <mergeCell ref="AF29:AI29"/>
    <mergeCell ref="AJ29:AM29"/>
    <mergeCell ref="H33:V33"/>
    <mergeCell ref="W33:AK33"/>
    <mergeCell ref="AP33:AV33"/>
    <mergeCell ref="AW33:BA33"/>
    <mergeCell ref="BB33:BF33"/>
    <mergeCell ref="BG34:BK34"/>
    <mergeCell ref="AN30:AQ30"/>
    <mergeCell ref="AR30:AU30"/>
    <mergeCell ref="AV30:AY30"/>
    <mergeCell ref="AZ30:BC30"/>
    <mergeCell ref="BD30:BG30"/>
    <mergeCell ref="BH30:BK30"/>
    <mergeCell ref="H34:L34"/>
    <mergeCell ref="M34:Q34"/>
    <mergeCell ref="R34:V34"/>
    <mergeCell ref="W34:AA34"/>
    <mergeCell ref="AB34:AF34"/>
    <mergeCell ref="AG34:AK34"/>
    <mergeCell ref="AP34:AV34"/>
    <mergeCell ref="AW34:BA34"/>
    <mergeCell ref="BB34:BF34"/>
    <mergeCell ref="A33:G34"/>
    <mergeCell ref="BB35:BF35"/>
    <mergeCell ref="BG35:BK35"/>
    <mergeCell ref="A36:G36"/>
    <mergeCell ref="H36:L36"/>
    <mergeCell ref="M36:Q36"/>
    <mergeCell ref="R36:V36"/>
    <mergeCell ref="W36:AA36"/>
    <mergeCell ref="AB36:AF36"/>
    <mergeCell ref="AG36:AK36"/>
    <mergeCell ref="AP36:AV36"/>
    <mergeCell ref="AW36:BA36"/>
    <mergeCell ref="BB36:BF36"/>
    <mergeCell ref="BG36:BK36"/>
    <mergeCell ref="A35:G35"/>
    <mergeCell ref="H35:L35"/>
    <mergeCell ref="M35:Q35"/>
    <mergeCell ref="R35:V35"/>
    <mergeCell ref="W35:AA35"/>
    <mergeCell ref="AB35:AF35"/>
    <mergeCell ref="AG35:AK35"/>
    <mergeCell ref="AP35:AV35"/>
    <mergeCell ref="AW35:BA35"/>
    <mergeCell ref="BG33:BK33"/>
    <mergeCell ref="BA44:BE44"/>
    <mergeCell ref="BB37:BF37"/>
    <mergeCell ref="BG37:BK37"/>
    <mergeCell ref="A38:G38"/>
    <mergeCell ref="H38:L38"/>
    <mergeCell ref="M38:Q38"/>
    <mergeCell ref="R38:V38"/>
    <mergeCell ref="W38:AA38"/>
    <mergeCell ref="AB38:AF38"/>
    <mergeCell ref="AG38:AK38"/>
    <mergeCell ref="AP38:AV38"/>
    <mergeCell ref="AW38:BA38"/>
    <mergeCell ref="BB38:BF38"/>
    <mergeCell ref="BG38:BK38"/>
    <mergeCell ref="A37:G37"/>
    <mergeCell ref="H37:L37"/>
    <mergeCell ref="M37:Q37"/>
    <mergeCell ref="R37:V37"/>
    <mergeCell ref="W37:AA37"/>
    <mergeCell ref="AB37:AF37"/>
    <mergeCell ref="AG37:AK37"/>
    <mergeCell ref="AP37:AV37"/>
    <mergeCell ref="AW37:BA37"/>
    <mergeCell ref="A41:G42"/>
    <mergeCell ref="H41:AF41"/>
    <mergeCell ref="AG41:BE41"/>
    <mergeCell ref="H42:L42"/>
    <mergeCell ref="M42:Q42"/>
    <mergeCell ref="AV42:AZ42"/>
    <mergeCell ref="BA42:BE42"/>
    <mergeCell ref="A43:G43"/>
    <mergeCell ref="H43:L43"/>
    <mergeCell ref="M43:Q43"/>
    <mergeCell ref="R43:V43"/>
    <mergeCell ref="W43:AA43"/>
    <mergeCell ref="AB43:AF43"/>
    <mergeCell ref="AG43:AK43"/>
    <mergeCell ref="AL43:AP43"/>
    <mergeCell ref="R42:V42"/>
    <mergeCell ref="W42:AA42"/>
    <mergeCell ref="AB42:AF42"/>
    <mergeCell ref="AG42:AK42"/>
    <mergeCell ref="AL42:AP42"/>
    <mergeCell ref="AQ42:AU42"/>
    <mergeCell ref="A45:G45"/>
    <mergeCell ref="H45:L45"/>
    <mergeCell ref="M45:Q45"/>
    <mergeCell ref="R45:V45"/>
    <mergeCell ref="W45:AA45"/>
    <mergeCell ref="AB45:AF45"/>
    <mergeCell ref="AQ43:AU43"/>
    <mergeCell ref="AV43:AZ43"/>
    <mergeCell ref="BA43:BE43"/>
    <mergeCell ref="A44:G44"/>
    <mergeCell ref="H44:L44"/>
    <mergeCell ref="M44:Q44"/>
    <mergeCell ref="R44:V44"/>
    <mergeCell ref="W44:AA44"/>
    <mergeCell ref="AB44:AF44"/>
    <mergeCell ref="AG44:AK44"/>
    <mergeCell ref="AG45:AK45"/>
    <mergeCell ref="AL45:AP45"/>
    <mergeCell ref="AQ45:AU45"/>
    <mergeCell ref="AV45:AZ45"/>
    <mergeCell ref="BA45:BE45"/>
    <mergeCell ref="AL44:AP44"/>
    <mergeCell ref="AQ44:AU44"/>
    <mergeCell ref="AV44:AZ44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Q45"/>
  <sheetViews>
    <sheetView showGridLines="0" view="pageBreakPreview" zoomScaleNormal="100" zoomScaleSheetLayoutView="100" workbookViewId="0"/>
  </sheetViews>
  <sheetFormatPr defaultColWidth="8.5703125" defaultRowHeight="17.25" customHeight="1"/>
  <cols>
    <col min="1" max="1" width="10.85546875" style="42" customWidth="1"/>
    <col min="2" max="14" width="7.7109375" style="42" customWidth="1"/>
    <col min="15" max="15" width="3.28515625" style="42" customWidth="1"/>
    <col min="16" max="28" width="8.5703125" style="42" customWidth="1"/>
    <col min="29" max="34" width="2.85546875" style="42" customWidth="1"/>
    <col min="35" max="256" width="8.5703125" style="42"/>
    <col min="257" max="257" width="10.85546875" style="42" customWidth="1"/>
    <col min="258" max="270" width="7.7109375" style="42" customWidth="1"/>
    <col min="271" max="271" width="3.28515625" style="42" customWidth="1"/>
    <col min="272" max="284" width="8.5703125" style="42" customWidth="1"/>
    <col min="285" max="290" width="2.85546875" style="42" customWidth="1"/>
    <col min="291" max="512" width="8.5703125" style="42"/>
    <col min="513" max="513" width="10.85546875" style="42" customWidth="1"/>
    <col min="514" max="526" width="7.7109375" style="42" customWidth="1"/>
    <col min="527" max="527" width="3.28515625" style="42" customWidth="1"/>
    <col min="528" max="540" width="8.5703125" style="42" customWidth="1"/>
    <col min="541" max="546" width="2.85546875" style="42" customWidth="1"/>
    <col min="547" max="768" width="8.5703125" style="42"/>
    <col min="769" max="769" width="10.85546875" style="42" customWidth="1"/>
    <col min="770" max="782" width="7.7109375" style="42" customWidth="1"/>
    <col min="783" max="783" width="3.28515625" style="42" customWidth="1"/>
    <col min="784" max="796" width="8.5703125" style="42" customWidth="1"/>
    <col min="797" max="802" width="2.85546875" style="42" customWidth="1"/>
    <col min="803" max="1024" width="8.5703125" style="42"/>
    <col min="1025" max="1025" width="10.85546875" style="42" customWidth="1"/>
    <col min="1026" max="1038" width="7.7109375" style="42" customWidth="1"/>
    <col min="1039" max="1039" width="3.28515625" style="42" customWidth="1"/>
    <col min="1040" max="1052" width="8.5703125" style="42" customWidth="1"/>
    <col min="1053" max="1058" width="2.85546875" style="42" customWidth="1"/>
    <col min="1059" max="1280" width="8.5703125" style="42"/>
    <col min="1281" max="1281" width="10.85546875" style="42" customWidth="1"/>
    <col min="1282" max="1294" width="7.7109375" style="42" customWidth="1"/>
    <col min="1295" max="1295" width="3.28515625" style="42" customWidth="1"/>
    <col min="1296" max="1308" width="8.5703125" style="42" customWidth="1"/>
    <col min="1309" max="1314" width="2.85546875" style="42" customWidth="1"/>
    <col min="1315" max="1536" width="8.5703125" style="42"/>
    <col min="1537" max="1537" width="10.85546875" style="42" customWidth="1"/>
    <col min="1538" max="1550" width="7.7109375" style="42" customWidth="1"/>
    <col min="1551" max="1551" width="3.28515625" style="42" customWidth="1"/>
    <col min="1552" max="1564" width="8.5703125" style="42" customWidth="1"/>
    <col min="1565" max="1570" width="2.85546875" style="42" customWidth="1"/>
    <col min="1571" max="1792" width="8.5703125" style="42"/>
    <col min="1793" max="1793" width="10.85546875" style="42" customWidth="1"/>
    <col min="1794" max="1806" width="7.7109375" style="42" customWidth="1"/>
    <col min="1807" max="1807" width="3.28515625" style="42" customWidth="1"/>
    <col min="1808" max="1820" width="8.5703125" style="42" customWidth="1"/>
    <col min="1821" max="1826" width="2.85546875" style="42" customWidth="1"/>
    <col min="1827" max="2048" width="8.5703125" style="42"/>
    <col min="2049" max="2049" width="10.85546875" style="42" customWidth="1"/>
    <col min="2050" max="2062" width="7.7109375" style="42" customWidth="1"/>
    <col min="2063" max="2063" width="3.28515625" style="42" customWidth="1"/>
    <col min="2064" max="2076" width="8.5703125" style="42" customWidth="1"/>
    <col min="2077" max="2082" width="2.85546875" style="42" customWidth="1"/>
    <col min="2083" max="2304" width="8.5703125" style="42"/>
    <col min="2305" max="2305" width="10.85546875" style="42" customWidth="1"/>
    <col min="2306" max="2318" width="7.7109375" style="42" customWidth="1"/>
    <col min="2319" max="2319" width="3.28515625" style="42" customWidth="1"/>
    <col min="2320" max="2332" width="8.5703125" style="42" customWidth="1"/>
    <col min="2333" max="2338" width="2.85546875" style="42" customWidth="1"/>
    <col min="2339" max="2560" width="8.5703125" style="42"/>
    <col min="2561" max="2561" width="10.85546875" style="42" customWidth="1"/>
    <col min="2562" max="2574" width="7.7109375" style="42" customWidth="1"/>
    <col min="2575" max="2575" width="3.28515625" style="42" customWidth="1"/>
    <col min="2576" max="2588" width="8.5703125" style="42" customWidth="1"/>
    <col min="2589" max="2594" width="2.85546875" style="42" customWidth="1"/>
    <col min="2595" max="2816" width="8.5703125" style="42"/>
    <col min="2817" max="2817" width="10.85546875" style="42" customWidth="1"/>
    <col min="2818" max="2830" width="7.7109375" style="42" customWidth="1"/>
    <col min="2831" max="2831" width="3.28515625" style="42" customWidth="1"/>
    <col min="2832" max="2844" width="8.5703125" style="42" customWidth="1"/>
    <col min="2845" max="2850" width="2.85546875" style="42" customWidth="1"/>
    <col min="2851" max="3072" width="8.5703125" style="42"/>
    <col min="3073" max="3073" width="10.85546875" style="42" customWidth="1"/>
    <col min="3074" max="3086" width="7.7109375" style="42" customWidth="1"/>
    <col min="3087" max="3087" width="3.28515625" style="42" customWidth="1"/>
    <col min="3088" max="3100" width="8.5703125" style="42" customWidth="1"/>
    <col min="3101" max="3106" width="2.85546875" style="42" customWidth="1"/>
    <col min="3107" max="3328" width="8.5703125" style="42"/>
    <col min="3329" max="3329" width="10.85546875" style="42" customWidth="1"/>
    <col min="3330" max="3342" width="7.7109375" style="42" customWidth="1"/>
    <col min="3343" max="3343" width="3.28515625" style="42" customWidth="1"/>
    <col min="3344" max="3356" width="8.5703125" style="42" customWidth="1"/>
    <col min="3357" max="3362" width="2.85546875" style="42" customWidth="1"/>
    <col min="3363" max="3584" width="8.5703125" style="42"/>
    <col min="3585" max="3585" width="10.85546875" style="42" customWidth="1"/>
    <col min="3586" max="3598" width="7.7109375" style="42" customWidth="1"/>
    <col min="3599" max="3599" width="3.28515625" style="42" customWidth="1"/>
    <col min="3600" max="3612" width="8.5703125" style="42" customWidth="1"/>
    <col min="3613" max="3618" width="2.85546875" style="42" customWidth="1"/>
    <col min="3619" max="3840" width="8.5703125" style="42"/>
    <col min="3841" max="3841" width="10.85546875" style="42" customWidth="1"/>
    <col min="3842" max="3854" width="7.7109375" style="42" customWidth="1"/>
    <col min="3855" max="3855" width="3.28515625" style="42" customWidth="1"/>
    <col min="3856" max="3868" width="8.5703125" style="42" customWidth="1"/>
    <col min="3869" max="3874" width="2.85546875" style="42" customWidth="1"/>
    <col min="3875" max="4096" width="8.5703125" style="42"/>
    <col min="4097" max="4097" width="10.85546875" style="42" customWidth="1"/>
    <col min="4098" max="4110" width="7.7109375" style="42" customWidth="1"/>
    <col min="4111" max="4111" width="3.28515625" style="42" customWidth="1"/>
    <col min="4112" max="4124" width="8.5703125" style="42" customWidth="1"/>
    <col min="4125" max="4130" width="2.85546875" style="42" customWidth="1"/>
    <col min="4131" max="4352" width="8.5703125" style="42"/>
    <col min="4353" max="4353" width="10.85546875" style="42" customWidth="1"/>
    <col min="4354" max="4366" width="7.7109375" style="42" customWidth="1"/>
    <col min="4367" max="4367" width="3.28515625" style="42" customWidth="1"/>
    <col min="4368" max="4380" width="8.5703125" style="42" customWidth="1"/>
    <col min="4381" max="4386" width="2.85546875" style="42" customWidth="1"/>
    <col min="4387" max="4608" width="8.5703125" style="42"/>
    <col min="4609" max="4609" width="10.85546875" style="42" customWidth="1"/>
    <col min="4610" max="4622" width="7.7109375" style="42" customWidth="1"/>
    <col min="4623" max="4623" width="3.28515625" style="42" customWidth="1"/>
    <col min="4624" max="4636" width="8.5703125" style="42" customWidth="1"/>
    <col min="4637" max="4642" width="2.85546875" style="42" customWidth="1"/>
    <col min="4643" max="4864" width="8.5703125" style="42"/>
    <col min="4865" max="4865" width="10.85546875" style="42" customWidth="1"/>
    <col min="4866" max="4878" width="7.7109375" style="42" customWidth="1"/>
    <col min="4879" max="4879" width="3.28515625" style="42" customWidth="1"/>
    <col min="4880" max="4892" width="8.5703125" style="42" customWidth="1"/>
    <col min="4893" max="4898" width="2.85546875" style="42" customWidth="1"/>
    <col min="4899" max="5120" width="8.5703125" style="42"/>
    <col min="5121" max="5121" width="10.85546875" style="42" customWidth="1"/>
    <col min="5122" max="5134" width="7.7109375" style="42" customWidth="1"/>
    <col min="5135" max="5135" width="3.28515625" style="42" customWidth="1"/>
    <col min="5136" max="5148" width="8.5703125" style="42" customWidth="1"/>
    <col min="5149" max="5154" width="2.85546875" style="42" customWidth="1"/>
    <col min="5155" max="5376" width="8.5703125" style="42"/>
    <col min="5377" max="5377" width="10.85546875" style="42" customWidth="1"/>
    <col min="5378" max="5390" width="7.7109375" style="42" customWidth="1"/>
    <col min="5391" max="5391" width="3.28515625" style="42" customWidth="1"/>
    <col min="5392" max="5404" width="8.5703125" style="42" customWidth="1"/>
    <col min="5405" max="5410" width="2.85546875" style="42" customWidth="1"/>
    <col min="5411" max="5632" width="8.5703125" style="42"/>
    <col min="5633" max="5633" width="10.85546875" style="42" customWidth="1"/>
    <col min="5634" max="5646" width="7.7109375" style="42" customWidth="1"/>
    <col min="5647" max="5647" width="3.28515625" style="42" customWidth="1"/>
    <col min="5648" max="5660" width="8.5703125" style="42" customWidth="1"/>
    <col min="5661" max="5666" width="2.85546875" style="42" customWidth="1"/>
    <col min="5667" max="5888" width="8.5703125" style="42"/>
    <col min="5889" max="5889" width="10.85546875" style="42" customWidth="1"/>
    <col min="5890" max="5902" width="7.7109375" style="42" customWidth="1"/>
    <col min="5903" max="5903" width="3.28515625" style="42" customWidth="1"/>
    <col min="5904" max="5916" width="8.5703125" style="42" customWidth="1"/>
    <col min="5917" max="5922" width="2.85546875" style="42" customWidth="1"/>
    <col min="5923" max="6144" width="8.5703125" style="42"/>
    <col min="6145" max="6145" width="10.85546875" style="42" customWidth="1"/>
    <col min="6146" max="6158" width="7.7109375" style="42" customWidth="1"/>
    <col min="6159" max="6159" width="3.28515625" style="42" customWidth="1"/>
    <col min="6160" max="6172" width="8.5703125" style="42" customWidth="1"/>
    <col min="6173" max="6178" width="2.85546875" style="42" customWidth="1"/>
    <col min="6179" max="6400" width="8.5703125" style="42"/>
    <col min="6401" max="6401" width="10.85546875" style="42" customWidth="1"/>
    <col min="6402" max="6414" width="7.7109375" style="42" customWidth="1"/>
    <col min="6415" max="6415" width="3.28515625" style="42" customWidth="1"/>
    <col min="6416" max="6428" width="8.5703125" style="42" customWidth="1"/>
    <col min="6429" max="6434" width="2.85546875" style="42" customWidth="1"/>
    <col min="6435" max="6656" width="8.5703125" style="42"/>
    <col min="6657" max="6657" width="10.85546875" style="42" customWidth="1"/>
    <col min="6658" max="6670" width="7.7109375" style="42" customWidth="1"/>
    <col min="6671" max="6671" width="3.28515625" style="42" customWidth="1"/>
    <col min="6672" max="6684" width="8.5703125" style="42" customWidth="1"/>
    <col min="6685" max="6690" width="2.85546875" style="42" customWidth="1"/>
    <col min="6691" max="6912" width="8.5703125" style="42"/>
    <col min="6913" max="6913" width="10.85546875" style="42" customWidth="1"/>
    <col min="6914" max="6926" width="7.7109375" style="42" customWidth="1"/>
    <col min="6927" max="6927" width="3.28515625" style="42" customWidth="1"/>
    <col min="6928" max="6940" width="8.5703125" style="42" customWidth="1"/>
    <col min="6941" max="6946" width="2.85546875" style="42" customWidth="1"/>
    <col min="6947" max="7168" width="8.5703125" style="42"/>
    <col min="7169" max="7169" width="10.85546875" style="42" customWidth="1"/>
    <col min="7170" max="7182" width="7.7109375" style="42" customWidth="1"/>
    <col min="7183" max="7183" width="3.28515625" style="42" customWidth="1"/>
    <col min="7184" max="7196" width="8.5703125" style="42" customWidth="1"/>
    <col min="7197" max="7202" width="2.85546875" style="42" customWidth="1"/>
    <col min="7203" max="7424" width="8.5703125" style="42"/>
    <col min="7425" max="7425" width="10.85546875" style="42" customWidth="1"/>
    <col min="7426" max="7438" width="7.7109375" style="42" customWidth="1"/>
    <col min="7439" max="7439" width="3.28515625" style="42" customWidth="1"/>
    <col min="7440" max="7452" width="8.5703125" style="42" customWidth="1"/>
    <col min="7453" max="7458" width="2.85546875" style="42" customWidth="1"/>
    <col min="7459" max="7680" width="8.5703125" style="42"/>
    <col min="7681" max="7681" width="10.85546875" style="42" customWidth="1"/>
    <col min="7682" max="7694" width="7.7109375" style="42" customWidth="1"/>
    <col min="7695" max="7695" width="3.28515625" style="42" customWidth="1"/>
    <col min="7696" max="7708" width="8.5703125" style="42" customWidth="1"/>
    <col min="7709" max="7714" width="2.85546875" style="42" customWidth="1"/>
    <col min="7715" max="7936" width="8.5703125" style="42"/>
    <col min="7937" max="7937" width="10.85546875" style="42" customWidth="1"/>
    <col min="7938" max="7950" width="7.7109375" style="42" customWidth="1"/>
    <col min="7951" max="7951" width="3.28515625" style="42" customWidth="1"/>
    <col min="7952" max="7964" width="8.5703125" style="42" customWidth="1"/>
    <col min="7965" max="7970" width="2.85546875" style="42" customWidth="1"/>
    <col min="7971" max="8192" width="8.5703125" style="42"/>
    <col min="8193" max="8193" width="10.85546875" style="42" customWidth="1"/>
    <col min="8194" max="8206" width="7.7109375" style="42" customWidth="1"/>
    <col min="8207" max="8207" width="3.28515625" style="42" customWidth="1"/>
    <col min="8208" max="8220" width="8.5703125" style="42" customWidth="1"/>
    <col min="8221" max="8226" width="2.85546875" style="42" customWidth="1"/>
    <col min="8227" max="8448" width="8.5703125" style="42"/>
    <col min="8449" max="8449" width="10.85546875" style="42" customWidth="1"/>
    <col min="8450" max="8462" width="7.7109375" style="42" customWidth="1"/>
    <col min="8463" max="8463" width="3.28515625" style="42" customWidth="1"/>
    <col min="8464" max="8476" width="8.5703125" style="42" customWidth="1"/>
    <col min="8477" max="8482" width="2.85546875" style="42" customWidth="1"/>
    <col min="8483" max="8704" width="8.5703125" style="42"/>
    <col min="8705" max="8705" width="10.85546875" style="42" customWidth="1"/>
    <col min="8706" max="8718" width="7.7109375" style="42" customWidth="1"/>
    <col min="8719" max="8719" width="3.28515625" style="42" customWidth="1"/>
    <col min="8720" max="8732" width="8.5703125" style="42" customWidth="1"/>
    <col min="8733" max="8738" width="2.85546875" style="42" customWidth="1"/>
    <col min="8739" max="8960" width="8.5703125" style="42"/>
    <col min="8961" max="8961" width="10.85546875" style="42" customWidth="1"/>
    <col min="8962" max="8974" width="7.7109375" style="42" customWidth="1"/>
    <col min="8975" max="8975" width="3.28515625" style="42" customWidth="1"/>
    <col min="8976" max="8988" width="8.5703125" style="42" customWidth="1"/>
    <col min="8989" max="8994" width="2.85546875" style="42" customWidth="1"/>
    <col min="8995" max="9216" width="8.5703125" style="42"/>
    <col min="9217" max="9217" width="10.85546875" style="42" customWidth="1"/>
    <col min="9218" max="9230" width="7.7109375" style="42" customWidth="1"/>
    <col min="9231" max="9231" width="3.28515625" style="42" customWidth="1"/>
    <col min="9232" max="9244" width="8.5703125" style="42" customWidth="1"/>
    <col min="9245" max="9250" width="2.85546875" style="42" customWidth="1"/>
    <col min="9251" max="9472" width="8.5703125" style="42"/>
    <col min="9473" max="9473" width="10.85546875" style="42" customWidth="1"/>
    <col min="9474" max="9486" width="7.7109375" style="42" customWidth="1"/>
    <col min="9487" max="9487" width="3.28515625" style="42" customWidth="1"/>
    <col min="9488" max="9500" width="8.5703125" style="42" customWidth="1"/>
    <col min="9501" max="9506" width="2.85546875" style="42" customWidth="1"/>
    <col min="9507" max="9728" width="8.5703125" style="42"/>
    <col min="9729" max="9729" width="10.85546875" style="42" customWidth="1"/>
    <col min="9730" max="9742" width="7.7109375" style="42" customWidth="1"/>
    <col min="9743" max="9743" width="3.28515625" style="42" customWidth="1"/>
    <col min="9744" max="9756" width="8.5703125" style="42" customWidth="1"/>
    <col min="9757" max="9762" width="2.85546875" style="42" customWidth="1"/>
    <col min="9763" max="9984" width="8.5703125" style="42"/>
    <col min="9985" max="9985" width="10.85546875" style="42" customWidth="1"/>
    <col min="9986" max="9998" width="7.7109375" style="42" customWidth="1"/>
    <col min="9999" max="9999" width="3.28515625" style="42" customWidth="1"/>
    <col min="10000" max="10012" width="8.5703125" style="42" customWidth="1"/>
    <col min="10013" max="10018" width="2.85546875" style="42" customWidth="1"/>
    <col min="10019" max="10240" width="8.5703125" style="42"/>
    <col min="10241" max="10241" width="10.85546875" style="42" customWidth="1"/>
    <col min="10242" max="10254" width="7.7109375" style="42" customWidth="1"/>
    <col min="10255" max="10255" width="3.28515625" style="42" customWidth="1"/>
    <col min="10256" max="10268" width="8.5703125" style="42" customWidth="1"/>
    <col min="10269" max="10274" width="2.85546875" style="42" customWidth="1"/>
    <col min="10275" max="10496" width="8.5703125" style="42"/>
    <col min="10497" max="10497" width="10.85546875" style="42" customWidth="1"/>
    <col min="10498" max="10510" width="7.7109375" style="42" customWidth="1"/>
    <col min="10511" max="10511" width="3.28515625" style="42" customWidth="1"/>
    <col min="10512" max="10524" width="8.5703125" style="42" customWidth="1"/>
    <col min="10525" max="10530" width="2.85546875" style="42" customWidth="1"/>
    <col min="10531" max="10752" width="8.5703125" style="42"/>
    <col min="10753" max="10753" width="10.85546875" style="42" customWidth="1"/>
    <col min="10754" max="10766" width="7.7109375" style="42" customWidth="1"/>
    <col min="10767" max="10767" width="3.28515625" style="42" customWidth="1"/>
    <col min="10768" max="10780" width="8.5703125" style="42" customWidth="1"/>
    <col min="10781" max="10786" width="2.85546875" style="42" customWidth="1"/>
    <col min="10787" max="11008" width="8.5703125" style="42"/>
    <col min="11009" max="11009" width="10.85546875" style="42" customWidth="1"/>
    <col min="11010" max="11022" width="7.7109375" style="42" customWidth="1"/>
    <col min="11023" max="11023" width="3.28515625" style="42" customWidth="1"/>
    <col min="11024" max="11036" width="8.5703125" style="42" customWidth="1"/>
    <col min="11037" max="11042" width="2.85546875" style="42" customWidth="1"/>
    <col min="11043" max="11264" width="8.5703125" style="42"/>
    <col min="11265" max="11265" width="10.85546875" style="42" customWidth="1"/>
    <col min="11266" max="11278" width="7.7109375" style="42" customWidth="1"/>
    <col min="11279" max="11279" width="3.28515625" style="42" customWidth="1"/>
    <col min="11280" max="11292" width="8.5703125" style="42" customWidth="1"/>
    <col min="11293" max="11298" width="2.85546875" style="42" customWidth="1"/>
    <col min="11299" max="11520" width="8.5703125" style="42"/>
    <col min="11521" max="11521" width="10.85546875" style="42" customWidth="1"/>
    <col min="11522" max="11534" width="7.7109375" style="42" customWidth="1"/>
    <col min="11535" max="11535" width="3.28515625" style="42" customWidth="1"/>
    <col min="11536" max="11548" width="8.5703125" style="42" customWidth="1"/>
    <col min="11549" max="11554" width="2.85546875" style="42" customWidth="1"/>
    <col min="11555" max="11776" width="8.5703125" style="42"/>
    <col min="11777" max="11777" width="10.85546875" style="42" customWidth="1"/>
    <col min="11778" max="11790" width="7.7109375" style="42" customWidth="1"/>
    <col min="11791" max="11791" width="3.28515625" style="42" customWidth="1"/>
    <col min="11792" max="11804" width="8.5703125" style="42" customWidth="1"/>
    <col min="11805" max="11810" width="2.85546875" style="42" customWidth="1"/>
    <col min="11811" max="12032" width="8.5703125" style="42"/>
    <col min="12033" max="12033" width="10.85546875" style="42" customWidth="1"/>
    <col min="12034" max="12046" width="7.7109375" style="42" customWidth="1"/>
    <col min="12047" max="12047" width="3.28515625" style="42" customWidth="1"/>
    <col min="12048" max="12060" width="8.5703125" style="42" customWidth="1"/>
    <col min="12061" max="12066" width="2.85546875" style="42" customWidth="1"/>
    <col min="12067" max="12288" width="8.5703125" style="42"/>
    <col min="12289" max="12289" width="10.85546875" style="42" customWidth="1"/>
    <col min="12290" max="12302" width="7.7109375" style="42" customWidth="1"/>
    <col min="12303" max="12303" width="3.28515625" style="42" customWidth="1"/>
    <col min="12304" max="12316" width="8.5703125" style="42" customWidth="1"/>
    <col min="12317" max="12322" width="2.85546875" style="42" customWidth="1"/>
    <col min="12323" max="12544" width="8.5703125" style="42"/>
    <col min="12545" max="12545" width="10.85546875" style="42" customWidth="1"/>
    <col min="12546" max="12558" width="7.7109375" style="42" customWidth="1"/>
    <col min="12559" max="12559" width="3.28515625" style="42" customWidth="1"/>
    <col min="12560" max="12572" width="8.5703125" style="42" customWidth="1"/>
    <col min="12573" max="12578" width="2.85546875" style="42" customWidth="1"/>
    <col min="12579" max="12800" width="8.5703125" style="42"/>
    <col min="12801" max="12801" width="10.85546875" style="42" customWidth="1"/>
    <col min="12802" max="12814" width="7.7109375" style="42" customWidth="1"/>
    <col min="12815" max="12815" width="3.28515625" style="42" customWidth="1"/>
    <col min="12816" max="12828" width="8.5703125" style="42" customWidth="1"/>
    <col min="12829" max="12834" width="2.85546875" style="42" customWidth="1"/>
    <col min="12835" max="13056" width="8.5703125" style="42"/>
    <col min="13057" max="13057" width="10.85546875" style="42" customWidth="1"/>
    <col min="13058" max="13070" width="7.7109375" style="42" customWidth="1"/>
    <col min="13071" max="13071" width="3.28515625" style="42" customWidth="1"/>
    <col min="13072" max="13084" width="8.5703125" style="42" customWidth="1"/>
    <col min="13085" max="13090" width="2.85546875" style="42" customWidth="1"/>
    <col min="13091" max="13312" width="8.5703125" style="42"/>
    <col min="13313" max="13313" width="10.85546875" style="42" customWidth="1"/>
    <col min="13314" max="13326" width="7.7109375" style="42" customWidth="1"/>
    <col min="13327" max="13327" width="3.28515625" style="42" customWidth="1"/>
    <col min="13328" max="13340" width="8.5703125" style="42" customWidth="1"/>
    <col min="13341" max="13346" width="2.85546875" style="42" customWidth="1"/>
    <col min="13347" max="13568" width="8.5703125" style="42"/>
    <col min="13569" max="13569" width="10.85546875" style="42" customWidth="1"/>
    <col min="13570" max="13582" width="7.7109375" style="42" customWidth="1"/>
    <col min="13583" max="13583" width="3.28515625" style="42" customWidth="1"/>
    <col min="13584" max="13596" width="8.5703125" style="42" customWidth="1"/>
    <col min="13597" max="13602" width="2.85546875" style="42" customWidth="1"/>
    <col min="13603" max="13824" width="8.5703125" style="42"/>
    <col min="13825" max="13825" width="10.85546875" style="42" customWidth="1"/>
    <col min="13826" max="13838" width="7.7109375" style="42" customWidth="1"/>
    <col min="13839" max="13839" width="3.28515625" style="42" customWidth="1"/>
    <col min="13840" max="13852" width="8.5703125" style="42" customWidth="1"/>
    <col min="13853" max="13858" width="2.85546875" style="42" customWidth="1"/>
    <col min="13859" max="14080" width="8.5703125" style="42"/>
    <col min="14081" max="14081" width="10.85546875" style="42" customWidth="1"/>
    <col min="14082" max="14094" width="7.7109375" style="42" customWidth="1"/>
    <col min="14095" max="14095" width="3.28515625" style="42" customWidth="1"/>
    <col min="14096" max="14108" width="8.5703125" style="42" customWidth="1"/>
    <col min="14109" max="14114" width="2.85546875" style="42" customWidth="1"/>
    <col min="14115" max="14336" width="8.5703125" style="42"/>
    <col min="14337" max="14337" width="10.85546875" style="42" customWidth="1"/>
    <col min="14338" max="14350" width="7.7109375" style="42" customWidth="1"/>
    <col min="14351" max="14351" width="3.28515625" style="42" customWidth="1"/>
    <col min="14352" max="14364" width="8.5703125" style="42" customWidth="1"/>
    <col min="14365" max="14370" width="2.85546875" style="42" customWidth="1"/>
    <col min="14371" max="14592" width="8.5703125" style="42"/>
    <col min="14593" max="14593" width="10.85546875" style="42" customWidth="1"/>
    <col min="14594" max="14606" width="7.7109375" style="42" customWidth="1"/>
    <col min="14607" max="14607" width="3.28515625" style="42" customWidth="1"/>
    <col min="14608" max="14620" width="8.5703125" style="42" customWidth="1"/>
    <col min="14621" max="14626" width="2.85546875" style="42" customWidth="1"/>
    <col min="14627" max="14848" width="8.5703125" style="42"/>
    <col min="14849" max="14849" width="10.85546875" style="42" customWidth="1"/>
    <col min="14850" max="14862" width="7.7109375" style="42" customWidth="1"/>
    <col min="14863" max="14863" width="3.28515625" style="42" customWidth="1"/>
    <col min="14864" max="14876" width="8.5703125" style="42" customWidth="1"/>
    <col min="14877" max="14882" width="2.85546875" style="42" customWidth="1"/>
    <col min="14883" max="15104" width="8.5703125" style="42"/>
    <col min="15105" max="15105" width="10.85546875" style="42" customWidth="1"/>
    <col min="15106" max="15118" width="7.7109375" style="42" customWidth="1"/>
    <col min="15119" max="15119" width="3.28515625" style="42" customWidth="1"/>
    <col min="15120" max="15132" width="8.5703125" style="42" customWidth="1"/>
    <col min="15133" max="15138" width="2.85546875" style="42" customWidth="1"/>
    <col min="15139" max="15360" width="8.5703125" style="42"/>
    <col min="15361" max="15361" width="10.85546875" style="42" customWidth="1"/>
    <col min="15362" max="15374" width="7.7109375" style="42" customWidth="1"/>
    <col min="15375" max="15375" width="3.28515625" style="42" customWidth="1"/>
    <col min="15376" max="15388" width="8.5703125" style="42" customWidth="1"/>
    <col min="15389" max="15394" width="2.85546875" style="42" customWidth="1"/>
    <col min="15395" max="15616" width="8.5703125" style="42"/>
    <col min="15617" max="15617" width="10.85546875" style="42" customWidth="1"/>
    <col min="15618" max="15630" width="7.7109375" style="42" customWidth="1"/>
    <col min="15631" max="15631" width="3.28515625" style="42" customWidth="1"/>
    <col min="15632" max="15644" width="8.5703125" style="42" customWidth="1"/>
    <col min="15645" max="15650" width="2.85546875" style="42" customWidth="1"/>
    <col min="15651" max="15872" width="8.5703125" style="42"/>
    <col min="15873" max="15873" width="10.85546875" style="42" customWidth="1"/>
    <col min="15874" max="15886" width="7.7109375" style="42" customWidth="1"/>
    <col min="15887" max="15887" width="3.28515625" style="42" customWidth="1"/>
    <col min="15888" max="15900" width="8.5703125" style="42" customWidth="1"/>
    <col min="15901" max="15906" width="2.85546875" style="42" customWidth="1"/>
    <col min="15907" max="16128" width="8.5703125" style="42"/>
    <col min="16129" max="16129" width="10.85546875" style="42" customWidth="1"/>
    <col min="16130" max="16142" width="7.7109375" style="42" customWidth="1"/>
    <col min="16143" max="16143" width="3.28515625" style="42" customWidth="1"/>
    <col min="16144" max="16156" width="8.5703125" style="42" customWidth="1"/>
    <col min="16157" max="16162" width="2.85546875" style="42" customWidth="1"/>
    <col min="16163" max="16384" width="8.5703125" style="42"/>
  </cols>
  <sheetData>
    <row r="1" spans="1:24" s="38" customFormat="1" ht="18.75" customHeight="1" thickBot="1">
      <c r="A1" s="98" t="s">
        <v>103</v>
      </c>
      <c r="B1" s="37"/>
      <c r="C1" s="37"/>
      <c r="D1" s="37"/>
      <c r="W1" s="39"/>
      <c r="X1" s="39"/>
    </row>
    <row r="2" spans="1:24" s="38" customFormat="1" ht="18.75" customHeight="1">
      <c r="A2" s="495" t="s">
        <v>28</v>
      </c>
      <c r="B2" s="495"/>
      <c r="C2" s="495"/>
      <c r="D2" s="496"/>
      <c r="E2" s="487" t="s">
        <v>27</v>
      </c>
      <c r="F2" s="489" t="s">
        <v>104</v>
      </c>
      <c r="G2" s="489" t="s">
        <v>42</v>
      </c>
      <c r="H2" s="489" t="s">
        <v>43</v>
      </c>
      <c r="I2" s="489" t="s">
        <v>105</v>
      </c>
      <c r="J2" s="491" t="s">
        <v>106</v>
      </c>
      <c r="K2" s="492"/>
      <c r="L2" s="492"/>
      <c r="M2" s="39"/>
      <c r="N2" s="39"/>
    </row>
    <row r="3" spans="1:24" s="38" customFormat="1" ht="18.75" customHeight="1">
      <c r="A3" s="497"/>
      <c r="B3" s="497"/>
      <c r="C3" s="497"/>
      <c r="D3" s="498"/>
      <c r="E3" s="488"/>
      <c r="F3" s="490"/>
      <c r="G3" s="490"/>
      <c r="H3" s="490"/>
      <c r="I3" s="490"/>
      <c r="J3" s="40" t="s">
        <v>42</v>
      </c>
      <c r="K3" s="41" t="s">
        <v>43</v>
      </c>
      <c r="L3" s="41" t="s">
        <v>105</v>
      </c>
      <c r="M3" s="39"/>
      <c r="N3" s="39"/>
    </row>
    <row r="4" spans="1:24" s="38" customFormat="1" ht="22.5" customHeight="1">
      <c r="A4" s="493" t="s">
        <v>33</v>
      </c>
      <c r="B4" s="493"/>
      <c r="C4" s="493"/>
      <c r="D4" s="494"/>
      <c r="E4" s="94">
        <f>SUM(F4:I4)</f>
        <v>12</v>
      </c>
      <c r="F4" s="99">
        <v>1</v>
      </c>
      <c r="G4" s="100">
        <v>1</v>
      </c>
      <c r="H4" s="99">
        <v>2</v>
      </c>
      <c r="I4" s="99">
        <v>8</v>
      </c>
      <c r="J4" s="99">
        <v>0</v>
      </c>
      <c r="K4" s="101">
        <v>0</v>
      </c>
      <c r="L4" s="101">
        <v>0</v>
      </c>
      <c r="M4" s="39"/>
      <c r="N4" s="39"/>
    </row>
    <row r="5" spans="1:24" s="38" customFormat="1" ht="22.5" customHeight="1">
      <c r="A5" s="472" t="s">
        <v>34</v>
      </c>
      <c r="B5" s="472"/>
      <c r="C5" s="472"/>
      <c r="D5" s="473"/>
      <c r="E5" s="37">
        <f t="shared" ref="E5:E20" si="0">SUM(F5:I5)</f>
        <v>13</v>
      </c>
      <c r="F5" s="100">
        <v>3</v>
      </c>
      <c r="G5" s="100">
        <v>3</v>
      </c>
      <c r="H5" s="100">
        <v>1</v>
      </c>
      <c r="I5" s="100">
        <v>6</v>
      </c>
      <c r="J5" s="100">
        <v>0</v>
      </c>
      <c r="K5" s="102">
        <v>0</v>
      </c>
      <c r="L5" s="102">
        <v>0</v>
      </c>
      <c r="M5" s="39"/>
      <c r="N5" s="39"/>
    </row>
    <row r="6" spans="1:24" s="38" customFormat="1" ht="22.5" customHeight="1">
      <c r="A6" s="472" t="s">
        <v>35</v>
      </c>
      <c r="B6" s="472"/>
      <c r="C6" s="472"/>
      <c r="D6" s="473"/>
      <c r="E6" s="37">
        <f t="shared" si="0"/>
        <v>92</v>
      </c>
      <c r="F6" s="100">
        <v>2</v>
      </c>
      <c r="G6" s="100">
        <v>27</v>
      </c>
      <c r="H6" s="100">
        <v>18</v>
      </c>
      <c r="I6" s="100">
        <v>45</v>
      </c>
      <c r="J6" s="100">
        <v>0</v>
      </c>
      <c r="K6" s="102">
        <v>0</v>
      </c>
      <c r="L6" s="102">
        <v>0</v>
      </c>
      <c r="M6" s="39"/>
      <c r="N6" s="39"/>
    </row>
    <row r="7" spans="1:24" s="38" customFormat="1" ht="22.5" customHeight="1">
      <c r="A7" s="472" t="s">
        <v>36</v>
      </c>
      <c r="B7" s="472"/>
      <c r="C7" s="472"/>
      <c r="D7" s="473"/>
      <c r="E7" s="37">
        <f t="shared" si="0"/>
        <v>17</v>
      </c>
      <c r="F7" s="100">
        <v>0</v>
      </c>
      <c r="G7" s="100">
        <v>6</v>
      </c>
      <c r="H7" s="100">
        <v>5</v>
      </c>
      <c r="I7" s="100">
        <v>6</v>
      </c>
      <c r="J7" s="100">
        <v>0</v>
      </c>
      <c r="K7" s="102">
        <v>0</v>
      </c>
      <c r="L7" s="102">
        <v>0</v>
      </c>
      <c r="M7" s="39"/>
      <c r="N7" s="39"/>
    </row>
    <row r="8" spans="1:24" s="38" customFormat="1" ht="22.5" customHeight="1">
      <c r="A8" s="472" t="s">
        <v>37</v>
      </c>
      <c r="B8" s="472"/>
      <c r="C8" s="472"/>
      <c r="D8" s="473"/>
      <c r="E8" s="37">
        <f t="shared" si="0"/>
        <v>26</v>
      </c>
      <c r="F8" s="100">
        <v>1</v>
      </c>
      <c r="G8" s="100">
        <v>4</v>
      </c>
      <c r="H8" s="100">
        <v>6</v>
      </c>
      <c r="I8" s="100">
        <v>15</v>
      </c>
      <c r="J8" s="100">
        <v>0</v>
      </c>
      <c r="K8" s="102">
        <v>0</v>
      </c>
      <c r="L8" s="102">
        <v>0</v>
      </c>
      <c r="M8" s="39"/>
      <c r="N8" s="39"/>
    </row>
    <row r="9" spans="1:24" s="38" customFormat="1" ht="22.5" customHeight="1">
      <c r="A9" s="472" t="s">
        <v>107</v>
      </c>
      <c r="B9" s="472"/>
      <c r="C9" s="472"/>
      <c r="D9" s="473"/>
      <c r="E9" s="37">
        <f t="shared" si="0"/>
        <v>3</v>
      </c>
      <c r="F9" s="100">
        <v>0</v>
      </c>
      <c r="G9" s="100">
        <v>1</v>
      </c>
      <c r="H9" s="100">
        <v>0</v>
      </c>
      <c r="I9" s="100">
        <v>2</v>
      </c>
      <c r="J9" s="100">
        <v>0</v>
      </c>
      <c r="K9" s="102">
        <v>0</v>
      </c>
      <c r="L9" s="102">
        <v>0</v>
      </c>
      <c r="M9" s="39"/>
      <c r="N9" s="39"/>
    </row>
    <row r="10" spans="1:24" s="38" customFormat="1" ht="22.5" customHeight="1">
      <c r="A10" s="472" t="s">
        <v>108</v>
      </c>
      <c r="B10" s="472"/>
      <c r="C10" s="472"/>
      <c r="D10" s="473"/>
      <c r="E10" s="37">
        <f t="shared" si="0"/>
        <v>6</v>
      </c>
      <c r="F10" s="100">
        <v>0</v>
      </c>
      <c r="G10" s="100">
        <v>4</v>
      </c>
      <c r="H10" s="100">
        <v>1</v>
      </c>
      <c r="I10" s="100">
        <v>1</v>
      </c>
      <c r="J10" s="100">
        <v>0</v>
      </c>
      <c r="K10" s="102">
        <v>0</v>
      </c>
      <c r="L10" s="102">
        <v>0</v>
      </c>
      <c r="M10" s="39"/>
      <c r="N10" s="39"/>
    </row>
    <row r="11" spans="1:24" s="38" customFormat="1" ht="22.5" customHeight="1">
      <c r="A11" s="472" t="s">
        <v>109</v>
      </c>
      <c r="B11" s="472"/>
      <c r="C11" s="472"/>
      <c r="D11" s="473"/>
      <c r="E11" s="37">
        <f t="shared" si="0"/>
        <v>44</v>
      </c>
      <c r="F11" s="100">
        <v>0</v>
      </c>
      <c r="G11" s="100">
        <v>23</v>
      </c>
      <c r="H11" s="100">
        <v>8</v>
      </c>
      <c r="I11" s="100">
        <v>13</v>
      </c>
      <c r="J11" s="100">
        <v>2</v>
      </c>
      <c r="K11" s="102">
        <v>0</v>
      </c>
      <c r="L11" s="102">
        <v>0</v>
      </c>
      <c r="M11" s="39"/>
      <c r="N11" s="39"/>
    </row>
    <row r="12" spans="1:24" s="38" customFormat="1" ht="22.5" customHeight="1">
      <c r="A12" s="472" t="s">
        <v>110</v>
      </c>
      <c r="B12" s="472"/>
      <c r="C12" s="472"/>
      <c r="D12" s="473"/>
      <c r="E12" s="37">
        <f t="shared" si="0"/>
        <v>50</v>
      </c>
      <c r="F12" s="100">
        <v>0</v>
      </c>
      <c r="G12" s="100">
        <v>15</v>
      </c>
      <c r="H12" s="100">
        <v>15</v>
      </c>
      <c r="I12" s="100">
        <v>20</v>
      </c>
      <c r="J12" s="100">
        <v>0</v>
      </c>
      <c r="K12" s="102">
        <v>1</v>
      </c>
      <c r="L12" s="102">
        <v>0</v>
      </c>
      <c r="M12" s="39"/>
      <c r="N12" s="39"/>
    </row>
    <row r="13" spans="1:24" s="38" customFormat="1" ht="22.5" customHeight="1">
      <c r="A13" s="472" t="s">
        <v>248</v>
      </c>
      <c r="B13" s="474"/>
      <c r="C13" s="474"/>
      <c r="D13" s="475"/>
      <c r="E13" s="37">
        <f t="shared" si="0"/>
        <v>0</v>
      </c>
      <c r="F13" s="100">
        <v>0</v>
      </c>
      <c r="G13" s="100">
        <v>0</v>
      </c>
      <c r="H13" s="100">
        <v>0</v>
      </c>
      <c r="I13" s="100">
        <v>0</v>
      </c>
      <c r="J13" s="103">
        <v>0</v>
      </c>
      <c r="K13" s="104">
        <v>0</v>
      </c>
      <c r="L13" s="105">
        <v>0</v>
      </c>
      <c r="M13" s="39"/>
      <c r="N13" s="39"/>
    </row>
    <row r="14" spans="1:24" s="38" customFormat="1" ht="22.5" customHeight="1">
      <c r="A14" s="476" t="s">
        <v>111</v>
      </c>
      <c r="B14" s="476"/>
      <c r="C14" s="476"/>
      <c r="D14" s="477"/>
      <c r="E14" s="37">
        <f t="shared" si="0"/>
        <v>4</v>
      </c>
      <c r="F14" s="100">
        <v>0</v>
      </c>
      <c r="G14" s="100">
        <v>2</v>
      </c>
      <c r="H14" s="100">
        <v>1</v>
      </c>
      <c r="I14" s="100">
        <v>1</v>
      </c>
      <c r="J14" s="100">
        <v>1</v>
      </c>
      <c r="K14" s="102">
        <v>0</v>
      </c>
      <c r="L14" s="102">
        <v>0</v>
      </c>
      <c r="M14" s="39"/>
      <c r="N14" s="39"/>
    </row>
    <row r="15" spans="1:24" s="38" customFormat="1" ht="22.5" customHeight="1">
      <c r="A15" s="476" t="s">
        <v>112</v>
      </c>
      <c r="B15" s="476"/>
      <c r="C15" s="476"/>
      <c r="D15" s="477"/>
      <c r="E15" s="37">
        <f t="shared" si="0"/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2">
        <v>0</v>
      </c>
      <c r="L15" s="102">
        <v>0</v>
      </c>
      <c r="M15" s="39"/>
      <c r="N15" s="39"/>
    </row>
    <row r="16" spans="1:24" s="38" customFormat="1" ht="22.5" customHeight="1">
      <c r="A16" s="476" t="s">
        <v>113</v>
      </c>
      <c r="B16" s="476"/>
      <c r="C16" s="476"/>
      <c r="D16" s="477"/>
      <c r="E16" s="37">
        <f t="shared" si="0"/>
        <v>2</v>
      </c>
      <c r="F16" s="100">
        <v>0</v>
      </c>
      <c r="G16" s="100">
        <v>2</v>
      </c>
      <c r="H16" s="100">
        <v>0</v>
      </c>
      <c r="I16" s="100">
        <v>0</v>
      </c>
      <c r="J16" s="100">
        <v>0</v>
      </c>
      <c r="K16" s="102">
        <v>0</v>
      </c>
      <c r="L16" s="102">
        <v>0</v>
      </c>
      <c r="M16" s="39"/>
      <c r="N16" s="39"/>
    </row>
    <row r="17" spans="1:43" s="38" customFormat="1" ht="22.5" customHeight="1">
      <c r="A17" s="478" t="s">
        <v>114</v>
      </c>
      <c r="B17" s="478" t="s">
        <v>114</v>
      </c>
      <c r="C17" s="478" t="s">
        <v>114</v>
      </c>
      <c r="D17" s="479" t="s">
        <v>114</v>
      </c>
      <c r="E17" s="37">
        <f t="shared" si="0"/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2">
        <v>0</v>
      </c>
      <c r="L17" s="102">
        <v>0</v>
      </c>
      <c r="M17" s="39"/>
      <c r="N17" s="39"/>
    </row>
    <row r="18" spans="1:43" s="38" customFormat="1" ht="22.5" customHeight="1">
      <c r="A18" s="476" t="s">
        <v>39</v>
      </c>
      <c r="B18" s="476"/>
      <c r="C18" s="476"/>
      <c r="D18" s="477"/>
      <c r="E18" s="37">
        <f t="shared" si="0"/>
        <v>27</v>
      </c>
      <c r="F18" s="100">
        <v>0</v>
      </c>
      <c r="G18" s="100">
        <v>10</v>
      </c>
      <c r="H18" s="100">
        <v>10</v>
      </c>
      <c r="I18" s="100">
        <v>7</v>
      </c>
      <c r="J18" s="100">
        <v>1</v>
      </c>
      <c r="K18" s="102">
        <v>1</v>
      </c>
      <c r="L18" s="102">
        <v>2</v>
      </c>
      <c r="M18" s="39"/>
      <c r="N18" s="39"/>
    </row>
    <row r="19" spans="1:43" s="38" customFormat="1" ht="22.5" customHeight="1">
      <c r="A19" s="472" t="s">
        <v>115</v>
      </c>
      <c r="B19" s="472"/>
      <c r="C19" s="472"/>
      <c r="D19" s="473"/>
      <c r="E19" s="37">
        <f t="shared" si="0"/>
        <v>2</v>
      </c>
      <c r="F19" s="100">
        <v>0</v>
      </c>
      <c r="G19" s="100">
        <v>1</v>
      </c>
      <c r="H19" s="100">
        <v>1</v>
      </c>
      <c r="I19" s="100">
        <v>0</v>
      </c>
      <c r="J19" s="100">
        <v>0</v>
      </c>
      <c r="K19" s="102">
        <v>0</v>
      </c>
      <c r="L19" s="102">
        <v>0</v>
      </c>
      <c r="M19" s="39"/>
      <c r="N19" s="39"/>
    </row>
    <row r="20" spans="1:43" s="38" customFormat="1" ht="22.5" customHeight="1">
      <c r="A20" s="472" t="s">
        <v>116</v>
      </c>
      <c r="B20" s="472"/>
      <c r="C20" s="472"/>
      <c r="D20" s="473"/>
      <c r="E20" s="37">
        <f t="shared" si="0"/>
        <v>2</v>
      </c>
      <c r="F20" s="100">
        <v>0</v>
      </c>
      <c r="G20" s="106">
        <v>1</v>
      </c>
      <c r="H20" s="105">
        <v>1</v>
      </c>
      <c r="I20" s="100">
        <v>0</v>
      </c>
      <c r="J20" s="100">
        <v>0</v>
      </c>
      <c r="K20" s="102">
        <v>0</v>
      </c>
      <c r="L20" s="102">
        <v>0</v>
      </c>
      <c r="M20" s="39"/>
      <c r="N20" s="39"/>
      <c r="AQ20" s="38">
        <v>2</v>
      </c>
    </row>
    <row r="21" spans="1:43" s="38" customFormat="1" ht="22.5" customHeight="1" thickBot="1">
      <c r="A21" s="480" t="s">
        <v>27</v>
      </c>
      <c r="B21" s="480"/>
      <c r="C21" s="480"/>
      <c r="D21" s="481"/>
      <c r="E21" s="107">
        <f t="shared" ref="E21:L21" si="1">SUM(E4:E20)</f>
        <v>300</v>
      </c>
      <c r="F21" s="108">
        <f t="shared" si="1"/>
        <v>7</v>
      </c>
      <c r="G21" s="108">
        <f t="shared" si="1"/>
        <v>100</v>
      </c>
      <c r="H21" s="108">
        <f t="shared" si="1"/>
        <v>69</v>
      </c>
      <c r="I21" s="108">
        <f t="shared" si="1"/>
        <v>124</v>
      </c>
      <c r="J21" s="108">
        <f t="shared" si="1"/>
        <v>4</v>
      </c>
      <c r="K21" s="109">
        <f t="shared" si="1"/>
        <v>2</v>
      </c>
      <c r="L21" s="109">
        <f t="shared" si="1"/>
        <v>2</v>
      </c>
      <c r="M21" s="39"/>
      <c r="N21" s="39"/>
    </row>
    <row r="22" spans="1:43" ht="18.75" customHeight="1">
      <c r="O22" s="43"/>
      <c r="P22" s="43"/>
      <c r="Q22" s="43"/>
      <c r="R22" s="43"/>
      <c r="S22" s="43"/>
    </row>
    <row r="23" spans="1:43" ht="18.75" customHeight="1" thickBot="1">
      <c r="A23" s="98" t="s">
        <v>117</v>
      </c>
    </row>
    <row r="24" spans="1:43" s="44" customFormat="1" ht="18.75" customHeight="1">
      <c r="A24" s="482" t="s">
        <v>28</v>
      </c>
      <c r="B24" s="483"/>
      <c r="C24" s="465" t="s">
        <v>118</v>
      </c>
      <c r="D24" s="466"/>
      <c r="E24" s="486"/>
      <c r="F24" s="465" t="s">
        <v>119</v>
      </c>
      <c r="G24" s="466"/>
      <c r="H24" s="466"/>
    </row>
    <row r="25" spans="1:43" s="44" customFormat="1" ht="18.75" customHeight="1">
      <c r="A25" s="484"/>
      <c r="B25" s="485"/>
      <c r="C25" s="45" t="s">
        <v>120</v>
      </c>
      <c r="D25" s="46" t="s">
        <v>121</v>
      </c>
      <c r="E25" s="47" t="s">
        <v>122</v>
      </c>
      <c r="F25" s="48" t="s">
        <v>120</v>
      </c>
      <c r="G25" s="45" t="s">
        <v>121</v>
      </c>
      <c r="H25" s="46" t="s">
        <v>122</v>
      </c>
      <c r="I25" s="49"/>
    </row>
    <row r="26" spans="1:43" s="44" customFormat="1" ht="22.5" customHeight="1">
      <c r="A26" s="467" t="s">
        <v>123</v>
      </c>
      <c r="B26" s="468"/>
      <c r="C26" s="110">
        <v>34</v>
      </c>
      <c r="D26" s="111">
        <v>0</v>
      </c>
      <c r="E26" s="111">
        <v>6</v>
      </c>
      <c r="F26" s="112">
        <v>0</v>
      </c>
      <c r="G26" s="111">
        <v>0</v>
      </c>
      <c r="H26" s="111">
        <v>1</v>
      </c>
    </row>
    <row r="27" spans="1:43" s="44" customFormat="1" ht="22.5" customHeight="1">
      <c r="A27" s="452" t="s">
        <v>124</v>
      </c>
      <c r="B27" s="469"/>
      <c r="C27" s="113">
        <v>37</v>
      </c>
      <c r="D27" s="114">
        <v>0</v>
      </c>
      <c r="E27" s="114">
        <v>5</v>
      </c>
      <c r="F27" s="115">
        <v>0</v>
      </c>
      <c r="G27" s="114">
        <v>0</v>
      </c>
      <c r="H27" s="114">
        <v>2</v>
      </c>
    </row>
    <row r="28" spans="1:43" s="44" customFormat="1" ht="22.5" customHeight="1">
      <c r="A28" s="452" t="s">
        <v>125</v>
      </c>
      <c r="B28" s="469"/>
      <c r="C28" s="113">
        <v>363</v>
      </c>
      <c r="D28" s="114">
        <v>0</v>
      </c>
      <c r="E28" s="114">
        <v>84</v>
      </c>
      <c r="F28" s="115">
        <v>5</v>
      </c>
      <c r="G28" s="114">
        <v>0</v>
      </c>
      <c r="H28" s="114">
        <v>10</v>
      </c>
    </row>
    <row r="29" spans="1:43" s="44" customFormat="1" ht="22.5" customHeight="1">
      <c r="A29" s="452" t="s">
        <v>126</v>
      </c>
      <c r="B29" s="469"/>
      <c r="C29" s="113">
        <v>141</v>
      </c>
      <c r="D29" s="114">
        <v>0</v>
      </c>
      <c r="E29" s="114">
        <v>27</v>
      </c>
      <c r="F29" s="115">
        <v>0</v>
      </c>
      <c r="G29" s="114">
        <v>0</v>
      </c>
      <c r="H29" s="114">
        <v>1</v>
      </c>
    </row>
    <row r="30" spans="1:43" s="44" customFormat="1" ht="22.5" customHeight="1" thickBot="1">
      <c r="A30" s="470" t="s">
        <v>127</v>
      </c>
      <c r="B30" s="471"/>
      <c r="C30" s="116">
        <v>59</v>
      </c>
      <c r="D30" s="117">
        <v>0</v>
      </c>
      <c r="E30" s="117">
        <v>7</v>
      </c>
      <c r="F30" s="118">
        <v>0</v>
      </c>
      <c r="G30" s="117">
        <v>0</v>
      </c>
      <c r="H30" s="117">
        <v>3</v>
      </c>
    </row>
    <row r="31" spans="1:43" s="44" customFormat="1" ht="18.75" customHeight="1">
      <c r="A31" s="452"/>
      <c r="B31" s="452"/>
      <c r="C31" s="50"/>
      <c r="D31" s="50"/>
      <c r="E31" s="50"/>
      <c r="F31" s="50"/>
      <c r="G31" s="50"/>
      <c r="H31" s="51"/>
    </row>
    <row r="32" spans="1:43" ht="19.5" customHeight="1" thickBot="1">
      <c r="A32" s="119" t="s">
        <v>249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14" ht="19.5" customHeight="1">
      <c r="A33" s="54"/>
      <c r="B33" s="453" t="s">
        <v>250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</row>
    <row r="34" spans="1:14" ht="19.5" customHeight="1">
      <c r="A34" s="55" t="s">
        <v>218</v>
      </c>
      <c r="B34" s="462" t="s">
        <v>27</v>
      </c>
      <c r="C34" s="463"/>
      <c r="D34" s="464"/>
      <c r="E34" s="454" t="s">
        <v>251</v>
      </c>
      <c r="F34" s="460"/>
      <c r="G34" s="454" t="s">
        <v>128</v>
      </c>
      <c r="H34" s="460"/>
      <c r="I34" s="454" t="s">
        <v>252</v>
      </c>
      <c r="J34" s="460"/>
      <c r="K34" s="454" t="s">
        <v>253</v>
      </c>
      <c r="L34" s="460"/>
      <c r="M34" s="454" t="s">
        <v>129</v>
      </c>
      <c r="N34" s="455"/>
    </row>
    <row r="35" spans="1:14" ht="19.5" customHeight="1">
      <c r="A35" s="56"/>
      <c r="B35" s="91" t="s">
        <v>27</v>
      </c>
      <c r="C35" s="46" t="s">
        <v>224</v>
      </c>
      <c r="D35" s="46" t="s">
        <v>225</v>
      </c>
      <c r="E35" s="46" t="s">
        <v>224</v>
      </c>
      <c r="F35" s="46" t="s">
        <v>225</v>
      </c>
      <c r="G35" s="46" t="s">
        <v>224</v>
      </c>
      <c r="H35" s="46" t="s">
        <v>225</v>
      </c>
      <c r="I35" s="46" t="s">
        <v>224</v>
      </c>
      <c r="J35" s="46" t="s">
        <v>225</v>
      </c>
      <c r="K35" s="46" t="s">
        <v>224</v>
      </c>
      <c r="L35" s="46" t="s">
        <v>225</v>
      </c>
      <c r="M35" s="46" t="s">
        <v>61</v>
      </c>
      <c r="N35" s="46" t="s">
        <v>62</v>
      </c>
    </row>
    <row r="36" spans="1:14" ht="22.5" customHeight="1">
      <c r="A36" s="57" t="s">
        <v>11</v>
      </c>
      <c r="B36" s="120">
        <f>SUM(C36:D36)</f>
        <v>31</v>
      </c>
      <c r="C36" s="121">
        <f>E36+G36+I36+K36+M36+B43+D43+F43+H43+J43+L43</f>
        <v>16</v>
      </c>
      <c r="D36" s="122">
        <f>F36+H36+J36+L36+N36+C43+E43+G43+I43+K43+M43</f>
        <v>15</v>
      </c>
      <c r="E36" s="121">
        <v>0</v>
      </c>
      <c r="F36" s="121">
        <v>0</v>
      </c>
      <c r="G36" s="121">
        <v>1</v>
      </c>
      <c r="H36" s="121">
        <v>0</v>
      </c>
      <c r="I36" s="121">
        <v>1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</row>
    <row r="37" spans="1:14" ht="22.5" customHeight="1">
      <c r="A37" s="89" t="s">
        <v>12</v>
      </c>
      <c r="B37" s="123">
        <f>SUM(C37:D37)</f>
        <v>762</v>
      </c>
      <c r="C37" s="124">
        <f>E37+G37+I37+K37+M37+B44+D44+F44+H44+J44+L44</f>
        <v>260</v>
      </c>
      <c r="D37" s="124">
        <f>F37+H37+J37+L37+N37+C44+E44+G44+I44+K44+M44</f>
        <v>502</v>
      </c>
      <c r="E37" s="125">
        <v>8</v>
      </c>
      <c r="F37" s="125">
        <v>3</v>
      </c>
      <c r="G37" s="125">
        <v>0</v>
      </c>
      <c r="H37" s="125">
        <v>0</v>
      </c>
      <c r="I37" s="125">
        <v>8</v>
      </c>
      <c r="J37" s="125">
        <v>5</v>
      </c>
      <c r="K37" s="125">
        <v>0</v>
      </c>
      <c r="L37" s="125">
        <v>0</v>
      </c>
      <c r="M37" s="125">
        <v>0</v>
      </c>
      <c r="N37" s="125">
        <v>0</v>
      </c>
    </row>
    <row r="38" spans="1:14" ht="22.5" customHeight="1" thickBot="1">
      <c r="A38" s="90" t="s">
        <v>4</v>
      </c>
      <c r="B38" s="126">
        <f>SUM(B36:B37)</f>
        <v>793</v>
      </c>
      <c r="C38" s="127">
        <f t="shared" ref="C38:N38" si="2">SUM(C36:C37)</f>
        <v>276</v>
      </c>
      <c r="D38" s="127">
        <f t="shared" si="2"/>
        <v>517</v>
      </c>
      <c r="E38" s="127">
        <f t="shared" si="2"/>
        <v>8</v>
      </c>
      <c r="F38" s="127">
        <f t="shared" si="2"/>
        <v>3</v>
      </c>
      <c r="G38" s="127">
        <f t="shared" si="2"/>
        <v>1</v>
      </c>
      <c r="H38" s="127">
        <f t="shared" si="2"/>
        <v>0</v>
      </c>
      <c r="I38" s="127">
        <f t="shared" si="2"/>
        <v>9</v>
      </c>
      <c r="J38" s="127">
        <f t="shared" si="2"/>
        <v>5</v>
      </c>
      <c r="K38" s="127">
        <f t="shared" si="2"/>
        <v>0</v>
      </c>
      <c r="L38" s="127">
        <f t="shared" si="2"/>
        <v>0</v>
      </c>
      <c r="M38" s="127">
        <f t="shared" si="2"/>
        <v>0</v>
      </c>
      <c r="N38" s="127">
        <f t="shared" si="2"/>
        <v>0</v>
      </c>
    </row>
    <row r="39" spans="1:14" ht="17.25" customHeight="1" thickBot="1"/>
    <row r="40" spans="1:14" ht="17.25" customHeight="1">
      <c r="A40" s="54"/>
      <c r="B40" s="453" t="s">
        <v>130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6"/>
      <c r="N40" s="457" t="s">
        <v>131</v>
      </c>
    </row>
    <row r="41" spans="1:14" ht="17.25" customHeight="1">
      <c r="A41" s="55" t="s">
        <v>3</v>
      </c>
      <c r="B41" s="454" t="s">
        <v>132</v>
      </c>
      <c r="C41" s="460"/>
      <c r="D41" s="454" t="s">
        <v>121</v>
      </c>
      <c r="E41" s="460"/>
      <c r="F41" s="454" t="s">
        <v>133</v>
      </c>
      <c r="G41" s="460"/>
      <c r="H41" s="454" t="s">
        <v>134</v>
      </c>
      <c r="I41" s="460"/>
      <c r="J41" s="454" t="s">
        <v>135</v>
      </c>
      <c r="K41" s="460"/>
      <c r="L41" s="454" t="s">
        <v>136</v>
      </c>
      <c r="M41" s="461"/>
      <c r="N41" s="458"/>
    </row>
    <row r="42" spans="1:14" ht="17.25" customHeight="1">
      <c r="A42" s="56"/>
      <c r="B42" s="46" t="s">
        <v>61</v>
      </c>
      <c r="C42" s="46" t="s">
        <v>62</v>
      </c>
      <c r="D42" s="46" t="s">
        <v>61</v>
      </c>
      <c r="E42" s="46" t="s">
        <v>62</v>
      </c>
      <c r="F42" s="46" t="s">
        <v>61</v>
      </c>
      <c r="G42" s="46" t="s">
        <v>62</v>
      </c>
      <c r="H42" s="46" t="s">
        <v>61</v>
      </c>
      <c r="I42" s="46" t="s">
        <v>62</v>
      </c>
      <c r="J42" s="46" t="s">
        <v>61</v>
      </c>
      <c r="K42" s="46" t="s">
        <v>62</v>
      </c>
      <c r="L42" s="46" t="s">
        <v>61</v>
      </c>
      <c r="M42" s="46" t="s">
        <v>62</v>
      </c>
      <c r="N42" s="459"/>
    </row>
    <row r="43" spans="1:14" ht="22.5" customHeight="1">
      <c r="A43" s="57" t="s">
        <v>11</v>
      </c>
      <c r="B43" s="121">
        <v>14</v>
      </c>
      <c r="C43" s="121">
        <v>13</v>
      </c>
      <c r="D43" s="121">
        <v>0</v>
      </c>
      <c r="E43" s="121">
        <v>0</v>
      </c>
      <c r="F43" s="121">
        <v>0</v>
      </c>
      <c r="G43" s="121">
        <v>1</v>
      </c>
      <c r="H43" s="121">
        <v>0</v>
      </c>
      <c r="I43" s="121">
        <v>0</v>
      </c>
      <c r="J43" s="121">
        <v>0</v>
      </c>
      <c r="K43" s="121">
        <v>1</v>
      </c>
      <c r="L43" s="121">
        <v>0</v>
      </c>
      <c r="M43" s="121">
        <v>0</v>
      </c>
      <c r="N43" s="120">
        <v>3</v>
      </c>
    </row>
    <row r="44" spans="1:14" ht="22.5" customHeight="1">
      <c r="A44" s="89" t="s">
        <v>12</v>
      </c>
      <c r="B44" s="125">
        <v>202</v>
      </c>
      <c r="C44" s="125">
        <v>397</v>
      </c>
      <c r="D44" s="125">
        <v>0</v>
      </c>
      <c r="E44" s="125">
        <v>0</v>
      </c>
      <c r="F44" s="125">
        <v>0</v>
      </c>
      <c r="G44" s="125">
        <v>12</v>
      </c>
      <c r="H44" s="125">
        <v>0</v>
      </c>
      <c r="I44" s="125">
        <v>1</v>
      </c>
      <c r="J44" s="125">
        <v>0</v>
      </c>
      <c r="K44" s="125">
        <v>2</v>
      </c>
      <c r="L44" s="125">
        <v>42</v>
      </c>
      <c r="M44" s="125">
        <v>82</v>
      </c>
      <c r="N44" s="123">
        <v>26</v>
      </c>
    </row>
    <row r="45" spans="1:14" ht="22.5" customHeight="1" thickBot="1">
      <c r="A45" s="90" t="s">
        <v>4</v>
      </c>
      <c r="B45" s="127">
        <f t="shared" ref="B45:M45" si="3">SUM(B43:B44)</f>
        <v>216</v>
      </c>
      <c r="C45" s="127">
        <f t="shared" si="3"/>
        <v>410</v>
      </c>
      <c r="D45" s="127">
        <f t="shared" si="3"/>
        <v>0</v>
      </c>
      <c r="E45" s="127">
        <f t="shared" si="3"/>
        <v>0</v>
      </c>
      <c r="F45" s="127">
        <f t="shared" si="3"/>
        <v>0</v>
      </c>
      <c r="G45" s="127">
        <f t="shared" si="3"/>
        <v>13</v>
      </c>
      <c r="H45" s="127">
        <f t="shared" si="3"/>
        <v>0</v>
      </c>
      <c r="I45" s="127">
        <f t="shared" si="3"/>
        <v>1</v>
      </c>
      <c r="J45" s="127">
        <f t="shared" si="3"/>
        <v>0</v>
      </c>
      <c r="K45" s="127">
        <f t="shared" si="3"/>
        <v>3</v>
      </c>
      <c r="L45" s="127">
        <f t="shared" si="3"/>
        <v>42</v>
      </c>
      <c r="M45" s="127">
        <f t="shared" si="3"/>
        <v>82</v>
      </c>
      <c r="N45" s="126">
        <f>SUM(N43:N44)</f>
        <v>29</v>
      </c>
    </row>
  </sheetData>
  <mergeCells count="49">
    <mergeCell ref="A9:D9"/>
    <mergeCell ref="A10:D10"/>
    <mergeCell ref="A11:D11"/>
    <mergeCell ref="A8:D8"/>
    <mergeCell ref="A2:D3"/>
    <mergeCell ref="A5:D5"/>
    <mergeCell ref="A6:D6"/>
    <mergeCell ref="A7:D7"/>
    <mergeCell ref="E2:E3"/>
    <mergeCell ref="F2:F3"/>
    <mergeCell ref="G2:G3"/>
    <mergeCell ref="J2:L2"/>
    <mergeCell ref="A4:D4"/>
    <mergeCell ref="H2:H3"/>
    <mergeCell ref="I2:I3"/>
    <mergeCell ref="A12:D12"/>
    <mergeCell ref="A13:D13"/>
    <mergeCell ref="A27:B27"/>
    <mergeCell ref="A15:D15"/>
    <mergeCell ref="A16:D16"/>
    <mergeCell ref="A17:D17"/>
    <mergeCell ref="A18:D18"/>
    <mergeCell ref="A19:D19"/>
    <mergeCell ref="A20:D20"/>
    <mergeCell ref="A21:D21"/>
    <mergeCell ref="A24:B25"/>
    <mergeCell ref="C24:E24"/>
    <mergeCell ref="A14:D14"/>
    <mergeCell ref="F24:H24"/>
    <mergeCell ref="A26:B26"/>
    <mergeCell ref="A28:B28"/>
    <mergeCell ref="A29:B29"/>
    <mergeCell ref="A30:B30"/>
    <mergeCell ref="A31:B31"/>
    <mergeCell ref="B33:N33"/>
    <mergeCell ref="M34:N34"/>
    <mergeCell ref="B40:M40"/>
    <mergeCell ref="N40:N42"/>
    <mergeCell ref="B41:C41"/>
    <mergeCell ref="D41:E41"/>
    <mergeCell ref="F41:G41"/>
    <mergeCell ref="H41:I41"/>
    <mergeCell ref="J41:K41"/>
    <mergeCell ref="L41:M41"/>
    <mergeCell ref="B34:D34"/>
    <mergeCell ref="E34:F34"/>
    <mergeCell ref="G34:H34"/>
    <mergeCell ref="I34:J34"/>
    <mergeCell ref="K34:L34"/>
  </mergeCells>
  <phoneticPr fontId="3"/>
  <pageMargins left="0.82677165354330717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&amp;R特別支援学校</oddHeader>
  </headerFooter>
  <ignoredErrors>
    <ignoredError sqref="E4:E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AQ88"/>
  <sheetViews>
    <sheetView showGridLines="0" view="pageBreakPreview" zoomScaleNormal="100" zoomScaleSheetLayoutView="100" workbookViewId="0"/>
  </sheetViews>
  <sheetFormatPr defaultColWidth="8.5703125" defaultRowHeight="17.25" customHeight="1"/>
  <cols>
    <col min="1" max="1" width="11.42578125" style="1" customWidth="1"/>
    <col min="2" max="16" width="7.140625" style="1" customWidth="1"/>
    <col min="17" max="23" width="3.28515625" style="1" customWidth="1"/>
    <col min="24" max="256" width="8.5703125" style="1"/>
    <col min="257" max="257" width="11.42578125" style="1" customWidth="1"/>
    <col min="258" max="272" width="7.140625" style="1" customWidth="1"/>
    <col min="273" max="279" width="3.28515625" style="1" customWidth="1"/>
    <col min="280" max="512" width="8.5703125" style="1"/>
    <col min="513" max="513" width="11.42578125" style="1" customWidth="1"/>
    <col min="514" max="528" width="7.140625" style="1" customWidth="1"/>
    <col min="529" max="535" width="3.28515625" style="1" customWidth="1"/>
    <col min="536" max="768" width="8.5703125" style="1"/>
    <col min="769" max="769" width="11.42578125" style="1" customWidth="1"/>
    <col min="770" max="784" width="7.140625" style="1" customWidth="1"/>
    <col min="785" max="791" width="3.28515625" style="1" customWidth="1"/>
    <col min="792" max="1024" width="8.5703125" style="1"/>
    <col min="1025" max="1025" width="11.42578125" style="1" customWidth="1"/>
    <col min="1026" max="1040" width="7.140625" style="1" customWidth="1"/>
    <col min="1041" max="1047" width="3.28515625" style="1" customWidth="1"/>
    <col min="1048" max="1280" width="8.5703125" style="1"/>
    <col min="1281" max="1281" width="11.42578125" style="1" customWidth="1"/>
    <col min="1282" max="1296" width="7.140625" style="1" customWidth="1"/>
    <col min="1297" max="1303" width="3.28515625" style="1" customWidth="1"/>
    <col min="1304" max="1536" width="8.5703125" style="1"/>
    <col min="1537" max="1537" width="11.42578125" style="1" customWidth="1"/>
    <col min="1538" max="1552" width="7.140625" style="1" customWidth="1"/>
    <col min="1553" max="1559" width="3.28515625" style="1" customWidth="1"/>
    <col min="1560" max="1792" width="8.5703125" style="1"/>
    <col min="1793" max="1793" width="11.42578125" style="1" customWidth="1"/>
    <col min="1794" max="1808" width="7.140625" style="1" customWidth="1"/>
    <col min="1809" max="1815" width="3.28515625" style="1" customWidth="1"/>
    <col min="1816" max="2048" width="8.5703125" style="1"/>
    <col min="2049" max="2049" width="11.42578125" style="1" customWidth="1"/>
    <col min="2050" max="2064" width="7.140625" style="1" customWidth="1"/>
    <col min="2065" max="2071" width="3.28515625" style="1" customWidth="1"/>
    <col min="2072" max="2304" width="8.5703125" style="1"/>
    <col min="2305" max="2305" width="11.42578125" style="1" customWidth="1"/>
    <col min="2306" max="2320" width="7.140625" style="1" customWidth="1"/>
    <col min="2321" max="2327" width="3.28515625" style="1" customWidth="1"/>
    <col min="2328" max="2560" width="8.5703125" style="1"/>
    <col min="2561" max="2561" width="11.42578125" style="1" customWidth="1"/>
    <col min="2562" max="2576" width="7.140625" style="1" customWidth="1"/>
    <col min="2577" max="2583" width="3.28515625" style="1" customWidth="1"/>
    <col min="2584" max="2816" width="8.5703125" style="1"/>
    <col min="2817" max="2817" width="11.42578125" style="1" customWidth="1"/>
    <col min="2818" max="2832" width="7.140625" style="1" customWidth="1"/>
    <col min="2833" max="2839" width="3.28515625" style="1" customWidth="1"/>
    <col min="2840" max="3072" width="8.5703125" style="1"/>
    <col min="3073" max="3073" width="11.42578125" style="1" customWidth="1"/>
    <col min="3074" max="3088" width="7.140625" style="1" customWidth="1"/>
    <col min="3089" max="3095" width="3.28515625" style="1" customWidth="1"/>
    <col min="3096" max="3328" width="8.5703125" style="1"/>
    <col min="3329" max="3329" width="11.42578125" style="1" customWidth="1"/>
    <col min="3330" max="3344" width="7.140625" style="1" customWidth="1"/>
    <col min="3345" max="3351" width="3.28515625" style="1" customWidth="1"/>
    <col min="3352" max="3584" width="8.5703125" style="1"/>
    <col min="3585" max="3585" width="11.42578125" style="1" customWidth="1"/>
    <col min="3586" max="3600" width="7.140625" style="1" customWidth="1"/>
    <col min="3601" max="3607" width="3.28515625" style="1" customWidth="1"/>
    <col min="3608" max="3840" width="8.5703125" style="1"/>
    <col min="3841" max="3841" width="11.42578125" style="1" customWidth="1"/>
    <col min="3842" max="3856" width="7.140625" style="1" customWidth="1"/>
    <col min="3857" max="3863" width="3.28515625" style="1" customWidth="1"/>
    <col min="3864" max="4096" width="8.5703125" style="1"/>
    <col min="4097" max="4097" width="11.42578125" style="1" customWidth="1"/>
    <col min="4098" max="4112" width="7.140625" style="1" customWidth="1"/>
    <col min="4113" max="4119" width="3.28515625" style="1" customWidth="1"/>
    <col min="4120" max="4352" width="8.5703125" style="1"/>
    <col min="4353" max="4353" width="11.42578125" style="1" customWidth="1"/>
    <col min="4354" max="4368" width="7.140625" style="1" customWidth="1"/>
    <col min="4369" max="4375" width="3.28515625" style="1" customWidth="1"/>
    <col min="4376" max="4608" width="8.5703125" style="1"/>
    <col min="4609" max="4609" width="11.42578125" style="1" customWidth="1"/>
    <col min="4610" max="4624" width="7.140625" style="1" customWidth="1"/>
    <col min="4625" max="4631" width="3.28515625" style="1" customWidth="1"/>
    <col min="4632" max="4864" width="8.5703125" style="1"/>
    <col min="4865" max="4865" width="11.42578125" style="1" customWidth="1"/>
    <col min="4866" max="4880" width="7.140625" style="1" customWidth="1"/>
    <col min="4881" max="4887" width="3.28515625" style="1" customWidth="1"/>
    <col min="4888" max="5120" width="8.5703125" style="1"/>
    <col min="5121" max="5121" width="11.42578125" style="1" customWidth="1"/>
    <col min="5122" max="5136" width="7.140625" style="1" customWidth="1"/>
    <col min="5137" max="5143" width="3.28515625" style="1" customWidth="1"/>
    <col min="5144" max="5376" width="8.5703125" style="1"/>
    <col min="5377" max="5377" width="11.42578125" style="1" customWidth="1"/>
    <col min="5378" max="5392" width="7.140625" style="1" customWidth="1"/>
    <col min="5393" max="5399" width="3.28515625" style="1" customWidth="1"/>
    <col min="5400" max="5632" width="8.5703125" style="1"/>
    <col min="5633" max="5633" width="11.42578125" style="1" customWidth="1"/>
    <col min="5634" max="5648" width="7.140625" style="1" customWidth="1"/>
    <col min="5649" max="5655" width="3.28515625" style="1" customWidth="1"/>
    <col min="5656" max="5888" width="8.5703125" style="1"/>
    <col min="5889" max="5889" width="11.42578125" style="1" customWidth="1"/>
    <col min="5890" max="5904" width="7.140625" style="1" customWidth="1"/>
    <col min="5905" max="5911" width="3.28515625" style="1" customWidth="1"/>
    <col min="5912" max="6144" width="8.5703125" style="1"/>
    <col min="6145" max="6145" width="11.42578125" style="1" customWidth="1"/>
    <col min="6146" max="6160" width="7.140625" style="1" customWidth="1"/>
    <col min="6161" max="6167" width="3.28515625" style="1" customWidth="1"/>
    <col min="6168" max="6400" width="8.5703125" style="1"/>
    <col min="6401" max="6401" width="11.42578125" style="1" customWidth="1"/>
    <col min="6402" max="6416" width="7.140625" style="1" customWidth="1"/>
    <col min="6417" max="6423" width="3.28515625" style="1" customWidth="1"/>
    <col min="6424" max="6656" width="8.5703125" style="1"/>
    <col min="6657" max="6657" width="11.42578125" style="1" customWidth="1"/>
    <col min="6658" max="6672" width="7.140625" style="1" customWidth="1"/>
    <col min="6673" max="6679" width="3.28515625" style="1" customWidth="1"/>
    <col min="6680" max="6912" width="8.5703125" style="1"/>
    <col min="6913" max="6913" width="11.42578125" style="1" customWidth="1"/>
    <col min="6914" max="6928" width="7.140625" style="1" customWidth="1"/>
    <col min="6929" max="6935" width="3.28515625" style="1" customWidth="1"/>
    <col min="6936" max="7168" width="8.5703125" style="1"/>
    <col min="7169" max="7169" width="11.42578125" style="1" customWidth="1"/>
    <col min="7170" max="7184" width="7.140625" style="1" customWidth="1"/>
    <col min="7185" max="7191" width="3.28515625" style="1" customWidth="1"/>
    <col min="7192" max="7424" width="8.5703125" style="1"/>
    <col min="7425" max="7425" width="11.42578125" style="1" customWidth="1"/>
    <col min="7426" max="7440" width="7.140625" style="1" customWidth="1"/>
    <col min="7441" max="7447" width="3.28515625" style="1" customWidth="1"/>
    <col min="7448" max="7680" width="8.5703125" style="1"/>
    <col min="7681" max="7681" width="11.42578125" style="1" customWidth="1"/>
    <col min="7682" max="7696" width="7.140625" style="1" customWidth="1"/>
    <col min="7697" max="7703" width="3.28515625" style="1" customWidth="1"/>
    <col min="7704" max="7936" width="8.5703125" style="1"/>
    <col min="7937" max="7937" width="11.42578125" style="1" customWidth="1"/>
    <col min="7938" max="7952" width="7.140625" style="1" customWidth="1"/>
    <col min="7953" max="7959" width="3.28515625" style="1" customWidth="1"/>
    <col min="7960" max="8192" width="8.5703125" style="1"/>
    <col min="8193" max="8193" width="11.42578125" style="1" customWidth="1"/>
    <col min="8194" max="8208" width="7.140625" style="1" customWidth="1"/>
    <col min="8209" max="8215" width="3.28515625" style="1" customWidth="1"/>
    <col min="8216" max="8448" width="8.5703125" style="1"/>
    <col min="8449" max="8449" width="11.42578125" style="1" customWidth="1"/>
    <col min="8450" max="8464" width="7.140625" style="1" customWidth="1"/>
    <col min="8465" max="8471" width="3.28515625" style="1" customWidth="1"/>
    <col min="8472" max="8704" width="8.5703125" style="1"/>
    <col min="8705" max="8705" width="11.42578125" style="1" customWidth="1"/>
    <col min="8706" max="8720" width="7.140625" style="1" customWidth="1"/>
    <col min="8721" max="8727" width="3.28515625" style="1" customWidth="1"/>
    <col min="8728" max="8960" width="8.5703125" style="1"/>
    <col min="8961" max="8961" width="11.42578125" style="1" customWidth="1"/>
    <col min="8962" max="8976" width="7.140625" style="1" customWidth="1"/>
    <col min="8977" max="8983" width="3.28515625" style="1" customWidth="1"/>
    <col min="8984" max="9216" width="8.5703125" style="1"/>
    <col min="9217" max="9217" width="11.42578125" style="1" customWidth="1"/>
    <col min="9218" max="9232" width="7.140625" style="1" customWidth="1"/>
    <col min="9233" max="9239" width="3.28515625" style="1" customWidth="1"/>
    <col min="9240" max="9472" width="8.5703125" style="1"/>
    <col min="9473" max="9473" width="11.42578125" style="1" customWidth="1"/>
    <col min="9474" max="9488" width="7.140625" style="1" customWidth="1"/>
    <col min="9489" max="9495" width="3.28515625" style="1" customWidth="1"/>
    <col min="9496" max="9728" width="8.5703125" style="1"/>
    <col min="9729" max="9729" width="11.42578125" style="1" customWidth="1"/>
    <col min="9730" max="9744" width="7.140625" style="1" customWidth="1"/>
    <col min="9745" max="9751" width="3.28515625" style="1" customWidth="1"/>
    <col min="9752" max="9984" width="8.5703125" style="1"/>
    <col min="9985" max="9985" width="11.42578125" style="1" customWidth="1"/>
    <col min="9986" max="10000" width="7.140625" style="1" customWidth="1"/>
    <col min="10001" max="10007" width="3.28515625" style="1" customWidth="1"/>
    <col min="10008" max="10240" width="8.5703125" style="1"/>
    <col min="10241" max="10241" width="11.42578125" style="1" customWidth="1"/>
    <col min="10242" max="10256" width="7.140625" style="1" customWidth="1"/>
    <col min="10257" max="10263" width="3.28515625" style="1" customWidth="1"/>
    <col min="10264" max="10496" width="8.5703125" style="1"/>
    <col min="10497" max="10497" width="11.42578125" style="1" customWidth="1"/>
    <col min="10498" max="10512" width="7.140625" style="1" customWidth="1"/>
    <col min="10513" max="10519" width="3.28515625" style="1" customWidth="1"/>
    <col min="10520" max="10752" width="8.5703125" style="1"/>
    <col min="10753" max="10753" width="11.42578125" style="1" customWidth="1"/>
    <col min="10754" max="10768" width="7.140625" style="1" customWidth="1"/>
    <col min="10769" max="10775" width="3.28515625" style="1" customWidth="1"/>
    <col min="10776" max="11008" width="8.5703125" style="1"/>
    <col min="11009" max="11009" width="11.42578125" style="1" customWidth="1"/>
    <col min="11010" max="11024" width="7.140625" style="1" customWidth="1"/>
    <col min="11025" max="11031" width="3.28515625" style="1" customWidth="1"/>
    <col min="11032" max="11264" width="8.5703125" style="1"/>
    <col min="11265" max="11265" width="11.42578125" style="1" customWidth="1"/>
    <col min="11266" max="11280" width="7.140625" style="1" customWidth="1"/>
    <col min="11281" max="11287" width="3.28515625" style="1" customWidth="1"/>
    <col min="11288" max="11520" width="8.5703125" style="1"/>
    <col min="11521" max="11521" width="11.42578125" style="1" customWidth="1"/>
    <col min="11522" max="11536" width="7.140625" style="1" customWidth="1"/>
    <col min="11537" max="11543" width="3.28515625" style="1" customWidth="1"/>
    <col min="11544" max="11776" width="8.5703125" style="1"/>
    <col min="11777" max="11777" width="11.42578125" style="1" customWidth="1"/>
    <col min="11778" max="11792" width="7.140625" style="1" customWidth="1"/>
    <col min="11793" max="11799" width="3.28515625" style="1" customWidth="1"/>
    <col min="11800" max="12032" width="8.5703125" style="1"/>
    <col min="12033" max="12033" width="11.42578125" style="1" customWidth="1"/>
    <col min="12034" max="12048" width="7.140625" style="1" customWidth="1"/>
    <col min="12049" max="12055" width="3.28515625" style="1" customWidth="1"/>
    <col min="12056" max="12288" width="8.5703125" style="1"/>
    <col min="12289" max="12289" width="11.42578125" style="1" customWidth="1"/>
    <col min="12290" max="12304" width="7.140625" style="1" customWidth="1"/>
    <col min="12305" max="12311" width="3.28515625" style="1" customWidth="1"/>
    <col min="12312" max="12544" width="8.5703125" style="1"/>
    <col min="12545" max="12545" width="11.42578125" style="1" customWidth="1"/>
    <col min="12546" max="12560" width="7.140625" style="1" customWidth="1"/>
    <col min="12561" max="12567" width="3.28515625" style="1" customWidth="1"/>
    <col min="12568" max="12800" width="8.5703125" style="1"/>
    <col min="12801" max="12801" width="11.42578125" style="1" customWidth="1"/>
    <col min="12802" max="12816" width="7.140625" style="1" customWidth="1"/>
    <col min="12817" max="12823" width="3.28515625" style="1" customWidth="1"/>
    <col min="12824" max="13056" width="8.5703125" style="1"/>
    <col min="13057" max="13057" width="11.42578125" style="1" customWidth="1"/>
    <col min="13058" max="13072" width="7.140625" style="1" customWidth="1"/>
    <col min="13073" max="13079" width="3.28515625" style="1" customWidth="1"/>
    <col min="13080" max="13312" width="8.5703125" style="1"/>
    <col min="13313" max="13313" width="11.42578125" style="1" customWidth="1"/>
    <col min="13314" max="13328" width="7.140625" style="1" customWidth="1"/>
    <col min="13329" max="13335" width="3.28515625" style="1" customWidth="1"/>
    <col min="13336" max="13568" width="8.5703125" style="1"/>
    <col min="13569" max="13569" width="11.42578125" style="1" customWidth="1"/>
    <col min="13570" max="13584" width="7.140625" style="1" customWidth="1"/>
    <col min="13585" max="13591" width="3.28515625" style="1" customWidth="1"/>
    <col min="13592" max="13824" width="8.5703125" style="1"/>
    <col min="13825" max="13825" width="11.42578125" style="1" customWidth="1"/>
    <col min="13826" max="13840" width="7.140625" style="1" customWidth="1"/>
    <col min="13841" max="13847" width="3.28515625" style="1" customWidth="1"/>
    <col min="13848" max="14080" width="8.5703125" style="1"/>
    <col min="14081" max="14081" width="11.42578125" style="1" customWidth="1"/>
    <col min="14082" max="14096" width="7.140625" style="1" customWidth="1"/>
    <col min="14097" max="14103" width="3.28515625" style="1" customWidth="1"/>
    <col min="14104" max="14336" width="8.5703125" style="1"/>
    <col min="14337" max="14337" width="11.42578125" style="1" customWidth="1"/>
    <col min="14338" max="14352" width="7.140625" style="1" customWidth="1"/>
    <col min="14353" max="14359" width="3.28515625" style="1" customWidth="1"/>
    <col min="14360" max="14592" width="8.5703125" style="1"/>
    <col min="14593" max="14593" width="11.42578125" style="1" customWidth="1"/>
    <col min="14594" max="14608" width="7.140625" style="1" customWidth="1"/>
    <col min="14609" max="14615" width="3.28515625" style="1" customWidth="1"/>
    <col min="14616" max="14848" width="8.5703125" style="1"/>
    <col min="14849" max="14849" width="11.42578125" style="1" customWidth="1"/>
    <col min="14850" max="14864" width="7.140625" style="1" customWidth="1"/>
    <col min="14865" max="14871" width="3.28515625" style="1" customWidth="1"/>
    <col min="14872" max="15104" width="8.5703125" style="1"/>
    <col min="15105" max="15105" width="11.42578125" style="1" customWidth="1"/>
    <col min="15106" max="15120" width="7.140625" style="1" customWidth="1"/>
    <col min="15121" max="15127" width="3.28515625" style="1" customWidth="1"/>
    <col min="15128" max="15360" width="8.5703125" style="1"/>
    <col min="15361" max="15361" width="11.42578125" style="1" customWidth="1"/>
    <col min="15362" max="15376" width="7.140625" style="1" customWidth="1"/>
    <col min="15377" max="15383" width="3.28515625" style="1" customWidth="1"/>
    <col min="15384" max="15616" width="8.5703125" style="1"/>
    <col min="15617" max="15617" width="11.42578125" style="1" customWidth="1"/>
    <col min="15618" max="15632" width="7.140625" style="1" customWidth="1"/>
    <col min="15633" max="15639" width="3.28515625" style="1" customWidth="1"/>
    <col min="15640" max="15872" width="8.5703125" style="1"/>
    <col min="15873" max="15873" width="11.42578125" style="1" customWidth="1"/>
    <col min="15874" max="15888" width="7.140625" style="1" customWidth="1"/>
    <col min="15889" max="15895" width="3.28515625" style="1" customWidth="1"/>
    <col min="15896" max="16128" width="8.5703125" style="1"/>
    <col min="16129" max="16129" width="11.42578125" style="1" customWidth="1"/>
    <col min="16130" max="16144" width="7.140625" style="1" customWidth="1"/>
    <col min="16145" max="16151" width="3.28515625" style="1" customWidth="1"/>
    <col min="16152" max="16384" width="8.5703125" style="1"/>
  </cols>
  <sheetData>
    <row r="2" spans="1:14" s="6" customFormat="1" ht="19.5" customHeight="1" thickBot="1">
      <c r="A2" s="3" t="s">
        <v>137</v>
      </c>
      <c r="B2" s="5"/>
      <c r="C2" s="5"/>
      <c r="D2" s="5"/>
      <c r="E2" s="5"/>
      <c r="I2" s="5"/>
      <c r="J2" s="5"/>
      <c r="K2" s="5"/>
      <c r="L2" s="5"/>
    </row>
    <row r="3" spans="1:14" s="6" customFormat="1" ht="29.25" customHeight="1">
      <c r="A3" s="230" t="s">
        <v>138</v>
      </c>
      <c r="B3" s="557" t="s">
        <v>139</v>
      </c>
      <c r="C3" s="558"/>
      <c r="D3" s="558"/>
      <c r="E3" s="558"/>
      <c r="F3" s="559"/>
      <c r="G3" s="547" t="s">
        <v>140</v>
      </c>
      <c r="H3" s="546"/>
      <c r="I3" s="546"/>
      <c r="J3" s="546"/>
      <c r="K3" s="546"/>
      <c r="L3" s="5"/>
    </row>
    <row r="4" spans="1:14" s="6" customFormat="1" ht="27" customHeight="1">
      <c r="A4" s="211"/>
      <c r="B4" s="276" t="s">
        <v>141</v>
      </c>
      <c r="C4" s="276"/>
      <c r="D4" s="276"/>
      <c r="E4" s="276"/>
      <c r="F4" s="560" t="s">
        <v>142</v>
      </c>
      <c r="G4" s="276" t="s">
        <v>141</v>
      </c>
      <c r="H4" s="276"/>
      <c r="I4" s="276"/>
      <c r="J4" s="276"/>
      <c r="K4" s="562" t="s">
        <v>142</v>
      </c>
      <c r="L4" s="5"/>
    </row>
    <row r="5" spans="1:14" s="6" customFormat="1" ht="27" customHeight="1">
      <c r="A5" s="211"/>
      <c r="B5" s="58" t="s">
        <v>143</v>
      </c>
      <c r="C5" s="59" t="s">
        <v>144</v>
      </c>
      <c r="D5" s="88" t="s">
        <v>145</v>
      </c>
      <c r="E5" s="88" t="s">
        <v>101</v>
      </c>
      <c r="F5" s="561"/>
      <c r="G5" s="58" t="s">
        <v>143</v>
      </c>
      <c r="H5" s="59" t="s">
        <v>144</v>
      </c>
      <c r="I5" s="88" t="s">
        <v>145</v>
      </c>
      <c r="J5" s="88" t="s">
        <v>101</v>
      </c>
      <c r="K5" s="563"/>
      <c r="L5" s="5"/>
    </row>
    <row r="6" spans="1:14" s="6" customFormat="1" ht="19.5" customHeight="1">
      <c r="A6" s="78" t="s">
        <v>11</v>
      </c>
      <c r="B6" s="128">
        <v>0</v>
      </c>
      <c r="C6" s="93">
        <v>0</v>
      </c>
      <c r="D6" s="93">
        <v>0</v>
      </c>
      <c r="E6" s="93">
        <v>1</v>
      </c>
      <c r="F6" s="93">
        <v>1</v>
      </c>
      <c r="G6" s="129">
        <v>0</v>
      </c>
      <c r="H6" s="93">
        <v>0</v>
      </c>
      <c r="I6" s="93">
        <v>0</v>
      </c>
      <c r="J6" s="93">
        <v>0</v>
      </c>
      <c r="K6" s="93">
        <v>0</v>
      </c>
    </row>
    <row r="7" spans="1:14" s="6" customFormat="1" ht="19.5" customHeight="1">
      <c r="A7" s="77" t="s">
        <v>12</v>
      </c>
      <c r="B7" s="9">
        <v>1</v>
      </c>
      <c r="C7" s="95">
        <v>0</v>
      </c>
      <c r="D7" s="95">
        <v>0</v>
      </c>
      <c r="E7" s="95">
        <v>2</v>
      </c>
      <c r="F7" s="95">
        <v>22</v>
      </c>
      <c r="G7" s="130">
        <v>0</v>
      </c>
      <c r="H7" s="95">
        <v>0</v>
      </c>
      <c r="I7" s="95">
        <v>0</v>
      </c>
      <c r="J7" s="95">
        <v>0</v>
      </c>
      <c r="K7" s="131">
        <v>0</v>
      </c>
    </row>
    <row r="8" spans="1:14" s="6" customFormat="1" ht="19.5" customHeight="1" thickBot="1">
      <c r="A8" s="80" t="s">
        <v>4</v>
      </c>
      <c r="B8" s="107">
        <f t="shared" ref="B8:K8" si="0">SUM(B6:B7)</f>
        <v>1</v>
      </c>
      <c r="C8" s="132">
        <f t="shared" si="0"/>
        <v>0</v>
      </c>
      <c r="D8" s="132">
        <f t="shared" si="0"/>
        <v>0</v>
      </c>
      <c r="E8" s="132">
        <f t="shared" si="0"/>
        <v>3</v>
      </c>
      <c r="F8" s="132">
        <f t="shared" si="0"/>
        <v>23</v>
      </c>
      <c r="G8" s="133">
        <f t="shared" si="0"/>
        <v>0</v>
      </c>
      <c r="H8" s="132">
        <f t="shared" si="0"/>
        <v>0</v>
      </c>
      <c r="I8" s="132">
        <f t="shared" si="0"/>
        <v>0</v>
      </c>
      <c r="J8" s="132">
        <f t="shared" si="0"/>
        <v>0</v>
      </c>
      <c r="K8" s="132">
        <f t="shared" si="0"/>
        <v>0</v>
      </c>
    </row>
    <row r="9" spans="1:14" s="6" customFormat="1" ht="19.5" customHeight="1">
      <c r="A9" s="81"/>
      <c r="B9" s="86"/>
      <c r="C9" s="86"/>
      <c r="D9" s="86"/>
      <c r="E9" s="86"/>
    </row>
    <row r="10" spans="1:14" s="6" customFormat="1" ht="19.5" customHeight="1" thickBot="1">
      <c r="A10" s="3" t="s">
        <v>146</v>
      </c>
      <c r="B10" s="5"/>
      <c r="C10" s="5"/>
      <c r="D10" s="86"/>
      <c r="E10" s="86"/>
    </row>
    <row r="11" spans="1:14" s="6" customFormat="1" ht="42" customHeight="1">
      <c r="A11" s="76" t="s">
        <v>147</v>
      </c>
      <c r="B11" s="202" t="s">
        <v>148</v>
      </c>
      <c r="C11" s="225"/>
      <c r="D11" s="554" t="s">
        <v>149</v>
      </c>
      <c r="E11" s="555"/>
      <c r="F11" s="554" t="s">
        <v>150</v>
      </c>
      <c r="G11" s="556"/>
    </row>
    <row r="12" spans="1:14" s="6" customFormat="1" ht="19.5" customHeight="1" thickBot="1">
      <c r="A12" s="80" t="s">
        <v>151</v>
      </c>
      <c r="B12" s="175">
        <v>0</v>
      </c>
      <c r="C12" s="176"/>
      <c r="D12" s="174">
        <v>12</v>
      </c>
      <c r="E12" s="176"/>
      <c r="F12" s="174">
        <v>0</v>
      </c>
      <c r="G12" s="175"/>
      <c r="H12" s="86"/>
      <c r="I12" s="86"/>
      <c r="J12" s="86"/>
      <c r="K12" s="86"/>
      <c r="L12" s="86"/>
      <c r="M12" s="86"/>
    </row>
    <row r="13" spans="1:14" s="6" customFormat="1" ht="19.5" customHeight="1">
      <c r="A13" s="81"/>
      <c r="B13" s="20"/>
      <c r="C13" s="20"/>
      <c r="D13" s="86"/>
      <c r="E13" s="86"/>
      <c r="F13" s="86"/>
      <c r="G13" s="86"/>
      <c r="H13" s="86"/>
      <c r="I13" s="86"/>
      <c r="J13" s="86"/>
      <c r="K13" s="86"/>
      <c r="L13" s="5"/>
    </row>
    <row r="14" spans="1:14" s="6" customFormat="1" ht="19.5" customHeight="1" thickBot="1">
      <c r="A14" s="3" t="s">
        <v>152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6" customFormat="1" ht="42">
      <c r="A15" s="79" t="s">
        <v>138</v>
      </c>
      <c r="B15" s="60" t="s">
        <v>153</v>
      </c>
      <c r="C15" s="61" t="s">
        <v>154</v>
      </c>
      <c r="D15" s="62" t="s">
        <v>155</v>
      </c>
      <c r="E15" s="62" t="s">
        <v>156</v>
      </c>
      <c r="F15" s="62" t="s">
        <v>157</v>
      </c>
      <c r="G15" s="63" t="s">
        <v>158</v>
      </c>
      <c r="H15" s="63" t="s">
        <v>159</v>
      </c>
      <c r="I15" s="62" t="s">
        <v>160</v>
      </c>
      <c r="J15" s="62" t="s">
        <v>161</v>
      </c>
      <c r="K15" s="63" t="s">
        <v>162</v>
      </c>
      <c r="L15" s="62" t="s">
        <v>163</v>
      </c>
      <c r="M15" s="62" t="s">
        <v>164</v>
      </c>
      <c r="N15" s="85"/>
    </row>
    <row r="16" spans="1:14" s="6" customFormat="1" ht="19.5" customHeight="1">
      <c r="A16" s="78" t="s">
        <v>11</v>
      </c>
      <c r="B16" s="128">
        <v>3</v>
      </c>
      <c r="C16" s="134">
        <v>23</v>
      </c>
      <c r="D16" s="134">
        <v>1</v>
      </c>
      <c r="E16" s="101">
        <v>0</v>
      </c>
      <c r="F16" s="134">
        <v>1</v>
      </c>
      <c r="G16" s="134">
        <v>2</v>
      </c>
      <c r="H16" s="134">
        <v>1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"/>
    </row>
    <row r="17" spans="1:43" s="6" customFormat="1" ht="19.5" customHeight="1">
      <c r="A17" s="77" t="s">
        <v>12</v>
      </c>
      <c r="B17" s="135">
        <v>10</v>
      </c>
      <c r="C17" s="136">
        <v>453</v>
      </c>
      <c r="D17" s="136">
        <v>15</v>
      </c>
      <c r="E17" s="136">
        <v>13</v>
      </c>
      <c r="F17" s="136">
        <v>12</v>
      </c>
      <c r="G17" s="136">
        <v>14</v>
      </c>
      <c r="H17" s="136">
        <v>13</v>
      </c>
      <c r="I17" s="136">
        <v>3</v>
      </c>
      <c r="J17" s="136">
        <v>6</v>
      </c>
      <c r="K17" s="136">
        <v>52</v>
      </c>
      <c r="L17" s="137">
        <v>21</v>
      </c>
      <c r="M17" s="131">
        <v>0</v>
      </c>
      <c r="N17" s="10"/>
    </row>
    <row r="18" spans="1:43" s="6" customFormat="1" ht="19.5" customHeight="1" thickBot="1">
      <c r="A18" s="84" t="s">
        <v>4</v>
      </c>
      <c r="B18" s="138">
        <f t="shared" ref="B18:M18" si="1">SUM(B16:B17)</f>
        <v>13</v>
      </c>
      <c r="C18" s="109">
        <f t="shared" si="1"/>
        <v>476</v>
      </c>
      <c r="D18" s="109">
        <f t="shared" si="1"/>
        <v>16</v>
      </c>
      <c r="E18" s="109">
        <f t="shared" si="1"/>
        <v>13</v>
      </c>
      <c r="F18" s="109">
        <f t="shared" si="1"/>
        <v>13</v>
      </c>
      <c r="G18" s="109">
        <f t="shared" si="1"/>
        <v>16</v>
      </c>
      <c r="H18" s="109">
        <f t="shared" si="1"/>
        <v>14</v>
      </c>
      <c r="I18" s="109">
        <f t="shared" si="1"/>
        <v>3</v>
      </c>
      <c r="J18" s="109">
        <f t="shared" si="1"/>
        <v>6</v>
      </c>
      <c r="K18" s="109">
        <f t="shared" si="1"/>
        <v>52</v>
      </c>
      <c r="L18" s="109">
        <f t="shared" si="1"/>
        <v>21</v>
      </c>
      <c r="M18" s="109">
        <f t="shared" si="1"/>
        <v>0</v>
      </c>
      <c r="N18" s="10"/>
    </row>
    <row r="19" spans="1:43" s="6" customFormat="1" ht="24" customHeight="1">
      <c r="A19" s="5"/>
      <c r="B19" s="34"/>
      <c r="C19" s="34"/>
      <c r="D19" s="34"/>
      <c r="E19" s="34"/>
      <c r="F19" s="34"/>
      <c r="G19" s="34"/>
      <c r="H19" s="64"/>
      <c r="I19" s="34"/>
      <c r="J19" s="5"/>
    </row>
    <row r="20" spans="1:43" s="6" customFormat="1" ht="19.5" customHeight="1" thickBot="1">
      <c r="A20" s="3" t="s">
        <v>165</v>
      </c>
      <c r="B20" s="5"/>
      <c r="C20" s="5"/>
      <c r="D20" s="5"/>
      <c r="E20" s="5"/>
      <c r="F20" s="5"/>
      <c r="G20" s="5"/>
      <c r="I20" s="3"/>
      <c r="J20" s="139"/>
      <c r="K20" s="139" t="s">
        <v>166</v>
      </c>
      <c r="L20" s="5"/>
      <c r="M20" s="5"/>
    </row>
    <row r="21" spans="1:43" s="6" customFormat="1" ht="19.5" customHeight="1">
      <c r="A21" s="505" t="s">
        <v>40</v>
      </c>
      <c r="B21" s="546" t="s">
        <v>167</v>
      </c>
      <c r="C21" s="546"/>
      <c r="D21" s="546"/>
      <c r="E21" s="546"/>
      <c r="F21" s="547" t="s">
        <v>168</v>
      </c>
      <c r="G21" s="546"/>
      <c r="H21" s="546"/>
      <c r="I21" s="546"/>
      <c r="J21" s="139"/>
      <c r="K21" s="548" t="s">
        <v>169</v>
      </c>
      <c r="L21" s="549"/>
      <c r="M21" s="552" t="s">
        <v>170</v>
      </c>
      <c r="N21" s="544" t="s">
        <v>171</v>
      </c>
      <c r="O21" s="529" t="s">
        <v>172</v>
      </c>
      <c r="AQ21" s="6">
        <v>2</v>
      </c>
    </row>
    <row r="22" spans="1:43" s="6" customFormat="1" ht="40.5" customHeight="1">
      <c r="A22" s="506"/>
      <c r="B22" s="531" t="s">
        <v>173</v>
      </c>
      <c r="C22" s="533" t="s">
        <v>174</v>
      </c>
      <c r="D22" s="535" t="s">
        <v>175</v>
      </c>
      <c r="E22" s="537" t="s">
        <v>176</v>
      </c>
      <c r="F22" s="531" t="s">
        <v>173</v>
      </c>
      <c r="G22" s="533" t="s">
        <v>174</v>
      </c>
      <c r="H22" s="539" t="s">
        <v>176</v>
      </c>
      <c r="I22" s="541" t="s">
        <v>177</v>
      </c>
      <c r="J22" s="139"/>
      <c r="K22" s="550"/>
      <c r="L22" s="551"/>
      <c r="M22" s="553"/>
      <c r="N22" s="545"/>
      <c r="O22" s="530"/>
    </row>
    <row r="23" spans="1:43" s="6" customFormat="1" ht="19.5" customHeight="1">
      <c r="A23" s="507"/>
      <c r="B23" s="532"/>
      <c r="C23" s="534"/>
      <c r="D23" s="536"/>
      <c r="E23" s="538"/>
      <c r="F23" s="532"/>
      <c r="G23" s="534"/>
      <c r="H23" s="540"/>
      <c r="I23" s="264"/>
      <c r="J23" s="83"/>
      <c r="K23" s="542" t="s">
        <v>29</v>
      </c>
      <c r="L23" s="543"/>
      <c r="M23" s="140">
        <v>6</v>
      </c>
      <c r="N23" s="141">
        <v>1</v>
      </c>
      <c r="O23" s="141">
        <v>1</v>
      </c>
    </row>
    <row r="24" spans="1:43" s="6" customFormat="1" ht="19.5" customHeight="1">
      <c r="A24" s="82" t="s">
        <v>11</v>
      </c>
      <c r="B24" s="94">
        <v>0</v>
      </c>
      <c r="C24" s="93">
        <v>0</v>
      </c>
      <c r="D24" s="93">
        <v>0</v>
      </c>
      <c r="E24" s="93">
        <v>0</v>
      </c>
      <c r="F24" s="99">
        <v>1</v>
      </c>
      <c r="G24" s="93">
        <v>0</v>
      </c>
      <c r="H24" s="93">
        <v>0</v>
      </c>
      <c r="I24" s="93">
        <v>0</v>
      </c>
      <c r="J24" s="86"/>
      <c r="K24" s="517" t="s">
        <v>30</v>
      </c>
      <c r="L24" s="518"/>
      <c r="M24" s="142">
        <v>31</v>
      </c>
      <c r="N24" s="143">
        <v>12</v>
      </c>
      <c r="O24" s="143">
        <v>11</v>
      </c>
    </row>
    <row r="25" spans="1:43" s="6" customFormat="1" ht="19.5" customHeight="1" thickBot="1">
      <c r="A25" s="77" t="s">
        <v>12</v>
      </c>
      <c r="B25" s="9">
        <v>2</v>
      </c>
      <c r="C25" s="144">
        <v>1</v>
      </c>
      <c r="D25" s="144">
        <v>0</v>
      </c>
      <c r="E25" s="95">
        <v>0</v>
      </c>
      <c r="F25" s="145">
        <v>22</v>
      </c>
      <c r="G25" s="144">
        <v>0</v>
      </c>
      <c r="H25" s="144">
        <v>1</v>
      </c>
      <c r="I25" s="144">
        <v>0</v>
      </c>
      <c r="J25" s="86"/>
      <c r="K25" s="519" t="s">
        <v>4</v>
      </c>
      <c r="L25" s="520"/>
      <c r="M25" s="146">
        <f>SUM(M23:M24)</f>
        <v>37</v>
      </c>
      <c r="N25" s="147">
        <f>SUM(N23:N24)</f>
        <v>13</v>
      </c>
      <c r="O25" s="147">
        <f>SUM(O23:O24)</f>
        <v>12</v>
      </c>
    </row>
    <row r="26" spans="1:43" s="6" customFormat="1" ht="19.5" customHeight="1" thickBot="1">
      <c r="A26" s="65" t="s">
        <v>4</v>
      </c>
      <c r="B26" s="133">
        <f t="shared" ref="B26:I26" si="2">+B24+B25</f>
        <v>2</v>
      </c>
      <c r="C26" s="132">
        <f t="shared" si="2"/>
        <v>1</v>
      </c>
      <c r="D26" s="132">
        <f t="shared" si="2"/>
        <v>0</v>
      </c>
      <c r="E26" s="132">
        <f t="shared" si="2"/>
        <v>0</v>
      </c>
      <c r="F26" s="108">
        <f t="shared" si="2"/>
        <v>23</v>
      </c>
      <c r="G26" s="132">
        <f t="shared" si="2"/>
        <v>0</v>
      </c>
      <c r="H26" s="132">
        <f t="shared" si="2"/>
        <v>1</v>
      </c>
      <c r="I26" s="132">
        <f t="shared" si="2"/>
        <v>0</v>
      </c>
      <c r="J26" s="86"/>
    </row>
    <row r="27" spans="1:43" s="6" customFormat="1" ht="19.5" customHeight="1">
      <c r="A27" s="81"/>
      <c r="B27" s="86"/>
      <c r="C27" s="86"/>
      <c r="D27" s="86"/>
      <c r="E27" s="86"/>
      <c r="F27" s="86"/>
      <c r="H27" s="34"/>
      <c r="I27" s="34"/>
      <c r="J27" s="86"/>
      <c r="K27" s="33"/>
      <c r="L27" s="33"/>
      <c r="M27" s="33"/>
      <c r="N27" s="33"/>
      <c r="O27" s="33"/>
    </row>
    <row r="28" spans="1:43" s="33" customFormat="1" ht="19.5" customHeight="1" thickBot="1">
      <c r="A28" s="21" t="s">
        <v>178</v>
      </c>
      <c r="B28" s="31"/>
      <c r="C28" s="31"/>
      <c r="D28" s="31"/>
      <c r="E28" s="31"/>
      <c r="F28" s="31"/>
      <c r="G28" s="31"/>
      <c r="H28" s="31"/>
      <c r="I28" s="31"/>
      <c r="J28" s="31"/>
      <c r="M28" s="32"/>
      <c r="N28" s="32"/>
      <c r="O28" s="32"/>
      <c r="P28" s="32"/>
      <c r="Q28" s="32"/>
      <c r="R28" s="32"/>
      <c r="S28" s="32"/>
      <c r="T28" s="32"/>
    </row>
    <row r="29" spans="1:43" s="33" customFormat="1" ht="19.5" customHeight="1">
      <c r="A29" s="505" t="s">
        <v>40</v>
      </c>
      <c r="B29" s="521" t="s">
        <v>4</v>
      </c>
      <c r="C29" s="522"/>
      <c r="D29" s="523"/>
      <c r="E29" s="527" t="s">
        <v>254</v>
      </c>
      <c r="F29" s="528"/>
      <c r="G29" s="528"/>
      <c r="H29" s="528"/>
      <c r="I29" s="528"/>
      <c r="J29" s="528"/>
    </row>
    <row r="30" spans="1:43" s="33" customFormat="1" ht="19.5" customHeight="1">
      <c r="A30" s="506"/>
      <c r="B30" s="524"/>
      <c r="C30" s="525"/>
      <c r="D30" s="526"/>
      <c r="E30" s="508" t="s">
        <v>179</v>
      </c>
      <c r="F30" s="509"/>
      <c r="G30" s="510" t="s">
        <v>180</v>
      </c>
      <c r="H30" s="509"/>
      <c r="I30" s="510" t="s">
        <v>181</v>
      </c>
      <c r="J30" s="511"/>
    </row>
    <row r="31" spans="1:43" s="33" customFormat="1" ht="19.5" customHeight="1">
      <c r="A31" s="507"/>
      <c r="B31" s="66" t="s">
        <v>27</v>
      </c>
      <c r="C31" s="67" t="s">
        <v>182</v>
      </c>
      <c r="D31" s="68" t="s">
        <v>183</v>
      </c>
      <c r="E31" s="69" t="s">
        <v>182</v>
      </c>
      <c r="F31" s="68" t="s">
        <v>183</v>
      </c>
      <c r="G31" s="68" t="s">
        <v>61</v>
      </c>
      <c r="H31" s="68" t="s">
        <v>62</v>
      </c>
      <c r="I31" s="70" t="s">
        <v>182</v>
      </c>
      <c r="J31" s="71" t="s">
        <v>183</v>
      </c>
    </row>
    <row r="32" spans="1:43" s="33" customFormat="1" ht="19.5" customHeight="1">
      <c r="A32" s="82" t="s">
        <v>11</v>
      </c>
      <c r="B32" s="110">
        <f>SUM(C32:D32)</f>
        <v>2</v>
      </c>
      <c r="C32" s="114">
        <f>E32+G32+I32+B39+D39+F39+H39+J39+L39</f>
        <v>1</v>
      </c>
      <c r="D32" s="114">
        <f>F32+H32+J32+C39+E39+G39+I39+K39+M39</f>
        <v>1</v>
      </c>
      <c r="E32" s="148">
        <v>0</v>
      </c>
      <c r="F32" s="149">
        <v>0</v>
      </c>
      <c r="G32" s="149">
        <v>0</v>
      </c>
      <c r="H32" s="149">
        <v>0</v>
      </c>
      <c r="I32" s="149">
        <v>0</v>
      </c>
      <c r="J32" s="111">
        <v>0</v>
      </c>
    </row>
    <row r="33" spans="1:14" s="33" customFormat="1" ht="19.5" customHeight="1">
      <c r="A33" s="77" t="s">
        <v>12</v>
      </c>
      <c r="B33" s="150">
        <f>SUM(C33:D33)</f>
        <v>244</v>
      </c>
      <c r="C33" s="114">
        <f>E33+G33+I33+B40+D40+F40+H40+J40+L40</f>
        <v>70</v>
      </c>
      <c r="D33" s="114">
        <f>F33+H33+J33+C40+E40+G40+I40+K40+M40</f>
        <v>174</v>
      </c>
      <c r="E33" s="151">
        <v>11</v>
      </c>
      <c r="F33" s="152">
        <v>24</v>
      </c>
      <c r="G33" s="153">
        <v>31</v>
      </c>
      <c r="H33" s="153">
        <v>65</v>
      </c>
      <c r="I33" s="152">
        <v>0</v>
      </c>
      <c r="J33" s="154">
        <v>10</v>
      </c>
    </row>
    <row r="34" spans="1:14" s="33" customFormat="1" ht="19.5" customHeight="1" thickBot="1">
      <c r="A34" s="80" t="s">
        <v>4</v>
      </c>
      <c r="B34" s="155">
        <f t="shared" ref="B34:J34" si="3">SUM(B32:B33)</f>
        <v>246</v>
      </c>
      <c r="C34" s="156">
        <f t="shared" si="3"/>
        <v>71</v>
      </c>
      <c r="D34" s="157">
        <f t="shared" si="3"/>
        <v>175</v>
      </c>
      <c r="E34" s="158">
        <f t="shared" si="3"/>
        <v>11</v>
      </c>
      <c r="F34" s="157">
        <f t="shared" si="3"/>
        <v>24</v>
      </c>
      <c r="G34" s="157">
        <f t="shared" si="3"/>
        <v>31</v>
      </c>
      <c r="H34" s="157">
        <f t="shared" si="3"/>
        <v>65</v>
      </c>
      <c r="I34" s="157">
        <f t="shared" si="3"/>
        <v>0</v>
      </c>
      <c r="J34" s="156">
        <f t="shared" si="3"/>
        <v>10</v>
      </c>
    </row>
    <row r="35" spans="1:14" ht="19.5" customHeight="1" thickBot="1">
      <c r="A35" s="1" t="s">
        <v>184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4" ht="19.5" customHeight="1">
      <c r="A36" s="505" t="s">
        <v>40</v>
      </c>
      <c r="B36" s="502" t="s">
        <v>185</v>
      </c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4"/>
      <c r="N36" s="499" t="s">
        <v>186</v>
      </c>
    </row>
    <row r="37" spans="1:14" ht="19.5" customHeight="1">
      <c r="A37" s="506"/>
      <c r="B37" s="508" t="s">
        <v>179</v>
      </c>
      <c r="C37" s="509"/>
      <c r="D37" s="511" t="s">
        <v>192</v>
      </c>
      <c r="E37" s="509"/>
      <c r="F37" s="510" t="s">
        <v>187</v>
      </c>
      <c r="G37" s="509"/>
      <c r="H37" s="512" t="s">
        <v>188</v>
      </c>
      <c r="I37" s="513"/>
      <c r="J37" s="514" t="s">
        <v>189</v>
      </c>
      <c r="K37" s="515"/>
      <c r="L37" s="510" t="s">
        <v>190</v>
      </c>
      <c r="M37" s="516"/>
      <c r="N37" s="500"/>
    </row>
    <row r="38" spans="1:14" ht="19.5" customHeight="1">
      <c r="A38" s="507"/>
      <c r="B38" s="72" t="s">
        <v>182</v>
      </c>
      <c r="C38" s="68" t="s">
        <v>183</v>
      </c>
      <c r="D38" s="72" t="s">
        <v>182</v>
      </c>
      <c r="E38" s="68" t="s">
        <v>183</v>
      </c>
      <c r="F38" s="68" t="s">
        <v>61</v>
      </c>
      <c r="G38" s="68" t="s">
        <v>191</v>
      </c>
      <c r="H38" s="72" t="s">
        <v>182</v>
      </c>
      <c r="I38" s="68" t="s">
        <v>183</v>
      </c>
      <c r="J38" s="67" t="s">
        <v>61</v>
      </c>
      <c r="K38" s="67" t="s">
        <v>62</v>
      </c>
      <c r="L38" s="67" t="s">
        <v>61</v>
      </c>
      <c r="M38" s="67" t="s">
        <v>62</v>
      </c>
      <c r="N38" s="501"/>
    </row>
    <row r="39" spans="1:14" ht="19.5" customHeight="1">
      <c r="A39" s="82" t="s">
        <v>11</v>
      </c>
      <c r="B39" s="159">
        <v>1</v>
      </c>
      <c r="C39" s="149">
        <v>1</v>
      </c>
      <c r="D39" s="149">
        <v>0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11">
        <v>0</v>
      </c>
      <c r="M39" s="111">
        <v>0</v>
      </c>
      <c r="N39" s="115">
        <v>0</v>
      </c>
    </row>
    <row r="40" spans="1:14" ht="19.5" customHeight="1">
      <c r="A40" s="77" t="s">
        <v>12</v>
      </c>
      <c r="B40" s="160">
        <v>0</v>
      </c>
      <c r="C40" s="152">
        <v>0</v>
      </c>
      <c r="D40" s="160">
        <v>1</v>
      </c>
      <c r="E40" s="152">
        <v>0</v>
      </c>
      <c r="F40" s="152">
        <v>9</v>
      </c>
      <c r="G40" s="152">
        <v>13</v>
      </c>
      <c r="H40" s="152">
        <v>0</v>
      </c>
      <c r="I40" s="152">
        <v>31</v>
      </c>
      <c r="J40" s="154">
        <v>7</v>
      </c>
      <c r="K40" s="154">
        <v>1</v>
      </c>
      <c r="L40" s="154">
        <v>11</v>
      </c>
      <c r="M40" s="154">
        <v>30</v>
      </c>
      <c r="N40" s="161">
        <v>24</v>
      </c>
    </row>
    <row r="41" spans="1:14" ht="19.5" customHeight="1" thickBot="1">
      <c r="A41" s="80" t="s">
        <v>4</v>
      </c>
      <c r="B41" s="162">
        <f>SUM(B39:B40)</f>
        <v>1</v>
      </c>
      <c r="C41" s="157">
        <f>SUM(C39:C40)</f>
        <v>1</v>
      </c>
      <c r="D41" s="162">
        <f>SUM(D39:D40)</f>
        <v>1</v>
      </c>
      <c r="E41" s="157">
        <f>SUM(E39:E40)</f>
        <v>0</v>
      </c>
      <c r="F41" s="157">
        <f t="shared" ref="F41:M41" si="4">SUM(F39:F40)</f>
        <v>9</v>
      </c>
      <c r="G41" s="157">
        <f t="shared" si="4"/>
        <v>13</v>
      </c>
      <c r="H41" s="157">
        <f t="shared" si="4"/>
        <v>0</v>
      </c>
      <c r="I41" s="157">
        <f t="shared" si="4"/>
        <v>31</v>
      </c>
      <c r="J41" s="157">
        <f t="shared" si="4"/>
        <v>7</v>
      </c>
      <c r="K41" s="157">
        <f t="shared" si="4"/>
        <v>1</v>
      </c>
      <c r="L41" s="157">
        <f t="shared" si="4"/>
        <v>11</v>
      </c>
      <c r="M41" s="157">
        <f t="shared" si="4"/>
        <v>30</v>
      </c>
      <c r="N41" s="126">
        <f>SUM(N39:N40)</f>
        <v>24</v>
      </c>
    </row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88" spans="10:10" ht="17.25" customHeight="1">
      <c r="J88" s="33"/>
    </row>
  </sheetData>
  <mergeCells count="46">
    <mergeCell ref="A3:A5"/>
    <mergeCell ref="B3:F3"/>
    <mergeCell ref="G3:K3"/>
    <mergeCell ref="B4:E4"/>
    <mergeCell ref="F4:F5"/>
    <mergeCell ref="G4:J4"/>
    <mergeCell ref="K4:K5"/>
    <mergeCell ref="B11:C11"/>
    <mergeCell ref="D11:E11"/>
    <mergeCell ref="F11:G11"/>
    <mergeCell ref="B12:C12"/>
    <mergeCell ref="D12:E12"/>
    <mergeCell ref="F12:G12"/>
    <mergeCell ref="A21:A23"/>
    <mergeCell ref="B21:E21"/>
    <mergeCell ref="F21:I21"/>
    <mergeCell ref="K21:L22"/>
    <mergeCell ref="M21:M22"/>
    <mergeCell ref="O21:O22"/>
    <mergeCell ref="B22:B23"/>
    <mergeCell ref="C22:C23"/>
    <mergeCell ref="D22:D23"/>
    <mergeCell ref="E22:E23"/>
    <mergeCell ref="F22:F23"/>
    <mergeCell ref="G22:G23"/>
    <mergeCell ref="H22:H23"/>
    <mergeCell ref="I22:I23"/>
    <mergeCell ref="K23:L23"/>
    <mergeCell ref="N21:N22"/>
    <mergeCell ref="K24:L24"/>
    <mergeCell ref="K25:L25"/>
    <mergeCell ref="A29:A31"/>
    <mergeCell ref="B29:D30"/>
    <mergeCell ref="E29:J29"/>
    <mergeCell ref="E30:F30"/>
    <mergeCell ref="G30:H30"/>
    <mergeCell ref="I30:J30"/>
    <mergeCell ref="N36:N38"/>
    <mergeCell ref="B36:M36"/>
    <mergeCell ref="A36:A38"/>
    <mergeCell ref="B37:C37"/>
    <mergeCell ref="F37:G37"/>
    <mergeCell ref="D37:E37"/>
    <mergeCell ref="H37:I37"/>
    <mergeCell ref="J37:K37"/>
    <mergeCell ref="L37:M37"/>
  </mergeCells>
  <phoneticPr fontId="3"/>
  <printOptions horizontalCentered="1"/>
  <pageMargins left="0.59055118110236227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70～74</vt:lpstr>
      <vt:lpstr>75～77</vt:lpstr>
      <vt:lpstr>78～82</vt:lpstr>
      <vt:lpstr>83～85 </vt:lpstr>
      <vt:lpstr>86～91</vt:lpstr>
      <vt:lpstr>'70～74'!Print_Area</vt:lpstr>
      <vt:lpstr>'75～77'!Print_Area</vt:lpstr>
      <vt:lpstr>'78～82'!Print_Area</vt:lpstr>
      <vt:lpstr>'83～85 '!Print_Area</vt:lpstr>
      <vt:lpstr>'86～91'!Print_Area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2014-02-14T02:17:48Z</cp:lastPrinted>
  <dcterms:created xsi:type="dcterms:W3CDTF">2013-02-14T01:52:43Z</dcterms:created>
  <dcterms:modified xsi:type="dcterms:W3CDTF">2014-03-10T01:57:38Z</dcterms:modified>
</cp:coreProperties>
</file>