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0"/>
  </bookViews>
  <sheets>
    <sheet name="21" sheetId="1" r:id="rId1"/>
    <sheet name="22,23" sheetId="2" r:id="rId2"/>
    <sheet name="24" sheetId="3" r:id="rId3"/>
    <sheet name="25" sheetId="4" r:id="rId4"/>
    <sheet name="26" sheetId="5" r:id="rId5"/>
    <sheet name="27" sheetId="6" r:id="rId6"/>
    <sheet name="28" sheetId="7" r:id="rId7"/>
    <sheet name="29" sheetId="8" r:id="rId8"/>
    <sheet name="30-1" sheetId="9" r:id="rId9"/>
    <sheet name="30-2" sheetId="10" r:id="rId10"/>
    <sheet name="30-3" sheetId="11" r:id="rId11"/>
    <sheet name="30-4" sheetId="12" r:id="rId12"/>
    <sheet name="31-1" sheetId="13" r:id="rId13"/>
    <sheet name="31-2" sheetId="14" r:id="rId14"/>
    <sheet name="32～39" sheetId="15" r:id="rId15"/>
  </sheets>
  <definedNames>
    <definedName name="_xlnm.Print_Area" localSheetId="1">'22,23'!$A$1:$N$36</definedName>
    <definedName name="_xlnm.Print_Area" localSheetId="3">'25'!$A$1:$J$40</definedName>
    <definedName name="_xlnm.Print_Area" localSheetId="4">'26'!$A$1:$J$40</definedName>
    <definedName name="_xlnm.Print_Area" localSheetId="5">'27'!$A$1:$M$39</definedName>
    <definedName name="_xlnm.Print_Area" localSheetId="7">'29'!$A$1:$G$40</definedName>
    <definedName name="_xlnm.Print_Area" localSheetId="10">'30-3'!$A$1:$M$39</definedName>
    <definedName name="_xlnm.Print_Area" localSheetId="14">'32～39'!$A$1:$AU$63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<sst xmlns="http://schemas.openxmlformats.org/spreadsheetml/2006/main" count="3768" uniqueCount="417">
  <si>
    <t>区  分</t>
  </si>
  <si>
    <t>計</t>
  </si>
  <si>
    <t>男</t>
  </si>
  <si>
    <t>女</t>
  </si>
  <si>
    <t>平成16年度</t>
  </si>
  <si>
    <t>-</t>
  </si>
  <si>
    <t>-</t>
  </si>
  <si>
    <t>-</t>
  </si>
  <si>
    <t>あわら市</t>
  </si>
  <si>
    <t>-</t>
  </si>
  <si>
    <t>-</t>
  </si>
  <si>
    <t>第 23 表  類型別学校数</t>
  </si>
  <si>
    <t>国立</t>
  </si>
  <si>
    <t>公立</t>
  </si>
  <si>
    <t>私立</t>
  </si>
  <si>
    <t>公   立</t>
  </si>
  <si>
    <t>-</t>
  </si>
  <si>
    <t>４   〃</t>
  </si>
  <si>
    <t>５   〃</t>
  </si>
  <si>
    <t>８   〃</t>
  </si>
  <si>
    <t>９   〃</t>
  </si>
  <si>
    <t>１０  〃</t>
  </si>
  <si>
    <t>１１  〃</t>
  </si>
  <si>
    <t>１２  〃</t>
  </si>
  <si>
    <t>１３  〃</t>
  </si>
  <si>
    <t>１４  〃</t>
  </si>
  <si>
    <t>１５  〃</t>
  </si>
  <si>
    <t>複式学級のある学校</t>
  </si>
  <si>
    <t>複式学級のみの学校</t>
  </si>
  <si>
    <t>２０  〃</t>
  </si>
  <si>
    <t>２１  〃</t>
  </si>
  <si>
    <t>２２  〃</t>
  </si>
  <si>
    <t>２３  〃</t>
  </si>
  <si>
    <t>２４  〃</t>
  </si>
  <si>
    <t>学校医のいる学校</t>
  </si>
  <si>
    <t>学校歯科医のいる学校</t>
  </si>
  <si>
    <t>３７学級以上</t>
  </si>
  <si>
    <t>学校薬剤師のいる学校</t>
  </si>
  <si>
    <t>「０学級」とは休校中の学校である。</t>
  </si>
  <si>
    <t>区   分</t>
  </si>
  <si>
    <t>区          分</t>
  </si>
  <si>
    <t>計</t>
  </si>
  <si>
    <t>国立</t>
  </si>
  <si>
    <t xml:space="preserve"> ０　学級</t>
  </si>
  <si>
    <t>-</t>
  </si>
  <si>
    <t>計</t>
  </si>
  <si>
    <t>本校</t>
  </si>
  <si>
    <t>分校</t>
  </si>
  <si>
    <t>１   〃</t>
  </si>
  <si>
    <t>２   〃</t>
  </si>
  <si>
    <t>学  校  全  数</t>
  </si>
  <si>
    <t>３   〃</t>
  </si>
  <si>
    <t>保健主事のいる学校</t>
  </si>
  <si>
    <t>６   〃</t>
  </si>
  <si>
    <t>-</t>
  </si>
  <si>
    <t>７   〃</t>
  </si>
  <si>
    <t>本務養護教員のいる学校</t>
  </si>
  <si>
    <t>-</t>
  </si>
  <si>
    <t>本務事務職員のいる学校</t>
  </si>
  <si>
    <t>負担法による事務職員の</t>
  </si>
  <si>
    <t>１６  〃</t>
  </si>
  <si>
    <t>１７  〃</t>
  </si>
  <si>
    <t>１８  〃</t>
  </si>
  <si>
    <t>１９  〃</t>
  </si>
  <si>
    <t>７５条の学級のある学校</t>
  </si>
  <si>
    <t>７５条の学級のみの学校</t>
  </si>
  <si>
    <t>２５～３０</t>
  </si>
  <si>
    <t>３１～３６</t>
  </si>
  <si>
    <t>-</t>
  </si>
  <si>
    <t>第 24 表　市町村別・生徒数別学校数</t>
  </si>
  <si>
    <t xml:space="preserve">  ～</t>
  </si>
  <si>
    <t xml:space="preserve"> ～</t>
  </si>
  <si>
    <t xml:space="preserve">  人</t>
  </si>
  <si>
    <t>　 人</t>
  </si>
  <si>
    <t>以上</t>
  </si>
  <si>
    <t>-</t>
  </si>
  <si>
    <t>-</t>
  </si>
  <si>
    <t>-</t>
  </si>
  <si>
    <t>-</t>
  </si>
  <si>
    <t xml:space="preserve">  第 25 表  編制方式別学級数</t>
  </si>
  <si>
    <t>単式学級</t>
  </si>
  <si>
    <t>７５条の学級</t>
  </si>
  <si>
    <t>知的障害</t>
  </si>
  <si>
    <t>第 26 表　収容人員別学級数</t>
  </si>
  <si>
    <t xml:space="preserve">  ７人</t>
  </si>
  <si>
    <t xml:space="preserve">  ８～</t>
  </si>
  <si>
    <t xml:space="preserve">  13～</t>
  </si>
  <si>
    <t xml:space="preserve">  21～</t>
  </si>
  <si>
    <t xml:space="preserve">  26～</t>
  </si>
  <si>
    <t xml:space="preserve">  31～</t>
  </si>
  <si>
    <t xml:space="preserve">  36～</t>
  </si>
  <si>
    <t xml:space="preserve">   以下</t>
  </si>
  <si>
    <t xml:space="preserve">   12人</t>
  </si>
  <si>
    <t xml:space="preserve">   20人</t>
  </si>
  <si>
    <t xml:space="preserve">   25人</t>
  </si>
  <si>
    <t xml:space="preserve">   30人</t>
  </si>
  <si>
    <t xml:space="preserve">   35人</t>
  </si>
  <si>
    <t xml:space="preserve">   40人</t>
  </si>
  <si>
    <t>計</t>
  </si>
  <si>
    <t xml:space="preserve">  41人</t>
  </si>
  <si>
    <t>　 以上</t>
  </si>
  <si>
    <t>-</t>
  </si>
  <si>
    <t>-</t>
  </si>
  <si>
    <t>-</t>
  </si>
  <si>
    <t>-</t>
  </si>
  <si>
    <t>-</t>
  </si>
  <si>
    <t xml:space="preserve"> 計</t>
  </si>
  <si>
    <t>１学年</t>
  </si>
  <si>
    <t>２学年</t>
  </si>
  <si>
    <t>３学年</t>
  </si>
  <si>
    <t xml:space="preserve">  第 28 表  学級編制方式別生徒数</t>
  </si>
  <si>
    <t>計</t>
  </si>
  <si>
    <t>単式学級</t>
  </si>
  <si>
    <t>７５条学級</t>
  </si>
  <si>
    <t>１学年</t>
  </si>
  <si>
    <t>２学年</t>
  </si>
  <si>
    <t>３学年</t>
  </si>
  <si>
    <t>情緒障害</t>
  </si>
  <si>
    <t>-</t>
  </si>
  <si>
    <t>帰国子女数</t>
  </si>
  <si>
    <t>理  由  別  長  期  欠  席  生  徒  数</t>
  </si>
  <si>
    <t>計</t>
  </si>
  <si>
    <t>病気</t>
  </si>
  <si>
    <t>経済的理由</t>
  </si>
  <si>
    <t>不登校</t>
  </si>
  <si>
    <t>その他</t>
  </si>
  <si>
    <t>-</t>
  </si>
  <si>
    <t>第 30 表　職名別教員数（本務者）</t>
  </si>
  <si>
    <t>計</t>
  </si>
  <si>
    <t>校     長</t>
  </si>
  <si>
    <t xml:space="preserve"> 教     頭</t>
  </si>
  <si>
    <t xml:space="preserve"> 教     諭</t>
  </si>
  <si>
    <t>男</t>
  </si>
  <si>
    <t>女</t>
  </si>
  <si>
    <t>-</t>
  </si>
  <si>
    <t>-</t>
  </si>
  <si>
    <t>助教諭</t>
  </si>
  <si>
    <t>養護教諭</t>
  </si>
  <si>
    <t xml:space="preserve"> 養護助教諭</t>
  </si>
  <si>
    <t>講     師</t>
  </si>
  <si>
    <t>（兼務者）</t>
  </si>
  <si>
    <t>計</t>
  </si>
  <si>
    <t>校     長</t>
  </si>
  <si>
    <t xml:space="preserve"> 教     頭</t>
  </si>
  <si>
    <t xml:space="preserve"> 教     諭</t>
  </si>
  <si>
    <t>-</t>
  </si>
  <si>
    <t xml:space="preserve">     負担法によるもの（公立）</t>
  </si>
  <si>
    <t>事務職員吏員相当者</t>
  </si>
  <si>
    <t xml:space="preserve"> 学校栄養職員</t>
  </si>
  <si>
    <t>学校給食調理従事員</t>
  </si>
  <si>
    <t xml:space="preserve"> 用  務  員</t>
  </si>
  <si>
    <t>警備員・その他</t>
  </si>
  <si>
    <t>計</t>
  </si>
  <si>
    <t xml:space="preserve">                   その他の者</t>
  </si>
  <si>
    <t xml:space="preserve">                                   その他の者</t>
  </si>
  <si>
    <t xml:space="preserve"> 養護職員(看護師等）</t>
  </si>
  <si>
    <t>事務職員</t>
  </si>
  <si>
    <t>本  校</t>
  </si>
  <si>
    <t>平成17年度</t>
  </si>
  <si>
    <t>学校数</t>
  </si>
  <si>
    <t>学級数</t>
  </si>
  <si>
    <t>生徒数</t>
  </si>
  <si>
    <t>教員数</t>
  </si>
  <si>
    <t>職員数</t>
  </si>
  <si>
    <t>本務者</t>
  </si>
  <si>
    <t>兼務者</t>
  </si>
  <si>
    <t>（本務者）</t>
  </si>
  <si>
    <t>-</t>
  </si>
  <si>
    <t>(旧芦原町)</t>
  </si>
  <si>
    <t>(旧金津町)</t>
  </si>
  <si>
    <t>南越前町</t>
  </si>
  <si>
    <t>(旧南条町)</t>
  </si>
  <si>
    <t>(旧今庄町)</t>
  </si>
  <si>
    <t>(旧河野村)</t>
  </si>
  <si>
    <t>越前町</t>
  </si>
  <si>
    <t>(旧朝日町)</t>
  </si>
  <si>
    <t>(旧宮崎村)</t>
  </si>
  <si>
    <t>(旧越前町)</t>
  </si>
  <si>
    <t>(旧織田町)</t>
  </si>
  <si>
    <t>若狭町</t>
  </si>
  <si>
    <t>(旧三方町)</t>
  </si>
  <si>
    <t>(旧上中町)</t>
  </si>
  <si>
    <t>-</t>
  </si>
  <si>
    <t>本務栄養教諭のいる学校</t>
  </si>
  <si>
    <t>栄養教諭</t>
  </si>
  <si>
    <t>学校栄養職員</t>
  </si>
  <si>
    <t>-</t>
  </si>
  <si>
    <t>-</t>
  </si>
  <si>
    <t>負担法による
事務職員</t>
  </si>
  <si>
    <t>分　校</t>
  </si>
  <si>
    <t>校長・教頭・教諭・助教諭・講師</t>
  </si>
  <si>
    <t>休　　職</t>
  </si>
  <si>
    <t>育児休業</t>
  </si>
  <si>
    <t>教職員組合専従者
（公立）</t>
  </si>
  <si>
    <t>職務上の
負傷
疾病</t>
  </si>
  <si>
    <t>結核</t>
  </si>
  <si>
    <t>その他</t>
  </si>
  <si>
    <t>区分</t>
  </si>
  <si>
    <t>国立</t>
  </si>
  <si>
    <t>公立</t>
  </si>
  <si>
    <t>私立</t>
  </si>
  <si>
    <t>養護教諭・養護助教諭・栄養教諭</t>
  </si>
  <si>
    <t>留学者・
海外日本人学校派遣者</t>
  </si>
  <si>
    <t>教務
主任</t>
  </si>
  <si>
    <t>学年
主任</t>
  </si>
  <si>
    <t>保健
主事</t>
  </si>
  <si>
    <t>司書
教諭</t>
  </si>
  <si>
    <t>舎監</t>
  </si>
  <si>
    <t>盲・ろう・養護
学校教諭免許状
所有者</t>
  </si>
  <si>
    <t>盲・ろう・養護
学校教諭免許状
非所有者</t>
  </si>
  <si>
    <t>産休代替教職員</t>
  </si>
  <si>
    <t>育休代替教員</t>
  </si>
  <si>
    <t>教頭・教諭・
助教諭・講師</t>
  </si>
  <si>
    <t>養護教諭・
養護助教諭
・栄養教諭</t>
  </si>
  <si>
    <t>事務職員</t>
  </si>
  <si>
    <t>学校栄養
職員</t>
  </si>
  <si>
    <t>学校図書
館事務員</t>
  </si>
  <si>
    <t>給食職員</t>
  </si>
  <si>
    <t>区  分</t>
  </si>
  <si>
    <t>学校医</t>
  </si>
  <si>
    <t>学校歯科医</t>
  </si>
  <si>
    <t>学校薬剤師</t>
  </si>
  <si>
    <t>-</t>
  </si>
  <si>
    <t>国　立</t>
  </si>
  <si>
    <t>公　立</t>
  </si>
  <si>
    <t>-</t>
  </si>
  <si>
    <t>私　立</t>
  </si>
  <si>
    <t>計</t>
  </si>
  <si>
    <t>国立</t>
  </si>
  <si>
    <t>-</t>
  </si>
  <si>
    <t>公立</t>
  </si>
  <si>
    <t>私立</t>
  </si>
  <si>
    <t>計</t>
  </si>
  <si>
    <t>国立</t>
  </si>
  <si>
    <t>-</t>
  </si>
  <si>
    <t>公立</t>
  </si>
  <si>
    <t>私立</t>
  </si>
  <si>
    <t>公立</t>
  </si>
  <si>
    <t>75条学級の担当教員</t>
  </si>
  <si>
    <t>生徒指導
主事</t>
  </si>
  <si>
    <t>進路指導
主事</t>
  </si>
  <si>
    <t xml:space="preserve">  第 21 表   中学校総括表</t>
  </si>
  <si>
    <t xml:space="preserve"> 第 22 表  学級数別学校数                </t>
  </si>
  <si>
    <t xml:space="preserve">  第 29 表  理由別長期欠席生徒数 (前年度間30日以上)・帰国子女数</t>
  </si>
  <si>
    <t xml:space="preserve">  第 31 表  職員数（本務者）</t>
  </si>
  <si>
    <t xml:space="preserve">  第 33 表  へき地等指定学校（学校数・生徒数・教員数（本務者）等）  （公立）</t>
  </si>
  <si>
    <t>区　   分</t>
  </si>
  <si>
    <t>平成16年度</t>
  </si>
  <si>
    <t>平成17年度</t>
  </si>
  <si>
    <t>国　立　計</t>
  </si>
  <si>
    <t>公　立　計</t>
  </si>
  <si>
    <t>私　立　計</t>
  </si>
  <si>
    <t>（公立の内訳）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</si>
  <si>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</si>
  <si>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</si>
  <si>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</si>
  <si>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</si>
  <si>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</si>
  <si>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</si>
  <si>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</si>
  <si>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</si>
  <si>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</si>
  <si>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</si>
  <si>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</si>
  <si>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</si>
  <si>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</si>
  <si>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</si>
  <si>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</si>
  <si>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</si>
  <si>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</si>
  <si>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</si>
  <si>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越廼村</t>
  </si>
  <si>
    <t>清水町</t>
  </si>
  <si>
    <t>美浜町</t>
  </si>
  <si>
    <t>名田庄村</t>
  </si>
  <si>
    <t>高浜町</t>
  </si>
  <si>
    <t>大飯町</t>
  </si>
  <si>
    <t>本校</t>
  </si>
  <si>
    <t>分校</t>
  </si>
  <si>
    <t>単式</t>
  </si>
  <si>
    <t>75条</t>
  </si>
  <si>
    <t>国　立　計</t>
  </si>
  <si>
    <t>公　立　計</t>
  </si>
  <si>
    <t>私　立　計</t>
  </si>
  <si>
    <t>(公立の内訳)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</si>
  <si>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</si>
  <si>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</si>
  <si>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</si>
  <si>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</si>
  <si>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</si>
  <si>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</si>
  <si>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</si>
  <si>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</si>
  <si>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</si>
  <si>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</si>
  <si>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</si>
  <si>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越前町</t>
  </si>
  <si>
    <t>越廼村</t>
  </si>
  <si>
    <t>清水町</t>
  </si>
  <si>
    <t>美浜町</t>
  </si>
  <si>
    <t>名田庄村</t>
  </si>
  <si>
    <t>高浜町</t>
  </si>
  <si>
    <t>大飯町</t>
  </si>
  <si>
    <t>0人</t>
  </si>
  <si>
    <t>計</t>
  </si>
  <si>
    <t>生　徒　数　別　学　校　数</t>
  </si>
  <si>
    <t>平成16年度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</si>
  <si>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</si>
  <si>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</si>
  <si>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</si>
  <si>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</si>
  <si>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</si>
  <si>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</si>
  <si>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</si>
  <si>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</si>
  <si>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</si>
  <si>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</si>
  <si>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</si>
  <si>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</si>
  <si>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</si>
  <si>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</si>
  <si>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</si>
  <si>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</si>
  <si>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</si>
  <si>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</si>
  <si>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２学年</t>
  </si>
  <si>
    <t>情緒障害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</si>
  <si>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</si>
  <si>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</si>
  <si>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</si>
  <si>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</si>
  <si>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</si>
  <si>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</si>
  <si>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</si>
  <si>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</si>
  <si>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</si>
  <si>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</si>
  <si>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</si>
  <si>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収　容　人　員　別　学　級　数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</si>
  <si>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</si>
  <si>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</si>
  <si>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</si>
  <si>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</si>
  <si>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</si>
  <si>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</si>
  <si>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</si>
  <si>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</si>
  <si>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</si>
  <si>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</si>
  <si>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</si>
  <si>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計</t>
  </si>
  <si>
    <t>区  分</t>
  </si>
  <si>
    <t>平成16年度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</si>
  <si>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</si>
  <si>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</si>
  <si>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</si>
  <si>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</si>
  <si>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</si>
  <si>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</si>
  <si>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</si>
  <si>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</si>
  <si>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</si>
  <si>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</si>
  <si>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</si>
  <si>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市町村費支弁の教員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</si>
  <si>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</si>
  <si>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</si>
  <si>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</si>
  <si>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</si>
  <si>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</si>
  <si>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</si>
  <si>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</si>
  <si>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</si>
  <si>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</si>
  <si>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</si>
  <si>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</si>
  <si>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 xml:space="preserve">  第 32 表  外国人生徒数                                  </t>
  </si>
  <si>
    <t>計</t>
  </si>
  <si>
    <t>区    分</t>
  </si>
  <si>
    <t>外国人生徒数</t>
  </si>
  <si>
    <t>区   分</t>
  </si>
  <si>
    <t>学  校  数</t>
  </si>
  <si>
    <t>生  徒  数</t>
  </si>
  <si>
    <t>教  員  数</t>
  </si>
  <si>
    <t>特別地</t>
  </si>
  <si>
    <t>-</t>
  </si>
  <si>
    <t>準へき地</t>
  </si>
  <si>
    <t>１級地</t>
  </si>
  <si>
    <t>２級地</t>
  </si>
  <si>
    <t>３級地</t>
  </si>
  <si>
    <t>計</t>
  </si>
  <si>
    <t xml:space="preserve">  第 34 表  本務教員のうち理由別休職等教員数</t>
  </si>
  <si>
    <t xml:space="preserve">  第 35 表  本務教員のうち指導主事等の数（公立）</t>
  </si>
  <si>
    <t>区分</t>
  </si>
  <si>
    <t>指導主事</t>
  </si>
  <si>
    <r>
      <t xml:space="preserve"> </t>
    </r>
    <r>
      <rPr>
        <sz val="10.5"/>
        <rFont val="ＭＳ 明朝"/>
        <family val="1"/>
      </rPr>
      <t>教育委員会事務局等
勤務者・その他</t>
    </r>
  </si>
  <si>
    <t xml:space="preserve">  第 36 表  本務教員のうち教務主任等の数</t>
  </si>
  <si>
    <t>計</t>
  </si>
  <si>
    <t xml:space="preserve">  第 37 表  本務教職員のうち産休代替等教職員数</t>
  </si>
  <si>
    <t>区分</t>
  </si>
  <si>
    <t xml:space="preserve">  第 38 表  私費負担の職員数（国立、公立）             　　　            </t>
  </si>
  <si>
    <t>第 39 表  学校医等の数</t>
  </si>
  <si>
    <t>計</t>
  </si>
  <si>
    <t>国立計</t>
  </si>
  <si>
    <t>公立計</t>
  </si>
  <si>
    <t>私立計</t>
  </si>
  <si>
    <t>学校図書館事務員</t>
  </si>
  <si>
    <t>（注）「栄養教諭」は、本年度より調査項目に追加された。</t>
  </si>
  <si>
    <t>　　　　　　いる学校</t>
  </si>
  <si>
    <t>平成16年度間</t>
  </si>
  <si>
    <t>平成15年度間</t>
  </si>
  <si>
    <t>…</t>
  </si>
  <si>
    <t>（つづき）</t>
  </si>
  <si>
    <t>（つづき）</t>
  </si>
  <si>
    <t>（つづき）</t>
  </si>
  <si>
    <t>中       学       校</t>
  </si>
  <si>
    <t xml:space="preserve"> 第 27 表  学年別生徒数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</si>
</sst>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u val="single"/>
      <sz val="10.5"/>
      <color indexed="12"/>
      <name val="ＭＳ ゴシック"/>
      <family val="3"/>
    </font>
    <font>
      <sz val="9"/>
      <name val="ＭＳ 明朝"/>
      <family val="1"/>
    </font>
    <font>
      <b/>
      <u val="single"/>
      <sz val="22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44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vertical="center"/>
    </xf>
    <xf numFmtId="38" fontId="5" fillId="0" borderId="2" xfId="17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22" applyFont="1">
      <alignment/>
      <protection/>
    </xf>
    <xf numFmtId="0" fontId="7" fillId="0" borderId="1" xfId="22" applyFont="1" applyBorder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7" fillId="0" borderId="5" xfId="22" applyFont="1" applyBorder="1" applyAlignment="1">
      <alignment vertical="center"/>
      <protection/>
    </xf>
    <xf numFmtId="0" fontId="7" fillId="0" borderId="6" xfId="22" applyFont="1" applyBorder="1" applyAlignment="1">
      <alignment vertical="center"/>
      <protection/>
    </xf>
    <xf numFmtId="3" fontId="7" fillId="0" borderId="6" xfId="22" applyNumberFormat="1" applyFont="1" applyBorder="1" applyAlignment="1">
      <alignment vertical="center"/>
      <protection/>
    </xf>
    <xf numFmtId="3" fontId="7" fillId="0" borderId="6" xfId="22" applyNumberFormat="1" applyFont="1" applyBorder="1" applyAlignment="1">
      <alignment horizontal="right" vertical="center"/>
      <protection/>
    </xf>
    <xf numFmtId="0" fontId="7" fillId="0" borderId="8" xfId="22" applyFont="1" applyBorder="1" applyAlignment="1">
      <alignment vertical="center"/>
      <protection/>
    </xf>
    <xf numFmtId="0" fontId="7" fillId="0" borderId="7" xfId="22" applyFont="1" applyBorder="1" applyAlignment="1">
      <alignment vertical="center"/>
      <protection/>
    </xf>
    <xf numFmtId="0" fontId="7" fillId="0" borderId="8" xfId="22" applyFont="1" applyBorder="1" applyAlignment="1">
      <alignment horizontal="right" vertical="center"/>
      <protection/>
    </xf>
    <xf numFmtId="0" fontId="7" fillId="0" borderId="11" xfId="22" applyFont="1" applyBorder="1" applyAlignment="1">
      <alignment horizontal="right" vertical="center"/>
      <protection/>
    </xf>
    <xf numFmtId="0" fontId="7" fillId="0" borderId="7" xfId="22" applyFont="1" applyBorder="1" applyAlignment="1">
      <alignment horizontal="right" vertical="center"/>
      <protection/>
    </xf>
    <xf numFmtId="0" fontId="7" fillId="0" borderId="5" xfId="22" applyFont="1" applyBorder="1" applyAlignment="1">
      <alignment horizontal="right" vertical="center"/>
      <protection/>
    </xf>
    <xf numFmtId="0" fontId="7" fillId="0" borderId="6" xfId="22" applyFont="1" applyBorder="1" applyAlignment="1">
      <alignment horizontal="right" vertical="center"/>
      <protection/>
    </xf>
    <xf numFmtId="0" fontId="7" fillId="0" borderId="13" xfId="22" applyFont="1" applyBorder="1" applyAlignment="1">
      <alignment horizontal="right" vertical="center"/>
      <protection/>
    </xf>
    <xf numFmtId="0" fontId="7" fillId="0" borderId="14" xfId="22" applyFont="1" applyBorder="1" applyAlignment="1">
      <alignment horizontal="right" vertical="center"/>
      <protection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2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7" fillId="0" borderId="10" xfId="22" applyFont="1" applyBorder="1" applyAlignment="1">
      <alignment horizontal="right" vertical="center"/>
      <protection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1" xfId="22" applyFont="1" applyBorder="1" applyAlignment="1">
      <alignment vertic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8" fontId="5" fillId="0" borderId="40" xfId="17" applyFont="1" applyBorder="1" applyAlignment="1">
      <alignment vertical="center"/>
    </xf>
    <xf numFmtId="38" fontId="5" fillId="0" borderId="41" xfId="17" applyFont="1" applyBorder="1" applyAlignment="1">
      <alignment horizontal="distributed" vertical="center"/>
    </xf>
    <xf numFmtId="38" fontId="5" fillId="0" borderId="42" xfId="17" applyFont="1" applyBorder="1" applyAlignment="1">
      <alignment vertical="center"/>
    </xf>
    <xf numFmtId="38" fontId="5" fillId="0" borderId="2" xfId="17" applyFont="1" applyBorder="1" applyAlignment="1">
      <alignment horizontal="distributed" vertical="center"/>
    </xf>
    <xf numFmtId="38" fontId="5" fillId="0" borderId="40" xfId="17" applyFont="1" applyBorder="1" applyAlignment="1">
      <alignment horizontal="distributed" vertical="center"/>
    </xf>
    <xf numFmtId="38" fontId="5" fillId="0" borderId="42" xfId="17" applyFont="1" applyBorder="1" applyAlignment="1">
      <alignment horizontal="distributed" vertical="center"/>
    </xf>
    <xf numFmtId="38" fontId="10" fillId="0" borderId="40" xfId="17" applyFont="1" applyBorder="1" applyAlignment="1">
      <alignment horizontal="left" vertical="center"/>
    </xf>
    <xf numFmtId="38" fontId="5" fillId="0" borderId="43" xfId="17" applyFont="1" applyBorder="1" applyAlignment="1">
      <alignment horizontal="distributed" vertical="center"/>
    </xf>
    <xf numFmtId="38" fontId="5" fillId="0" borderId="44" xfId="17" applyFont="1" applyBorder="1" applyAlignment="1">
      <alignment horizontal="distributed" vertical="center"/>
    </xf>
    <xf numFmtId="38" fontId="5" fillId="0" borderId="45" xfId="17" applyFont="1" applyBorder="1" applyAlignment="1">
      <alignment horizontal="center" vertical="center"/>
    </xf>
    <xf numFmtId="38" fontId="8" fillId="0" borderId="46" xfId="17" applyFont="1" applyBorder="1" applyAlignment="1">
      <alignment horizontal="distributed" vertical="center"/>
    </xf>
    <xf numFmtId="38" fontId="5" fillId="0" borderId="47" xfId="17" applyFont="1" applyBorder="1" applyAlignment="1">
      <alignment horizontal="center" vertical="center"/>
    </xf>
    <xf numFmtId="38" fontId="8" fillId="0" borderId="48" xfId="17" applyFont="1" applyBorder="1" applyAlignment="1">
      <alignment horizontal="distributed" vertical="center"/>
    </xf>
    <xf numFmtId="38" fontId="5" fillId="0" borderId="45" xfId="17" applyFont="1" applyBorder="1" applyAlignment="1">
      <alignment horizontal="distributed" vertical="center"/>
    </xf>
    <xf numFmtId="38" fontId="5" fillId="0" borderId="49" xfId="17" applyFont="1" applyBorder="1" applyAlignment="1">
      <alignment horizontal="distributed" vertical="center"/>
    </xf>
    <xf numFmtId="38" fontId="8" fillId="0" borderId="12" xfId="17" applyFont="1" applyBorder="1" applyAlignment="1">
      <alignment horizontal="distributed" vertical="center"/>
    </xf>
    <xf numFmtId="38" fontId="5" fillId="0" borderId="47" xfId="17" applyFont="1" applyBorder="1" applyAlignment="1">
      <alignment horizontal="distributed" vertical="center"/>
    </xf>
    <xf numFmtId="38" fontId="5" fillId="0" borderId="50" xfId="17" applyFont="1" applyBorder="1" applyAlignment="1">
      <alignment horizontal="distributed" vertical="center"/>
    </xf>
    <xf numFmtId="38" fontId="5" fillId="0" borderId="51" xfId="17" applyFont="1" applyBorder="1" applyAlignment="1">
      <alignment horizontal="distributed" vertical="center"/>
    </xf>
    <xf numFmtId="38" fontId="8" fillId="0" borderId="9" xfId="17" applyFont="1" applyBorder="1" applyAlignment="1">
      <alignment horizontal="distributed" vertical="center"/>
    </xf>
    <xf numFmtId="3" fontId="5" fillId="0" borderId="4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52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38" fontId="5" fillId="0" borderId="61" xfId="17" applyFont="1" applyBorder="1" applyAlignment="1">
      <alignment horizontal="distributed" vertical="center"/>
    </xf>
    <xf numFmtId="0" fontId="10" fillId="0" borderId="7" xfId="22" applyFont="1" applyBorder="1" applyAlignment="1">
      <alignment horizontal="right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6" xfId="22" applyFont="1" applyBorder="1" applyAlignment="1">
      <alignment horizontal="left" vertical="center"/>
      <protection/>
    </xf>
    <xf numFmtId="3" fontId="7" fillId="0" borderId="6" xfId="22" applyNumberFormat="1" applyFont="1" applyBorder="1" applyAlignment="1">
      <alignment horizontal="left" vertical="center"/>
      <protection/>
    </xf>
    <xf numFmtId="38" fontId="5" fillId="0" borderId="62" xfId="17" applyFont="1" applyBorder="1" applyAlignment="1">
      <alignment horizontal="distributed" vertical="center"/>
    </xf>
    <xf numFmtId="38" fontId="5" fillId="0" borderId="0" xfId="17" applyFont="1" applyAlignment="1">
      <alignment horizontal="distributed" vertical="center"/>
    </xf>
    <xf numFmtId="38" fontId="5" fillId="0" borderId="63" xfId="17" applyFont="1" applyBorder="1" applyAlignment="1">
      <alignment horizontal="distributed" vertical="center"/>
    </xf>
    <xf numFmtId="38" fontId="5" fillId="0" borderId="64" xfId="17" applyFont="1" applyBorder="1" applyAlignment="1">
      <alignment horizontal="distributed"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5" fillId="0" borderId="68" xfId="0" applyFont="1" applyBorder="1" applyAlignment="1">
      <alignment horizontal="right" vertical="center"/>
    </xf>
    <xf numFmtId="0" fontId="5" fillId="0" borderId="69" xfId="0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38" fontId="5" fillId="0" borderId="4" xfId="17" applyFont="1" applyBorder="1" applyAlignment="1">
      <alignment horizontal="distributed" vertical="center"/>
    </xf>
    <xf numFmtId="38" fontId="5" fillId="0" borderId="8" xfId="17" applyFont="1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38" fontId="10" fillId="0" borderId="4" xfId="17" applyFont="1" applyBorder="1" applyAlignment="1">
      <alignment horizontal="right" vertical="center"/>
    </xf>
    <xf numFmtId="38" fontId="5" fillId="0" borderId="70" xfId="17" applyFont="1" applyBorder="1" applyAlignment="1">
      <alignment horizontal="distributed" vertical="center"/>
    </xf>
    <xf numFmtId="38" fontId="5" fillId="0" borderId="13" xfId="17" applyFont="1" applyBorder="1" applyAlignment="1">
      <alignment horizontal="distributed" vertical="center"/>
    </xf>
    <xf numFmtId="38" fontId="5" fillId="0" borderId="71" xfId="17" applyFont="1" applyBorder="1" applyAlignment="1">
      <alignment horizontal="distributed" vertical="center"/>
    </xf>
    <xf numFmtId="38" fontId="5" fillId="0" borderId="10" xfId="17" applyFont="1" applyBorder="1" applyAlignment="1">
      <alignment horizontal="distributed" vertical="center"/>
    </xf>
    <xf numFmtId="0" fontId="5" fillId="0" borderId="49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/>
    </xf>
    <xf numFmtId="0" fontId="5" fillId="0" borderId="73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5" fillId="0" borderId="65" xfId="0" applyFont="1" applyBorder="1" applyAlignment="1">
      <alignment horizontal="right" vertical="center"/>
    </xf>
    <xf numFmtId="0" fontId="5" fillId="0" borderId="67" xfId="0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21" applyFont="1" applyBorder="1" applyAlignment="1">
      <alignment horizontal="center" vertical="center"/>
      <protection/>
    </xf>
    <xf numFmtId="0" fontId="5" fillId="0" borderId="74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5" fillId="0" borderId="0" xfId="21" applyFont="1" applyAlignment="1">
      <alignment vertical="center"/>
      <protection/>
    </xf>
    <xf numFmtId="0" fontId="5" fillId="0" borderId="75" xfId="0" applyFont="1" applyBorder="1" applyAlignment="1">
      <alignment horizontal="center" vertical="center"/>
    </xf>
    <xf numFmtId="38" fontId="1" fillId="0" borderId="76" xfId="17" applyFont="1" applyBorder="1" applyAlignment="1">
      <alignment horizontal="distributed" vertical="center"/>
    </xf>
    <xf numFmtId="0" fontId="5" fillId="0" borderId="74" xfId="0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8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0" fontId="5" fillId="0" borderId="80" xfId="0" applyFont="1" applyBorder="1" applyAlignment="1">
      <alignment horizontal="right" vertical="center"/>
    </xf>
    <xf numFmtId="0" fontId="5" fillId="0" borderId="81" xfId="0" applyFont="1" applyBorder="1" applyAlignment="1">
      <alignment/>
    </xf>
    <xf numFmtId="0" fontId="5" fillId="0" borderId="82" xfId="0" applyFont="1" applyBorder="1" applyAlignment="1">
      <alignment horizontal="center" vertical="center"/>
    </xf>
    <xf numFmtId="0" fontId="5" fillId="0" borderId="82" xfId="0" applyFont="1" applyBorder="1" applyAlignment="1">
      <alignment horizontal="right" vertical="center"/>
    </xf>
    <xf numFmtId="0" fontId="5" fillId="0" borderId="83" xfId="0" applyFont="1" applyBorder="1" applyAlignment="1">
      <alignment horizontal="right" vertical="center"/>
    </xf>
    <xf numFmtId="0" fontId="5" fillId="0" borderId="84" xfId="0" applyFont="1" applyBorder="1" applyAlignment="1">
      <alignment horizontal="right" vertical="center"/>
    </xf>
    <xf numFmtId="0" fontId="5" fillId="0" borderId="85" xfId="0" applyFont="1" applyBorder="1" applyAlignment="1">
      <alignment horizontal="right" vertical="center"/>
    </xf>
    <xf numFmtId="0" fontId="5" fillId="0" borderId="36" xfId="0" applyFont="1" applyBorder="1" applyAlignment="1">
      <alignment/>
    </xf>
    <xf numFmtId="0" fontId="5" fillId="0" borderId="86" xfId="0" applyFont="1" applyBorder="1" applyAlignment="1">
      <alignment/>
    </xf>
    <xf numFmtId="0" fontId="12" fillId="0" borderId="52" xfId="22" applyFont="1" applyBorder="1" applyAlignment="1">
      <alignment horizontal="right" vertical="center"/>
      <protection/>
    </xf>
    <xf numFmtId="0" fontId="12" fillId="0" borderId="87" xfId="22" applyFont="1" applyBorder="1" applyAlignment="1">
      <alignment horizontal="right" vertical="center"/>
      <protection/>
    </xf>
    <xf numFmtId="0" fontId="12" fillId="0" borderId="60" xfId="22" applyFont="1" applyBorder="1" applyAlignment="1">
      <alignment horizontal="right" vertical="center"/>
      <protection/>
    </xf>
    <xf numFmtId="0" fontId="12" fillId="0" borderId="59" xfId="22" applyFont="1" applyBorder="1" applyAlignment="1">
      <alignment horizontal="right" vertical="center"/>
      <protection/>
    </xf>
    <xf numFmtId="0" fontId="1" fillId="0" borderId="52" xfId="0" applyFont="1" applyBorder="1" applyAlignment="1">
      <alignment horizontal="right" vertical="center"/>
    </xf>
    <xf numFmtId="0" fontId="1" fillId="0" borderId="87" xfId="0" applyFont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vertical="center"/>
    </xf>
    <xf numFmtId="3" fontId="1" fillId="0" borderId="87" xfId="0" applyNumberFormat="1" applyFont="1" applyBorder="1" applyAlignment="1">
      <alignment horizontal="right" vertical="center"/>
    </xf>
    <xf numFmtId="38" fontId="1" fillId="0" borderId="88" xfId="17" applyFont="1" applyBorder="1" applyAlignment="1">
      <alignment horizontal="distributed" vertical="center"/>
    </xf>
    <xf numFmtId="0" fontId="1" fillId="0" borderId="66" xfId="0" applyFont="1" applyBorder="1" applyAlignment="1">
      <alignment horizontal="right" vertical="center"/>
    </xf>
    <xf numFmtId="3" fontId="1" fillId="0" borderId="52" xfId="0" applyNumberFormat="1" applyFont="1" applyBorder="1" applyAlignment="1">
      <alignment vertical="center"/>
    </xf>
    <xf numFmtId="3" fontId="1" fillId="0" borderId="87" xfId="0" applyNumberFormat="1" applyFont="1" applyBorder="1" applyAlignment="1">
      <alignment vertical="center"/>
    </xf>
    <xf numFmtId="3" fontId="1" fillId="0" borderId="89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3" fontId="1" fillId="0" borderId="66" xfId="0" applyNumberFormat="1" applyFont="1" applyBorder="1" applyAlignment="1">
      <alignment vertical="center"/>
    </xf>
    <xf numFmtId="0" fontId="1" fillId="0" borderId="60" xfId="0" applyFont="1" applyBorder="1" applyAlignment="1">
      <alignment horizontal="right" vertical="center"/>
    </xf>
    <xf numFmtId="0" fontId="1" fillId="0" borderId="90" xfId="0" applyFont="1" applyBorder="1" applyAlignment="1">
      <alignment horizontal="right" vertical="center"/>
    </xf>
    <xf numFmtId="0" fontId="1" fillId="0" borderId="89" xfId="0" applyFont="1" applyBorder="1" applyAlignment="1">
      <alignment horizontal="right" vertical="center"/>
    </xf>
    <xf numFmtId="3" fontId="1" fillId="0" borderId="66" xfId="0" applyNumberFormat="1" applyFont="1" applyBorder="1" applyAlignment="1">
      <alignment horizontal="right" vertical="center"/>
    </xf>
    <xf numFmtId="38" fontId="1" fillId="0" borderId="52" xfId="17" applyFont="1" applyBorder="1" applyAlignment="1">
      <alignment horizontal="distributed" vertical="center"/>
    </xf>
    <xf numFmtId="0" fontId="1" fillId="0" borderId="59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right" vertical="center"/>
    </xf>
    <xf numFmtId="0" fontId="5" fillId="0" borderId="6" xfId="0" applyFont="1" applyBorder="1" applyAlignment="1" quotePrefix="1">
      <alignment horizontal="right" vertical="center"/>
    </xf>
    <xf numFmtId="0" fontId="5" fillId="0" borderId="4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0" borderId="71" xfId="0" applyFont="1" applyBorder="1" applyAlignment="1">
      <alignment horizontal="right" vertical="center"/>
    </xf>
    <xf numFmtId="0" fontId="5" fillId="0" borderId="91" xfId="0" applyFont="1" applyBorder="1" applyAlignment="1">
      <alignment horizontal="right" vertical="center"/>
    </xf>
    <xf numFmtId="3" fontId="5" fillId="0" borderId="71" xfId="0" applyNumberFormat="1" applyFont="1" applyBorder="1" applyAlignment="1">
      <alignment horizontal="right" vertical="center"/>
    </xf>
    <xf numFmtId="3" fontId="5" fillId="0" borderId="91" xfId="0" applyNumberFormat="1" applyFont="1" applyBorder="1" applyAlignment="1">
      <alignment horizontal="right" vertical="center"/>
    </xf>
    <xf numFmtId="0" fontId="5" fillId="0" borderId="70" xfId="0" applyFont="1" applyBorder="1" applyAlignment="1">
      <alignment horizontal="right" vertical="center"/>
    </xf>
    <xf numFmtId="0" fontId="5" fillId="0" borderId="92" xfId="0" applyFont="1" applyBorder="1" applyAlignment="1">
      <alignment horizontal="right" vertical="center"/>
    </xf>
    <xf numFmtId="3" fontId="5" fillId="0" borderId="70" xfId="0" applyNumberFormat="1" applyFont="1" applyBorder="1" applyAlignment="1">
      <alignment horizontal="right" vertical="center"/>
    </xf>
    <xf numFmtId="3" fontId="5" fillId="0" borderId="9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7" fillId="0" borderId="3" xfId="22" applyFont="1" applyBorder="1" applyAlignment="1">
      <alignment horizontal="center" vertical="center"/>
      <protection/>
    </xf>
    <xf numFmtId="0" fontId="7" fillId="0" borderId="18" xfId="22" applyFont="1" applyBorder="1" applyAlignment="1">
      <alignment horizontal="center" vertical="center"/>
      <protection/>
    </xf>
    <xf numFmtId="0" fontId="7" fillId="0" borderId="20" xfId="22" applyFont="1" applyBorder="1" applyAlignment="1">
      <alignment horizontal="center" vertical="center"/>
      <protection/>
    </xf>
    <xf numFmtId="0" fontId="7" fillId="0" borderId="16" xfId="22" applyFont="1" applyBorder="1" applyAlignment="1">
      <alignment horizontal="center" vertical="center"/>
      <protection/>
    </xf>
    <xf numFmtId="0" fontId="7" fillId="0" borderId="29" xfId="22" applyFont="1" applyBorder="1" applyAlignment="1">
      <alignment horizontal="center" vertical="center"/>
      <protection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38" fontId="1" fillId="0" borderId="59" xfId="17" applyFont="1" applyBorder="1" applyAlignment="1">
      <alignment horizontal="distributed" vertical="center"/>
    </xf>
    <xf numFmtId="38" fontId="1" fillId="0" borderId="76" xfId="17" applyFont="1" applyBorder="1" applyAlignment="1">
      <alignment horizontal="distributed" vertical="center"/>
    </xf>
    <xf numFmtId="0" fontId="11" fillId="0" borderId="0" xfId="0" applyFont="1" applyAlignment="1">
      <alignment horizontal="center"/>
    </xf>
    <xf numFmtId="0" fontId="5" fillId="0" borderId="9" xfId="0" applyFont="1" applyBorder="1" applyAlignment="1" quotePrefix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7" applyFont="1" applyBorder="1" applyAlignment="1">
      <alignment horizontal="distributed" vertical="center"/>
    </xf>
    <xf numFmtId="38" fontId="5" fillId="0" borderId="40" xfId="17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38" fontId="5" fillId="0" borderId="1" xfId="17" applyFont="1" applyBorder="1" applyAlignment="1">
      <alignment horizontal="distributed" vertical="center"/>
    </xf>
    <xf numFmtId="38" fontId="5" fillId="0" borderId="42" xfId="17" applyFont="1" applyBorder="1" applyAlignment="1">
      <alignment horizontal="distributed" vertical="center"/>
    </xf>
    <xf numFmtId="38" fontId="10" fillId="0" borderId="2" xfId="17" applyFont="1" applyBorder="1" applyAlignment="1">
      <alignment horizontal="left" vertical="center"/>
    </xf>
    <xf numFmtId="38" fontId="10" fillId="0" borderId="40" xfId="17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26" xfId="17" applyFont="1" applyBorder="1" applyAlignment="1">
      <alignment horizontal="distributed" vertical="center"/>
    </xf>
    <xf numFmtId="38" fontId="5" fillId="0" borderId="44" xfId="17" applyFont="1" applyBorder="1" applyAlignment="1">
      <alignment horizontal="distributed" vertical="center"/>
    </xf>
    <xf numFmtId="38" fontId="5" fillId="0" borderId="93" xfId="17" applyFont="1" applyBorder="1" applyAlignment="1">
      <alignment horizontal="distributed" vertical="center"/>
    </xf>
    <xf numFmtId="38" fontId="5" fillId="0" borderId="43" xfId="17" applyFont="1" applyBorder="1" applyAlignment="1">
      <alignment horizontal="distributed" vertical="center"/>
    </xf>
    <xf numFmtId="38" fontId="5" fillId="0" borderId="0" xfId="17" applyFont="1" applyBorder="1" applyAlignment="1">
      <alignment horizontal="distributed" vertical="center"/>
    </xf>
    <xf numFmtId="38" fontId="5" fillId="0" borderId="41" xfId="17" applyFont="1" applyBorder="1" applyAlignment="1">
      <alignment horizontal="distributed" vertical="center"/>
    </xf>
    <xf numFmtId="38" fontId="5" fillId="0" borderId="96" xfId="17" applyFont="1" applyBorder="1" applyAlignment="1">
      <alignment horizontal="distributed" vertical="center"/>
    </xf>
    <xf numFmtId="38" fontId="5" fillId="0" borderId="50" xfId="17" applyFont="1" applyBorder="1" applyAlignment="1">
      <alignment horizontal="distributed" vertical="center"/>
    </xf>
    <xf numFmtId="0" fontId="5" fillId="0" borderId="9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5" fillId="0" borderId="4" xfId="17" applyFont="1" applyBorder="1" applyAlignment="1">
      <alignment horizontal="distributed" vertical="center"/>
    </xf>
    <xf numFmtId="38" fontId="5" fillId="0" borderId="8" xfId="17" applyFont="1" applyBorder="1" applyAlignment="1">
      <alignment horizontal="distributed" vertical="center"/>
    </xf>
    <xf numFmtId="0" fontId="5" fillId="0" borderId="10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0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59" xfId="21" applyFont="1" applyBorder="1" applyAlignment="1">
      <alignment horizontal="distributed" vertical="center"/>
      <protection/>
    </xf>
    <xf numFmtId="0" fontId="5" fillId="0" borderId="85" xfId="21" applyFont="1" applyBorder="1" applyAlignment="1">
      <alignment horizontal="distributed" vertical="center"/>
      <protection/>
    </xf>
    <xf numFmtId="0" fontId="5" fillId="0" borderId="59" xfId="21" applyFont="1" applyBorder="1" applyAlignment="1">
      <alignment horizontal="right" vertical="center"/>
      <protection/>
    </xf>
    <xf numFmtId="0" fontId="5" fillId="0" borderId="104" xfId="21" applyFont="1" applyBorder="1" applyAlignment="1">
      <alignment horizontal="right" vertical="center"/>
      <protection/>
    </xf>
    <xf numFmtId="0" fontId="5" fillId="0" borderId="74" xfId="21" applyFont="1" applyBorder="1" applyAlignment="1">
      <alignment horizontal="right" vertical="center"/>
      <protection/>
    </xf>
    <xf numFmtId="0" fontId="5" fillId="0" borderId="60" xfId="21" applyFont="1" applyBorder="1" applyAlignment="1">
      <alignment horizontal="right" vertical="center"/>
      <protection/>
    </xf>
    <xf numFmtId="0" fontId="5" fillId="0" borderId="3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58" xfId="21" applyFont="1" applyBorder="1" applyAlignment="1">
      <alignment horizontal="right" vertical="center"/>
      <protection/>
    </xf>
    <xf numFmtId="0" fontId="5" fillId="0" borderId="20" xfId="21" applyFont="1" applyBorder="1" applyAlignment="1">
      <alignment horizontal="right" vertical="center"/>
      <protection/>
    </xf>
    <xf numFmtId="0" fontId="5" fillId="0" borderId="105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66" xfId="21" applyFont="1" applyBorder="1" applyAlignment="1">
      <alignment horizontal="right" vertical="center"/>
      <protection/>
    </xf>
    <xf numFmtId="0" fontId="5" fillId="0" borderId="88" xfId="21" applyFont="1" applyBorder="1" applyAlignment="1">
      <alignment horizontal="right" vertical="center"/>
      <protection/>
    </xf>
    <xf numFmtId="0" fontId="5" fillId="0" borderId="108" xfId="21" applyFont="1" applyBorder="1" applyAlignment="1">
      <alignment horizontal="right" vertical="center"/>
      <protection/>
    </xf>
    <xf numFmtId="0" fontId="5" fillId="0" borderId="56" xfId="2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82" xfId="21" applyFont="1" applyBorder="1" applyAlignment="1">
      <alignment horizontal="distributed" vertical="center"/>
      <protection/>
    </xf>
    <xf numFmtId="0" fontId="5" fillId="0" borderId="49" xfId="21" applyFont="1" applyBorder="1" applyAlignment="1">
      <alignment horizontal="right" vertical="center"/>
      <protection/>
    </xf>
    <xf numFmtId="0" fontId="5" fillId="0" borderId="82" xfId="21" applyFont="1" applyBorder="1" applyAlignment="1">
      <alignment horizontal="right" vertical="center"/>
      <protection/>
    </xf>
    <xf numFmtId="0" fontId="5" fillId="0" borderId="37" xfId="21" applyFont="1" applyBorder="1" applyAlignment="1">
      <alignment horizontal="right" vertical="center"/>
      <protection/>
    </xf>
    <xf numFmtId="0" fontId="5" fillId="0" borderId="109" xfId="21" applyFont="1" applyBorder="1" applyAlignment="1">
      <alignment horizontal="right" vertical="center"/>
      <protection/>
    </xf>
    <xf numFmtId="0" fontId="5" fillId="0" borderId="74" xfId="21" applyFont="1" applyBorder="1" applyAlignment="1">
      <alignment horizontal="distributed" vertical="center"/>
      <protection/>
    </xf>
    <xf numFmtId="0" fontId="5" fillId="0" borderId="107" xfId="21" applyFont="1" applyBorder="1" applyAlignment="1">
      <alignment horizontal="distributed" vertical="center"/>
      <protection/>
    </xf>
    <xf numFmtId="0" fontId="5" fillId="0" borderId="85" xfId="21" applyFont="1" applyBorder="1" applyAlignment="1">
      <alignment horizontal="right" vertical="center"/>
      <protection/>
    </xf>
    <xf numFmtId="0" fontId="5" fillId="0" borderId="108" xfId="21" applyFont="1" applyBorder="1" applyAlignment="1">
      <alignment horizontal="center" vertical="center" wrapText="1"/>
      <protection/>
    </xf>
    <xf numFmtId="0" fontId="5" fillId="0" borderId="108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110" xfId="21" applyFont="1" applyBorder="1" applyAlignment="1">
      <alignment horizontal="center" vertical="center"/>
      <protection/>
    </xf>
    <xf numFmtId="0" fontId="5" fillId="0" borderId="111" xfId="21" applyFont="1" applyBorder="1" applyAlignment="1">
      <alignment horizontal="center" vertical="center" wrapText="1"/>
      <protection/>
    </xf>
    <xf numFmtId="0" fontId="5" fillId="0" borderId="112" xfId="21" applyFont="1" applyBorder="1" applyAlignment="1">
      <alignment horizontal="center" vertical="center" wrapText="1"/>
      <protection/>
    </xf>
    <xf numFmtId="0" fontId="5" fillId="0" borderId="113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right" vertical="center"/>
      <protection/>
    </xf>
    <xf numFmtId="0" fontId="5" fillId="0" borderId="87" xfId="21" applyFont="1" applyBorder="1" applyAlignment="1">
      <alignment horizontal="right" vertical="center"/>
      <protection/>
    </xf>
    <xf numFmtId="0" fontId="5" fillId="0" borderId="56" xfId="21" applyFont="1" applyBorder="1" applyAlignment="1">
      <alignment horizontal="distributed" vertical="center"/>
      <protection/>
    </xf>
    <xf numFmtId="0" fontId="5" fillId="0" borderId="84" xfId="21" applyFont="1" applyBorder="1" applyAlignment="1">
      <alignment horizontal="distributed"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74" xfId="21" applyFont="1" applyBorder="1" applyAlignment="1">
      <alignment horizontal="center" vertical="center" wrapText="1"/>
      <protection/>
    </xf>
    <xf numFmtId="0" fontId="5" fillId="0" borderId="74" xfId="21" applyFont="1" applyBorder="1" applyAlignment="1">
      <alignment horizontal="center" vertical="center"/>
      <protection/>
    </xf>
    <xf numFmtId="0" fontId="5" fillId="0" borderId="84" xfId="21" applyFont="1" applyBorder="1" applyAlignment="1">
      <alignment horizontal="center" vertical="center"/>
      <protection/>
    </xf>
    <xf numFmtId="0" fontId="5" fillId="0" borderId="8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68" xfId="21" applyFont="1" applyBorder="1" applyAlignment="1">
      <alignment horizontal="center" vertical="center"/>
      <protection/>
    </xf>
    <xf numFmtId="0" fontId="5" fillId="0" borderId="68" xfId="21" applyFont="1" applyBorder="1" applyAlignment="1">
      <alignment horizontal="center" vertical="center" wrapText="1"/>
      <protection/>
    </xf>
    <xf numFmtId="0" fontId="5" fillId="0" borderId="111" xfId="21" applyFont="1" applyBorder="1" applyAlignment="1">
      <alignment horizontal="center" vertical="center"/>
      <protection/>
    </xf>
    <xf numFmtId="0" fontId="5" fillId="0" borderId="68" xfId="21" applyFont="1" applyBorder="1" applyAlignment="1">
      <alignment horizontal="center" vertical="center" textRotation="255"/>
      <protection/>
    </xf>
    <xf numFmtId="0" fontId="5" fillId="0" borderId="14" xfId="21" applyFont="1" applyBorder="1" applyAlignment="1">
      <alignment horizontal="center" vertical="center" textRotation="255"/>
      <protection/>
    </xf>
    <xf numFmtId="0" fontId="5" fillId="0" borderId="111" xfId="21" applyFont="1" applyBorder="1" applyAlignment="1">
      <alignment horizontal="center" vertical="center" textRotation="255"/>
      <protection/>
    </xf>
    <xf numFmtId="0" fontId="5" fillId="0" borderId="112" xfId="21" applyFont="1" applyBorder="1" applyAlignment="1">
      <alignment horizontal="center" vertical="center" textRotation="255"/>
      <protection/>
    </xf>
    <xf numFmtId="0" fontId="5" fillId="0" borderId="83" xfId="21" applyFont="1" applyBorder="1" applyAlignment="1">
      <alignment horizontal="center" vertical="center"/>
      <protection/>
    </xf>
    <xf numFmtId="0" fontId="5" fillId="0" borderId="34" xfId="21" applyFont="1" applyBorder="1" applyAlignment="1">
      <alignment horizontal="center" vertical="center" textRotation="255"/>
      <protection/>
    </xf>
    <xf numFmtId="0" fontId="5" fillId="0" borderId="114" xfId="21" applyFont="1" applyBorder="1" applyAlignment="1">
      <alignment horizontal="center" vertical="center" textRotation="255"/>
      <protection/>
    </xf>
    <xf numFmtId="0" fontId="5" fillId="0" borderId="37" xfId="21" applyFont="1" applyBorder="1" applyAlignment="1">
      <alignment horizontal="center" vertical="center"/>
      <protection/>
    </xf>
    <xf numFmtId="0" fontId="5" fillId="0" borderId="66" xfId="21" applyFont="1" applyBorder="1" applyAlignment="1">
      <alignment horizontal="center" vertical="center"/>
      <protection/>
    </xf>
    <xf numFmtId="0" fontId="5" fillId="0" borderId="113" xfId="0" applyFont="1" applyBorder="1" applyAlignment="1">
      <alignment horizontal="right" vertical="center"/>
    </xf>
    <xf numFmtId="0" fontId="5" fillId="0" borderId="74" xfId="0" applyFont="1" applyBorder="1" applyAlignment="1">
      <alignment horizontal="right" vertical="center"/>
    </xf>
    <xf numFmtId="0" fontId="5" fillId="0" borderId="104" xfId="0" applyFont="1" applyBorder="1" applyAlignment="1">
      <alignment horizontal="right" vertical="center"/>
    </xf>
    <xf numFmtId="0" fontId="5" fillId="0" borderId="109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82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/>
    </xf>
    <xf numFmtId="0" fontId="5" fillId="0" borderId="84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85" xfId="0" applyFont="1" applyBorder="1" applyAlignment="1">
      <alignment horizontal="distributed" vertical="center"/>
    </xf>
    <xf numFmtId="0" fontId="5" fillId="0" borderId="115" xfId="0" applyFont="1" applyBorder="1" applyAlignment="1">
      <alignment horizontal="right" vertical="center"/>
    </xf>
    <xf numFmtId="0" fontId="5" fillId="0" borderId="116" xfId="0" applyFont="1" applyBorder="1" applyAlignment="1">
      <alignment horizontal="right" vertical="center"/>
    </xf>
    <xf numFmtId="0" fontId="5" fillId="0" borderId="117" xfId="0" applyFont="1" applyBorder="1" applyAlignment="1">
      <alignment horizontal="right" vertical="center"/>
    </xf>
    <xf numFmtId="0" fontId="5" fillId="0" borderId="118" xfId="0" applyFont="1" applyBorder="1" applyAlignment="1">
      <alignment horizontal="right" vertical="center"/>
    </xf>
    <xf numFmtId="0" fontId="5" fillId="0" borderId="119" xfId="0" applyFont="1" applyBorder="1" applyAlignment="1">
      <alignment horizontal="right" vertical="center"/>
    </xf>
    <xf numFmtId="0" fontId="5" fillId="0" borderId="120" xfId="0" applyFont="1" applyBorder="1" applyAlignment="1">
      <alignment horizontal="right" vertical="center"/>
    </xf>
    <xf numFmtId="0" fontId="5" fillId="0" borderId="121" xfId="0" applyFont="1" applyBorder="1" applyAlignment="1">
      <alignment horizontal="right" vertical="center"/>
    </xf>
    <xf numFmtId="0" fontId="5" fillId="0" borderId="122" xfId="0" applyFont="1" applyBorder="1" applyAlignment="1">
      <alignment horizontal="right" vertical="center"/>
    </xf>
    <xf numFmtId="0" fontId="5" fillId="0" borderId="123" xfId="0" applyFont="1" applyBorder="1" applyAlignment="1">
      <alignment horizontal="right" vertical="center"/>
    </xf>
    <xf numFmtId="0" fontId="5" fillId="0" borderId="124" xfId="0" applyFont="1" applyBorder="1" applyAlignment="1">
      <alignment horizontal="right" vertical="center"/>
    </xf>
    <xf numFmtId="0" fontId="5" fillId="0" borderId="110" xfId="21" applyFont="1" applyBorder="1" applyAlignment="1">
      <alignment horizontal="right" vertical="center"/>
      <protection/>
    </xf>
    <xf numFmtId="0" fontId="5" fillId="0" borderId="125" xfId="21" applyFont="1" applyBorder="1" applyAlignment="1">
      <alignment horizontal="right" vertical="center"/>
      <protection/>
    </xf>
    <xf numFmtId="0" fontId="5" fillId="0" borderId="107" xfId="21" applyFont="1" applyBorder="1" applyAlignment="1">
      <alignment horizontal="center" vertical="center"/>
      <protection/>
    </xf>
    <xf numFmtId="0" fontId="5" fillId="0" borderId="105" xfId="21" applyFont="1" applyBorder="1" applyAlignment="1">
      <alignment horizontal="center" vertical="center"/>
      <protection/>
    </xf>
    <xf numFmtId="0" fontId="5" fillId="0" borderId="107" xfId="21" applyFont="1" applyBorder="1" applyAlignment="1">
      <alignment horizontal="center" vertical="center" wrapText="1"/>
      <protection/>
    </xf>
    <xf numFmtId="0" fontId="5" fillId="0" borderId="104" xfId="21" applyFont="1" applyBorder="1" applyAlignment="1">
      <alignment horizontal="center" vertical="center"/>
      <protection/>
    </xf>
    <xf numFmtId="0" fontId="5" fillId="0" borderId="105" xfId="21" applyFont="1" applyBorder="1" applyAlignment="1">
      <alignment horizontal="center" vertical="center" wrapText="1"/>
      <protection/>
    </xf>
    <xf numFmtId="0" fontId="5" fillId="0" borderId="126" xfId="21" applyFont="1" applyBorder="1" applyAlignment="1">
      <alignment horizontal="center" vertical="center"/>
      <protection/>
    </xf>
    <xf numFmtId="0" fontId="5" fillId="0" borderId="82" xfId="21" applyFont="1" applyBorder="1" applyAlignment="1">
      <alignment horizontal="center" vertical="center"/>
      <protection/>
    </xf>
    <xf numFmtId="0" fontId="5" fillId="0" borderId="125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20" xfId="21" applyFont="1" applyBorder="1" applyAlignment="1">
      <alignment horizontal="center" vertical="center"/>
      <protection/>
    </xf>
    <xf numFmtId="0" fontId="5" fillId="0" borderId="88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5" fillId="0" borderId="107" xfId="21" applyFont="1" applyBorder="1" applyAlignment="1">
      <alignment horizontal="right" vertical="center"/>
      <protection/>
    </xf>
    <xf numFmtId="0" fontId="5" fillId="0" borderId="58" xfId="21" applyFont="1" applyBorder="1" applyAlignment="1">
      <alignment horizontal="center" vertical="center" wrapText="1"/>
      <protection/>
    </xf>
    <xf numFmtId="0" fontId="5" fillId="0" borderId="60" xfId="21" applyFont="1" applyBorder="1" applyAlignment="1">
      <alignment horizontal="center" vertical="center" wrapText="1"/>
      <protection/>
    </xf>
    <xf numFmtId="0" fontId="5" fillId="0" borderId="110" xfId="21" applyFont="1" applyBorder="1" applyAlignment="1">
      <alignment horizontal="center" vertical="center" wrapText="1"/>
      <protection/>
    </xf>
    <xf numFmtId="0" fontId="5" fillId="0" borderId="87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29　13～20表" xfId="21"/>
    <cellStyle name="標準_P32　24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"/>
  <sheetViews>
    <sheetView showGridLines="0" tabSelected="1" zoomScaleSheetLayoutView="100" workbookViewId="0" topLeftCell="A1">
      <selection activeCell="A1" sqref="A1"/>
    </sheetView>
  </sheetViews>
  <sheetFormatPr defaultColWidth="7.625" defaultRowHeight="20.25" customHeight="1"/>
  <cols>
    <col min="1" max="1" width="3.125" style="1" customWidth="1"/>
    <col min="2" max="2" width="10.75390625" style="1" customWidth="1"/>
    <col min="3" max="4" width="5.125" style="1" customWidth="1"/>
    <col min="5" max="5" width="4.75390625" style="1" customWidth="1"/>
    <col min="6" max="8" width="6.00390625" style="1" customWidth="1"/>
    <col min="9" max="11" width="8.25390625" style="1" customWidth="1"/>
    <col min="12" max="13" width="6.375" style="1" customWidth="1"/>
    <col min="14" max="15" width="5.75390625" style="1" customWidth="1"/>
    <col min="16" max="17" width="4.625" style="1" customWidth="1"/>
    <col min="18" max="18" width="5.25390625" style="1" customWidth="1"/>
    <col min="19" max="19" width="4.875" style="1" customWidth="1"/>
    <col min="20" max="20" width="5.00390625" style="1" customWidth="1"/>
    <col min="21" max="16384" width="7.625" style="1" customWidth="1"/>
  </cols>
  <sheetData>
    <row r="1" ht="15" customHeight="1"/>
    <row r="2" spans="1:20" ht="24.75" customHeight="1">
      <c r="A2" s="274" t="s">
        <v>415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ht="4.5" customHeight="1"/>
    <row r="4" spans="1:20" ht="17.25" customHeight="1" thickBot="1">
      <c r="A4" s="99" t="s">
        <v>241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3" customFormat="1" ht="17.25" customHeight="1">
      <c r="A5" s="4"/>
      <c r="B5" s="105"/>
      <c r="C5" s="292" t="s">
        <v>159</v>
      </c>
      <c r="D5" s="293"/>
      <c r="E5" s="294"/>
      <c r="F5" s="292" t="s">
        <v>160</v>
      </c>
      <c r="G5" s="293"/>
      <c r="H5" s="294"/>
      <c r="I5" s="292" t="s">
        <v>161</v>
      </c>
      <c r="J5" s="293"/>
      <c r="K5" s="294"/>
      <c r="L5" s="295" t="s">
        <v>162</v>
      </c>
      <c r="M5" s="293"/>
      <c r="N5" s="293"/>
      <c r="O5" s="293"/>
      <c r="P5" s="293"/>
      <c r="Q5" s="294"/>
      <c r="R5" s="292" t="s">
        <v>163</v>
      </c>
      <c r="S5" s="281"/>
      <c r="T5" s="281"/>
    </row>
    <row r="6" spans="1:20" s="3" customFormat="1" ht="16.5" customHeight="1">
      <c r="A6" s="302" t="s">
        <v>246</v>
      </c>
      <c r="B6" s="303"/>
      <c r="C6" s="291" t="s">
        <v>1</v>
      </c>
      <c r="D6" s="296" t="s">
        <v>277</v>
      </c>
      <c r="E6" s="289" t="s">
        <v>278</v>
      </c>
      <c r="F6" s="291" t="s">
        <v>121</v>
      </c>
      <c r="G6" s="296" t="s">
        <v>279</v>
      </c>
      <c r="H6" s="289" t="s">
        <v>280</v>
      </c>
      <c r="I6" s="291" t="s">
        <v>121</v>
      </c>
      <c r="J6" s="296" t="s">
        <v>132</v>
      </c>
      <c r="K6" s="289" t="s">
        <v>133</v>
      </c>
      <c r="L6" s="276" t="s">
        <v>164</v>
      </c>
      <c r="M6" s="277"/>
      <c r="N6" s="278"/>
      <c r="O6" s="279" t="s">
        <v>165</v>
      </c>
      <c r="P6" s="277"/>
      <c r="Q6" s="280"/>
      <c r="R6" s="259" t="s">
        <v>166</v>
      </c>
      <c r="S6" s="260"/>
      <c r="T6" s="260"/>
    </row>
    <row r="7" spans="1:20" s="3" customFormat="1" ht="16.5" customHeight="1" thickBot="1">
      <c r="A7" s="10"/>
      <c r="B7" s="107"/>
      <c r="C7" s="284"/>
      <c r="D7" s="297"/>
      <c r="E7" s="290"/>
      <c r="F7" s="284"/>
      <c r="G7" s="297"/>
      <c r="H7" s="275"/>
      <c r="I7" s="284"/>
      <c r="J7" s="297"/>
      <c r="K7" s="290"/>
      <c r="L7" s="104" t="s">
        <v>1</v>
      </c>
      <c r="M7" s="11" t="s">
        <v>2</v>
      </c>
      <c r="N7" s="11" t="s">
        <v>3</v>
      </c>
      <c r="O7" s="129" t="s">
        <v>1</v>
      </c>
      <c r="P7" s="11" t="s">
        <v>2</v>
      </c>
      <c r="Q7" s="11" t="s">
        <v>3</v>
      </c>
      <c r="R7" s="104" t="s">
        <v>1</v>
      </c>
      <c r="S7" s="11" t="s">
        <v>2</v>
      </c>
      <c r="T7" s="11" t="s">
        <v>3</v>
      </c>
    </row>
    <row r="8" spans="1:20" s="3" customFormat="1" ht="19.5" customHeight="1">
      <c r="A8" s="282" t="s">
        <v>247</v>
      </c>
      <c r="B8" s="283"/>
      <c r="C8" s="88">
        <f>SUM(D8:E8)</f>
        <v>87</v>
      </c>
      <c r="D8" s="64">
        <v>82</v>
      </c>
      <c r="E8" s="64">
        <v>5</v>
      </c>
      <c r="F8" s="88">
        <f>SUM(G8:H8)</f>
        <v>861</v>
      </c>
      <c r="G8" s="64">
        <v>815</v>
      </c>
      <c r="H8" s="64">
        <v>46</v>
      </c>
      <c r="I8" s="125">
        <f>SUM(J8:K8)</f>
        <v>26061</v>
      </c>
      <c r="J8" s="126">
        <v>13380</v>
      </c>
      <c r="K8" s="126">
        <v>12681</v>
      </c>
      <c r="L8" s="125">
        <f>SUM(M8:N8)</f>
        <v>1898</v>
      </c>
      <c r="M8" s="126">
        <v>1133</v>
      </c>
      <c r="N8" s="64">
        <v>765</v>
      </c>
      <c r="O8" s="64">
        <f>SUM(P8:Q8)</f>
        <v>179</v>
      </c>
      <c r="P8" s="64">
        <v>97</v>
      </c>
      <c r="Q8" s="64">
        <v>82</v>
      </c>
      <c r="R8" s="88">
        <f>SUM(S8:T8)</f>
        <v>252</v>
      </c>
      <c r="S8" s="64">
        <v>48</v>
      </c>
      <c r="T8" s="64">
        <v>204</v>
      </c>
    </row>
    <row r="9" spans="1:20" s="3" customFormat="1" ht="19.5" customHeight="1">
      <c r="A9" s="272" t="s">
        <v>248</v>
      </c>
      <c r="B9" s="273"/>
      <c r="C9" s="223">
        <f aca="true" t="shared" si="0" ref="C9:T9">SUM(C10:C12)</f>
        <v>86</v>
      </c>
      <c r="D9" s="224">
        <f t="shared" si="0"/>
        <v>81</v>
      </c>
      <c r="E9" s="224">
        <f t="shared" si="0"/>
        <v>5</v>
      </c>
      <c r="F9" s="223">
        <f t="shared" si="0"/>
        <v>867</v>
      </c>
      <c r="G9" s="224">
        <f t="shared" si="0"/>
        <v>814</v>
      </c>
      <c r="H9" s="224">
        <f t="shared" si="0"/>
        <v>53</v>
      </c>
      <c r="I9" s="225">
        <f t="shared" si="0"/>
        <v>25467</v>
      </c>
      <c r="J9" s="226">
        <f t="shared" si="0"/>
        <v>13112</v>
      </c>
      <c r="K9" s="227">
        <f t="shared" si="0"/>
        <v>12355</v>
      </c>
      <c r="L9" s="225">
        <f t="shared" si="0"/>
        <v>1863</v>
      </c>
      <c r="M9" s="227">
        <f t="shared" si="0"/>
        <v>1119</v>
      </c>
      <c r="N9" s="224">
        <f t="shared" si="0"/>
        <v>744</v>
      </c>
      <c r="O9" s="224">
        <f t="shared" si="0"/>
        <v>185</v>
      </c>
      <c r="P9" s="224">
        <f t="shared" si="0"/>
        <v>91</v>
      </c>
      <c r="Q9" s="224">
        <f t="shared" si="0"/>
        <v>94</v>
      </c>
      <c r="R9" s="223">
        <f t="shared" si="0"/>
        <v>244</v>
      </c>
      <c r="S9" s="224">
        <f t="shared" si="0"/>
        <v>48</v>
      </c>
      <c r="T9" s="224">
        <f t="shared" si="0"/>
        <v>196</v>
      </c>
    </row>
    <row r="10" spans="1:20" s="3" customFormat="1" ht="19.5" customHeight="1">
      <c r="A10" s="302" t="s">
        <v>249</v>
      </c>
      <c r="B10" s="303"/>
      <c r="C10" s="21">
        <f aca="true" t="shared" si="1" ref="C10:C23">SUM(D10:E10)</f>
        <v>1</v>
      </c>
      <c r="D10" s="22">
        <v>1</v>
      </c>
      <c r="E10" s="22" t="s">
        <v>5</v>
      </c>
      <c r="F10" s="21">
        <f>SUM(G10:H10)</f>
        <v>9</v>
      </c>
      <c r="G10" s="22">
        <v>9</v>
      </c>
      <c r="H10" s="22" t="s">
        <v>6</v>
      </c>
      <c r="I10" s="21">
        <f>SUM(J10:K10)</f>
        <v>351</v>
      </c>
      <c r="J10" s="22">
        <v>173</v>
      </c>
      <c r="K10" s="22">
        <v>178</v>
      </c>
      <c r="L10" s="21">
        <f>SUM(M10:N10)</f>
        <v>18</v>
      </c>
      <c r="M10" s="22">
        <v>11</v>
      </c>
      <c r="N10" s="22">
        <v>7</v>
      </c>
      <c r="O10" s="22">
        <f>SUM(P10:Q10)</f>
        <v>8</v>
      </c>
      <c r="P10" s="22">
        <v>5</v>
      </c>
      <c r="Q10" s="22">
        <v>3</v>
      </c>
      <c r="R10" s="21" t="s">
        <v>6</v>
      </c>
      <c r="S10" s="22" t="s">
        <v>6</v>
      </c>
      <c r="T10" s="22" t="s">
        <v>6</v>
      </c>
    </row>
    <row r="11" spans="1:20" s="3" customFormat="1" ht="19.5" customHeight="1">
      <c r="A11" s="302" t="s">
        <v>250</v>
      </c>
      <c r="B11" s="303"/>
      <c r="C11" s="21">
        <f>SUM(C14:C21,C24:C35,C39,C44:C50)</f>
        <v>81</v>
      </c>
      <c r="D11" s="22">
        <f>SUM(D14:D21,D24:D35,D39,D44:D50)</f>
        <v>76</v>
      </c>
      <c r="E11" s="22">
        <v>5</v>
      </c>
      <c r="F11" s="21">
        <f aca="true" t="shared" si="2" ref="F11:T11">SUM(F14:F21,F24:F35,F39,F44:F50)</f>
        <v>840</v>
      </c>
      <c r="G11" s="22">
        <f t="shared" si="2"/>
        <v>787</v>
      </c>
      <c r="H11" s="22">
        <f t="shared" si="2"/>
        <v>53</v>
      </c>
      <c r="I11" s="23">
        <f t="shared" si="2"/>
        <v>24804</v>
      </c>
      <c r="J11" s="24">
        <f t="shared" si="2"/>
        <v>12747</v>
      </c>
      <c r="K11" s="24">
        <f t="shared" si="2"/>
        <v>12057</v>
      </c>
      <c r="L11" s="23">
        <f t="shared" si="2"/>
        <v>1819</v>
      </c>
      <c r="M11" s="24">
        <f t="shared" si="2"/>
        <v>1091</v>
      </c>
      <c r="N11" s="22">
        <f t="shared" si="2"/>
        <v>728</v>
      </c>
      <c r="O11" s="22">
        <f t="shared" si="2"/>
        <v>100</v>
      </c>
      <c r="P11" s="22">
        <f t="shared" si="2"/>
        <v>39</v>
      </c>
      <c r="Q11" s="22">
        <f t="shared" si="2"/>
        <v>61</v>
      </c>
      <c r="R11" s="21">
        <f t="shared" si="2"/>
        <v>240</v>
      </c>
      <c r="S11" s="22">
        <f t="shared" si="2"/>
        <v>47</v>
      </c>
      <c r="T11" s="22">
        <f t="shared" si="2"/>
        <v>193</v>
      </c>
    </row>
    <row r="12" spans="1:20" s="3" customFormat="1" ht="19.5" customHeight="1" thickBot="1">
      <c r="A12" s="285" t="s">
        <v>251</v>
      </c>
      <c r="B12" s="286"/>
      <c r="C12" s="19">
        <f t="shared" si="1"/>
        <v>4</v>
      </c>
      <c r="D12" s="18">
        <v>4</v>
      </c>
      <c r="E12" s="18" t="s">
        <v>5</v>
      </c>
      <c r="F12" s="128">
        <f aca="true" t="shared" si="3" ref="F12:F50">SUM(G12:H12)</f>
        <v>18</v>
      </c>
      <c r="G12" s="18">
        <v>18</v>
      </c>
      <c r="H12" s="18" t="s">
        <v>6</v>
      </c>
      <c r="I12" s="19">
        <f aca="true" t="shared" si="4" ref="I12:I50">SUM(J12:K12)</f>
        <v>312</v>
      </c>
      <c r="J12" s="18">
        <v>192</v>
      </c>
      <c r="K12" s="18">
        <v>120</v>
      </c>
      <c r="L12" s="19">
        <f aca="true" t="shared" si="5" ref="L12:L50">SUM(M12:N12)</f>
        <v>26</v>
      </c>
      <c r="M12" s="18">
        <v>17</v>
      </c>
      <c r="N12" s="18">
        <v>9</v>
      </c>
      <c r="O12" s="18">
        <f>SUM(P12:Q12)</f>
        <v>77</v>
      </c>
      <c r="P12" s="18">
        <v>47</v>
      </c>
      <c r="Q12" s="18">
        <v>30</v>
      </c>
      <c r="R12" s="19">
        <f aca="true" t="shared" si="6" ref="R12:R50">SUM(S12:T12)</f>
        <v>4</v>
      </c>
      <c r="S12" s="18">
        <v>1</v>
      </c>
      <c r="T12" s="18">
        <v>3</v>
      </c>
    </row>
    <row r="13" spans="1:20" s="3" customFormat="1" ht="15.75" customHeight="1">
      <c r="A13" s="287" t="s">
        <v>252</v>
      </c>
      <c r="B13" s="288"/>
      <c r="C13" s="21"/>
      <c r="D13" s="22"/>
      <c r="E13" s="22"/>
      <c r="F13" s="21"/>
      <c r="G13" s="22"/>
      <c r="H13" s="22"/>
      <c r="I13" s="21"/>
      <c r="J13" s="22"/>
      <c r="K13" s="22"/>
      <c r="L13" s="21"/>
      <c r="M13" s="22"/>
      <c r="N13" s="22"/>
      <c r="O13" s="22"/>
      <c r="P13" s="22"/>
      <c r="Q13" s="22"/>
      <c r="R13" s="21"/>
      <c r="S13" s="22"/>
      <c r="T13" s="22"/>
    </row>
    <row r="14" spans="1:20" s="3" customFormat="1" ht="19.5" customHeight="1">
      <c r="A14" s="300" t="s">
        <v>253</v>
      </c>
      <c r="B14" s="301"/>
      <c r="C14" s="21">
        <f t="shared" si="1"/>
        <v>22</v>
      </c>
      <c r="D14" s="22">
        <v>21</v>
      </c>
      <c r="E14" s="22">
        <v>1</v>
      </c>
      <c r="F14" s="21">
        <f t="shared" si="3"/>
        <v>229</v>
      </c>
      <c r="G14" s="22">
        <v>219</v>
      </c>
      <c r="H14" s="22">
        <v>10</v>
      </c>
      <c r="I14" s="23">
        <f t="shared" si="4"/>
        <v>6989</v>
      </c>
      <c r="J14" s="24">
        <v>3562</v>
      </c>
      <c r="K14" s="24">
        <v>3427</v>
      </c>
      <c r="L14" s="21">
        <f t="shared" si="5"/>
        <v>487</v>
      </c>
      <c r="M14" s="22">
        <v>277</v>
      </c>
      <c r="N14" s="22">
        <v>210</v>
      </c>
      <c r="O14" s="22">
        <f>SUM(P14:Q14)</f>
        <v>29</v>
      </c>
      <c r="P14" s="22">
        <v>20</v>
      </c>
      <c r="Q14" s="22">
        <v>9</v>
      </c>
      <c r="R14" s="21">
        <f t="shared" si="6"/>
        <v>39</v>
      </c>
      <c r="S14" s="22">
        <v>15</v>
      </c>
      <c r="T14" s="22">
        <v>24</v>
      </c>
    </row>
    <row r="15" spans="1:20" s="3" customFormat="1" ht="19.5" customHeight="1">
      <c r="A15" s="298" t="s">
        <v>254</v>
      </c>
      <c r="B15" s="299"/>
      <c r="C15" s="26">
        <f t="shared" si="1"/>
        <v>6</v>
      </c>
      <c r="D15" s="27">
        <v>6</v>
      </c>
      <c r="E15" s="27" t="s">
        <v>5</v>
      </c>
      <c r="F15" s="26">
        <f t="shared" si="3"/>
        <v>71</v>
      </c>
      <c r="G15" s="27">
        <v>66</v>
      </c>
      <c r="H15" s="27">
        <v>5</v>
      </c>
      <c r="I15" s="28">
        <f t="shared" si="4"/>
        <v>2041</v>
      </c>
      <c r="J15" s="29">
        <v>1040</v>
      </c>
      <c r="K15" s="29">
        <v>1001</v>
      </c>
      <c r="L15" s="26">
        <f t="shared" si="5"/>
        <v>138</v>
      </c>
      <c r="M15" s="27">
        <v>93</v>
      </c>
      <c r="N15" s="27">
        <v>45</v>
      </c>
      <c r="O15" s="27">
        <f>SUM(P15:Q15)</f>
        <v>14</v>
      </c>
      <c r="P15" s="27">
        <v>5</v>
      </c>
      <c r="Q15" s="27">
        <v>9</v>
      </c>
      <c r="R15" s="26">
        <f t="shared" si="6"/>
        <v>22</v>
      </c>
      <c r="S15" s="27">
        <v>4</v>
      </c>
      <c r="T15" s="27">
        <v>18</v>
      </c>
    </row>
    <row r="16" spans="1:20" s="3" customFormat="1" ht="19.5" customHeight="1">
      <c r="A16" s="298" t="s">
        <v>255</v>
      </c>
      <c r="B16" s="299"/>
      <c r="C16" s="26">
        <f t="shared" si="1"/>
        <v>7</v>
      </c>
      <c r="D16" s="27">
        <v>6</v>
      </c>
      <c r="E16" s="27">
        <v>1</v>
      </c>
      <c r="F16" s="26">
        <f t="shared" si="3"/>
        <v>76</v>
      </c>
      <c r="G16" s="27">
        <v>71</v>
      </c>
      <c r="H16" s="27">
        <v>5</v>
      </c>
      <c r="I16" s="28">
        <f t="shared" si="4"/>
        <v>2245</v>
      </c>
      <c r="J16" s="29">
        <v>1165</v>
      </c>
      <c r="K16" s="29">
        <v>1080</v>
      </c>
      <c r="L16" s="26">
        <f t="shared" si="5"/>
        <v>156</v>
      </c>
      <c r="M16" s="27">
        <v>94</v>
      </c>
      <c r="N16" s="27">
        <v>62</v>
      </c>
      <c r="O16" s="27">
        <f>SUM(P16:Q16)</f>
        <v>15</v>
      </c>
      <c r="P16" s="27">
        <v>5</v>
      </c>
      <c r="Q16" s="27">
        <v>10</v>
      </c>
      <c r="R16" s="26">
        <f t="shared" si="6"/>
        <v>9</v>
      </c>
      <c r="S16" s="27">
        <v>2</v>
      </c>
      <c r="T16" s="27">
        <v>7</v>
      </c>
    </row>
    <row r="17" spans="1:20" s="3" customFormat="1" ht="19.5" customHeight="1">
      <c r="A17" s="298" t="s">
        <v>256</v>
      </c>
      <c r="B17" s="299"/>
      <c r="C17" s="26">
        <f t="shared" si="1"/>
        <v>2</v>
      </c>
      <c r="D17" s="27">
        <v>2</v>
      </c>
      <c r="E17" s="27" t="s">
        <v>5</v>
      </c>
      <c r="F17" s="26">
        <f t="shared" si="3"/>
        <v>33</v>
      </c>
      <c r="G17" s="27">
        <v>32</v>
      </c>
      <c r="H17" s="27">
        <v>1</v>
      </c>
      <c r="I17" s="28">
        <f t="shared" si="4"/>
        <v>1074</v>
      </c>
      <c r="J17" s="27">
        <v>536</v>
      </c>
      <c r="K17" s="27">
        <v>538</v>
      </c>
      <c r="L17" s="26">
        <f t="shared" si="5"/>
        <v>67</v>
      </c>
      <c r="M17" s="27">
        <v>46</v>
      </c>
      <c r="N17" s="27">
        <v>21</v>
      </c>
      <c r="O17" s="27" t="s">
        <v>6</v>
      </c>
      <c r="P17" s="27" t="s">
        <v>6</v>
      </c>
      <c r="Q17" s="27" t="s">
        <v>6</v>
      </c>
      <c r="R17" s="26">
        <f t="shared" si="6"/>
        <v>10</v>
      </c>
      <c r="S17" s="27">
        <v>3</v>
      </c>
      <c r="T17" s="27">
        <v>7</v>
      </c>
    </row>
    <row r="18" spans="1:20" s="3" customFormat="1" ht="19.5" customHeight="1">
      <c r="A18" s="298" t="s">
        <v>257</v>
      </c>
      <c r="B18" s="299"/>
      <c r="C18" s="26">
        <f t="shared" si="1"/>
        <v>4</v>
      </c>
      <c r="D18" s="27">
        <v>4</v>
      </c>
      <c r="E18" s="27" t="s">
        <v>5</v>
      </c>
      <c r="F18" s="26">
        <f t="shared" si="3"/>
        <v>41</v>
      </c>
      <c r="G18" s="27">
        <v>38</v>
      </c>
      <c r="H18" s="27">
        <v>3</v>
      </c>
      <c r="I18" s="28">
        <f t="shared" si="4"/>
        <v>1185</v>
      </c>
      <c r="J18" s="27">
        <v>593</v>
      </c>
      <c r="K18" s="27">
        <v>592</v>
      </c>
      <c r="L18" s="26">
        <f t="shared" si="5"/>
        <v>85</v>
      </c>
      <c r="M18" s="27">
        <v>55</v>
      </c>
      <c r="N18" s="27">
        <v>30</v>
      </c>
      <c r="O18" s="27">
        <f>SUM(P18:Q18)</f>
        <v>3</v>
      </c>
      <c r="P18" s="27" t="s">
        <v>6</v>
      </c>
      <c r="Q18" s="27">
        <v>3</v>
      </c>
      <c r="R18" s="26">
        <f t="shared" si="6"/>
        <v>14</v>
      </c>
      <c r="S18" s="27">
        <v>4</v>
      </c>
      <c r="T18" s="27">
        <v>10</v>
      </c>
    </row>
    <row r="19" spans="1:20" s="3" customFormat="1" ht="19.5" customHeight="1">
      <c r="A19" s="298" t="s">
        <v>258</v>
      </c>
      <c r="B19" s="299"/>
      <c r="C19" s="26">
        <f t="shared" si="1"/>
        <v>3</v>
      </c>
      <c r="D19" s="27">
        <v>3</v>
      </c>
      <c r="E19" s="27" t="s">
        <v>5</v>
      </c>
      <c r="F19" s="26">
        <f t="shared" si="3"/>
        <v>29</v>
      </c>
      <c r="G19" s="27">
        <v>27</v>
      </c>
      <c r="H19" s="27">
        <v>2</v>
      </c>
      <c r="I19" s="28">
        <f t="shared" si="4"/>
        <v>839</v>
      </c>
      <c r="J19" s="27">
        <v>450</v>
      </c>
      <c r="K19" s="27">
        <v>389</v>
      </c>
      <c r="L19" s="26">
        <f t="shared" si="5"/>
        <v>68</v>
      </c>
      <c r="M19" s="27">
        <v>40</v>
      </c>
      <c r="N19" s="27">
        <v>28</v>
      </c>
      <c r="O19" s="27" t="s">
        <v>6</v>
      </c>
      <c r="P19" s="27" t="s">
        <v>6</v>
      </c>
      <c r="Q19" s="27" t="s">
        <v>6</v>
      </c>
      <c r="R19" s="26">
        <f t="shared" si="6"/>
        <v>9</v>
      </c>
      <c r="S19" s="27">
        <v>1</v>
      </c>
      <c r="T19" s="27">
        <v>8</v>
      </c>
    </row>
    <row r="20" spans="1:20" s="3" customFormat="1" ht="19.5" customHeight="1">
      <c r="A20" s="298" t="s">
        <v>259</v>
      </c>
      <c r="B20" s="299"/>
      <c r="C20" s="26">
        <f t="shared" si="1"/>
        <v>3</v>
      </c>
      <c r="D20" s="27">
        <v>3</v>
      </c>
      <c r="E20" s="27" t="s">
        <v>5</v>
      </c>
      <c r="F20" s="26">
        <f t="shared" si="3"/>
        <v>62</v>
      </c>
      <c r="G20" s="27">
        <v>57</v>
      </c>
      <c r="H20" s="27">
        <v>5</v>
      </c>
      <c r="I20" s="28">
        <f t="shared" si="4"/>
        <v>1984</v>
      </c>
      <c r="J20" s="29">
        <v>1023</v>
      </c>
      <c r="K20" s="29">
        <v>961</v>
      </c>
      <c r="L20" s="26">
        <f t="shared" si="5"/>
        <v>130</v>
      </c>
      <c r="M20" s="27">
        <v>79</v>
      </c>
      <c r="N20" s="27">
        <v>51</v>
      </c>
      <c r="O20" s="27">
        <f>SUM(P20:Q20)</f>
        <v>3</v>
      </c>
      <c r="P20" s="27" t="s">
        <v>5</v>
      </c>
      <c r="Q20" s="27">
        <v>3</v>
      </c>
      <c r="R20" s="26">
        <f t="shared" si="6"/>
        <v>7</v>
      </c>
      <c r="S20" s="27">
        <v>3</v>
      </c>
      <c r="T20" s="27">
        <v>4</v>
      </c>
    </row>
    <row r="21" spans="1:20" s="3" customFormat="1" ht="19.5" customHeight="1">
      <c r="A21" s="298" t="s">
        <v>8</v>
      </c>
      <c r="B21" s="299"/>
      <c r="C21" s="26">
        <f t="shared" si="1"/>
        <v>2</v>
      </c>
      <c r="D21" s="27">
        <v>2</v>
      </c>
      <c r="E21" s="27" t="s">
        <v>167</v>
      </c>
      <c r="F21" s="26">
        <f t="shared" si="3"/>
        <v>30</v>
      </c>
      <c r="G21" s="27">
        <v>28</v>
      </c>
      <c r="H21" s="27">
        <v>2</v>
      </c>
      <c r="I21" s="28">
        <f t="shared" si="4"/>
        <v>966</v>
      </c>
      <c r="J21" s="29">
        <v>525</v>
      </c>
      <c r="K21" s="29">
        <v>441</v>
      </c>
      <c r="L21" s="26">
        <f t="shared" si="5"/>
        <v>66</v>
      </c>
      <c r="M21" s="27">
        <v>35</v>
      </c>
      <c r="N21" s="27">
        <v>31</v>
      </c>
      <c r="O21" s="27" t="s">
        <v>5</v>
      </c>
      <c r="P21" s="27" t="s">
        <v>167</v>
      </c>
      <c r="Q21" s="27" t="s">
        <v>182</v>
      </c>
      <c r="R21" s="26">
        <f t="shared" si="6"/>
        <v>13</v>
      </c>
      <c r="S21" s="27">
        <v>1</v>
      </c>
      <c r="T21" s="27">
        <v>12</v>
      </c>
    </row>
    <row r="22" spans="1:20" s="3" customFormat="1" ht="19.5" customHeight="1">
      <c r="A22" s="114"/>
      <c r="B22" s="115" t="s">
        <v>168</v>
      </c>
      <c r="C22" s="246">
        <f t="shared" si="1"/>
        <v>1</v>
      </c>
      <c r="D22" s="247">
        <v>1</v>
      </c>
      <c r="E22" s="247" t="s">
        <v>5</v>
      </c>
      <c r="F22" s="246">
        <f t="shared" si="3"/>
        <v>13</v>
      </c>
      <c r="G22" s="247">
        <v>12</v>
      </c>
      <c r="H22" s="247">
        <v>1</v>
      </c>
      <c r="I22" s="248">
        <f t="shared" si="4"/>
        <v>413</v>
      </c>
      <c r="J22" s="249">
        <v>226</v>
      </c>
      <c r="K22" s="249">
        <v>187</v>
      </c>
      <c r="L22" s="246">
        <f t="shared" si="5"/>
        <v>32</v>
      </c>
      <c r="M22" s="247">
        <v>16</v>
      </c>
      <c r="N22" s="247">
        <v>16</v>
      </c>
      <c r="O22" s="247" t="s">
        <v>5</v>
      </c>
      <c r="P22" s="247" t="s">
        <v>5</v>
      </c>
      <c r="Q22" s="247" t="s">
        <v>5</v>
      </c>
      <c r="R22" s="246">
        <f t="shared" si="6"/>
        <v>3</v>
      </c>
      <c r="S22" s="247" t="s">
        <v>5</v>
      </c>
      <c r="T22" s="247">
        <v>3</v>
      </c>
    </row>
    <row r="23" spans="1:20" s="3" customFormat="1" ht="19.5" customHeight="1">
      <c r="A23" s="116"/>
      <c r="B23" s="117" t="s">
        <v>169</v>
      </c>
      <c r="C23" s="250">
        <f t="shared" si="1"/>
        <v>1</v>
      </c>
      <c r="D23" s="251">
        <v>1</v>
      </c>
      <c r="E23" s="251" t="s">
        <v>5</v>
      </c>
      <c r="F23" s="250">
        <f t="shared" si="3"/>
        <v>17</v>
      </c>
      <c r="G23" s="251">
        <v>16</v>
      </c>
      <c r="H23" s="251">
        <v>1</v>
      </c>
      <c r="I23" s="252">
        <f t="shared" si="4"/>
        <v>553</v>
      </c>
      <c r="J23" s="253">
        <v>299</v>
      </c>
      <c r="K23" s="253">
        <v>254</v>
      </c>
      <c r="L23" s="250">
        <f t="shared" si="5"/>
        <v>34</v>
      </c>
      <c r="M23" s="251">
        <v>19</v>
      </c>
      <c r="N23" s="251">
        <v>15</v>
      </c>
      <c r="O23" s="251" t="s">
        <v>5</v>
      </c>
      <c r="P23" s="251" t="s">
        <v>5</v>
      </c>
      <c r="Q23" s="251" t="s">
        <v>5</v>
      </c>
      <c r="R23" s="250">
        <f t="shared" si="6"/>
        <v>10</v>
      </c>
      <c r="S23" s="251">
        <v>1</v>
      </c>
      <c r="T23" s="251">
        <v>9</v>
      </c>
    </row>
    <row r="24" spans="1:20" s="3" customFormat="1" ht="19.5" customHeight="1">
      <c r="A24" s="298" t="s">
        <v>260</v>
      </c>
      <c r="B24" s="299"/>
      <c r="C24" s="26">
        <f aca="true" t="shared" si="7" ref="C24:C49">SUM(D24:E24)</f>
        <v>1</v>
      </c>
      <c r="D24" s="27">
        <v>1</v>
      </c>
      <c r="E24" s="27" t="s">
        <v>167</v>
      </c>
      <c r="F24" s="26">
        <f t="shared" si="3"/>
        <v>6</v>
      </c>
      <c r="G24" s="27">
        <v>5</v>
      </c>
      <c r="H24" s="27">
        <v>1</v>
      </c>
      <c r="I24" s="26">
        <f t="shared" si="4"/>
        <v>145</v>
      </c>
      <c r="J24" s="27">
        <v>70</v>
      </c>
      <c r="K24" s="27">
        <v>75</v>
      </c>
      <c r="L24" s="26">
        <f t="shared" si="5"/>
        <v>16</v>
      </c>
      <c r="M24" s="27">
        <v>9</v>
      </c>
      <c r="N24" s="27">
        <v>7</v>
      </c>
      <c r="O24" s="27" t="s">
        <v>6</v>
      </c>
      <c r="P24" s="27" t="s">
        <v>6</v>
      </c>
      <c r="Q24" s="27" t="s">
        <v>6</v>
      </c>
      <c r="R24" s="26">
        <f t="shared" si="6"/>
        <v>3</v>
      </c>
      <c r="S24" s="27" t="s">
        <v>6</v>
      </c>
      <c r="T24" s="27">
        <v>3</v>
      </c>
    </row>
    <row r="25" spans="1:20" s="3" customFormat="1" ht="19.5" customHeight="1">
      <c r="A25" s="298" t="s">
        <v>261</v>
      </c>
      <c r="B25" s="299"/>
      <c r="C25" s="26">
        <f t="shared" si="7"/>
        <v>1</v>
      </c>
      <c r="D25" s="27">
        <v>1</v>
      </c>
      <c r="E25" s="27" t="s">
        <v>167</v>
      </c>
      <c r="F25" s="26">
        <f t="shared" si="3"/>
        <v>9</v>
      </c>
      <c r="G25" s="27">
        <v>9</v>
      </c>
      <c r="H25" s="27" t="s">
        <v>6</v>
      </c>
      <c r="I25" s="26">
        <f t="shared" si="4"/>
        <v>286</v>
      </c>
      <c r="J25" s="27">
        <v>143</v>
      </c>
      <c r="K25" s="27">
        <v>143</v>
      </c>
      <c r="L25" s="26">
        <f t="shared" si="5"/>
        <v>23</v>
      </c>
      <c r="M25" s="27">
        <v>16</v>
      </c>
      <c r="N25" s="27">
        <v>7</v>
      </c>
      <c r="O25" s="27" t="s">
        <v>6</v>
      </c>
      <c r="P25" s="27" t="s">
        <v>6</v>
      </c>
      <c r="Q25" s="27" t="s">
        <v>6</v>
      </c>
      <c r="R25" s="26">
        <f t="shared" si="6"/>
        <v>4</v>
      </c>
      <c r="S25" s="27">
        <v>1</v>
      </c>
      <c r="T25" s="27">
        <v>3</v>
      </c>
    </row>
    <row r="26" spans="1:20" s="3" customFormat="1" ht="19.5" customHeight="1">
      <c r="A26" s="298" t="s">
        <v>262</v>
      </c>
      <c r="B26" s="299"/>
      <c r="C26" s="26">
        <f t="shared" si="7"/>
        <v>1</v>
      </c>
      <c r="D26" s="27">
        <v>1</v>
      </c>
      <c r="E26" s="27" t="s">
        <v>167</v>
      </c>
      <c r="F26" s="26">
        <f t="shared" si="3"/>
        <v>7</v>
      </c>
      <c r="G26" s="27">
        <v>6</v>
      </c>
      <c r="H26" s="27">
        <v>1</v>
      </c>
      <c r="I26" s="26">
        <f t="shared" si="4"/>
        <v>202</v>
      </c>
      <c r="J26" s="27">
        <v>112</v>
      </c>
      <c r="K26" s="27">
        <v>90</v>
      </c>
      <c r="L26" s="26">
        <f t="shared" si="5"/>
        <v>16</v>
      </c>
      <c r="M26" s="27">
        <v>10</v>
      </c>
      <c r="N26" s="27">
        <v>6</v>
      </c>
      <c r="O26" s="27" t="s">
        <v>6</v>
      </c>
      <c r="P26" s="27" t="s">
        <v>6</v>
      </c>
      <c r="Q26" s="27" t="s">
        <v>6</v>
      </c>
      <c r="R26" s="26">
        <f t="shared" si="6"/>
        <v>5</v>
      </c>
      <c r="S26" s="27">
        <v>1</v>
      </c>
      <c r="T26" s="27">
        <v>4</v>
      </c>
    </row>
    <row r="27" spans="1:20" s="3" customFormat="1" ht="19.5" customHeight="1">
      <c r="A27" s="298" t="s">
        <v>263</v>
      </c>
      <c r="B27" s="299"/>
      <c r="C27" s="26">
        <f t="shared" si="7"/>
        <v>1</v>
      </c>
      <c r="D27" s="27">
        <v>1</v>
      </c>
      <c r="E27" s="27" t="s">
        <v>167</v>
      </c>
      <c r="F27" s="26">
        <f t="shared" si="3"/>
        <v>5</v>
      </c>
      <c r="G27" s="27">
        <v>4</v>
      </c>
      <c r="H27" s="27">
        <v>1</v>
      </c>
      <c r="I27" s="26">
        <f t="shared" si="4"/>
        <v>111</v>
      </c>
      <c r="J27" s="27">
        <v>61</v>
      </c>
      <c r="K27" s="27">
        <v>50</v>
      </c>
      <c r="L27" s="26">
        <f t="shared" si="5"/>
        <v>11</v>
      </c>
      <c r="M27" s="27">
        <v>6</v>
      </c>
      <c r="N27" s="27">
        <v>5</v>
      </c>
      <c r="O27" s="27">
        <f>SUM(P27:Q27)</f>
        <v>1</v>
      </c>
      <c r="P27" s="27" t="s">
        <v>6</v>
      </c>
      <c r="Q27" s="27">
        <v>1</v>
      </c>
      <c r="R27" s="26">
        <f t="shared" si="6"/>
        <v>3</v>
      </c>
      <c r="S27" s="27">
        <v>1</v>
      </c>
      <c r="T27" s="27">
        <v>2</v>
      </c>
    </row>
    <row r="28" spans="1:20" s="3" customFormat="1" ht="19.5" customHeight="1">
      <c r="A28" s="298" t="s">
        <v>264</v>
      </c>
      <c r="B28" s="299"/>
      <c r="C28" s="26">
        <f t="shared" si="7"/>
        <v>1</v>
      </c>
      <c r="D28" s="27">
        <v>1</v>
      </c>
      <c r="E28" s="27" t="s">
        <v>167</v>
      </c>
      <c r="F28" s="26">
        <f t="shared" si="3"/>
        <v>3</v>
      </c>
      <c r="G28" s="27">
        <v>3</v>
      </c>
      <c r="H28" s="27" t="s">
        <v>6</v>
      </c>
      <c r="I28" s="26">
        <f t="shared" si="4"/>
        <v>17</v>
      </c>
      <c r="J28" s="27">
        <v>8</v>
      </c>
      <c r="K28" s="27">
        <v>9</v>
      </c>
      <c r="L28" s="26">
        <f t="shared" si="5"/>
        <v>9</v>
      </c>
      <c r="M28" s="27">
        <v>5</v>
      </c>
      <c r="N28" s="27">
        <v>4</v>
      </c>
      <c r="O28" s="27">
        <f>SUM(P28:Q28)</f>
        <v>1</v>
      </c>
      <c r="P28" s="27" t="s">
        <v>6</v>
      </c>
      <c r="Q28" s="27">
        <v>1</v>
      </c>
      <c r="R28" s="26">
        <f t="shared" si="6"/>
        <v>3</v>
      </c>
      <c r="S28" s="27">
        <v>1</v>
      </c>
      <c r="T28" s="27">
        <v>2</v>
      </c>
    </row>
    <row r="29" spans="1:20" s="3" customFormat="1" ht="19.5" customHeight="1">
      <c r="A29" s="298" t="s">
        <v>265</v>
      </c>
      <c r="B29" s="299"/>
      <c r="C29" s="26">
        <f t="shared" si="7"/>
        <v>1</v>
      </c>
      <c r="D29" s="27">
        <v>1</v>
      </c>
      <c r="E29" s="27" t="s">
        <v>167</v>
      </c>
      <c r="F29" s="26">
        <f t="shared" si="3"/>
        <v>21</v>
      </c>
      <c r="G29" s="27">
        <v>20</v>
      </c>
      <c r="H29" s="27">
        <v>1</v>
      </c>
      <c r="I29" s="26">
        <f t="shared" si="4"/>
        <v>721</v>
      </c>
      <c r="J29" s="27">
        <v>376</v>
      </c>
      <c r="K29" s="27">
        <v>345</v>
      </c>
      <c r="L29" s="26">
        <f t="shared" si="5"/>
        <v>42</v>
      </c>
      <c r="M29" s="27">
        <v>26</v>
      </c>
      <c r="N29" s="27">
        <v>16</v>
      </c>
      <c r="O29" s="27" t="s">
        <v>6</v>
      </c>
      <c r="P29" s="27" t="s">
        <v>6</v>
      </c>
      <c r="Q29" s="27" t="s">
        <v>6</v>
      </c>
      <c r="R29" s="26">
        <f t="shared" si="6"/>
        <v>5</v>
      </c>
      <c r="S29" s="27" t="s">
        <v>5</v>
      </c>
      <c r="T29" s="27">
        <v>5</v>
      </c>
    </row>
    <row r="30" spans="1:20" s="3" customFormat="1" ht="19.5" customHeight="1">
      <c r="A30" s="298" t="s">
        <v>266</v>
      </c>
      <c r="B30" s="299"/>
      <c r="C30" s="26">
        <f t="shared" si="7"/>
        <v>2</v>
      </c>
      <c r="D30" s="27">
        <v>1</v>
      </c>
      <c r="E30" s="27">
        <v>1</v>
      </c>
      <c r="F30" s="26">
        <f t="shared" si="3"/>
        <v>34</v>
      </c>
      <c r="G30" s="27">
        <v>32</v>
      </c>
      <c r="H30" s="27">
        <v>2</v>
      </c>
      <c r="I30" s="28">
        <f t="shared" si="4"/>
        <v>1059</v>
      </c>
      <c r="J30" s="27">
        <v>559</v>
      </c>
      <c r="K30" s="27">
        <v>500</v>
      </c>
      <c r="L30" s="26">
        <f t="shared" si="5"/>
        <v>68</v>
      </c>
      <c r="M30" s="27">
        <v>37</v>
      </c>
      <c r="N30" s="27">
        <v>31</v>
      </c>
      <c r="O30" s="27">
        <f>SUM(P30:Q30)</f>
        <v>3</v>
      </c>
      <c r="P30" s="27" t="s">
        <v>167</v>
      </c>
      <c r="Q30" s="27">
        <v>3</v>
      </c>
      <c r="R30" s="26">
        <f t="shared" si="6"/>
        <v>6</v>
      </c>
      <c r="S30" s="27">
        <v>1</v>
      </c>
      <c r="T30" s="27">
        <v>5</v>
      </c>
    </row>
    <row r="31" spans="1:20" s="3" customFormat="1" ht="19.5" customHeight="1">
      <c r="A31" s="298" t="s">
        <v>267</v>
      </c>
      <c r="B31" s="299"/>
      <c r="C31" s="26">
        <f t="shared" si="7"/>
        <v>1</v>
      </c>
      <c r="D31" s="27">
        <v>1</v>
      </c>
      <c r="E31" s="27" t="s">
        <v>167</v>
      </c>
      <c r="F31" s="26">
        <f t="shared" si="3"/>
        <v>23</v>
      </c>
      <c r="G31" s="27">
        <v>22</v>
      </c>
      <c r="H31" s="27">
        <v>1</v>
      </c>
      <c r="I31" s="26">
        <f t="shared" si="4"/>
        <v>763</v>
      </c>
      <c r="J31" s="27">
        <v>385</v>
      </c>
      <c r="K31" s="27">
        <v>378</v>
      </c>
      <c r="L31" s="26">
        <f t="shared" si="5"/>
        <v>44</v>
      </c>
      <c r="M31" s="27">
        <v>26</v>
      </c>
      <c r="N31" s="27">
        <v>18</v>
      </c>
      <c r="O31" s="27" t="s">
        <v>182</v>
      </c>
      <c r="P31" s="27" t="s">
        <v>6</v>
      </c>
      <c r="Q31" s="27" t="s">
        <v>5</v>
      </c>
      <c r="R31" s="26">
        <f t="shared" si="6"/>
        <v>6</v>
      </c>
      <c r="S31" s="27" t="s">
        <v>167</v>
      </c>
      <c r="T31" s="27">
        <v>6</v>
      </c>
    </row>
    <row r="32" spans="1:20" s="3" customFormat="1" ht="19.5" customHeight="1">
      <c r="A32" s="298" t="s">
        <v>268</v>
      </c>
      <c r="B32" s="299"/>
      <c r="C32" s="26">
        <f t="shared" si="7"/>
        <v>1</v>
      </c>
      <c r="D32" s="27">
        <v>1</v>
      </c>
      <c r="E32" s="27" t="s">
        <v>167</v>
      </c>
      <c r="F32" s="26">
        <f t="shared" si="3"/>
        <v>14</v>
      </c>
      <c r="G32" s="27">
        <v>13</v>
      </c>
      <c r="H32" s="27">
        <v>1</v>
      </c>
      <c r="I32" s="26">
        <f t="shared" si="4"/>
        <v>416</v>
      </c>
      <c r="J32" s="27">
        <v>217</v>
      </c>
      <c r="K32" s="27">
        <v>199</v>
      </c>
      <c r="L32" s="26">
        <f t="shared" si="5"/>
        <v>32</v>
      </c>
      <c r="M32" s="27">
        <v>18</v>
      </c>
      <c r="N32" s="27">
        <v>14</v>
      </c>
      <c r="O32" s="27" t="s">
        <v>5</v>
      </c>
      <c r="P32" s="27" t="s">
        <v>6</v>
      </c>
      <c r="Q32" s="27" t="s">
        <v>6</v>
      </c>
      <c r="R32" s="26">
        <f t="shared" si="6"/>
        <v>3</v>
      </c>
      <c r="S32" s="27" t="s">
        <v>6</v>
      </c>
      <c r="T32" s="27">
        <v>3</v>
      </c>
    </row>
    <row r="33" spans="1:20" s="3" customFormat="1" ht="19.5" customHeight="1">
      <c r="A33" s="298" t="s">
        <v>269</v>
      </c>
      <c r="B33" s="299"/>
      <c r="C33" s="26">
        <f t="shared" si="7"/>
        <v>1</v>
      </c>
      <c r="D33" s="27">
        <v>1</v>
      </c>
      <c r="E33" s="27" t="s">
        <v>167</v>
      </c>
      <c r="F33" s="26">
        <f t="shared" si="3"/>
        <v>14</v>
      </c>
      <c r="G33" s="27">
        <v>13</v>
      </c>
      <c r="H33" s="27">
        <v>1</v>
      </c>
      <c r="I33" s="26">
        <f t="shared" si="4"/>
        <v>439</v>
      </c>
      <c r="J33" s="27">
        <v>232</v>
      </c>
      <c r="K33" s="27">
        <v>207</v>
      </c>
      <c r="L33" s="26">
        <f t="shared" si="5"/>
        <v>32</v>
      </c>
      <c r="M33" s="27">
        <v>18</v>
      </c>
      <c r="N33" s="27">
        <v>14</v>
      </c>
      <c r="O33" s="27" t="s">
        <v>5</v>
      </c>
      <c r="P33" s="27" t="s">
        <v>167</v>
      </c>
      <c r="Q33" s="27" t="s">
        <v>5</v>
      </c>
      <c r="R33" s="26">
        <f t="shared" si="6"/>
        <v>10</v>
      </c>
      <c r="S33" s="27">
        <v>1</v>
      </c>
      <c r="T33" s="27">
        <v>9</v>
      </c>
    </row>
    <row r="34" spans="1:20" s="3" customFormat="1" ht="19.5" customHeight="1">
      <c r="A34" s="298" t="s">
        <v>270</v>
      </c>
      <c r="B34" s="299"/>
      <c r="C34" s="26">
        <f t="shared" si="7"/>
        <v>1</v>
      </c>
      <c r="D34" s="27">
        <v>1</v>
      </c>
      <c r="E34" s="27" t="s">
        <v>167</v>
      </c>
      <c r="F34" s="26">
        <f t="shared" si="3"/>
        <v>6</v>
      </c>
      <c r="G34" s="27">
        <v>5</v>
      </c>
      <c r="H34" s="27">
        <v>1</v>
      </c>
      <c r="I34" s="26">
        <f t="shared" si="4"/>
        <v>124</v>
      </c>
      <c r="J34" s="27">
        <v>74</v>
      </c>
      <c r="K34" s="27">
        <v>50</v>
      </c>
      <c r="L34" s="26">
        <f t="shared" si="5"/>
        <v>15</v>
      </c>
      <c r="M34" s="27">
        <v>9</v>
      </c>
      <c r="N34" s="27">
        <v>6</v>
      </c>
      <c r="O34" s="27">
        <f aca="true" t="shared" si="8" ref="O34:O41">SUM(P34:Q34)</f>
        <v>3</v>
      </c>
      <c r="P34" s="27">
        <v>2</v>
      </c>
      <c r="Q34" s="27">
        <v>1</v>
      </c>
      <c r="R34" s="26">
        <f t="shared" si="6"/>
        <v>3</v>
      </c>
      <c r="S34" s="27" t="s">
        <v>6</v>
      </c>
      <c r="T34" s="27">
        <v>3</v>
      </c>
    </row>
    <row r="35" spans="1:20" s="3" customFormat="1" ht="19.5" customHeight="1">
      <c r="A35" s="298" t="s">
        <v>170</v>
      </c>
      <c r="B35" s="299"/>
      <c r="C35" s="26">
        <f>SUM(D35:E35)</f>
        <v>3</v>
      </c>
      <c r="D35" s="27">
        <v>3</v>
      </c>
      <c r="E35" s="27" t="s">
        <v>167</v>
      </c>
      <c r="F35" s="26">
        <f t="shared" si="3"/>
        <v>15</v>
      </c>
      <c r="G35" s="27">
        <v>14</v>
      </c>
      <c r="H35" s="27">
        <v>1</v>
      </c>
      <c r="I35" s="26">
        <f>SUM(J35:K35)</f>
        <v>421</v>
      </c>
      <c r="J35" s="27">
        <v>221</v>
      </c>
      <c r="K35" s="27">
        <v>200</v>
      </c>
      <c r="L35" s="26">
        <f t="shared" si="5"/>
        <v>38</v>
      </c>
      <c r="M35" s="27">
        <v>23</v>
      </c>
      <c r="N35" s="27">
        <v>15</v>
      </c>
      <c r="O35" s="27">
        <f t="shared" si="8"/>
        <v>4</v>
      </c>
      <c r="P35" s="27">
        <v>1</v>
      </c>
      <c r="Q35" s="27">
        <v>3</v>
      </c>
      <c r="R35" s="26">
        <f t="shared" si="6"/>
        <v>10</v>
      </c>
      <c r="S35" s="27" t="s">
        <v>5</v>
      </c>
      <c r="T35" s="27">
        <v>10</v>
      </c>
    </row>
    <row r="36" spans="1:20" s="3" customFormat="1" ht="19.5" customHeight="1">
      <c r="A36" s="118"/>
      <c r="B36" s="115" t="s">
        <v>171</v>
      </c>
      <c r="C36" s="246">
        <f t="shared" si="7"/>
        <v>1</v>
      </c>
      <c r="D36" s="247">
        <v>1</v>
      </c>
      <c r="E36" s="247" t="s">
        <v>167</v>
      </c>
      <c r="F36" s="246">
        <f t="shared" si="3"/>
        <v>7</v>
      </c>
      <c r="G36" s="247">
        <v>6</v>
      </c>
      <c r="H36" s="247">
        <v>1</v>
      </c>
      <c r="I36" s="246">
        <f t="shared" si="4"/>
        <v>197</v>
      </c>
      <c r="J36" s="247">
        <v>100</v>
      </c>
      <c r="K36" s="247">
        <v>97</v>
      </c>
      <c r="L36" s="246">
        <f t="shared" si="5"/>
        <v>16</v>
      </c>
      <c r="M36" s="247">
        <v>12</v>
      </c>
      <c r="N36" s="247">
        <v>4</v>
      </c>
      <c r="O36" s="254">
        <f t="shared" si="8"/>
        <v>1</v>
      </c>
      <c r="P36" s="247" t="s">
        <v>5</v>
      </c>
      <c r="Q36" s="247">
        <v>1</v>
      </c>
      <c r="R36" s="246">
        <f t="shared" si="6"/>
        <v>2</v>
      </c>
      <c r="S36" s="247" t="s">
        <v>6</v>
      </c>
      <c r="T36" s="247">
        <v>2</v>
      </c>
    </row>
    <row r="37" spans="1:20" s="3" customFormat="1" ht="19.5" customHeight="1">
      <c r="A37" s="119"/>
      <c r="B37" s="120" t="s">
        <v>172</v>
      </c>
      <c r="C37" s="21">
        <f t="shared" si="7"/>
        <v>1</v>
      </c>
      <c r="D37" s="22">
        <v>1</v>
      </c>
      <c r="E37" s="22" t="s">
        <v>167</v>
      </c>
      <c r="F37" s="21">
        <f t="shared" si="3"/>
        <v>5</v>
      </c>
      <c r="G37" s="22">
        <v>5</v>
      </c>
      <c r="H37" s="22" t="s">
        <v>5</v>
      </c>
      <c r="I37" s="21">
        <f t="shared" si="4"/>
        <v>149</v>
      </c>
      <c r="J37" s="22">
        <v>81</v>
      </c>
      <c r="K37" s="22">
        <v>68</v>
      </c>
      <c r="L37" s="21">
        <f t="shared" si="5"/>
        <v>12</v>
      </c>
      <c r="M37" s="22">
        <v>8</v>
      </c>
      <c r="N37" s="22">
        <v>4</v>
      </c>
      <c r="O37" s="40">
        <f t="shared" si="8"/>
        <v>1</v>
      </c>
      <c r="P37" s="22" t="s">
        <v>5</v>
      </c>
      <c r="Q37" s="22">
        <v>1</v>
      </c>
      <c r="R37" s="21">
        <f t="shared" si="6"/>
        <v>5</v>
      </c>
      <c r="S37" s="22" t="s">
        <v>6</v>
      </c>
      <c r="T37" s="22">
        <v>5</v>
      </c>
    </row>
    <row r="38" spans="1:20" s="3" customFormat="1" ht="19.5" customHeight="1">
      <c r="A38" s="121"/>
      <c r="B38" s="117" t="s">
        <v>173</v>
      </c>
      <c r="C38" s="250">
        <f t="shared" si="7"/>
        <v>1</v>
      </c>
      <c r="D38" s="251">
        <v>1</v>
      </c>
      <c r="E38" s="251" t="s">
        <v>167</v>
      </c>
      <c r="F38" s="250">
        <f t="shared" si="3"/>
        <v>3</v>
      </c>
      <c r="G38" s="251">
        <v>3</v>
      </c>
      <c r="H38" s="251" t="s">
        <v>5</v>
      </c>
      <c r="I38" s="250">
        <f t="shared" si="4"/>
        <v>75</v>
      </c>
      <c r="J38" s="251">
        <v>40</v>
      </c>
      <c r="K38" s="251">
        <v>35</v>
      </c>
      <c r="L38" s="250">
        <f t="shared" si="5"/>
        <v>10</v>
      </c>
      <c r="M38" s="251">
        <v>3</v>
      </c>
      <c r="N38" s="251">
        <v>7</v>
      </c>
      <c r="O38" s="251">
        <f t="shared" si="8"/>
        <v>2</v>
      </c>
      <c r="P38" s="251">
        <v>1</v>
      </c>
      <c r="Q38" s="251">
        <v>1</v>
      </c>
      <c r="R38" s="250">
        <f t="shared" si="6"/>
        <v>3</v>
      </c>
      <c r="S38" s="251" t="s">
        <v>6</v>
      </c>
      <c r="T38" s="251">
        <v>3</v>
      </c>
    </row>
    <row r="39" spans="1:20" s="3" customFormat="1" ht="19.5" customHeight="1">
      <c r="A39" s="298" t="s">
        <v>174</v>
      </c>
      <c r="B39" s="299"/>
      <c r="C39" s="26">
        <f>SUM(D39:E39)</f>
        <v>5</v>
      </c>
      <c r="D39" s="27">
        <v>5</v>
      </c>
      <c r="E39" s="27" t="s">
        <v>167</v>
      </c>
      <c r="F39" s="26">
        <f>SUM(G39:H39)</f>
        <v>31</v>
      </c>
      <c r="G39" s="27">
        <v>28</v>
      </c>
      <c r="H39" s="27">
        <v>3</v>
      </c>
      <c r="I39" s="26">
        <f t="shared" si="4"/>
        <v>773</v>
      </c>
      <c r="J39" s="27">
        <v>410</v>
      </c>
      <c r="K39" s="27">
        <v>363</v>
      </c>
      <c r="L39" s="26">
        <f>SUM(M39:N39)</f>
        <v>78</v>
      </c>
      <c r="M39" s="27">
        <v>47</v>
      </c>
      <c r="N39" s="27">
        <v>31</v>
      </c>
      <c r="O39" s="27">
        <f t="shared" si="8"/>
        <v>3</v>
      </c>
      <c r="P39" s="27" t="s">
        <v>167</v>
      </c>
      <c r="Q39" s="27">
        <v>3</v>
      </c>
      <c r="R39" s="26">
        <f>SUM(S39:T39)</f>
        <v>13</v>
      </c>
      <c r="S39" s="27" t="s">
        <v>5</v>
      </c>
      <c r="T39" s="27">
        <v>13</v>
      </c>
    </row>
    <row r="40" spans="1:20" s="3" customFormat="1" ht="19.5" customHeight="1">
      <c r="A40" s="118"/>
      <c r="B40" s="115" t="s">
        <v>175</v>
      </c>
      <c r="C40" s="246">
        <f t="shared" si="7"/>
        <v>2</v>
      </c>
      <c r="D40" s="247">
        <v>2</v>
      </c>
      <c r="E40" s="247" t="s">
        <v>167</v>
      </c>
      <c r="F40" s="246">
        <f t="shared" si="3"/>
        <v>13</v>
      </c>
      <c r="G40" s="247">
        <v>12</v>
      </c>
      <c r="H40" s="247">
        <v>1</v>
      </c>
      <c r="I40" s="246">
        <f t="shared" si="4"/>
        <v>324</v>
      </c>
      <c r="J40" s="247">
        <v>177</v>
      </c>
      <c r="K40" s="247">
        <v>147</v>
      </c>
      <c r="L40" s="246">
        <f t="shared" si="5"/>
        <v>35</v>
      </c>
      <c r="M40" s="247">
        <v>21</v>
      </c>
      <c r="N40" s="247">
        <v>14</v>
      </c>
      <c r="O40" s="247">
        <f t="shared" si="8"/>
        <v>1</v>
      </c>
      <c r="P40" s="247" t="s">
        <v>167</v>
      </c>
      <c r="Q40" s="247">
        <v>1</v>
      </c>
      <c r="R40" s="246">
        <f t="shared" si="6"/>
        <v>5</v>
      </c>
      <c r="S40" s="247" t="s">
        <v>5</v>
      </c>
      <c r="T40" s="247">
        <v>5</v>
      </c>
    </row>
    <row r="41" spans="1:20" s="3" customFormat="1" ht="19.5" customHeight="1">
      <c r="A41" s="119"/>
      <c r="B41" s="120" t="s">
        <v>176</v>
      </c>
      <c r="C41" s="21">
        <f t="shared" si="7"/>
        <v>1</v>
      </c>
      <c r="D41" s="22">
        <v>1</v>
      </c>
      <c r="E41" s="22" t="s">
        <v>105</v>
      </c>
      <c r="F41" s="21">
        <f t="shared" si="3"/>
        <v>5</v>
      </c>
      <c r="G41" s="22">
        <v>4</v>
      </c>
      <c r="H41" s="22">
        <v>1</v>
      </c>
      <c r="I41" s="21">
        <f t="shared" si="4"/>
        <v>115</v>
      </c>
      <c r="J41" s="22">
        <v>60</v>
      </c>
      <c r="K41" s="22">
        <v>55</v>
      </c>
      <c r="L41" s="21">
        <f t="shared" si="5"/>
        <v>12</v>
      </c>
      <c r="M41" s="22">
        <v>7</v>
      </c>
      <c r="N41" s="22">
        <v>5</v>
      </c>
      <c r="O41" s="22">
        <f t="shared" si="8"/>
        <v>2</v>
      </c>
      <c r="P41" s="22" t="s">
        <v>6</v>
      </c>
      <c r="Q41" s="22">
        <v>2</v>
      </c>
      <c r="R41" s="21">
        <f t="shared" si="6"/>
        <v>3</v>
      </c>
      <c r="S41" s="22" t="s">
        <v>5</v>
      </c>
      <c r="T41" s="22">
        <v>3</v>
      </c>
    </row>
    <row r="42" spans="1:20" s="3" customFormat="1" ht="19.5" customHeight="1">
      <c r="A42" s="119"/>
      <c r="B42" s="120" t="s">
        <v>177</v>
      </c>
      <c r="C42" s="21">
        <f t="shared" si="7"/>
        <v>1</v>
      </c>
      <c r="D42" s="22">
        <v>1</v>
      </c>
      <c r="E42" s="22" t="s">
        <v>105</v>
      </c>
      <c r="F42" s="21">
        <f t="shared" si="3"/>
        <v>7</v>
      </c>
      <c r="G42" s="22">
        <v>6</v>
      </c>
      <c r="H42" s="22">
        <v>1</v>
      </c>
      <c r="I42" s="21">
        <f t="shared" si="4"/>
        <v>178</v>
      </c>
      <c r="J42" s="22">
        <v>90</v>
      </c>
      <c r="K42" s="22">
        <v>88</v>
      </c>
      <c r="L42" s="21">
        <f t="shared" si="5"/>
        <v>17</v>
      </c>
      <c r="M42" s="22">
        <v>10</v>
      </c>
      <c r="N42" s="22">
        <v>7</v>
      </c>
      <c r="O42" s="22" t="s">
        <v>6</v>
      </c>
      <c r="P42" s="22" t="s">
        <v>6</v>
      </c>
      <c r="Q42" s="22" t="s">
        <v>6</v>
      </c>
      <c r="R42" s="21">
        <f t="shared" si="6"/>
        <v>2</v>
      </c>
      <c r="S42" s="22" t="s">
        <v>5</v>
      </c>
      <c r="T42" s="22">
        <v>2</v>
      </c>
    </row>
    <row r="43" spans="1:20" s="3" customFormat="1" ht="19.5" customHeight="1">
      <c r="A43" s="121"/>
      <c r="B43" s="117" t="s">
        <v>178</v>
      </c>
      <c r="C43" s="250">
        <f>SUM(D43:E43)</f>
        <v>1</v>
      </c>
      <c r="D43" s="251">
        <v>1</v>
      </c>
      <c r="E43" s="251" t="s">
        <v>105</v>
      </c>
      <c r="F43" s="250">
        <f>SUM(G43:H43)</f>
        <v>6</v>
      </c>
      <c r="G43" s="251">
        <v>6</v>
      </c>
      <c r="H43" s="251" t="s">
        <v>5</v>
      </c>
      <c r="I43" s="250">
        <f>SUM(J43:K43)</f>
        <v>156</v>
      </c>
      <c r="J43" s="251">
        <v>83</v>
      </c>
      <c r="K43" s="251">
        <v>73</v>
      </c>
      <c r="L43" s="250">
        <f>SUM(M43:N43)</f>
        <v>14</v>
      </c>
      <c r="M43" s="251">
        <v>9</v>
      </c>
      <c r="N43" s="251">
        <v>5</v>
      </c>
      <c r="O43" s="251" t="s">
        <v>6</v>
      </c>
      <c r="P43" s="251" t="s">
        <v>6</v>
      </c>
      <c r="Q43" s="251" t="s">
        <v>6</v>
      </c>
      <c r="R43" s="250">
        <f>SUM(S43:T43)</f>
        <v>3</v>
      </c>
      <c r="S43" s="251" t="s">
        <v>6</v>
      </c>
      <c r="T43" s="251">
        <v>3</v>
      </c>
    </row>
    <row r="44" spans="1:20" s="3" customFormat="1" ht="19.5" customHeight="1">
      <c r="A44" s="298" t="s">
        <v>271</v>
      </c>
      <c r="B44" s="299"/>
      <c r="C44" s="26">
        <f t="shared" si="7"/>
        <v>1</v>
      </c>
      <c r="D44" s="27">
        <v>1</v>
      </c>
      <c r="E44" s="27" t="s">
        <v>105</v>
      </c>
      <c r="F44" s="26">
        <f t="shared" si="3"/>
        <v>3</v>
      </c>
      <c r="G44" s="27">
        <v>3</v>
      </c>
      <c r="H44" s="27" t="s">
        <v>6</v>
      </c>
      <c r="I44" s="26">
        <f t="shared" si="4"/>
        <v>47</v>
      </c>
      <c r="J44" s="27">
        <v>21</v>
      </c>
      <c r="K44" s="27">
        <v>26</v>
      </c>
      <c r="L44" s="26">
        <f t="shared" si="5"/>
        <v>9</v>
      </c>
      <c r="M44" s="27">
        <v>7</v>
      </c>
      <c r="N44" s="27">
        <v>2</v>
      </c>
      <c r="O44" s="27">
        <f>SUM(P44:Q44)</f>
        <v>3</v>
      </c>
      <c r="P44" s="27">
        <v>1</v>
      </c>
      <c r="Q44" s="27">
        <v>2</v>
      </c>
      <c r="R44" s="26">
        <f t="shared" si="6"/>
        <v>5</v>
      </c>
      <c r="S44" s="27">
        <v>1</v>
      </c>
      <c r="T44" s="27">
        <v>4</v>
      </c>
    </row>
    <row r="45" spans="1:20" s="3" customFormat="1" ht="19.5" customHeight="1">
      <c r="A45" s="298" t="s">
        <v>272</v>
      </c>
      <c r="B45" s="299"/>
      <c r="C45" s="26">
        <f t="shared" si="7"/>
        <v>1</v>
      </c>
      <c r="D45" s="27">
        <v>1</v>
      </c>
      <c r="E45" s="27" t="s">
        <v>105</v>
      </c>
      <c r="F45" s="26">
        <f t="shared" si="3"/>
        <v>10</v>
      </c>
      <c r="G45" s="27">
        <v>10</v>
      </c>
      <c r="H45" s="27" t="s">
        <v>6</v>
      </c>
      <c r="I45" s="26">
        <f t="shared" si="4"/>
        <v>314</v>
      </c>
      <c r="J45" s="27">
        <v>157</v>
      </c>
      <c r="K45" s="27">
        <v>157</v>
      </c>
      <c r="L45" s="26">
        <f t="shared" si="5"/>
        <v>21</v>
      </c>
      <c r="M45" s="27">
        <v>14</v>
      </c>
      <c r="N45" s="27">
        <v>7</v>
      </c>
      <c r="O45" s="27">
        <f>SUM(P45:Q45)</f>
        <v>1</v>
      </c>
      <c r="P45" s="27">
        <v>1</v>
      </c>
      <c r="Q45" s="27" t="s">
        <v>105</v>
      </c>
      <c r="R45" s="26">
        <f t="shared" si="6"/>
        <v>7</v>
      </c>
      <c r="S45" s="27">
        <v>2</v>
      </c>
      <c r="T45" s="27">
        <v>5</v>
      </c>
    </row>
    <row r="46" spans="1:20" s="3" customFormat="1" ht="19.5" customHeight="1">
      <c r="A46" s="298" t="s">
        <v>273</v>
      </c>
      <c r="B46" s="299"/>
      <c r="C46" s="26">
        <f t="shared" si="7"/>
        <v>2</v>
      </c>
      <c r="D46" s="27">
        <v>1</v>
      </c>
      <c r="E46" s="27">
        <v>1</v>
      </c>
      <c r="F46" s="26">
        <f t="shared" si="3"/>
        <v>15</v>
      </c>
      <c r="G46" s="27">
        <v>13</v>
      </c>
      <c r="H46" s="27">
        <v>2</v>
      </c>
      <c r="I46" s="26">
        <f t="shared" si="4"/>
        <v>358</v>
      </c>
      <c r="J46" s="27">
        <v>179</v>
      </c>
      <c r="K46" s="27">
        <v>179</v>
      </c>
      <c r="L46" s="26">
        <f t="shared" si="5"/>
        <v>38</v>
      </c>
      <c r="M46" s="27">
        <v>23</v>
      </c>
      <c r="N46" s="27">
        <v>15</v>
      </c>
      <c r="O46" s="27">
        <f>SUM(P46:Q46)</f>
        <v>5</v>
      </c>
      <c r="P46" s="27">
        <v>1</v>
      </c>
      <c r="Q46" s="27">
        <v>4</v>
      </c>
      <c r="R46" s="26">
        <f t="shared" si="6"/>
        <v>8</v>
      </c>
      <c r="S46" s="27" t="s">
        <v>6</v>
      </c>
      <c r="T46" s="27">
        <v>8</v>
      </c>
    </row>
    <row r="47" spans="1:20" s="3" customFormat="1" ht="19.5" customHeight="1">
      <c r="A47" s="298" t="s">
        <v>274</v>
      </c>
      <c r="B47" s="299"/>
      <c r="C47" s="26">
        <f t="shared" si="7"/>
        <v>1</v>
      </c>
      <c r="D47" s="27">
        <v>1</v>
      </c>
      <c r="E47" s="27" t="s">
        <v>105</v>
      </c>
      <c r="F47" s="26">
        <f t="shared" si="3"/>
        <v>4</v>
      </c>
      <c r="G47" s="27">
        <v>3</v>
      </c>
      <c r="H47" s="27">
        <v>1</v>
      </c>
      <c r="I47" s="26">
        <f t="shared" si="4"/>
        <v>73</v>
      </c>
      <c r="J47" s="27">
        <v>39</v>
      </c>
      <c r="K47" s="27">
        <v>34</v>
      </c>
      <c r="L47" s="26">
        <f t="shared" si="5"/>
        <v>13</v>
      </c>
      <c r="M47" s="27">
        <v>9</v>
      </c>
      <c r="N47" s="27">
        <v>4</v>
      </c>
      <c r="O47" s="27">
        <f>SUM(P47:Q47)</f>
        <v>1</v>
      </c>
      <c r="P47" s="27" t="s">
        <v>6</v>
      </c>
      <c r="Q47" s="27">
        <v>1</v>
      </c>
      <c r="R47" s="26">
        <f t="shared" si="6"/>
        <v>6</v>
      </c>
      <c r="S47" s="27">
        <v>1</v>
      </c>
      <c r="T47" s="27">
        <v>5</v>
      </c>
    </row>
    <row r="48" spans="1:20" s="3" customFormat="1" ht="19.5" customHeight="1">
      <c r="A48" s="298" t="s">
        <v>275</v>
      </c>
      <c r="B48" s="299"/>
      <c r="C48" s="26">
        <f t="shared" si="7"/>
        <v>3</v>
      </c>
      <c r="D48" s="27">
        <v>3</v>
      </c>
      <c r="E48" s="27" t="s">
        <v>105</v>
      </c>
      <c r="F48" s="26">
        <f t="shared" si="3"/>
        <v>18</v>
      </c>
      <c r="G48" s="27">
        <v>18</v>
      </c>
      <c r="H48" s="27" t="s">
        <v>6</v>
      </c>
      <c r="I48" s="26">
        <f t="shared" si="4"/>
        <v>401</v>
      </c>
      <c r="J48" s="27">
        <v>191</v>
      </c>
      <c r="K48" s="27">
        <v>210</v>
      </c>
      <c r="L48" s="26">
        <f t="shared" si="5"/>
        <v>46</v>
      </c>
      <c r="M48" s="27">
        <v>24</v>
      </c>
      <c r="N48" s="27">
        <v>22</v>
      </c>
      <c r="O48" s="27">
        <f>SUM(P48:Q48)</f>
        <v>6</v>
      </c>
      <c r="P48" s="27">
        <v>2</v>
      </c>
      <c r="Q48" s="27">
        <v>4</v>
      </c>
      <c r="R48" s="26">
        <f t="shared" si="6"/>
        <v>6</v>
      </c>
      <c r="S48" s="27">
        <v>1</v>
      </c>
      <c r="T48" s="27">
        <v>5</v>
      </c>
    </row>
    <row r="49" spans="1:20" s="3" customFormat="1" ht="19.5" customHeight="1">
      <c r="A49" s="304" t="s">
        <v>276</v>
      </c>
      <c r="B49" s="305"/>
      <c r="C49" s="81">
        <f t="shared" si="7"/>
        <v>1</v>
      </c>
      <c r="D49" s="22">
        <v>1</v>
      </c>
      <c r="E49" s="27" t="s">
        <v>105</v>
      </c>
      <c r="F49" s="21">
        <f t="shared" si="3"/>
        <v>7</v>
      </c>
      <c r="G49" s="22">
        <v>6</v>
      </c>
      <c r="H49" s="22">
        <v>1</v>
      </c>
      <c r="I49" s="78">
        <f t="shared" si="4"/>
        <v>179</v>
      </c>
      <c r="J49" s="22">
        <v>91</v>
      </c>
      <c r="K49" s="22">
        <v>88</v>
      </c>
      <c r="L49" s="21">
        <f t="shared" si="5"/>
        <v>17</v>
      </c>
      <c r="M49" s="22">
        <v>10</v>
      </c>
      <c r="N49" s="22">
        <v>7</v>
      </c>
      <c r="O49" s="40" t="s">
        <v>105</v>
      </c>
      <c r="P49" s="22" t="s">
        <v>105</v>
      </c>
      <c r="Q49" s="22" t="s">
        <v>6</v>
      </c>
      <c r="R49" s="21">
        <f t="shared" si="6"/>
        <v>2</v>
      </c>
      <c r="S49" s="22" t="s">
        <v>5</v>
      </c>
      <c r="T49" s="22">
        <v>2</v>
      </c>
    </row>
    <row r="50" spans="1:20" s="3" customFormat="1" ht="19.5" customHeight="1">
      <c r="A50" s="298" t="s">
        <v>179</v>
      </c>
      <c r="B50" s="299"/>
      <c r="C50" s="26">
        <f>SUM(D50:E50)</f>
        <v>3</v>
      </c>
      <c r="D50" s="27">
        <v>2</v>
      </c>
      <c r="E50" s="27">
        <v>1</v>
      </c>
      <c r="F50" s="26">
        <f t="shared" si="3"/>
        <v>24</v>
      </c>
      <c r="G50" s="27">
        <v>22</v>
      </c>
      <c r="H50" s="27">
        <v>2</v>
      </c>
      <c r="I50" s="21">
        <f t="shared" si="4"/>
        <v>632</v>
      </c>
      <c r="J50" s="27">
        <v>307</v>
      </c>
      <c r="K50" s="82">
        <v>325</v>
      </c>
      <c r="L50" s="26">
        <f t="shared" si="5"/>
        <v>54</v>
      </c>
      <c r="M50" s="27">
        <v>35</v>
      </c>
      <c r="N50" s="27">
        <v>19</v>
      </c>
      <c r="O50" s="27">
        <f>SUM(P50:Q50)</f>
        <v>5</v>
      </c>
      <c r="P50" s="27">
        <v>1</v>
      </c>
      <c r="Q50" s="27">
        <v>4</v>
      </c>
      <c r="R50" s="78">
        <f t="shared" si="6"/>
        <v>9</v>
      </c>
      <c r="S50" s="27">
        <v>3</v>
      </c>
      <c r="T50" s="27">
        <v>6</v>
      </c>
    </row>
    <row r="51" spans="1:20" s="3" customFormat="1" ht="19.5" customHeight="1">
      <c r="A51" s="118"/>
      <c r="B51" s="115" t="s">
        <v>180</v>
      </c>
      <c r="C51" s="246">
        <f>SUM(D51:E51)</f>
        <v>2</v>
      </c>
      <c r="D51" s="247">
        <v>1</v>
      </c>
      <c r="E51" s="247">
        <v>1</v>
      </c>
      <c r="F51" s="246">
        <f>SUM(G51:H51)</f>
        <v>13</v>
      </c>
      <c r="G51" s="247">
        <v>12</v>
      </c>
      <c r="H51" s="247">
        <v>1</v>
      </c>
      <c r="I51" s="246">
        <f>SUM(J51:K51)</f>
        <v>318</v>
      </c>
      <c r="J51" s="247">
        <v>146</v>
      </c>
      <c r="K51" s="247">
        <v>172</v>
      </c>
      <c r="L51" s="246">
        <f>SUM(M51:N51)</f>
        <v>32</v>
      </c>
      <c r="M51" s="247">
        <v>22</v>
      </c>
      <c r="N51" s="247">
        <v>10</v>
      </c>
      <c r="O51" s="247">
        <f>SUM(P51:Q51)</f>
        <v>5</v>
      </c>
      <c r="P51" s="247">
        <v>1</v>
      </c>
      <c r="Q51" s="247">
        <v>4</v>
      </c>
      <c r="R51" s="246">
        <f>SUM(S51:T51)</f>
        <v>2</v>
      </c>
      <c r="S51" s="247">
        <v>1</v>
      </c>
      <c r="T51" s="247">
        <v>1</v>
      </c>
    </row>
    <row r="52" spans="1:20" s="3" customFormat="1" ht="19.5" customHeight="1" thickBot="1">
      <c r="A52" s="123"/>
      <c r="B52" s="124" t="s">
        <v>181</v>
      </c>
      <c r="C52" s="19">
        <f>SUM(D52:E52)</f>
        <v>1</v>
      </c>
      <c r="D52" s="18">
        <v>1</v>
      </c>
      <c r="E52" s="18" t="s">
        <v>105</v>
      </c>
      <c r="F52" s="19">
        <f>SUM(G52:H52)</f>
        <v>11</v>
      </c>
      <c r="G52" s="18">
        <v>10</v>
      </c>
      <c r="H52" s="18">
        <v>1</v>
      </c>
      <c r="I52" s="19">
        <f>SUM(J52:K52)</f>
        <v>314</v>
      </c>
      <c r="J52" s="18">
        <v>161</v>
      </c>
      <c r="K52" s="18">
        <v>153</v>
      </c>
      <c r="L52" s="19">
        <f>SUM(M52:N52)</f>
        <v>22</v>
      </c>
      <c r="M52" s="18">
        <v>13</v>
      </c>
      <c r="N52" s="18">
        <v>9</v>
      </c>
      <c r="O52" s="18" t="s">
        <v>6</v>
      </c>
      <c r="P52" s="18" t="s">
        <v>5</v>
      </c>
      <c r="Q52" s="18" t="s">
        <v>105</v>
      </c>
      <c r="R52" s="19">
        <f>SUM(S52:T52)</f>
        <v>7</v>
      </c>
      <c r="S52" s="18">
        <v>2</v>
      </c>
      <c r="T52" s="18">
        <v>5</v>
      </c>
    </row>
  </sheetData>
  <mergeCells count="53">
    <mergeCell ref="A2:T2"/>
    <mergeCell ref="H6:H7"/>
    <mergeCell ref="I6:I7"/>
    <mergeCell ref="J6:J7"/>
    <mergeCell ref="K6:K7"/>
    <mergeCell ref="L6:N6"/>
    <mergeCell ref="O6:Q6"/>
    <mergeCell ref="R5:T5"/>
    <mergeCell ref="R6:T6"/>
    <mergeCell ref="C5:E5"/>
    <mergeCell ref="A13:B13"/>
    <mergeCell ref="D6:D7"/>
    <mergeCell ref="E6:E7"/>
    <mergeCell ref="F6:F7"/>
    <mergeCell ref="C6:C7"/>
    <mergeCell ref="A12:B12"/>
    <mergeCell ref="A6:B6"/>
    <mergeCell ref="A8:B8"/>
    <mergeCell ref="A9:B9"/>
    <mergeCell ref="A10:B10"/>
    <mergeCell ref="A11:B11"/>
    <mergeCell ref="A47:B47"/>
    <mergeCell ref="A48:B48"/>
    <mergeCell ref="A49:B49"/>
    <mergeCell ref="A32:B32"/>
    <mergeCell ref="A33:B33"/>
    <mergeCell ref="A34:B34"/>
    <mergeCell ref="A35:B35"/>
    <mergeCell ref="A28:B28"/>
    <mergeCell ref="A29:B29"/>
    <mergeCell ref="A50:B50"/>
    <mergeCell ref="A39:B39"/>
    <mergeCell ref="A44:B44"/>
    <mergeCell ref="A45:B45"/>
    <mergeCell ref="A46:B46"/>
    <mergeCell ref="A30:B30"/>
    <mergeCell ref="A31:B31"/>
    <mergeCell ref="A24:B24"/>
    <mergeCell ref="A25:B25"/>
    <mergeCell ref="A26:B26"/>
    <mergeCell ref="A27:B27"/>
    <mergeCell ref="A21:B21"/>
    <mergeCell ref="A14:B14"/>
    <mergeCell ref="A15:B15"/>
    <mergeCell ref="A16:B16"/>
    <mergeCell ref="A17:B17"/>
    <mergeCell ref="A18:B18"/>
    <mergeCell ref="A19:B19"/>
    <mergeCell ref="A20:B20"/>
    <mergeCell ref="F5:H5"/>
    <mergeCell ref="I5:K5"/>
    <mergeCell ref="L5:Q5"/>
    <mergeCell ref="G6:G7"/>
  </mergeCells>
  <printOptions/>
  <pageMargins left="0.5" right="0.53" top="0.9840277777777777" bottom="0.68" header="0.5118055555555556" footer="0.41"/>
  <pageSetup horizontalDpi="600" verticalDpi="600" orientation="portrait" paperSize="9" scale="78" r:id="rId1"/>
  <headerFooter alignWithMargins="0">
    <oddHeader>&amp;L&amp;11中学校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P40"/>
  <sheetViews>
    <sheetView showGridLines="0" zoomScaleSheetLayoutView="100" workbookViewId="0" topLeftCell="A1">
      <selection activeCell="A1" sqref="A1"/>
    </sheetView>
  </sheetViews>
  <sheetFormatPr defaultColWidth="8.625" defaultRowHeight="20.25" customHeight="1"/>
  <cols>
    <col min="1" max="15" width="5.75390625" style="1" customWidth="1"/>
    <col min="16" max="16" width="14.125" style="1" customWidth="1"/>
    <col min="17" max="16384" width="8.625" style="1" customWidth="1"/>
  </cols>
  <sheetData>
    <row r="3" spans="1:16" ht="18" customHeight="1" thickBot="1">
      <c r="A3" s="255" t="s">
        <v>412</v>
      </c>
      <c r="B3" s="2"/>
      <c r="C3" s="25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20.25" customHeight="1">
      <c r="A4" s="293" t="s">
        <v>136</v>
      </c>
      <c r="B4" s="293"/>
      <c r="C4" s="263"/>
      <c r="D4" s="319" t="s">
        <v>137</v>
      </c>
      <c r="E4" s="293"/>
      <c r="F4" s="263"/>
      <c r="G4" s="293" t="s">
        <v>138</v>
      </c>
      <c r="H4" s="293"/>
      <c r="I4" s="293"/>
      <c r="J4" s="319" t="s">
        <v>184</v>
      </c>
      <c r="K4" s="293"/>
      <c r="L4" s="263"/>
      <c r="M4" s="293" t="s">
        <v>139</v>
      </c>
      <c r="N4" s="293"/>
      <c r="O4" s="294"/>
      <c r="P4" s="317" t="s">
        <v>351</v>
      </c>
    </row>
    <row r="5" spans="1:16" s="3" customFormat="1" ht="20.25" customHeight="1" thickBot="1">
      <c r="A5" s="86" t="s">
        <v>121</v>
      </c>
      <c r="B5" s="11" t="s">
        <v>132</v>
      </c>
      <c r="C5" s="90" t="s">
        <v>133</v>
      </c>
      <c r="D5" s="95" t="s">
        <v>121</v>
      </c>
      <c r="E5" s="11" t="s">
        <v>132</v>
      </c>
      <c r="F5" s="90" t="s">
        <v>133</v>
      </c>
      <c r="G5" s="86" t="s">
        <v>121</v>
      </c>
      <c r="H5" s="11" t="s">
        <v>132</v>
      </c>
      <c r="I5" s="11" t="s">
        <v>133</v>
      </c>
      <c r="J5" s="95" t="s">
        <v>121</v>
      </c>
      <c r="K5" s="11" t="s">
        <v>132</v>
      </c>
      <c r="L5" s="90" t="s">
        <v>133</v>
      </c>
      <c r="M5" s="86" t="s">
        <v>121</v>
      </c>
      <c r="N5" s="11" t="s">
        <v>132</v>
      </c>
      <c r="O5" s="11" t="s">
        <v>133</v>
      </c>
      <c r="P5" s="318"/>
    </row>
    <row r="6" spans="1:16" s="3" customFormat="1" ht="20.25" customHeight="1">
      <c r="A6" s="41">
        <v>1</v>
      </c>
      <c r="B6" s="22" t="s">
        <v>6</v>
      </c>
      <c r="C6" s="92">
        <v>1</v>
      </c>
      <c r="D6" s="97">
        <v>72</v>
      </c>
      <c r="E6" s="22" t="s">
        <v>6</v>
      </c>
      <c r="F6" s="92">
        <v>72</v>
      </c>
      <c r="G6" s="41">
        <v>5</v>
      </c>
      <c r="H6" s="22" t="s">
        <v>6</v>
      </c>
      <c r="I6" s="22">
        <v>5</v>
      </c>
      <c r="J6" s="97" t="s">
        <v>411</v>
      </c>
      <c r="K6" s="22" t="s">
        <v>411</v>
      </c>
      <c r="L6" s="92" t="s">
        <v>411</v>
      </c>
      <c r="M6" s="41">
        <v>72</v>
      </c>
      <c r="N6" s="22">
        <v>27</v>
      </c>
      <c r="O6" s="22">
        <v>45</v>
      </c>
      <c r="P6" s="181" t="s">
        <v>352</v>
      </c>
    </row>
    <row r="7" spans="1:16" s="3" customFormat="1" ht="20.25" customHeight="1">
      <c r="A7" s="240">
        <f>SUM(A8:A10)</f>
        <v>1</v>
      </c>
      <c r="B7" s="224" t="s">
        <v>5</v>
      </c>
      <c r="C7" s="237">
        <f>SUM(C8:C10)</f>
        <v>1</v>
      </c>
      <c r="D7" s="229">
        <f aca="true" t="shared" si="0" ref="D7:O7">SUM(D8:D10)</f>
        <v>72</v>
      </c>
      <c r="E7" s="224" t="s">
        <v>5</v>
      </c>
      <c r="F7" s="237">
        <f t="shared" si="0"/>
        <v>72</v>
      </c>
      <c r="G7" s="240">
        <f t="shared" si="0"/>
        <v>1</v>
      </c>
      <c r="H7" s="224" t="s">
        <v>5</v>
      </c>
      <c r="I7" s="224">
        <f t="shared" si="0"/>
        <v>1</v>
      </c>
      <c r="J7" s="229">
        <f>SUM(J8:J10)</f>
        <v>1</v>
      </c>
      <c r="K7" s="224">
        <f>SUM(K8:K10)</f>
        <v>0</v>
      </c>
      <c r="L7" s="237">
        <f>SUM(L8:L10)</f>
        <v>1</v>
      </c>
      <c r="M7" s="240">
        <f t="shared" si="0"/>
        <v>75</v>
      </c>
      <c r="N7" s="224">
        <f t="shared" si="0"/>
        <v>31</v>
      </c>
      <c r="O7" s="236">
        <f t="shared" si="0"/>
        <v>44</v>
      </c>
      <c r="P7" s="239" t="s">
        <v>158</v>
      </c>
    </row>
    <row r="8" spans="1:16" s="3" customFormat="1" ht="20.25" customHeight="1">
      <c r="A8" s="41" t="s">
        <v>134</v>
      </c>
      <c r="B8" s="22" t="s">
        <v>134</v>
      </c>
      <c r="C8" s="92" t="s">
        <v>134</v>
      </c>
      <c r="D8" s="97">
        <f>SUM(E8:F8)</f>
        <v>1</v>
      </c>
      <c r="E8" s="22" t="s">
        <v>134</v>
      </c>
      <c r="F8" s="92">
        <v>1</v>
      </c>
      <c r="G8" s="41" t="s">
        <v>134</v>
      </c>
      <c r="H8" s="22" t="s">
        <v>134</v>
      </c>
      <c r="I8" s="22" t="s">
        <v>134</v>
      </c>
      <c r="J8" s="97" t="s">
        <v>134</v>
      </c>
      <c r="K8" s="22" t="s">
        <v>134</v>
      </c>
      <c r="L8" s="92" t="s">
        <v>134</v>
      </c>
      <c r="M8" s="41" t="s">
        <v>134</v>
      </c>
      <c r="N8" s="22" t="s">
        <v>134</v>
      </c>
      <c r="O8" s="22" t="s">
        <v>134</v>
      </c>
      <c r="P8" s="183" t="s">
        <v>403</v>
      </c>
    </row>
    <row r="9" spans="1:16" s="3" customFormat="1" ht="20.25" customHeight="1">
      <c r="A9" s="189">
        <f>SUM(A12:A39)</f>
        <v>1</v>
      </c>
      <c r="B9" s="22" t="s">
        <v>134</v>
      </c>
      <c r="C9" s="92">
        <f>SUM(C12:C39)</f>
        <v>1</v>
      </c>
      <c r="D9" s="190">
        <f>SUM(D12:D39)</f>
        <v>71</v>
      </c>
      <c r="E9" s="22" t="s">
        <v>134</v>
      </c>
      <c r="F9" s="92">
        <f>SUM(F12:F39)</f>
        <v>71</v>
      </c>
      <c r="G9" s="41">
        <f>SUM(G12:G39)</f>
        <v>1</v>
      </c>
      <c r="H9" s="22" t="s">
        <v>134</v>
      </c>
      <c r="I9" s="22">
        <f>SUM(I12:I39)</f>
        <v>1</v>
      </c>
      <c r="J9" s="97">
        <f>SUM(J12:J39)</f>
        <v>1</v>
      </c>
      <c r="K9" s="22" t="s">
        <v>5</v>
      </c>
      <c r="L9" s="92">
        <f>SUM(L12:L39)</f>
        <v>1</v>
      </c>
      <c r="M9" s="41">
        <f>SUM(M12:M39)</f>
        <v>75</v>
      </c>
      <c r="N9" s="22">
        <f>SUM(N12:N39)</f>
        <v>31</v>
      </c>
      <c r="O9" s="25">
        <f>SUM(O12:O39)</f>
        <v>44</v>
      </c>
      <c r="P9" s="183" t="s">
        <v>404</v>
      </c>
    </row>
    <row r="10" spans="1:16" s="3" customFormat="1" ht="20.25" customHeight="1" thickBot="1">
      <c r="A10" s="44" t="s">
        <v>134</v>
      </c>
      <c r="B10" s="18" t="s">
        <v>134</v>
      </c>
      <c r="C10" s="91" t="s">
        <v>134</v>
      </c>
      <c r="D10" s="96" t="s">
        <v>134</v>
      </c>
      <c r="E10" s="18" t="s">
        <v>134</v>
      </c>
      <c r="F10" s="91" t="s">
        <v>134</v>
      </c>
      <c r="G10" s="44" t="s">
        <v>134</v>
      </c>
      <c r="H10" s="18" t="s">
        <v>134</v>
      </c>
      <c r="I10" s="18" t="s">
        <v>134</v>
      </c>
      <c r="J10" s="96" t="s">
        <v>5</v>
      </c>
      <c r="K10" s="18" t="s">
        <v>5</v>
      </c>
      <c r="L10" s="91" t="s">
        <v>5</v>
      </c>
      <c r="M10" s="44" t="s">
        <v>5</v>
      </c>
      <c r="N10" s="18" t="s">
        <v>5</v>
      </c>
      <c r="O10" s="18" t="s">
        <v>5</v>
      </c>
      <c r="P10" s="182" t="s">
        <v>405</v>
      </c>
    </row>
    <row r="11" spans="1:16" s="3" customFormat="1" ht="15" customHeight="1">
      <c r="A11" s="41"/>
      <c r="B11" s="22"/>
      <c r="C11" s="92"/>
      <c r="D11" s="97"/>
      <c r="E11" s="22"/>
      <c r="F11" s="92"/>
      <c r="G11" s="41"/>
      <c r="H11" s="22"/>
      <c r="I11" s="22"/>
      <c r="J11" s="97"/>
      <c r="K11" s="22"/>
      <c r="L11" s="92"/>
      <c r="M11" s="41"/>
      <c r="N11" s="22"/>
      <c r="O11" s="22"/>
      <c r="P11" s="184" t="s">
        <v>284</v>
      </c>
    </row>
    <row r="12" spans="1:16" s="3" customFormat="1" ht="22.5" customHeight="1">
      <c r="A12" s="41" t="s">
        <v>134</v>
      </c>
      <c r="B12" s="22" t="s">
        <v>6</v>
      </c>
      <c r="C12" s="92" t="s">
        <v>6</v>
      </c>
      <c r="D12" s="97">
        <f>SUM(E12:F12)</f>
        <v>17</v>
      </c>
      <c r="E12" s="22" t="s">
        <v>6</v>
      </c>
      <c r="F12" s="92">
        <v>17</v>
      </c>
      <c r="G12" s="41">
        <f>SUM(H12:I12)</f>
        <v>1</v>
      </c>
      <c r="H12" s="22" t="s">
        <v>6</v>
      </c>
      <c r="I12" s="22">
        <v>1</v>
      </c>
      <c r="J12" s="97" t="s">
        <v>5</v>
      </c>
      <c r="K12" s="22" t="s">
        <v>5</v>
      </c>
      <c r="L12" s="92" t="s">
        <v>5</v>
      </c>
      <c r="M12" s="41">
        <f aca="true" t="shared" si="1" ref="M12:M21">SUM(N12:O12)</f>
        <v>15</v>
      </c>
      <c r="N12" s="22">
        <v>7</v>
      </c>
      <c r="O12" s="22">
        <v>8</v>
      </c>
      <c r="P12" s="185" t="s">
        <v>253</v>
      </c>
    </row>
    <row r="13" spans="1:16" s="3" customFormat="1" ht="22.5" customHeight="1">
      <c r="A13" s="76">
        <f>SUM(B13:C13)</f>
        <v>1</v>
      </c>
      <c r="B13" s="27" t="s">
        <v>6</v>
      </c>
      <c r="C13" s="93">
        <v>1</v>
      </c>
      <c r="D13" s="74">
        <f aca="true" t="shared" si="2" ref="D13:D39">SUM(E13:F13)</f>
        <v>4</v>
      </c>
      <c r="E13" s="27" t="s">
        <v>6</v>
      </c>
      <c r="F13" s="93">
        <v>4</v>
      </c>
      <c r="G13" s="76" t="s">
        <v>134</v>
      </c>
      <c r="H13" s="27" t="s">
        <v>6</v>
      </c>
      <c r="I13" s="27" t="s">
        <v>6</v>
      </c>
      <c r="J13" s="74" t="s">
        <v>5</v>
      </c>
      <c r="K13" s="27" t="s">
        <v>5</v>
      </c>
      <c r="L13" s="93" t="s">
        <v>5</v>
      </c>
      <c r="M13" s="76" t="s">
        <v>5</v>
      </c>
      <c r="N13" s="27" t="s">
        <v>5</v>
      </c>
      <c r="O13" s="30" t="s">
        <v>5</v>
      </c>
      <c r="P13" s="186" t="s">
        <v>254</v>
      </c>
    </row>
    <row r="14" spans="1:16" s="3" customFormat="1" ht="22.5" customHeight="1">
      <c r="A14" s="76" t="s">
        <v>134</v>
      </c>
      <c r="B14" s="27" t="s">
        <v>6</v>
      </c>
      <c r="C14" s="93" t="s">
        <v>6</v>
      </c>
      <c r="D14" s="74">
        <f t="shared" si="2"/>
        <v>6</v>
      </c>
      <c r="E14" s="27" t="s">
        <v>6</v>
      </c>
      <c r="F14" s="93">
        <v>6</v>
      </c>
      <c r="G14" s="76" t="s">
        <v>134</v>
      </c>
      <c r="H14" s="27" t="s">
        <v>6</v>
      </c>
      <c r="I14" s="27" t="s">
        <v>6</v>
      </c>
      <c r="J14" s="74" t="s">
        <v>5</v>
      </c>
      <c r="K14" s="27" t="s">
        <v>5</v>
      </c>
      <c r="L14" s="93" t="s">
        <v>5</v>
      </c>
      <c r="M14" s="76">
        <f t="shared" si="1"/>
        <v>6</v>
      </c>
      <c r="N14" s="27">
        <v>3</v>
      </c>
      <c r="O14" s="30">
        <v>3</v>
      </c>
      <c r="P14" s="186" t="s">
        <v>255</v>
      </c>
    </row>
    <row r="15" spans="1:16" s="3" customFormat="1" ht="22.5" customHeight="1">
      <c r="A15" s="76" t="s">
        <v>134</v>
      </c>
      <c r="B15" s="27" t="s">
        <v>6</v>
      </c>
      <c r="C15" s="93" t="s">
        <v>6</v>
      </c>
      <c r="D15" s="74">
        <f t="shared" si="2"/>
        <v>2</v>
      </c>
      <c r="E15" s="27" t="s">
        <v>6</v>
      </c>
      <c r="F15" s="93">
        <v>2</v>
      </c>
      <c r="G15" s="76" t="s">
        <v>134</v>
      </c>
      <c r="H15" s="27" t="s">
        <v>6</v>
      </c>
      <c r="I15" s="27" t="s">
        <v>6</v>
      </c>
      <c r="J15" s="74" t="s">
        <v>5</v>
      </c>
      <c r="K15" s="27" t="s">
        <v>5</v>
      </c>
      <c r="L15" s="93" t="s">
        <v>5</v>
      </c>
      <c r="M15" s="76">
        <f t="shared" si="1"/>
        <v>3</v>
      </c>
      <c r="N15" s="27">
        <v>2</v>
      </c>
      <c r="O15" s="30">
        <v>1</v>
      </c>
      <c r="P15" s="186" t="s">
        <v>256</v>
      </c>
    </row>
    <row r="16" spans="1:16" s="3" customFormat="1" ht="22.5" customHeight="1">
      <c r="A16" s="76" t="s">
        <v>134</v>
      </c>
      <c r="B16" s="27" t="s">
        <v>6</v>
      </c>
      <c r="C16" s="93" t="s">
        <v>6</v>
      </c>
      <c r="D16" s="74">
        <f t="shared" si="2"/>
        <v>4</v>
      </c>
      <c r="E16" s="27" t="s">
        <v>6</v>
      </c>
      <c r="F16" s="93">
        <v>4</v>
      </c>
      <c r="G16" s="76" t="s">
        <v>134</v>
      </c>
      <c r="H16" s="27" t="s">
        <v>6</v>
      </c>
      <c r="I16" s="27" t="s">
        <v>134</v>
      </c>
      <c r="J16" s="74">
        <f>SUM(K16:L16)</f>
        <v>1</v>
      </c>
      <c r="K16" s="27" t="s">
        <v>5</v>
      </c>
      <c r="L16" s="93">
        <v>1</v>
      </c>
      <c r="M16" s="76">
        <f t="shared" si="1"/>
        <v>2</v>
      </c>
      <c r="N16" s="27">
        <v>1</v>
      </c>
      <c r="O16" s="30">
        <v>1</v>
      </c>
      <c r="P16" s="186" t="s">
        <v>257</v>
      </c>
    </row>
    <row r="17" spans="1:16" s="3" customFormat="1" ht="22.5" customHeight="1">
      <c r="A17" s="76" t="s">
        <v>134</v>
      </c>
      <c r="B17" s="27" t="s">
        <v>6</v>
      </c>
      <c r="C17" s="93" t="s">
        <v>6</v>
      </c>
      <c r="D17" s="74">
        <f t="shared" si="2"/>
        <v>3</v>
      </c>
      <c r="E17" s="27" t="s">
        <v>6</v>
      </c>
      <c r="F17" s="93">
        <v>3</v>
      </c>
      <c r="G17" s="76" t="s">
        <v>134</v>
      </c>
      <c r="H17" s="27" t="s">
        <v>6</v>
      </c>
      <c r="I17" s="27" t="s">
        <v>6</v>
      </c>
      <c r="J17" s="74" t="s">
        <v>5</v>
      </c>
      <c r="K17" s="27" t="s">
        <v>5</v>
      </c>
      <c r="L17" s="93" t="s">
        <v>5</v>
      </c>
      <c r="M17" s="76">
        <f t="shared" si="1"/>
        <v>3</v>
      </c>
      <c r="N17" s="27">
        <v>1</v>
      </c>
      <c r="O17" s="30">
        <v>2</v>
      </c>
      <c r="P17" s="186" t="s">
        <v>258</v>
      </c>
    </row>
    <row r="18" spans="1:16" s="3" customFormat="1" ht="22.5" customHeight="1">
      <c r="A18" s="76" t="s">
        <v>134</v>
      </c>
      <c r="B18" s="27" t="s">
        <v>6</v>
      </c>
      <c r="C18" s="93" t="s">
        <v>6</v>
      </c>
      <c r="D18" s="74">
        <f t="shared" si="2"/>
        <v>4</v>
      </c>
      <c r="E18" s="27" t="s">
        <v>6</v>
      </c>
      <c r="F18" s="93">
        <v>4</v>
      </c>
      <c r="G18" s="76" t="s">
        <v>134</v>
      </c>
      <c r="H18" s="27" t="s">
        <v>6</v>
      </c>
      <c r="I18" s="27" t="s">
        <v>134</v>
      </c>
      <c r="J18" s="74" t="s">
        <v>5</v>
      </c>
      <c r="K18" s="27" t="s">
        <v>134</v>
      </c>
      <c r="L18" s="93" t="s">
        <v>5</v>
      </c>
      <c r="M18" s="76">
        <f t="shared" si="1"/>
        <v>6</v>
      </c>
      <c r="N18" s="27">
        <v>4</v>
      </c>
      <c r="O18" s="30">
        <v>2</v>
      </c>
      <c r="P18" s="186" t="s">
        <v>259</v>
      </c>
    </row>
    <row r="19" spans="1:16" s="3" customFormat="1" ht="22.5" customHeight="1">
      <c r="A19" s="76" t="s">
        <v>134</v>
      </c>
      <c r="B19" s="27" t="s">
        <v>6</v>
      </c>
      <c r="C19" s="93" t="s">
        <v>6</v>
      </c>
      <c r="D19" s="74">
        <f t="shared" si="2"/>
        <v>2</v>
      </c>
      <c r="E19" s="27" t="s">
        <v>134</v>
      </c>
      <c r="F19" s="93">
        <v>2</v>
      </c>
      <c r="G19" s="76" t="s">
        <v>134</v>
      </c>
      <c r="H19" s="27" t="s">
        <v>134</v>
      </c>
      <c r="I19" s="27" t="s">
        <v>134</v>
      </c>
      <c r="J19" s="74" t="s">
        <v>5</v>
      </c>
      <c r="K19" s="27" t="s">
        <v>5</v>
      </c>
      <c r="L19" s="93" t="s">
        <v>5</v>
      </c>
      <c r="M19" s="76">
        <f t="shared" si="1"/>
        <v>4</v>
      </c>
      <c r="N19" s="27" t="s">
        <v>5</v>
      </c>
      <c r="O19" s="30">
        <v>4</v>
      </c>
      <c r="P19" s="186" t="s">
        <v>8</v>
      </c>
    </row>
    <row r="20" spans="1:16" s="3" customFormat="1" ht="22.5" customHeight="1">
      <c r="A20" s="76" t="s">
        <v>135</v>
      </c>
      <c r="B20" s="27" t="s">
        <v>6</v>
      </c>
      <c r="C20" s="93" t="s">
        <v>6</v>
      </c>
      <c r="D20" s="74">
        <f t="shared" si="2"/>
        <v>1</v>
      </c>
      <c r="E20" s="27" t="s">
        <v>6</v>
      </c>
      <c r="F20" s="93">
        <v>1</v>
      </c>
      <c r="G20" s="76" t="s">
        <v>135</v>
      </c>
      <c r="H20" s="27" t="s">
        <v>6</v>
      </c>
      <c r="I20" s="27" t="s">
        <v>6</v>
      </c>
      <c r="J20" s="74" t="s">
        <v>5</v>
      </c>
      <c r="K20" s="27" t="s">
        <v>135</v>
      </c>
      <c r="L20" s="93" t="s">
        <v>5</v>
      </c>
      <c r="M20" s="76">
        <f t="shared" si="1"/>
        <v>3</v>
      </c>
      <c r="N20" s="27">
        <v>1</v>
      </c>
      <c r="O20" s="30">
        <v>2</v>
      </c>
      <c r="P20" s="186" t="s">
        <v>353</v>
      </c>
    </row>
    <row r="21" spans="1:16" s="3" customFormat="1" ht="22.5" customHeight="1">
      <c r="A21" s="76" t="s">
        <v>135</v>
      </c>
      <c r="B21" s="27" t="s">
        <v>6</v>
      </c>
      <c r="C21" s="93" t="s">
        <v>6</v>
      </c>
      <c r="D21" s="74">
        <f t="shared" si="2"/>
        <v>1</v>
      </c>
      <c r="E21" s="27" t="s">
        <v>6</v>
      </c>
      <c r="F21" s="93">
        <v>1</v>
      </c>
      <c r="G21" s="76" t="s">
        <v>135</v>
      </c>
      <c r="H21" s="27" t="s">
        <v>6</v>
      </c>
      <c r="I21" s="27" t="s">
        <v>6</v>
      </c>
      <c r="J21" s="74" t="s">
        <v>135</v>
      </c>
      <c r="K21" s="27" t="s">
        <v>135</v>
      </c>
      <c r="L21" s="93" t="s">
        <v>5</v>
      </c>
      <c r="M21" s="76">
        <f t="shared" si="1"/>
        <v>1</v>
      </c>
      <c r="N21" s="27">
        <v>1</v>
      </c>
      <c r="O21" s="30" t="s">
        <v>135</v>
      </c>
      <c r="P21" s="186" t="s">
        <v>354</v>
      </c>
    </row>
    <row r="22" spans="1:16" s="3" customFormat="1" ht="22.5" customHeight="1">
      <c r="A22" s="76" t="s">
        <v>135</v>
      </c>
      <c r="B22" s="27" t="s">
        <v>6</v>
      </c>
      <c r="C22" s="93" t="s">
        <v>6</v>
      </c>
      <c r="D22" s="74">
        <f t="shared" si="2"/>
        <v>1</v>
      </c>
      <c r="E22" s="27" t="s">
        <v>6</v>
      </c>
      <c r="F22" s="93">
        <v>1</v>
      </c>
      <c r="G22" s="76" t="s">
        <v>135</v>
      </c>
      <c r="H22" s="27" t="s">
        <v>6</v>
      </c>
      <c r="I22" s="27" t="s">
        <v>6</v>
      </c>
      <c r="J22" s="74" t="s">
        <v>5</v>
      </c>
      <c r="K22" s="27" t="s">
        <v>135</v>
      </c>
      <c r="L22" s="93" t="s">
        <v>5</v>
      </c>
      <c r="M22" s="76" t="s">
        <v>5</v>
      </c>
      <c r="N22" s="27" t="s">
        <v>5</v>
      </c>
      <c r="O22" s="30" t="s">
        <v>5</v>
      </c>
      <c r="P22" s="186" t="s">
        <v>355</v>
      </c>
    </row>
    <row r="23" spans="1:16" s="3" customFormat="1" ht="22.5" customHeight="1">
      <c r="A23" s="76" t="s">
        <v>135</v>
      </c>
      <c r="B23" s="27" t="s">
        <v>6</v>
      </c>
      <c r="C23" s="93" t="s">
        <v>6</v>
      </c>
      <c r="D23" s="74">
        <f t="shared" si="2"/>
        <v>1</v>
      </c>
      <c r="E23" s="27" t="s">
        <v>6</v>
      </c>
      <c r="F23" s="93">
        <v>1</v>
      </c>
      <c r="G23" s="76" t="s">
        <v>135</v>
      </c>
      <c r="H23" s="27" t="s">
        <v>6</v>
      </c>
      <c r="I23" s="27" t="s">
        <v>135</v>
      </c>
      <c r="J23" s="74" t="s">
        <v>135</v>
      </c>
      <c r="K23" s="27" t="s">
        <v>135</v>
      </c>
      <c r="L23" s="93" t="s">
        <v>5</v>
      </c>
      <c r="M23" s="76" t="s">
        <v>135</v>
      </c>
      <c r="N23" s="27" t="s">
        <v>5</v>
      </c>
      <c r="O23" s="30" t="s">
        <v>5</v>
      </c>
      <c r="P23" s="186" t="s">
        <v>356</v>
      </c>
    </row>
    <row r="24" spans="1:16" s="3" customFormat="1" ht="22.5" customHeight="1">
      <c r="A24" s="76" t="s">
        <v>135</v>
      </c>
      <c r="B24" s="27" t="s">
        <v>6</v>
      </c>
      <c r="C24" s="93" t="s">
        <v>6</v>
      </c>
      <c r="D24" s="74">
        <f t="shared" si="2"/>
        <v>1</v>
      </c>
      <c r="E24" s="27" t="s">
        <v>6</v>
      </c>
      <c r="F24" s="93">
        <v>1</v>
      </c>
      <c r="G24" s="76" t="s">
        <v>5</v>
      </c>
      <c r="H24" s="27" t="s">
        <v>6</v>
      </c>
      <c r="I24" s="27" t="s">
        <v>5</v>
      </c>
      <c r="J24" s="74" t="s">
        <v>135</v>
      </c>
      <c r="K24" s="27" t="s">
        <v>135</v>
      </c>
      <c r="L24" s="93" t="s">
        <v>5</v>
      </c>
      <c r="M24" s="76" t="s">
        <v>135</v>
      </c>
      <c r="N24" s="27" t="s">
        <v>5</v>
      </c>
      <c r="O24" s="30" t="s">
        <v>5</v>
      </c>
      <c r="P24" s="186" t="s">
        <v>357</v>
      </c>
    </row>
    <row r="25" spans="1:16" s="3" customFormat="1" ht="22.5" customHeight="1">
      <c r="A25" s="76" t="s">
        <v>135</v>
      </c>
      <c r="B25" s="27" t="s">
        <v>6</v>
      </c>
      <c r="C25" s="93" t="s">
        <v>6</v>
      </c>
      <c r="D25" s="74">
        <f t="shared" si="2"/>
        <v>1</v>
      </c>
      <c r="E25" s="27" t="s">
        <v>6</v>
      </c>
      <c r="F25" s="93">
        <v>1</v>
      </c>
      <c r="G25" s="76" t="s">
        <v>5</v>
      </c>
      <c r="H25" s="27" t="s">
        <v>6</v>
      </c>
      <c r="I25" s="27" t="s">
        <v>5</v>
      </c>
      <c r="J25" s="74" t="s">
        <v>5</v>
      </c>
      <c r="K25" s="27" t="s">
        <v>5</v>
      </c>
      <c r="L25" s="93" t="s">
        <v>5</v>
      </c>
      <c r="M25" s="76">
        <f>SUM(N25:O25)</f>
        <v>1</v>
      </c>
      <c r="N25" s="27" t="s">
        <v>5</v>
      </c>
      <c r="O25" s="30">
        <v>1</v>
      </c>
      <c r="P25" s="186" t="s">
        <v>358</v>
      </c>
    </row>
    <row r="26" spans="1:16" s="3" customFormat="1" ht="22.5" customHeight="1">
      <c r="A26" s="76" t="s">
        <v>135</v>
      </c>
      <c r="B26" s="27" t="s">
        <v>6</v>
      </c>
      <c r="C26" s="93" t="s">
        <v>6</v>
      </c>
      <c r="D26" s="74">
        <f t="shared" si="2"/>
        <v>2</v>
      </c>
      <c r="E26" s="27" t="s">
        <v>6</v>
      </c>
      <c r="F26" s="93">
        <v>2</v>
      </c>
      <c r="G26" s="76" t="s">
        <v>135</v>
      </c>
      <c r="H26" s="27" t="s">
        <v>6</v>
      </c>
      <c r="I26" s="27" t="s">
        <v>6</v>
      </c>
      <c r="J26" s="74" t="s">
        <v>5</v>
      </c>
      <c r="K26" s="27" t="s">
        <v>5</v>
      </c>
      <c r="L26" s="93" t="s">
        <v>5</v>
      </c>
      <c r="M26" s="76">
        <f aca="true" t="shared" si="3" ref="M26:M32">SUM(N26:O26)</f>
        <v>7</v>
      </c>
      <c r="N26" s="27">
        <v>2</v>
      </c>
      <c r="O26" s="30">
        <v>5</v>
      </c>
      <c r="P26" s="186" t="s">
        <v>359</v>
      </c>
    </row>
    <row r="27" spans="1:16" s="3" customFormat="1" ht="22.5" customHeight="1">
      <c r="A27" s="76" t="s">
        <v>135</v>
      </c>
      <c r="B27" s="27" t="s">
        <v>6</v>
      </c>
      <c r="C27" s="93" t="s">
        <v>6</v>
      </c>
      <c r="D27" s="74">
        <f t="shared" si="2"/>
        <v>1</v>
      </c>
      <c r="E27" s="27" t="s">
        <v>6</v>
      </c>
      <c r="F27" s="93">
        <v>1</v>
      </c>
      <c r="G27" s="76" t="s">
        <v>135</v>
      </c>
      <c r="H27" s="27" t="s">
        <v>6</v>
      </c>
      <c r="I27" s="27" t="s">
        <v>6</v>
      </c>
      <c r="J27" s="74" t="s">
        <v>5</v>
      </c>
      <c r="K27" s="27" t="s">
        <v>5</v>
      </c>
      <c r="L27" s="93" t="s">
        <v>5</v>
      </c>
      <c r="M27" s="76">
        <f t="shared" si="3"/>
        <v>3</v>
      </c>
      <c r="N27" s="27">
        <v>2</v>
      </c>
      <c r="O27" s="30">
        <v>1</v>
      </c>
      <c r="P27" s="186" t="s">
        <v>360</v>
      </c>
    </row>
    <row r="28" spans="1:16" s="3" customFormat="1" ht="22.5" customHeight="1">
      <c r="A28" s="76" t="s">
        <v>135</v>
      </c>
      <c r="B28" s="27" t="s">
        <v>6</v>
      </c>
      <c r="C28" s="93" t="s">
        <v>6</v>
      </c>
      <c r="D28" s="74">
        <f t="shared" si="2"/>
        <v>1</v>
      </c>
      <c r="E28" s="27" t="s">
        <v>6</v>
      </c>
      <c r="F28" s="93">
        <v>1</v>
      </c>
      <c r="G28" s="76" t="s">
        <v>135</v>
      </c>
      <c r="H28" s="27" t="s">
        <v>6</v>
      </c>
      <c r="I28" s="27" t="s">
        <v>6</v>
      </c>
      <c r="J28" s="74" t="s">
        <v>5</v>
      </c>
      <c r="K28" s="27" t="s">
        <v>5</v>
      </c>
      <c r="L28" s="93" t="s">
        <v>5</v>
      </c>
      <c r="M28" s="76">
        <f t="shared" si="3"/>
        <v>2</v>
      </c>
      <c r="N28" s="27">
        <v>1</v>
      </c>
      <c r="O28" s="30">
        <v>1</v>
      </c>
      <c r="P28" s="186" t="s">
        <v>361</v>
      </c>
    </row>
    <row r="29" spans="1:16" s="3" customFormat="1" ht="22.5" customHeight="1">
      <c r="A29" s="76" t="s">
        <v>135</v>
      </c>
      <c r="B29" s="27" t="s">
        <v>6</v>
      </c>
      <c r="C29" s="93" t="s">
        <v>6</v>
      </c>
      <c r="D29" s="74">
        <f t="shared" si="2"/>
        <v>1</v>
      </c>
      <c r="E29" s="27" t="s">
        <v>6</v>
      </c>
      <c r="F29" s="93">
        <v>1</v>
      </c>
      <c r="G29" s="76" t="s">
        <v>135</v>
      </c>
      <c r="H29" s="27" t="s">
        <v>6</v>
      </c>
      <c r="I29" s="27" t="s">
        <v>6</v>
      </c>
      <c r="J29" s="74" t="s">
        <v>5</v>
      </c>
      <c r="K29" s="27" t="s">
        <v>5</v>
      </c>
      <c r="L29" s="93" t="s">
        <v>5</v>
      </c>
      <c r="M29" s="76">
        <f t="shared" si="3"/>
        <v>2</v>
      </c>
      <c r="N29" s="27" t="s">
        <v>5</v>
      </c>
      <c r="O29" s="30">
        <v>2</v>
      </c>
      <c r="P29" s="186" t="s">
        <v>362</v>
      </c>
    </row>
    <row r="30" spans="1:16" s="3" customFormat="1" ht="22.5" customHeight="1">
      <c r="A30" s="76" t="s">
        <v>135</v>
      </c>
      <c r="B30" s="27" t="s">
        <v>6</v>
      </c>
      <c r="C30" s="93" t="s">
        <v>6</v>
      </c>
      <c r="D30" s="74">
        <f t="shared" si="2"/>
        <v>1</v>
      </c>
      <c r="E30" s="27" t="s">
        <v>6</v>
      </c>
      <c r="F30" s="93">
        <v>1</v>
      </c>
      <c r="G30" s="76" t="s">
        <v>135</v>
      </c>
      <c r="H30" s="27" t="s">
        <v>6</v>
      </c>
      <c r="I30" s="27" t="s">
        <v>6</v>
      </c>
      <c r="J30" s="74" t="s">
        <v>5</v>
      </c>
      <c r="K30" s="27" t="s">
        <v>5</v>
      </c>
      <c r="L30" s="93" t="s">
        <v>5</v>
      </c>
      <c r="M30" s="76">
        <f t="shared" si="3"/>
        <v>1</v>
      </c>
      <c r="N30" s="27">
        <v>1</v>
      </c>
      <c r="O30" s="30" t="s">
        <v>135</v>
      </c>
      <c r="P30" s="186" t="s">
        <v>363</v>
      </c>
    </row>
    <row r="31" spans="1:16" s="3" customFormat="1" ht="22.5" customHeight="1">
      <c r="A31" s="76" t="s">
        <v>135</v>
      </c>
      <c r="B31" s="27" t="s">
        <v>6</v>
      </c>
      <c r="C31" s="93" t="s">
        <v>6</v>
      </c>
      <c r="D31" s="74">
        <f t="shared" si="2"/>
        <v>3</v>
      </c>
      <c r="E31" s="27" t="s">
        <v>6</v>
      </c>
      <c r="F31" s="93">
        <v>3</v>
      </c>
      <c r="G31" s="76" t="s">
        <v>135</v>
      </c>
      <c r="H31" s="27" t="s">
        <v>6</v>
      </c>
      <c r="I31" s="27" t="s">
        <v>6</v>
      </c>
      <c r="J31" s="74" t="s">
        <v>5</v>
      </c>
      <c r="K31" s="27" t="s">
        <v>5</v>
      </c>
      <c r="L31" s="93" t="s">
        <v>5</v>
      </c>
      <c r="M31" s="76">
        <f t="shared" si="3"/>
        <v>3</v>
      </c>
      <c r="N31" s="27">
        <v>2</v>
      </c>
      <c r="O31" s="30">
        <v>1</v>
      </c>
      <c r="P31" s="186" t="s">
        <v>170</v>
      </c>
    </row>
    <row r="32" spans="1:16" s="3" customFormat="1" ht="22.5" customHeight="1">
      <c r="A32" s="76" t="s">
        <v>135</v>
      </c>
      <c r="B32" s="27" t="s">
        <v>6</v>
      </c>
      <c r="C32" s="93" t="s">
        <v>6</v>
      </c>
      <c r="D32" s="74">
        <f t="shared" si="2"/>
        <v>5</v>
      </c>
      <c r="E32" s="27" t="s">
        <v>6</v>
      </c>
      <c r="F32" s="93">
        <v>5</v>
      </c>
      <c r="G32" s="76" t="s">
        <v>135</v>
      </c>
      <c r="H32" s="27" t="s">
        <v>6</v>
      </c>
      <c r="I32" s="27" t="s">
        <v>6</v>
      </c>
      <c r="J32" s="74" t="s">
        <v>135</v>
      </c>
      <c r="K32" s="27" t="s">
        <v>5</v>
      </c>
      <c r="L32" s="93" t="s">
        <v>5</v>
      </c>
      <c r="M32" s="76">
        <f t="shared" si="3"/>
        <v>4</v>
      </c>
      <c r="N32" s="27" t="s">
        <v>135</v>
      </c>
      <c r="O32" s="30">
        <v>4</v>
      </c>
      <c r="P32" s="186" t="s">
        <v>296</v>
      </c>
    </row>
    <row r="33" spans="1:16" s="3" customFormat="1" ht="22.5" customHeight="1">
      <c r="A33" s="76" t="s">
        <v>135</v>
      </c>
      <c r="B33" s="27" t="s">
        <v>6</v>
      </c>
      <c r="C33" s="93" t="s">
        <v>6</v>
      </c>
      <c r="D33" s="74">
        <f t="shared" si="2"/>
        <v>1</v>
      </c>
      <c r="E33" s="27" t="s">
        <v>6</v>
      </c>
      <c r="F33" s="93">
        <v>1</v>
      </c>
      <c r="G33" s="76" t="s">
        <v>135</v>
      </c>
      <c r="H33" s="27" t="s">
        <v>6</v>
      </c>
      <c r="I33" s="27" t="s">
        <v>6</v>
      </c>
      <c r="J33" s="74" t="s">
        <v>135</v>
      </c>
      <c r="K33" s="27" t="s">
        <v>5</v>
      </c>
      <c r="L33" s="93" t="s">
        <v>5</v>
      </c>
      <c r="M33" s="76" t="s">
        <v>135</v>
      </c>
      <c r="N33" s="27" t="s">
        <v>135</v>
      </c>
      <c r="O33" s="30" t="s">
        <v>135</v>
      </c>
      <c r="P33" s="186" t="s">
        <v>297</v>
      </c>
    </row>
    <row r="34" spans="1:16" s="3" customFormat="1" ht="22.5" customHeight="1">
      <c r="A34" s="76" t="s">
        <v>135</v>
      </c>
      <c r="B34" s="27" t="s">
        <v>6</v>
      </c>
      <c r="C34" s="93" t="s">
        <v>6</v>
      </c>
      <c r="D34" s="74">
        <f t="shared" si="2"/>
        <v>1</v>
      </c>
      <c r="E34" s="27" t="s">
        <v>6</v>
      </c>
      <c r="F34" s="93">
        <v>1</v>
      </c>
      <c r="G34" s="76" t="s">
        <v>135</v>
      </c>
      <c r="H34" s="27" t="s">
        <v>6</v>
      </c>
      <c r="I34" s="27" t="s">
        <v>6</v>
      </c>
      <c r="J34" s="74" t="s">
        <v>135</v>
      </c>
      <c r="K34" s="27" t="s">
        <v>5</v>
      </c>
      <c r="L34" s="93" t="s">
        <v>5</v>
      </c>
      <c r="M34" s="76" t="s">
        <v>135</v>
      </c>
      <c r="N34" s="27" t="s">
        <v>135</v>
      </c>
      <c r="O34" s="30" t="s">
        <v>135</v>
      </c>
      <c r="P34" s="186" t="s">
        <v>298</v>
      </c>
    </row>
    <row r="35" spans="1:16" s="3" customFormat="1" ht="22.5" customHeight="1">
      <c r="A35" s="76" t="s">
        <v>135</v>
      </c>
      <c r="B35" s="27" t="s">
        <v>6</v>
      </c>
      <c r="C35" s="93" t="s">
        <v>6</v>
      </c>
      <c r="D35" s="74">
        <f t="shared" si="2"/>
        <v>1</v>
      </c>
      <c r="E35" s="27" t="s">
        <v>6</v>
      </c>
      <c r="F35" s="93">
        <v>1</v>
      </c>
      <c r="G35" s="76" t="s">
        <v>135</v>
      </c>
      <c r="H35" s="27" t="s">
        <v>6</v>
      </c>
      <c r="I35" s="27" t="s">
        <v>6</v>
      </c>
      <c r="J35" s="74" t="s">
        <v>5</v>
      </c>
      <c r="K35" s="27" t="s">
        <v>5</v>
      </c>
      <c r="L35" s="93" t="s">
        <v>5</v>
      </c>
      <c r="M35" s="76">
        <f>SUM(N35:O35)</f>
        <v>2</v>
      </c>
      <c r="N35" s="27">
        <v>1</v>
      </c>
      <c r="O35" s="30">
        <v>1</v>
      </c>
      <c r="P35" s="186" t="s">
        <v>299</v>
      </c>
    </row>
    <row r="36" spans="1:16" s="3" customFormat="1" ht="22.5" customHeight="1">
      <c r="A36" s="76" t="s">
        <v>105</v>
      </c>
      <c r="B36" s="27" t="s">
        <v>6</v>
      </c>
      <c r="C36" s="93" t="s">
        <v>6</v>
      </c>
      <c r="D36" s="74">
        <f t="shared" si="2"/>
        <v>1</v>
      </c>
      <c r="E36" s="27" t="s">
        <v>6</v>
      </c>
      <c r="F36" s="93">
        <v>1</v>
      </c>
      <c r="G36" s="76" t="s">
        <v>105</v>
      </c>
      <c r="H36" s="27" t="s">
        <v>6</v>
      </c>
      <c r="I36" s="27" t="s">
        <v>6</v>
      </c>
      <c r="J36" s="74" t="s">
        <v>5</v>
      </c>
      <c r="K36" s="27" t="s">
        <v>5</v>
      </c>
      <c r="L36" s="93" t="s">
        <v>5</v>
      </c>
      <c r="M36" s="76">
        <f>SUM(N36:O36)</f>
        <v>1</v>
      </c>
      <c r="N36" s="27" t="s">
        <v>5</v>
      </c>
      <c r="O36" s="30">
        <v>1</v>
      </c>
      <c r="P36" s="186" t="s">
        <v>300</v>
      </c>
    </row>
    <row r="37" spans="1:16" s="3" customFormat="1" ht="22.5" customHeight="1">
      <c r="A37" s="76" t="s">
        <v>105</v>
      </c>
      <c r="B37" s="27" t="s">
        <v>6</v>
      </c>
      <c r="C37" s="93" t="s">
        <v>6</v>
      </c>
      <c r="D37" s="74">
        <f t="shared" si="2"/>
        <v>2</v>
      </c>
      <c r="E37" s="27" t="s">
        <v>6</v>
      </c>
      <c r="F37" s="93">
        <v>2</v>
      </c>
      <c r="G37" s="76" t="s">
        <v>5</v>
      </c>
      <c r="H37" s="27" t="s">
        <v>6</v>
      </c>
      <c r="I37" s="27" t="s">
        <v>5</v>
      </c>
      <c r="J37" s="74" t="s">
        <v>105</v>
      </c>
      <c r="K37" s="27" t="s">
        <v>5</v>
      </c>
      <c r="L37" s="93" t="s">
        <v>5</v>
      </c>
      <c r="M37" s="76">
        <f>SUM(N37:O37)</f>
        <v>3</v>
      </c>
      <c r="N37" s="27">
        <v>1</v>
      </c>
      <c r="O37" s="30">
        <v>2</v>
      </c>
      <c r="P37" s="186" t="s">
        <v>301</v>
      </c>
    </row>
    <row r="38" spans="1:16" s="3" customFormat="1" ht="22.5" customHeight="1">
      <c r="A38" s="76" t="s">
        <v>105</v>
      </c>
      <c r="B38" s="27" t="s">
        <v>6</v>
      </c>
      <c r="C38" s="93" t="s">
        <v>6</v>
      </c>
      <c r="D38" s="74">
        <f t="shared" si="2"/>
        <v>1</v>
      </c>
      <c r="E38" s="27" t="s">
        <v>6</v>
      </c>
      <c r="F38" s="93">
        <v>1</v>
      </c>
      <c r="G38" s="76" t="s">
        <v>105</v>
      </c>
      <c r="H38" s="27" t="s">
        <v>6</v>
      </c>
      <c r="I38" s="27" t="s">
        <v>6</v>
      </c>
      <c r="J38" s="74" t="s">
        <v>5</v>
      </c>
      <c r="K38" s="27" t="s">
        <v>5</v>
      </c>
      <c r="L38" s="93" t="s">
        <v>5</v>
      </c>
      <c r="M38" s="76" t="s">
        <v>5</v>
      </c>
      <c r="N38" s="27" t="s">
        <v>105</v>
      </c>
      <c r="O38" s="30" t="s">
        <v>5</v>
      </c>
      <c r="P38" s="187" t="s">
        <v>302</v>
      </c>
    </row>
    <row r="39" spans="1:16" s="3" customFormat="1" ht="22.5" customHeight="1" thickBot="1">
      <c r="A39" s="85" t="s">
        <v>105</v>
      </c>
      <c r="B39" s="16" t="s">
        <v>6</v>
      </c>
      <c r="C39" s="94" t="s">
        <v>6</v>
      </c>
      <c r="D39" s="98">
        <f t="shared" si="2"/>
        <v>2</v>
      </c>
      <c r="E39" s="16" t="s">
        <v>6</v>
      </c>
      <c r="F39" s="94">
        <v>2</v>
      </c>
      <c r="G39" s="85" t="s">
        <v>105</v>
      </c>
      <c r="H39" s="16" t="s">
        <v>6</v>
      </c>
      <c r="I39" s="16" t="s">
        <v>6</v>
      </c>
      <c r="J39" s="98" t="s">
        <v>105</v>
      </c>
      <c r="K39" s="16" t="s">
        <v>105</v>
      </c>
      <c r="L39" s="94" t="s">
        <v>5</v>
      </c>
      <c r="M39" s="85">
        <f>SUM(N39:O39)</f>
        <v>3</v>
      </c>
      <c r="N39" s="16">
        <v>1</v>
      </c>
      <c r="O39" s="63">
        <v>2</v>
      </c>
      <c r="P39" s="188" t="s">
        <v>179</v>
      </c>
    </row>
    <row r="40" ht="20.25" customHeight="1">
      <c r="A40" s="245" t="s">
        <v>407</v>
      </c>
    </row>
  </sheetData>
  <mergeCells count="6">
    <mergeCell ref="P4:P5"/>
    <mergeCell ref="A4:C4"/>
    <mergeCell ref="D4:F4"/>
    <mergeCell ref="G4:I4"/>
    <mergeCell ref="M4:O4"/>
    <mergeCell ref="J4:L4"/>
  </mergeCells>
  <printOptions/>
  <pageMargins left="0.72" right="0.35" top="0.81" bottom="0.54" header="0.5118110236220472" footer="0.36"/>
  <pageSetup horizontalDpi="600" verticalDpi="600" orientation="portrait" paperSize="9" scale="93" r:id="rId1"/>
  <headerFooter alignWithMargins="0">
    <oddHeader>&amp;R中学校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N39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4.125" style="1" customWidth="1"/>
    <col min="2" max="12" width="6.75390625" style="1" customWidth="1"/>
    <col min="13" max="13" width="6.75390625" style="32" customWidth="1"/>
    <col min="14" max="14" width="1.00390625" style="1" customWidth="1"/>
    <col min="15" max="16384" width="8.625" style="1" customWidth="1"/>
  </cols>
  <sheetData>
    <row r="3" spans="1:13" s="3" customFormat="1" ht="20.25" customHeight="1" thickBot="1">
      <c r="A3" s="101" t="s">
        <v>140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s="3" customFormat="1" ht="20.25" customHeight="1">
      <c r="A4" s="269" t="s">
        <v>197</v>
      </c>
      <c r="B4" s="259" t="s">
        <v>141</v>
      </c>
      <c r="C4" s="260"/>
      <c r="D4" s="260"/>
      <c r="E4" s="259" t="s">
        <v>142</v>
      </c>
      <c r="F4" s="260"/>
      <c r="G4" s="260"/>
      <c r="H4" s="262" t="s">
        <v>143</v>
      </c>
      <c r="I4" s="293"/>
      <c r="J4" s="263"/>
      <c r="K4" s="262" t="s">
        <v>144</v>
      </c>
      <c r="L4" s="293"/>
      <c r="M4" s="293"/>
      <c r="N4" s="35"/>
    </row>
    <row r="5" spans="1:14" s="3" customFormat="1" ht="20.25" customHeight="1" thickBot="1">
      <c r="A5" s="271"/>
      <c r="B5" s="172" t="s">
        <v>121</v>
      </c>
      <c r="C5" s="178" t="s">
        <v>132</v>
      </c>
      <c r="D5" s="178" t="s">
        <v>133</v>
      </c>
      <c r="E5" s="172" t="s">
        <v>121</v>
      </c>
      <c r="F5" s="178" t="s">
        <v>132</v>
      </c>
      <c r="G5" s="178" t="s">
        <v>133</v>
      </c>
      <c r="H5" s="179" t="s">
        <v>121</v>
      </c>
      <c r="I5" s="178" t="s">
        <v>132</v>
      </c>
      <c r="J5" s="180" t="s">
        <v>133</v>
      </c>
      <c r="K5" s="195" t="s">
        <v>121</v>
      </c>
      <c r="L5" s="178" t="s">
        <v>132</v>
      </c>
      <c r="M5" s="178" t="s">
        <v>133</v>
      </c>
      <c r="N5" s="35"/>
    </row>
    <row r="6" spans="1:14" s="3" customFormat="1" ht="20.25" customHeight="1">
      <c r="A6" s="150" t="s">
        <v>306</v>
      </c>
      <c r="B6" s="21">
        <v>179</v>
      </c>
      <c r="C6" s="22">
        <v>97</v>
      </c>
      <c r="D6" s="22">
        <v>82</v>
      </c>
      <c r="E6" s="21">
        <v>13</v>
      </c>
      <c r="F6" s="22">
        <v>12</v>
      </c>
      <c r="G6" s="22">
        <v>1</v>
      </c>
      <c r="H6" s="97">
        <v>7</v>
      </c>
      <c r="I6" s="22">
        <v>5</v>
      </c>
      <c r="J6" s="92">
        <v>2</v>
      </c>
      <c r="K6" s="41">
        <v>93</v>
      </c>
      <c r="L6" s="22">
        <v>57</v>
      </c>
      <c r="M6" s="22">
        <v>36</v>
      </c>
      <c r="N6" s="35"/>
    </row>
    <row r="7" spans="1:14" s="3" customFormat="1" ht="20.25" customHeight="1">
      <c r="A7" s="228" t="s">
        <v>158</v>
      </c>
      <c r="B7" s="223">
        <f aca="true" t="shared" si="0" ref="B7:J7">SUM(B8:B10)</f>
        <v>185</v>
      </c>
      <c r="C7" s="224">
        <f t="shared" si="0"/>
        <v>91</v>
      </c>
      <c r="D7" s="224">
        <f t="shared" si="0"/>
        <v>94</v>
      </c>
      <c r="E7" s="223">
        <f t="shared" si="0"/>
        <v>12</v>
      </c>
      <c r="F7" s="224">
        <f t="shared" si="0"/>
        <v>9</v>
      </c>
      <c r="G7" s="224">
        <f t="shared" si="0"/>
        <v>3</v>
      </c>
      <c r="H7" s="229">
        <f t="shared" si="0"/>
        <v>7</v>
      </c>
      <c r="I7" s="224">
        <f t="shared" si="0"/>
        <v>5</v>
      </c>
      <c r="J7" s="237">
        <f t="shared" si="0"/>
        <v>2</v>
      </c>
      <c r="K7" s="240">
        <f>SUM(K8:K10)</f>
        <v>101</v>
      </c>
      <c r="L7" s="224">
        <f>SUM(L8:L10)</f>
        <v>61</v>
      </c>
      <c r="M7" s="224">
        <f>SUM(M8:M10)</f>
        <v>40</v>
      </c>
      <c r="N7" s="35"/>
    </row>
    <row r="8" spans="1:14" s="3" customFormat="1" ht="20.25" customHeight="1">
      <c r="A8" s="106" t="s">
        <v>281</v>
      </c>
      <c r="B8" s="21">
        <f>SUM(C8:D8)</f>
        <v>8</v>
      </c>
      <c r="C8" s="22">
        <f>SUM(F8,I8,L8,'30-4'!C8,'30-4'!F8,'30-4'!I8,'30-4'!L8,'30-4'!O8)</f>
        <v>5</v>
      </c>
      <c r="D8" s="22">
        <f>SUM(G8,J8,M8,'30-4'!D8,'30-4'!G8,'30-4'!J8,'30-4'!M8,'30-4'!P8)</f>
        <v>3</v>
      </c>
      <c r="E8" s="21">
        <v>1</v>
      </c>
      <c r="F8" s="22">
        <v>1</v>
      </c>
      <c r="G8" s="22" t="s">
        <v>134</v>
      </c>
      <c r="H8" s="97" t="s">
        <v>134</v>
      </c>
      <c r="I8" s="22" t="s">
        <v>134</v>
      </c>
      <c r="J8" s="92" t="s">
        <v>134</v>
      </c>
      <c r="K8" s="41" t="s">
        <v>134</v>
      </c>
      <c r="L8" s="22" t="s">
        <v>134</v>
      </c>
      <c r="M8" s="22" t="s">
        <v>134</v>
      </c>
      <c r="N8" s="35"/>
    </row>
    <row r="9" spans="1:14" s="3" customFormat="1" ht="20.25" customHeight="1">
      <c r="A9" s="106" t="s">
        <v>282</v>
      </c>
      <c r="B9" s="21">
        <f aca="true" t="shared" si="1" ref="B9:H9">SUM(B12:B39)</f>
        <v>100</v>
      </c>
      <c r="C9" s="22">
        <f t="shared" si="1"/>
        <v>39</v>
      </c>
      <c r="D9" s="22">
        <f t="shared" si="1"/>
        <v>61</v>
      </c>
      <c r="E9" s="21">
        <f t="shared" si="1"/>
        <v>9</v>
      </c>
      <c r="F9" s="22">
        <f t="shared" si="1"/>
        <v>6</v>
      </c>
      <c r="G9" s="22">
        <f t="shared" si="1"/>
        <v>3</v>
      </c>
      <c r="H9" s="97">
        <f t="shared" si="1"/>
        <v>2</v>
      </c>
      <c r="I9" s="22" t="s">
        <v>134</v>
      </c>
      <c r="J9" s="92">
        <f>SUM(J12:J39)</f>
        <v>2</v>
      </c>
      <c r="K9" s="41">
        <f>SUM(K12:K39)</f>
        <v>55</v>
      </c>
      <c r="L9" s="22">
        <f>SUM(L12:L39)</f>
        <v>27</v>
      </c>
      <c r="M9" s="22">
        <f>SUM(M12:M39)</f>
        <v>28</v>
      </c>
      <c r="N9" s="35"/>
    </row>
    <row r="10" spans="1:14" s="3" customFormat="1" ht="20.25" customHeight="1" thickBot="1">
      <c r="A10" s="110" t="s">
        <v>283</v>
      </c>
      <c r="B10" s="19">
        <f>SUM(C10:D10)</f>
        <v>77</v>
      </c>
      <c r="C10" s="18">
        <f>SUM(F10,I10,L10,'30-4'!C10,'30-4'!F10,'30-4'!I10,'30-4'!L10,'30-4'!O10)</f>
        <v>47</v>
      </c>
      <c r="D10" s="18">
        <f>SUM(G10,J10,M10,'30-4'!D10,'30-4'!G10,'30-4'!J10,'30-4'!M10,'30-4'!P10)</f>
        <v>30</v>
      </c>
      <c r="E10" s="19">
        <f>SUM(F10:G10)</f>
        <v>2</v>
      </c>
      <c r="F10" s="18">
        <v>2</v>
      </c>
      <c r="G10" s="18" t="s">
        <v>134</v>
      </c>
      <c r="H10" s="96">
        <f>SUM(I10:J10)</f>
        <v>5</v>
      </c>
      <c r="I10" s="18">
        <v>5</v>
      </c>
      <c r="J10" s="91" t="s">
        <v>134</v>
      </c>
      <c r="K10" s="44">
        <f>SUM(L10:M10)</f>
        <v>46</v>
      </c>
      <c r="L10" s="18">
        <v>34</v>
      </c>
      <c r="M10" s="18">
        <v>12</v>
      </c>
      <c r="N10" s="35"/>
    </row>
    <row r="11" spans="1:14" s="3" customFormat="1" ht="15" customHeight="1">
      <c r="A11" s="111" t="s">
        <v>284</v>
      </c>
      <c r="B11" s="21"/>
      <c r="C11" s="22"/>
      <c r="D11" s="22"/>
      <c r="E11" s="21"/>
      <c r="F11" s="22"/>
      <c r="G11" s="22"/>
      <c r="H11" s="97"/>
      <c r="I11" s="22"/>
      <c r="J11" s="92"/>
      <c r="K11" s="41"/>
      <c r="L11" s="22"/>
      <c r="M11" s="22"/>
      <c r="N11" s="35"/>
    </row>
    <row r="12" spans="1:14" s="3" customFormat="1" ht="22.5" customHeight="1">
      <c r="A12" s="112" t="s">
        <v>253</v>
      </c>
      <c r="B12" s="21">
        <f>SUM(C12:D12)</f>
        <v>29</v>
      </c>
      <c r="C12" s="22">
        <f>SUM(F12,I12,L12,'30-4'!C12,'30-4'!F12,'30-4'!I12,'30-4'!L12,'30-4'!O12)</f>
        <v>20</v>
      </c>
      <c r="D12" s="22">
        <f>SUM(G12,J12,M12,'30-4'!D12,'30-4'!G12,'30-4'!J12,'30-4'!M12,'30-4'!P12)</f>
        <v>9</v>
      </c>
      <c r="E12" s="21">
        <f>SUM(F12:G12)</f>
        <v>5</v>
      </c>
      <c r="F12" s="22">
        <v>4</v>
      </c>
      <c r="G12" s="22">
        <v>1</v>
      </c>
      <c r="H12" s="97" t="s">
        <v>134</v>
      </c>
      <c r="I12" s="22" t="s">
        <v>134</v>
      </c>
      <c r="J12" s="92" t="s">
        <v>134</v>
      </c>
      <c r="K12" s="41">
        <f>SUM(L12:M12)</f>
        <v>14</v>
      </c>
      <c r="L12" s="22">
        <v>11</v>
      </c>
      <c r="M12" s="22">
        <v>3</v>
      </c>
      <c r="N12" s="35"/>
    </row>
    <row r="13" spans="1:14" s="3" customFormat="1" ht="22.5" customHeight="1">
      <c r="A13" s="113" t="s">
        <v>254</v>
      </c>
      <c r="B13" s="26">
        <f>SUM(C13:D13)</f>
        <v>14</v>
      </c>
      <c r="C13" s="27">
        <f>SUM(F13,I13,L13,'30-4'!C13,'30-4'!F13,'30-4'!I13,'30-4'!L13,'30-4'!O13)</f>
        <v>5</v>
      </c>
      <c r="D13" s="27">
        <f>SUM(G13,J13,M13,'30-4'!D13,'30-4'!G13,'30-4'!J13,'30-4'!M13,'30-4'!P13)</f>
        <v>9</v>
      </c>
      <c r="E13" s="26">
        <f>SUM(F13:G13)</f>
        <v>2</v>
      </c>
      <c r="F13" s="27">
        <v>1</v>
      </c>
      <c r="G13" s="27">
        <v>1</v>
      </c>
      <c r="H13" s="74" t="s">
        <v>6</v>
      </c>
      <c r="I13" s="27" t="s">
        <v>6</v>
      </c>
      <c r="J13" s="93" t="s">
        <v>6</v>
      </c>
      <c r="K13" s="76">
        <f>SUM(L13:M13)</f>
        <v>10</v>
      </c>
      <c r="L13" s="27">
        <v>4</v>
      </c>
      <c r="M13" s="27">
        <v>6</v>
      </c>
      <c r="N13" s="35"/>
    </row>
    <row r="14" spans="1:14" s="3" customFormat="1" ht="22.5" customHeight="1">
      <c r="A14" s="113" t="s">
        <v>255</v>
      </c>
      <c r="B14" s="26">
        <f>SUM(C14:D14)</f>
        <v>15</v>
      </c>
      <c r="C14" s="27">
        <f>SUM(F14,I14,L14,'30-4'!C14,'30-4'!F14,'30-4'!I14,'30-4'!L14,'30-4'!O14)</f>
        <v>5</v>
      </c>
      <c r="D14" s="27">
        <f>SUM(G14,J14,M14,'30-4'!D14,'30-4'!G14,'30-4'!J14,'30-4'!M14,'30-4'!P14)</f>
        <v>10</v>
      </c>
      <c r="E14" s="26" t="s">
        <v>6</v>
      </c>
      <c r="F14" s="27" t="s">
        <v>6</v>
      </c>
      <c r="G14" s="27" t="s">
        <v>6</v>
      </c>
      <c r="H14" s="74" t="s">
        <v>6</v>
      </c>
      <c r="I14" s="27" t="s">
        <v>6</v>
      </c>
      <c r="J14" s="93" t="s">
        <v>6</v>
      </c>
      <c r="K14" s="76">
        <f>SUM(L14:M14)</f>
        <v>11</v>
      </c>
      <c r="L14" s="27">
        <v>4</v>
      </c>
      <c r="M14" s="27">
        <v>7</v>
      </c>
      <c r="N14" s="35"/>
    </row>
    <row r="15" spans="1:14" s="3" customFormat="1" ht="22.5" customHeight="1">
      <c r="A15" s="113" t="s">
        <v>256</v>
      </c>
      <c r="B15" s="26" t="s">
        <v>134</v>
      </c>
      <c r="C15" s="27" t="s">
        <v>16</v>
      </c>
      <c r="D15" s="27" t="s">
        <v>16</v>
      </c>
      <c r="E15" s="26" t="s">
        <v>6</v>
      </c>
      <c r="F15" s="27" t="s">
        <v>6</v>
      </c>
      <c r="G15" s="27" t="s">
        <v>6</v>
      </c>
      <c r="H15" s="74" t="s">
        <v>6</v>
      </c>
      <c r="I15" s="27" t="s">
        <v>6</v>
      </c>
      <c r="J15" s="93" t="s">
        <v>6</v>
      </c>
      <c r="K15" s="76" t="s">
        <v>6</v>
      </c>
      <c r="L15" s="27" t="s">
        <v>6</v>
      </c>
      <c r="M15" s="27" t="s">
        <v>134</v>
      </c>
      <c r="N15" s="35"/>
    </row>
    <row r="16" spans="1:14" s="3" customFormat="1" ht="22.5" customHeight="1">
      <c r="A16" s="113" t="s">
        <v>257</v>
      </c>
      <c r="B16" s="26">
        <f>SUM(C16:D16)</f>
        <v>3</v>
      </c>
      <c r="C16" s="27" t="s">
        <v>16</v>
      </c>
      <c r="D16" s="27">
        <f>SUM(G16,J16,M16,'30-4'!D16,'30-4'!G16,'30-4'!J16,'30-4'!M16,'30-4'!P16)</f>
        <v>3</v>
      </c>
      <c r="E16" s="26" t="s">
        <v>6</v>
      </c>
      <c r="F16" s="27" t="s">
        <v>6</v>
      </c>
      <c r="G16" s="27" t="s">
        <v>6</v>
      </c>
      <c r="H16" s="74" t="s">
        <v>6</v>
      </c>
      <c r="I16" s="27" t="s">
        <v>6</v>
      </c>
      <c r="J16" s="93" t="s">
        <v>6</v>
      </c>
      <c r="K16" s="76" t="s">
        <v>6</v>
      </c>
      <c r="L16" s="27" t="s">
        <v>6</v>
      </c>
      <c r="M16" s="27" t="s">
        <v>134</v>
      </c>
      <c r="N16" s="35"/>
    </row>
    <row r="17" spans="1:14" s="3" customFormat="1" ht="22.5" customHeight="1">
      <c r="A17" s="113" t="s">
        <v>258</v>
      </c>
      <c r="B17" s="26" t="s">
        <v>134</v>
      </c>
      <c r="C17" s="27" t="s">
        <v>16</v>
      </c>
      <c r="D17" s="27" t="s">
        <v>16</v>
      </c>
      <c r="E17" s="26" t="s">
        <v>6</v>
      </c>
      <c r="F17" s="27" t="s">
        <v>6</v>
      </c>
      <c r="G17" s="27" t="s">
        <v>6</v>
      </c>
      <c r="H17" s="74" t="s">
        <v>6</v>
      </c>
      <c r="I17" s="27" t="s">
        <v>6</v>
      </c>
      <c r="J17" s="93" t="s">
        <v>6</v>
      </c>
      <c r="K17" s="76" t="s">
        <v>6</v>
      </c>
      <c r="L17" s="27" t="s">
        <v>6</v>
      </c>
      <c r="M17" s="27" t="s">
        <v>134</v>
      </c>
      <c r="N17" s="35"/>
    </row>
    <row r="18" spans="1:14" s="3" customFormat="1" ht="22.5" customHeight="1">
      <c r="A18" s="113" t="s">
        <v>259</v>
      </c>
      <c r="B18" s="26">
        <f>SUM(C18:D18)</f>
        <v>3</v>
      </c>
      <c r="C18" s="27" t="s">
        <v>16</v>
      </c>
      <c r="D18" s="27">
        <f>SUM(G18,J18,M18,'30-4'!D18,'30-4'!G18,'30-4'!J18,'30-4'!M18,'30-4'!P18)</f>
        <v>3</v>
      </c>
      <c r="E18" s="26" t="s">
        <v>6</v>
      </c>
      <c r="F18" s="27" t="s">
        <v>6</v>
      </c>
      <c r="G18" s="27" t="s">
        <v>6</v>
      </c>
      <c r="H18" s="74" t="s">
        <v>6</v>
      </c>
      <c r="I18" s="27" t="s">
        <v>6</v>
      </c>
      <c r="J18" s="93" t="s">
        <v>6</v>
      </c>
      <c r="K18" s="76">
        <f>SUM(L18:M18)</f>
        <v>2</v>
      </c>
      <c r="L18" s="27" t="s">
        <v>6</v>
      </c>
      <c r="M18" s="27">
        <v>2</v>
      </c>
      <c r="N18" s="35"/>
    </row>
    <row r="19" spans="1:14" s="3" customFormat="1" ht="22.5" customHeight="1">
      <c r="A19" s="113" t="s">
        <v>8</v>
      </c>
      <c r="B19" s="26" t="s">
        <v>5</v>
      </c>
      <c r="C19" s="27" t="s">
        <v>16</v>
      </c>
      <c r="D19" s="27" t="s">
        <v>16</v>
      </c>
      <c r="E19" s="26" t="s">
        <v>6</v>
      </c>
      <c r="F19" s="27" t="s">
        <v>6</v>
      </c>
      <c r="G19" s="27" t="s">
        <v>6</v>
      </c>
      <c r="H19" s="74" t="s">
        <v>6</v>
      </c>
      <c r="I19" s="27" t="s">
        <v>6</v>
      </c>
      <c r="J19" s="93" t="s">
        <v>6</v>
      </c>
      <c r="K19" s="76" t="s">
        <v>5</v>
      </c>
      <c r="L19" s="27" t="s">
        <v>6</v>
      </c>
      <c r="M19" s="27" t="s">
        <v>5</v>
      </c>
      <c r="N19" s="35"/>
    </row>
    <row r="20" spans="1:14" s="3" customFormat="1" ht="22.5" customHeight="1">
      <c r="A20" s="113" t="s">
        <v>339</v>
      </c>
      <c r="B20" s="26" t="s">
        <v>145</v>
      </c>
      <c r="C20" s="27" t="s">
        <v>16</v>
      </c>
      <c r="D20" s="27" t="s">
        <v>5</v>
      </c>
      <c r="E20" s="26" t="s">
        <v>6</v>
      </c>
      <c r="F20" s="27" t="s">
        <v>6</v>
      </c>
      <c r="G20" s="27" t="s">
        <v>6</v>
      </c>
      <c r="H20" s="74" t="s">
        <v>6</v>
      </c>
      <c r="I20" s="27" t="s">
        <v>6</v>
      </c>
      <c r="J20" s="93" t="s">
        <v>6</v>
      </c>
      <c r="K20" s="76" t="s">
        <v>6</v>
      </c>
      <c r="L20" s="27" t="s">
        <v>6</v>
      </c>
      <c r="M20" s="27" t="s">
        <v>6</v>
      </c>
      <c r="N20" s="35"/>
    </row>
    <row r="21" spans="1:14" s="3" customFormat="1" ht="22.5" customHeight="1">
      <c r="A21" s="113" t="s">
        <v>340</v>
      </c>
      <c r="B21" s="26" t="s">
        <v>145</v>
      </c>
      <c r="C21" s="27" t="s">
        <v>16</v>
      </c>
      <c r="D21" s="27" t="s">
        <v>16</v>
      </c>
      <c r="E21" s="26" t="s">
        <v>6</v>
      </c>
      <c r="F21" s="27" t="s">
        <v>6</v>
      </c>
      <c r="G21" s="27" t="s">
        <v>6</v>
      </c>
      <c r="H21" s="74" t="s">
        <v>6</v>
      </c>
      <c r="I21" s="27" t="s">
        <v>6</v>
      </c>
      <c r="J21" s="93" t="s">
        <v>6</v>
      </c>
      <c r="K21" s="76" t="s">
        <v>6</v>
      </c>
      <c r="L21" s="27" t="s">
        <v>6</v>
      </c>
      <c r="M21" s="27" t="s">
        <v>6</v>
      </c>
      <c r="N21" s="35"/>
    </row>
    <row r="22" spans="1:14" s="3" customFormat="1" ht="22.5" customHeight="1">
      <c r="A22" s="113" t="s">
        <v>341</v>
      </c>
      <c r="B22" s="26" t="s">
        <v>145</v>
      </c>
      <c r="C22" s="27" t="s">
        <v>16</v>
      </c>
      <c r="D22" s="27" t="s">
        <v>16</v>
      </c>
      <c r="E22" s="26" t="s">
        <v>6</v>
      </c>
      <c r="F22" s="27" t="s">
        <v>6</v>
      </c>
      <c r="G22" s="27" t="s">
        <v>6</v>
      </c>
      <c r="H22" s="74" t="s">
        <v>6</v>
      </c>
      <c r="I22" s="27" t="s">
        <v>6</v>
      </c>
      <c r="J22" s="93" t="s">
        <v>6</v>
      </c>
      <c r="K22" s="76" t="s">
        <v>6</v>
      </c>
      <c r="L22" s="27" t="s">
        <v>6</v>
      </c>
      <c r="M22" s="27" t="s">
        <v>6</v>
      </c>
      <c r="N22" s="35"/>
    </row>
    <row r="23" spans="1:14" s="3" customFormat="1" ht="22.5" customHeight="1">
      <c r="A23" s="113" t="s">
        <v>342</v>
      </c>
      <c r="B23" s="26">
        <f>SUM(C23:D23)</f>
        <v>1</v>
      </c>
      <c r="C23" s="27" t="s">
        <v>16</v>
      </c>
      <c r="D23" s="27">
        <f>SUM(G23,J23,M23,'30-4'!D23,'30-4'!G23,'30-4'!J23,'30-4'!M23,'30-4'!P23)</f>
        <v>1</v>
      </c>
      <c r="E23" s="26" t="s">
        <v>6</v>
      </c>
      <c r="F23" s="27" t="s">
        <v>6</v>
      </c>
      <c r="G23" s="27" t="s">
        <v>6</v>
      </c>
      <c r="H23" s="74" t="s">
        <v>6</v>
      </c>
      <c r="I23" s="27" t="s">
        <v>6</v>
      </c>
      <c r="J23" s="93" t="s">
        <v>6</v>
      </c>
      <c r="K23" s="76" t="s">
        <v>6</v>
      </c>
      <c r="L23" s="27" t="s">
        <v>6</v>
      </c>
      <c r="M23" s="27" t="s">
        <v>6</v>
      </c>
      <c r="N23" s="35"/>
    </row>
    <row r="24" spans="1:14" s="3" customFormat="1" ht="22.5" customHeight="1">
      <c r="A24" s="113" t="s">
        <v>343</v>
      </c>
      <c r="B24" s="26">
        <f>SUM(C24:D24)</f>
        <v>1</v>
      </c>
      <c r="C24" s="27" t="s">
        <v>16</v>
      </c>
      <c r="D24" s="27">
        <f>SUM(G24,J24,M24,'30-4'!D24,'30-4'!G24,'30-4'!J24,'30-4'!M24,'30-4'!P24)</f>
        <v>1</v>
      </c>
      <c r="E24" s="26" t="s">
        <v>6</v>
      </c>
      <c r="F24" s="27" t="s">
        <v>6</v>
      </c>
      <c r="G24" s="27" t="s">
        <v>6</v>
      </c>
      <c r="H24" s="74" t="s">
        <v>6</v>
      </c>
      <c r="I24" s="27" t="s">
        <v>6</v>
      </c>
      <c r="J24" s="93" t="s">
        <v>6</v>
      </c>
      <c r="K24" s="76">
        <f>SUM(L24:M24)</f>
        <v>1</v>
      </c>
      <c r="L24" s="27" t="s">
        <v>6</v>
      </c>
      <c r="M24" s="27">
        <v>1</v>
      </c>
      <c r="N24" s="35"/>
    </row>
    <row r="25" spans="1:14" s="3" customFormat="1" ht="22.5" customHeight="1">
      <c r="A25" s="113" t="s">
        <v>344</v>
      </c>
      <c r="B25" s="26" t="s">
        <v>145</v>
      </c>
      <c r="C25" s="27" t="s">
        <v>16</v>
      </c>
      <c r="D25" s="27" t="s">
        <v>16</v>
      </c>
      <c r="E25" s="26" t="s">
        <v>6</v>
      </c>
      <c r="F25" s="27" t="s">
        <v>6</v>
      </c>
      <c r="G25" s="27" t="s">
        <v>6</v>
      </c>
      <c r="H25" s="74" t="s">
        <v>6</v>
      </c>
      <c r="I25" s="27" t="s">
        <v>6</v>
      </c>
      <c r="J25" s="93" t="s">
        <v>6</v>
      </c>
      <c r="K25" s="76" t="s">
        <v>6</v>
      </c>
      <c r="L25" s="27" t="s">
        <v>6</v>
      </c>
      <c r="M25" s="27" t="s">
        <v>6</v>
      </c>
      <c r="N25" s="35"/>
    </row>
    <row r="26" spans="1:14" s="3" customFormat="1" ht="22.5" customHeight="1">
      <c r="A26" s="113" t="s">
        <v>345</v>
      </c>
      <c r="B26" s="26">
        <f>SUM(C26:D26)</f>
        <v>3</v>
      </c>
      <c r="C26" s="27" t="s">
        <v>5</v>
      </c>
      <c r="D26" s="27">
        <f>SUM(G26,J26,M26,'30-4'!D26,'30-4'!G26,'30-4'!J26,'30-4'!M26,'30-4'!P26)</f>
        <v>3</v>
      </c>
      <c r="E26" s="26" t="s">
        <v>6</v>
      </c>
      <c r="F26" s="27" t="s">
        <v>6</v>
      </c>
      <c r="G26" s="27" t="s">
        <v>6</v>
      </c>
      <c r="H26" s="74" t="s">
        <v>6</v>
      </c>
      <c r="I26" s="27" t="s">
        <v>6</v>
      </c>
      <c r="J26" s="93" t="s">
        <v>6</v>
      </c>
      <c r="K26" s="76" t="s">
        <v>6</v>
      </c>
      <c r="L26" s="27" t="s">
        <v>6</v>
      </c>
      <c r="M26" s="27" t="s">
        <v>6</v>
      </c>
      <c r="N26" s="35"/>
    </row>
    <row r="27" spans="1:14" s="3" customFormat="1" ht="22.5" customHeight="1">
      <c r="A27" s="113" t="s">
        <v>346</v>
      </c>
      <c r="B27" s="26" t="s">
        <v>5</v>
      </c>
      <c r="C27" s="27" t="s">
        <v>5</v>
      </c>
      <c r="D27" s="27" t="s">
        <v>16</v>
      </c>
      <c r="E27" s="26" t="s">
        <v>6</v>
      </c>
      <c r="F27" s="27" t="s">
        <v>6</v>
      </c>
      <c r="G27" s="27" t="s">
        <v>6</v>
      </c>
      <c r="H27" s="74" t="s">
        <v>6</v>
      </c>
      <c r="I27" s="27" t="s">
        <v>6</v>
      </c>
      <c r="J27" s="93" t="s">
        <v>6</v>
      </c>
      <c r="K27" s="76" t="s">
        <v>5</v>
      </c>
      <c r="L27" s="27" t="s">
        <v>6</v>
      </c>
      <c r="M27" s="27" t="s">
        <v>5</v>
      </c>
      <c r="N27" s="35"/>
    </row>
    <row r="28" spans="1:14" s="3" customFormat="1" ht="22.5" customHeight="1">
      <c r="A28" s="113" t="s">
        <v>347</v>
      </c>
      <c r="B28" s="26" t="s">
        <v>5</v>
      </c>
      <c r="C28" s="27" t="s">
        <v>16</v>
      </c>
      <c r="D28" s="27" t="s">
        <v>16</v>
      </c>
      <c r="E28" s="26" t="s">
        <v>6</v>
      </c>
      <c r="F28" s="27" t="s">
        <v>6</v>
      </c>
      <c r="G28" s="27" t="s">
        <v>6</v>
      </c>
      <c r="H28" s="74" t="s">
        <v>6</v>
      </c>
      <c r="I28" s="27" t="s">
        <v>6</v>
      </c>
      <c r="J28" s="93" t="s">
        <v>6</v>
      </c>
      <c r="K28" s="76" t="s">
        <v>6</v>
      </c>
      <c r="L28" s="27" t="s">
        <v>6</v>
      </c>
      <c r="M28" s="27" t="s">
        <v>6</v>
      </c>
      <c r="N28" s="35"/>
    </row>
    <row r="29" spans="1:14" s="3" customFormat="1" ht="22.5" customHeight="1">
      <c r="A29" s="113" t="s">
        <v>348</v>
      </c>
      <c r="B29" s="26" t="s">
        <v>5</v>
      </c>
      <c r="C29" s="27" t="s">
        <v>16</v>
      </c>
      <c r="D29" s="27" t="s">
        <v>16</v>
      </c>
      <c r="E29" s="26" t="s">
        <v>6</v>
      </c>
      <c r="F29" s="27" t="s">
        <v>6</v>
      </c>
      <c r="G29" s="27" t="s">
        <v>6</v>
      </c>
      <c r="H29" s="74" t="s">
        <v>6</v>
      </c>
      <c r="I29" s="27" t="s">
        <v>6</v>
      </c>
      <c r="J29" s="93" t="s">
        <v>6</v>
      </c>
      <c r="K29" s="76" t="s">
        <v>5</v>
      </c>
      <c r="L29" s="27" t="s">
        <v>145</v>
      </c>
      <c r="M29" s="27" t="s">
        <v>5</v>
      </c>
      <c r="N29" s="35"/>
    </row>
    <row r="30" spans="1:14" s="3" customFormat="1" ht="22.5" customHeight="1">
      <c r="A30" s="113" t="s">
        <v>349</v>
      </c>
      <c r="B30" s="26">
        <f aca="true" t="shared" si="2" ref="B30:B37">SUM(C30:D30)</f>
        <v>3</v>
      </c>
      <c r="C30" s="27">
        <f>SUM(F30,I30,L30,'30-4'!C30,'30-4'!F30,'30-4'!I30,'30-4'!L30,'30-4'!O30)</f>
        <v>2</v>
      </c>
      <c r="D30" s="27">
        <f>SUM(G30,J30,M30,'30-4'!D30,'30-4'!G30,'30-4'!J30,'30-4'!M30,'30-4'!P30)</f>
        <v>1</v>
      </c>
      <c r="E30" s="26" t="s">
        <v>6</v>
      </c>
      <c r="F30" s="27" t="s">
        <v>6</v>
      </c>
      <c r="G30" s="27" t="s">
        <v>6</v>
      </c>
      <c r="H30" s="74" t="s">
        <v>6</v>
      </c>
      <c r="I30" s="27" t="s">
        <v>6</v>
      </c>
      <c r="J30" s="93" t="s">
        <v>6</v>
      </c>
      <c r="K30" s="76">
        <f aca="true" t="shared" si="3" ref="K30:K35">SUM(L30:M30)</f>
        <v>2</v>
      </c>
      <c r="L30" s="27">
        <v>2</v>
      </c>
      <c r="M30" s="27" t="s">
        <v>5</v>
      </c>
      <c r="N30" s="35"/>
    </row>
    <row r="31" spans="1:14" s="3" customFormat="1" ht="22.5" customHeight="1">
      <c r="A31" s="113" t="s">
        <v>170</v>
      </c>
      <c r="B31" s="26">
        <f t="shared" si="2"/>
        <v>4</v>
      </c>
      <c r="C31" s="27">
        <f>SUM(F31,I31,L31,'30-4'!C31,'30-4'!F31,'30-4'!I31,'30-4'!L31,'30-4'!O31)</f>
        <v>1</v>
      </c>
      <c r="D31" s="27">
        <f>SUM(G31,J31,M31,'30-4'!D31,'30-4'!G31,'30-4'!J31,'30-4'!M31,'30-4'!P31)</f>
        <v>3</v>
      </c>
      <c r="E31" s="26" t="s">
        <v>6</v>
      </c>
      <c r="F31" s="27" t="s">
        <v>6</v>
      </c>
      <c r="G31" s="27" t="s">
        <v>6</v>
      </c>
      <c r="H31" s="74" t="s">
        <v>6</v>
      </c>
      <c r="I31" s="27" t="s">
        <v>6</v>
      </c>
      <c r="J31" s="93" t="s">
        <v>6</v>
      </c>
      <c r="K31" s="76">
        <f t="shared" si="3"/>
        <v>3</v>
      </c>
      <c r="L31" s="27">
        <v>1</v>
      </c>
      <c r="M31" s="27">
        <v>2</v>
      </c>
      <c r="N31" s="35"/>
    </row>
    <row r="32" spans="1:14" s="3" customFormat="1" ht="22.5" customHeight="1">
      <c r="A32" s="113" t="s">
        <v>296</v>
      </c>
      <c r="B32" s="26">
        <f t="shared" si="2"/>
        <v>3</v>
      </c>
      <c r="C32" s="27" t="s">
        <v>16</v>
      </c>
      <c r="D32" s="27">
        <f>SUM(G32,J32,M32,'30-4'!D32,'30-4'!G32,'30-4'!J32,'30-4'!M32,'30-4'!P32)</f>
        <v>3</v>
      </c>
      <c r="E32" s="26" t="s">
        <v>6</v>
      </c>
      <c r="F32" s="27" t="s">
        <v>6</v>
      </c>
      <c r="G32" s="27" t="s">
        <v>6</v>
      </c>
      <c r="H32" s="74" t="s">
        <v>6</v>
      </c>
      <c r="I32" s="27" t="s">
        <v>6</v>
      </c>
      <c r="J32" s="93" t="s">
        <v>6</v>
      </c>
      <c r="K32" s="76">
        <f t="shared" si="3"/>
        <v>1</v>
      </c>
      <c r="L32" s="27" t="s">
        <v>145</v>
      </c>
      <c r="M32" s="27">
        <v>1</v>
      </c>
      <c r="N32" s="35"/>
    </row>
    <row r="33" spans="1:14" s="3" customFormat="1" ht="22.5" customHeight="1">
      <c r="A33" s="113" t="s">
        <v>297</v>
      </c>
      <c r="B33" s="26">
        <f t="shared" si="2"/>
        <v>3</v>
      </c>
      <c r="C33" s="27">
        <f>SUM(F33,I33,L33,'30-4'!C33,'30-4'!F33,'30-4'!I33,'30-4'!L33,'30-4'!O33)</f>
        <v>1</v>
      </c>
      <c r="D33" s="27">
        <f>SUM(G33,J33,M33,'30-4'!D33,'30-4'!G33,'30-4'!J33,'30-4'!M33,'30-4'!P33)</f>
        <v>2</v>
      </c>
      <c r="E33" s="26" t="s">
        <v>6</v>
      </c>
      <c r="F33" s="27" t="s">
        <v>6</v>
      </c>
      <c r="G33" s="27" t="s">
        <v>6</v>
      </c>
      <c r="H33" s="74" t="s">
        <v>6</v>
      </c>
      <c r="I33" s="27" t="s">
        <v>6</v>
      </c>
      <c r="J33" s="93" t="s">
        <v>6</v>
      </c>
      <c r="K33" s="76">
        <f t="shared" si="3"/>
        <v>1</v>
      </c>
      <c r="L33" s="27">
        <v>1</v>
      </c>
      <c r="M33" s="27" t="s">
        <v>6</v>
      </c>
      <c r="N33" s="35"/>
    </row>
    <row r="34" spans="1:14" s="3" customFormat="1" ht="22.5" customHeight="1">
      <c r="A34" s="113" t="s">
        <v>298</v>
      </c>
      <c r="B34" s="26">
        <f t="shared" si="2"/>
        <v>1</v>
      </c>
      <c r="C34" s="27">
        <f>SUM(F34,I34,L34,'30-4'!C34,'30-4'!F34,'30-4'!I34,'30-4'!L34,'30-4'!O34)</f>
        <v>1</v>
      </c>
      <c r="D34" s="27" t="s">
        <v>16</v>
      </c>
      <c r="E34" s="26" t="s">
        <v>6</v>
      </c>
      <c r="F34" s="27" t="s">
        <v>6</v>
      </c>
      <c r="G34" s="27" t="s">
        <v>6</v>
      </c>
      <c r="H34" s="74" t="s">
        <v>6</v>
      </c>
      <c r="I34" s="27" t="s">
        <v>6</v>
      </c>
      <c r="J34" s="93" t="s">
        <v>6</v>
      </c>
      <c r="K34" s="76">
        <f t="shared" si="3"/>
        <v>1</v>
      </c>
      <c r="L34" s="27">
        <v>1</v>
      </c>
      <c r="M34" s="27" t="s">
        <v>6</v>
      </c>
      <c r="N34" s="35"/>
    </row>
    <row r="35" spans="1:14" s="3" customFormat="1" ht="22.5" customHeight="1">
      <c r="A35" s="113" t="s">
        <v>299</v>
      </c>
      <c r="B35" s="26">
        <f t="shared" si="2"/>
        <v>5</v>
      </c>
      <c r="C35" s="27">
        <f>SUM(F35,I35,L35,'30-4'!C35,'30-4'!F35,'30-4'!I35,'30-4'!L35,'30-4'!O35)</f>
        <v>1</v>
      </c>
      <c r="D35" s="27">
        <f>SUM(G35,J35,M35,'30-4'!D35,'30-4'!G35,'30-4'!J35,'30-4'!M35,'30-4'!P35)</f>
        <v>4</v>
      </c>
      <c r="E35" s="26" t="s">
        <v>6</v>
      </c>
      <c r="F35" s="27" t="s">
        <v>6</v>
      </c>
      <c r="G35" s="27" t="s">
        <v>6</v>
      </c>
      <c r="H35" s="74">
        <f>SUM(I35:J35)</f>
        <v>1</v>
      </c>
      <c r="I35" s="27" t="s">
        <v>6</v>
      </c>
      <c r="J35" s="93">
        <v>1</v>
      </c>
      <c r="K35" s="76">
        <f t="shared" si="3"/>
        <v>3</v>
      </c>
      <c r="L35" s="27">
        <v>1</v>
      </c>
      <c r="M35" s="27">
        <v>2</v>
      </c>
      <c r="N35" s="35"/>
    </row>
    <row r="36" spans="1:14" s="3" customFormat="1" ht="22.5" customHeight="1">
      <c r="A36" s="113" t="s">
        <v>300</v>
      </c>
      <c r="B36" s="26">
        <f t="shared" si="2"/>
        <v>1</v>
      </c>
      <c r="C36" s="27" t="s">
        <v>16</v>
      </c>
      <c r="D36" s="27">
        <f>SUM(G36,J36,M36,'30-4'!D36,'30-4'!G36,'30-4'!J36,'30-4'!M36,'30-4'!P36)</f>
        <v>1</v>
      </c>
      <c r="E36" s="26" t="s">
        <v>6</v>
      </c>
      <c r="F36" s="27" t="s">
        <v>6</v>
      </c>
      <c r="G36" s="27" t="s">
        <v>6</v>
      </c>
      <c r="H36" s="74" t="s">
        <v>6</v>
      </c>
      <c r="I36" s="27" t="s">
        <v>6</v>
      </c>
      <c r="J36" s="93" t="s">
        <v>6</v>
      </c>
      <c r="K36" s="76" t="s">
        <v>6</v>
      </c>
      <c r="L36" s="27" t="s">
        <v>6</v>
      </c>
      <c r="M36" s="27" t="s">
        <v>6</v>
      </c>
      <c r="N36" s="35"/>
    </row>
    <row r="37" spans="1:14" s="3" customFormat="1" ht="22.5" customHeight="1">
      <c r="A37" s="113" t="s">
        <v>301</v>
      </c>
      <c r="B37" s="26">
        <f t="shared" si="2"/>
        <v>6</v>
      </c>
      <c r="C37" s="27">
        <f>SUM(F37,I37,L37,'30-4'!C37,'30-4'!F37,'30-4'!I37,'30-4'!L37,'30-4'!O37)</f>
        <v>2</v>
      </c>
      <c r="D37" s="27">
        <f>SUM(G37,J37,M37,'30-4'!D37,'30-4'!G37,'30-4'!J37,'30-4'!M37,'30-4'!P37)</f>
        <v>4</v>
      </c>
      <c r="E37" s="26">
        <f>SUM(F37:G37)</f>
        <v>2</v>
      </c>
      <c r="F37" s="27">
        <v>1</v>
      </c>
      <c r="G37" s="27">
        <v>1</v>
      </c>
      <c r="H37" s="74" t="s">
        <v>6</v>
      </c>
      <c r="I37" s="27" t="s">
        <v>6</v>
      </c>
      <c r="J37" s="93" t="s">
        <v>6</v>
      </c>
      <c r="K37" s="76">
        <f>SUM(L37:M37)</f>
        <v>3</v>
      </c>
      <c r="L37" s="27">
        <v>1</v>
      </c>
      <c r="M37" s="27">
        <v>2</v>
      </c>
      <c r="N37" s="35"/>
    </row>
    <row r="38" spans="1:14" s="3" customFormat="1" ht="22.5" customHeight="1">
      <c r="A38" s="122" t="s">
        <v>302</v>
      </c>
      <c r="B38" s="26" t="s">
        <v>105</v>
      </c>
      <c r="C38" s="27" t="s">
        <v>16</v>
      </c>
      <c r="D38" s="27" t="s">
        <v>16</v>
      </c>
      <c r="E38" s="26" t="s">
        <v>6</v>
      </c>
      <c r="F38" s="27" t="s">
        <v>6</v>
      </c>
      <c r="G38" s="27" t="s">
        <v>6</v>
      </c>
      <c r="H38" s="74" t="s">
        <v>6</v>
      </c>
      <c r="I38" s="27" t="s">
        <v>6</v>
      </c>
      <c r="J38" s="93" t="s">
        <v>6</v>
      </c>
      <c r="K38" s="76" t="s">
        <v>6</v>
      </c>
      <c r="L38" s="27" t="s">
        <v>6</v>
      </c>
      <c r="M38" s="27" t="s">
        <v>6</v>
      </c>
      <c r="N38" s="35"/>
    </row>
    <row r="39" spans="1:14" s="3" customFormat="1" ht="22.5" customHeight="1" thickBot="1">
      <c r="A39" s="145" t="s">
        <v>179</v>
      </c>
      <c r="B39" s="15">
        <f>SUM(C39:D39)</f>
        <v>5</v>
      </c>
      <c r="C39" s="16">
        <f>SUM(F39,I39,L39,'30-4'!C39,'30-4'!F39,'30-4'!I39,'30-4'!L39,'30-4'!O39)</f>
        <v>1</v>
      </c>
      <c r="D39" s="16">
        <f>SUM(G39,J39,M39,'30-4'!D39,'30-4'!G39,'30-4'!J39,'30-4'!M39,'30-4'!P39)</f>
        <v>4</v>
      </c>
      <c r="E39" s="15" t="s">
        <v>6</v>
      </c>
      <c r="F39" s="16" t="s">
        <v>6</v>
      </c>
      <c r="G39" s="16" t="s">
        <v>6</v>
      </c>
      <c r="H39" s="98">
        <f>SUM(I39:J39)</f>
        <v>1</v>
      </c>
      <c r="I39" s="16" t="s">
        <v>6</v>
      </c>
      <c r="J39" s="94">
        <v>1</v>
      </c>
      <c r="K39" s="85">
        <f>SUM(L39:M39)</f>
        <v>3</v>
      </c>
      <c r="L39" s="16">
        <v>1</v>
      </c>
      <c r="M39" s="16">
        <v>2</v>
      </c>
      <c r="N39" s="35"/>
    </row>
  </sheetData>
  <mergeCells count="5">
    <mergeCell ref="K4:M4"/>
    <mergeCell ref="A4:A5"/>
    <mergeCell ref="B4:D4"/>
    <mergeCell ref="E4:G4"/>
    <mergeCell ref="H4:J4"/>
  </mergeCells>
  <printOptions/>
  <pageMargins left="0.57" right="0.984251968503937" top="0.79" bottom="0.49" header="0.5118110236220472" footer="0.38"/>
  <pageSetup horizontalDpi="600" verticalDpi="600" orientation="portrait" paperSize="9" scale="95" r:id="rId1"/>
  <headerFooter alignWithMargins="0">
    <oddHeader>&amp;L&amp;11中学校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Q39"/>
  <sheetViews>
    <sheetView showGridLines="0" workbookViewId="0" topLeftCell="B1">
      <selection activeCell="B1" sqref="B1"/>
    </sheetView>
  </sheetViews>
  <sheetFormatPr defaultColWidth="8.625" defaultRowHeight="20.25" customHeight="1"/>
  <cols>
    <col min="1" max="1" width="1.12109375" style="1" hidden="1" customWidth="1"/>
    <col min="2" max="16" width="5.75390625" style="1" customWidth="1"/>
    <col min="17" max="17" width="14.25390625" style="1" customWidth="1"/>
    <col min="18" max="16384" width="8.625" style="1" customWidth="1"/>
  </cols>
  <sheetData>
    <row r="1" ht="20.25" customHeight="1">
      <c r="Q1" s="77"/>
    </row>
    <row r="2" ht="15" customHeight="1"/>
    <row r="3" spans="2:17" ht="15" customHeight="1" thickBot="1">
      <c r="B3" s="255" t="s">
        <v>413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3" customFormat="1" ht="20.25" customHeight="1">
      <c r="B4" s="281" t="s">
        <v>136</v>
      </c>
      <c r="C4" s="293"/>
      <c r="D4" s="263"/>
      <c r="E4" s="281" t="s">
        <v>137</v>
      </c>
      <c r="F4" s="293"/>
      <c r="G4" s="293"/>
      <c r="H4" s="262" t="s">
        <v>138</v>
      </c>
      <c r="I4" s="293"/>
      <c r="J4" s="263"/>
      <c r="K4" s="281" t="s">
        <v>184</v>
      </c>
      <c r="L4" s="293"/>
      <c r="M4" s="293"/>
      <c r="N4" s="262" t="s">
        <v>139</v>
      </c>
      <c r="O4" s="293"/>
      <c r="P4" s="294"/>
      <c r="Q4" s="317" t="s">
        <v>351</v>
      </c>
    </row>
    <row r="5" spans="2:17" s="3" customFormat="1" ht="20.25" customHeight="1" thickBot="1">
      <c r="B5" s="195" t="s">
        <v>121</v>
      </c>
      <c r="C5" s="178" t="s">
        <v>132</v>
      </c>
      <c r="D5" s="180" t="s">
        <v>133</v>
      </c>
      <c r="E5" s="195" t="s">
        <v>121</v>
      </c>
      <c r="F5" s="178" t="s">
        <v>132</v>
      </c>
      <c r="G5" s="178" t="s">
        <v>133</v>
      </c>
      <c r="H5" s="179" t="s">
        <v>121</v>
      </c>
      <c r="I5" s="178" t="s">
        <v>132</v>
      </c>
      <c r="J5" s="180" t="s">
        <v>133</v>
      </c>
      <c r="K5" s="195" t="s">
        <v>121</v>
      </c>
      <c r="L5" s="178" t="s">
        <v>132</v>
      </c>
      <c r="M5" s="178" t="s">
        <v>133</v>
      </c>
      <c r="N5" s="179" t="s">
        <v>121</v>
      </c>
      <c r="O5" s="178" t="s">
        <v>132</v>
      </c>
      <c r="P5" s="241" t="s">
        <v>133</v>
      </c>
      <c r="Q5" s="318"/>
    </row>
    <row r="6" spans="2:17" s="3" customFormat="1" ht="20.25" customHeight="1">
      <c r="B6" s="41" t="s">
        <v>6</v>
      </c>
      <c r="C6" s="22" t="s">
        <v>6</v>
      </c>
      <c r="D6" s="92" t="s">
        <v>6</v>
      </c>
      <c r="E6" s="41">
        <v>13</v>
      </c>
      <c r="F6" s="22" t="s">
        <v>6</v>
      </c>
      <c r="G6" s="22">
        <v>13</v>
      </c>
      <c r="H6" s="97" t="s">
        <v>6</v>
      </c>
      <c r="I6" s="22" t="s">
        <v>6</v>
      </c>
      <c r="J6" s="92" t="s">
        <v>6</v>
      </c>
      <c r="K6" s="41" t="s">
        <v>411</v>
      </c>
      <c r="L6" s="22" t="s">
        <v>411</v>
      </c>
      <c r="M6" s="22" t="s">
        <v>411</v>
      </c>
      <c r="N6" s="97">
        <v>53</v>
      </c>
      <c r="O6" s="22">
        <v>23</v>
      </c>
      <c r="P6" s="25">
        <v>30</v>
      </c>
      <c r="Q6" s="181" t="s">
        <v>352</v>
      </c>
    </row>
    <row r="7" spans="2:17" s="3" customFormat="1" ht="20.25" customHeight="1">
      <c r="B7" s="240">
        <f>SUM(B8:B10)</f>
        <v>1</v>
      </c>
      <c r="C7" s="224" t="s">
        <v>5</v>
      </c>
      <c r="D7" s="237">
        <f>SUM(D8:D10)</f>
        <v>1</v>
      </c>
      <c r="E7" s="240">
        <f>SUM(E8:E10)</f>
        <v>9</v>
      </c>
      <c r="F7" s="224" t="s">
        <v>5</v>
      </c>
      <c r="G7" s="237">
        <f>SUM(G8:G10)</f>
        <v>9</v>
      </c>
      <c r="H7" s="240">
        <f>SUM(H8:H10)</f>
        <v>1</v>
      </c>
      <c r="I7" s="224" t="s">
        <v>5</v>
      </c>
      <c r="J7" s="237">
        <f>SUM(J8:J10)</f>
        <v>1</v>
      </c>
      <c r="K7" s="240">
        <f>SUM(K8:K10)</f>
        <v>8</v>
      </c>
      <c r="L7" s="224" t="s">
        <v>5</v>
      </c>
      <c r="M7" s="224">
        <f>SUM(M8:M10)</f>
        <v>8</v>
      </c>
      <c r="N7" s="229">
        <f>SUM(N8:N10)</f>
        <v>46</v>
      </c>
      <c r="O7" s="224">
        <f>SUM(O8:O10)</f>
        <v>16</v>
      </c>
      <c r="P7" s="236">
        <f>SUM(P8:P10)</f>
        <v>30</v>
      </c>
      <c r="Q7" s="239" t="s">
        <v>158</v>
      </c>
    </row>
    <row r="8" spans="2:17" s="3" customFormat="1" ht="20.25" customHeight="1">
      <c r="B8" s="41" t="s">
        <v>134</v>
      </c>
      <c r="C8" s="22" t="s">
        <v>134</v>
      </c>
      <c r="D8" s="92" t="s">
        <v>134</v>
      </c>
      <c r="E8" s="41" t="s">
        <v>134</v>
      </c>
      <c r="F8" s="22" t="s">
        <v>134</v>
      </c>
      <c r="G8" s="22" t="s">
        <v>134</v>
      </c>
      <c r="H8" s="97" t="s">
        <v>134</v>
      </c>
      <c r="I8" s="22" t="s">
        <v>134</v>
      </c>
      <c r="J8" s="92" t="s">
        <v>134</v>
      </c>
      <c r="K8" s="41" t="s">
        <v>134</v>
      </c>
      <c r="L8" s="22" t="s">
        <v>134</v>
      </c>
      <c r="M8" s="22" t="s">
        <v>134</v>
      </c>
      <c r="N8" s="97">
        <f>SUM(O8:P8)</f>
        <v>7</v>
      </c>
      <c r="O8" s="22">
        <v>4</v>
      </c>
      <c r="P8" s="25">
        <v>3</v>
      </c>
      <c r="Q8" s="183" t="s">
        <v>403</v>
      </c>
    </row>
    <row r="9" spans="2:17" s="3" customFormat="1" ht="20.25" customHeight="1">
      <c r="B9" s="242" t="s">
        <v>134</v>
      </c>
      <c r="C9" s="243" t="s">
        <v>134</v>
      </c>
      <c r="D9" s="92" t="s">
        <v>134</v>
      </c>
      <c r="E9" s="41">
        <f>SUM(E12:E39)</f>
        <v>6</v>
      </c>
      <c r="F9" s="22" t="s">
        <v>134</v>
      </c>
      <c r="G9" s="22">
        <f>SUM(G12:G39)</f>
        <v>6</v>
      </c>
      <c r="H9" s="97">
        <f>SUM(H12:H39)</f>
        <v>1</v>
      </c>
      <c r="I9" s="22" t="s">
        <v>134</v>
      </c>
      <c r="J9" s="92">
        <f>SUM(J12:J39)</f>
        <v>1</v>
      </c>
      <c r="K9" s="41">
        <f>SUM(K12:K39)</f>
        <v>7</v>
      </c>
      <c r="L9" s="22" t="s">
        <v>134</v>
      </c>
      <c r="M9" s="22">
        <f>SUM(M12:M39)</f>
        <v>7</v>
      </c>
      <c r="N9" s="97">
        <f>SUM(N12:N39)</f>
        <v>20</v>
      </c>
      <c r="O9" s="22">
        <f>SUM(O12:O39)</f>
        <v>6</v>
      </c>
      <c r="P9" s="25">
        <f>SUM(P12:P39)</f>
        <v>14</v>
      </c>
      <c r="Q9" s="183" t="s">
        <v>404</v>
      </c>
    </row>
    <row r="10" spans="2:17" s="3" customFormat="1" ht="20.25" customHeight="1" thickBot="1">
      <c r="B10" s="44">
        <f>SUM(C10:D10)</f>
        <v>1</v>
      </c>
      <c r="C10" s="18" t="s">
        <v>134</v>
      </c>
      <c r="D10" s="91">
        <v>1</v>
      </c>
      <c r="E10" s="44">
        <f>SUM(F10:G10)</f>
        <v>3</v>
      </c>
      <c r="F10" s="18" t="s">
        <v>134</v>
      </c>
      <c r="G10" s="18">
        <v>3</v>
      </c>
      <c r="H10" s="96" t="s">
        <v>134</v>
      </c>
      <c r="I10" s="18" t="s">
        <v>134</v>
      </c>
      <c r="J10" s="91" t="s">
        <v>134</v>
      </c>
      <c r="K10" s="44">
        <f>SUM(L10:M10)</f>
        <v>1</v>
      </c>
      <c r="L10" s="18" t="s">
        <v>134</v>
      </c>
      <c r="M10" s="18">
        <v>1</v>
      </c>
      <c r="N10" s="193">
        <f>SUM(O10:P10)</f>
        <v>19</v>
      </c>
      <c r="O10" s="18">
        <v>6</v>
      </c>
      <c r="P10" s="20">
        <v>13</v>
      </c>
      <c r="Q10" s="182" t="s">
        <v>405</v>
      </c>
    </row>
    <row r="11" spans="2:17" s="3" customFormat="1" ht="15" customHeight="1">
      <c r="B11" s="41"/>
      <c r="C11" s="22"/>
      <c r="D11" s="92"/>
      <c r="E11" s="41"/>
      <c r="F11" s="22"/>
      <c r="G11" s="22"/>
      <c r="H11" s="97"/>
      <c r="I11" s="22"/>
      <c r="J11" s="92"/>
      <c r="K11" s="41"/>
      <c r="L11" s="22"/>
      <c r="M11" s="22"/>
      <c r="N11" s="97"/>
      <c r="O11" s="22"/>
      <c r="P11" s="25"/>
      <c r="Q11" s="184" t="s">
        <v>284</v>
      </c>
    </row>
    <row r="12" spans="2:17" s="3" customFormat="1" ht="22.5" customHeight="1">
      <c r="B12" s="41" t="s">
        <v>134</v>
      </c>
      <c r="C12" s="22" t="s">
        <v>6</v>
      </c>
      <c r="D12" s="92" t="s">
        <v>6</v>
      </c>
      <c r="E12" s="41" t="s">
        <v>5</v>
      </c>
      <c r="F12" s="22" t="s">
        <v>6</v>
      </c>
      <c r="G12" s="22" t="s">
        <v>5</v>
      </c>
      <c r="H12" s="97" t="s">
        <v>6</v>
      </c>
      <c r="I12" s="22" t="s">
        <v>6</v>
      </c>
      <c r="J12" s="92" t="s">
        <v>6</v>
      </c>
      <c r="K12" s="41" t="s">
        <v>6</v>
      </c>
      <c r="L12" s="22" t="s">
        <v>6</v>
      </c>
      <c r="M12" s="22" t="s">
        <v>6</v>
      </c>
      <c r="N12" s="97">
        <f>SUM(O12:P12)</f>
        <v>10</v>
      </c>
      <c r="O12" s="22">
        <v>5</v>
      </c>
      <c r="P12" s="25">
        <v>5</v>
      </c>
      <c r="Q12" s="185" t="s">
        <v>253</v>
      </c>
    </row>
    <row r="13" spans="2:17" s="3" customFormat="1" ht="22.5" customHeight="1">
      <c r="B13" s="76" t="s">
        <v>134</v>
      </c>
      <c r="C13" s="27" t="s">
        <v>6</v>
      </c>
      <c r="D13" s="93" t="s">
        <v>134</v>
      </c>
      <c r="E13" s="76">
        <f>SUM(F13:G13)</f>
        <v>1</v>
      </c>
      <c r="F13" s="27" t="s">
        <v>6</v>
      </c>
      <c r="G13" s="27">
        <v>1</v>
      </c>
      <c r="H13" s="74">
        <f>SUM(I13:J13)</f>
        <v>1</v>
      </c>
      <c r="I13" s="27" t="s">
        <v>6</v>
      </c>
      <c r="J13" s="93">
        <v>1</v>
      </c>
      <c r="K13" s="76" t="s">
        <v>6</v>
      </c>
      <c r="L13" s="27" t="s">
        <v>6</v>
      </c>
      <c r="M13" s="27" t="s">
        <v>6</v>
      </c>
      <c r="N13" s="74" t="s">
        <v>5</v>
      </c>
      <c r="O13" s="27" t="s">
        <v>6</v>
      </c>
      <c r="P13" s="30" t="s">
        <v>5</v>
      </c>
      <c r="Q13" s="186" t="s">
        <v>254</v>
      </c>
    </row>
    <row r="14" spans="2:17" s="3" customFormat="1" ht="22.5" customHeight="1">
      <c r="B14" s="76" t="s">
        <v>134</v>
      </c>
      <c r="C14" s="27" t="s">
        <v>6</v>
      </c>
      <c r="D14" s="93" t="s">
        <v>6</v>
      </c>
      <c r="E14" s="76">
        <f>SUM(F14:G14)</f>
        <v>1</v>
      </c>
      <c r="F14" s="27" t="s">
        <v>6</v>
      </c>
      <c r="G14" s="27">
        <v>1</v>
      </c>
      <c r="H14" s="74" t="s">
        <v>6</v>
      </c>
      <c r="I14" s="27" t="s">
        <v>6</v>
      </c>
      <c r="J14" s="93" t="s">
        <v>6</v>
      </c>
      <c r="K14" s="76" t="s">
        <v>6</v>
      </c>
      <c r="L14" s="27" t="s">
        <v>6</v>
      </c>
      <c r="M14" s="27" t="s">
        <v>6</v>
      </c>
      <c r="N14" s="74">
        <f>SUM(O14:P14)</f>
        <v>3</v>
      </c>
      <c r="O14" s="27">
        <v>1</v>
      </c>
      <c r="P14" s="30">
        <v>2</v>
      </c>
      <c r="Q14" s="186" t="s">
        <v>255</v>
      </c>
    </row>
    <row r="15" spans="2:17" s="3" customFormat="1" ht="22.5" customHeight="1">
      <c r="B15" s="76" t="s">
        <v>134</v>
      </c>
      <c r="C15" s="27" t="s">
        <v>6</v>
      </c>
      <c r="D15" s="93" t="s">
        <v>6</v>
      </c>
      <c r="E15" s="76" t="s">
        <v>6</v>
      </c>
      <c r="F15" s="27" t="s">
        <v>6</v>
      </c>
      <c r="G15" s="27" t="s">
        <v>6</v>
      </c>
      <c r="H15" s="74" t="s">
        <v>6</v>
      </c>
      <c r="I15" s="27" t="s">
        <v>6</v>
      </c>
      <c r="J15" s="93" t="s">
        <v>6</v>
      </c>
      <c r="K15" s="76" t="s">
        <v>6</v>
      </c>
      <c r="L15" s="27" t="s">
        <v>6</v>
      </c>
      <c r="M15" s="27" t="s">
        <v>6</v>
      </c>
      <c r="N15" s="74" t="s">
        <v>134</v>
      </c>
      <c r="O15" s="27" t="s">
        <v>6</v>
      </c>
      <c r="P15" s="30" t="s">
        <v>6</v>
      </c>
      <c r="Q15" s="186" t="s">
        <v>256</v>
      </c>
    </row>
    <row r="16" spans="2:17" s="3" customFormat="1" ht="22.5" customHeight="1">
      <c r="B16" s="76" t="s">
        <v>134</v>
      </c>
      <c r="C16" s="27" t="s">
        <v>6</v>
      </c>
      <c r="D16" s="93" t="s">
        <v>6</v>
      </c>
      <c r="E16" s="76" t="s">
        <v>6</v>
      </c>
      <c r="F16" s="27" t="s">
        <v>6</v>
      </c>
      <c r="G16" s="27" t="s">
        <v>6</v>
      </c>
      <c r="H16" s="74" t="s">
        <v>6</v>
      </c>
      <c r="I16" s="27" t="s">
        <v>6</v>
      </c>
      <c r="J16" s="93" t="s">
        <v>6</v>
      </c>
      <c r="K16" s="76">
        <f>SUM(L16:M16)</f>
        <v>3</v>
      </c>
      <c r="L16" s="27" t="s">
        <v>6</v>
      </c>
      <c r="M16" s="27">
        <v>3</v>
      </c>
      <c r="N16" s="74" t="s">
        <v>5</v>
      </c>
      <c r="O16" s="27" t="s">
        <v>5</v>
      </c>
      <c r="P16" s="30" t="s">
        <v>134</v>
      </c>
      <c r="Q16" s="186" t="s">
        <v>257</v>
      </c>
    </row>
    <row r="17" spans="2:17" s="3" customFormat="1" ht="22.5" customHeight="1">
      <c r="B17" s="76" t="s">
        <v>134</v>
      </c>
      <c r="C17" s="27" t="s">
        <v>6</v>
      </c>
      <c r="D17" s="93" t="s">
        <v>6</v>
      </c>
      <c r="E17" s="76" t="s">
        <v>6</v>
      </c>
      <c r="F17" s="27" t="s">
        <v>6</v>
      </c>
      <c r="G17" s="27" t="s">
        <v>6</v>
      </c>
      <c r="H17" s="74" t="s">
        <v>6</v>
      </c>
      <c r="I17" s="27" t="s">
        <v>6</v>
      </c>
      <c r="J17" s="93" t="s">
        <v>6</v>
      </c>
      <c r="K17" s="76" t="s">
        <v>6</v>
      </c>
      <c r="L17" s="27" t="s">
        <v>6</v>
      </c>
      <c r="M17" s="27" t="s">
        <v>6</v>
      </c>
      <c r="N17" s="74" t="s">
        <v>134</v>
      </c>
      <c r="O17" s="27" t="s">
        <v>6</v>
      </c>
      <c r="P17" s="30" t="s">
        <v>6</v>
      </c>
      <c r="Q17" s="186" t="s">
        <v>258</v>
      </c>
    </row>
    <row r="18" spans="2:17" s="3" customFormat="1" ht="22.5" customHeight="1">
      <c r="B18" s="76" t="s">
        <v>134</v>
      </c>
      <c r="C18" s="27" t="s">
        <v>6</v>
      </c>
      <c r="D18" s="93" t="s">
        <v>6</v>
      </c>
      <c r="E18" s="76" t="s">
        <v>6</v>
      </c>
      <c r="F18" s="27" t="s">
        <v>6</v>
      </c>
      <c r="G18" s="27" t="s">
        <v>6</v>
      </c>
      <c r="H18" s="74" t="s">
        <v>6</v>
      </c>
      <c r="I18" s="27" t="s">
        <v>6</v>
      </c>
      <c r="J18" s="93" t="s">
        <v>6</v>
      </c>
      <c r="K18" s="76">
        <f>SUM(L18:M18)</f>
        <v>1</v>
      </c>
      <c r="L18" s="27" t="s">
        <v>6</v>
      </c>
      <c r="M18" s="27">
        <v>1</v>
      </c>
      <c r="N18" s="74" t="s">
        <v>134</v>
      </c>
      <c r="O18" s="27" t="s">
        <v>6</v>
      </c>
      <c r="P18" s="30" t="s">
        <v>6</v>
      </c>
      <c r="Q18" s="186" t="s">
        <v>259</v>
      </c>
    </row>
    <row r="19" spans="2:17" s="3" customFormat="1" ht="22.5" customHeight="1">
      <c r="B19" s="76" t="s">
        <v>134</v>
      </c>
      <c r="C19" s="27" t="s">
        <v>6</v>
      </c>
      <c r="D19" s="93" t="s">
        <v>6</v>
      </c>
      <c r="E19" s="76" t="s">
        <v>6</v>
      </c>
      <c r="F19" s="27" t="s">
        <v>6</v>
      </c>
      <c r="G19" s="27" t="s">
        <v>6</v>
      </c>
      <c r="H19" s="74" t="s">
        <v>6</v>
      </c>
      <c r="I19" s="27" t="s">
        <v>6</v>
      </c>
      <c r="J19" s="93" t="s">
        <v>6</v>
      </c>
      <c r="K19" s="76" t="s">
        <v>6</v>
      </c>
      <c r="L19" s="27" t="s">
        <v>6</v>
      </c>
      <c r="M19" s="27" t="s">
        <v>6</v>
      </c>
      <c r="N19" s="74" t="s">
        <v>6</v>
      </c>
      <c r="O19" s="27" t="s">
        <v>134</v>
      </c>
      <c r="P19" s="30" t="s">
        <v>6</v>
      </c>
      <c r="Q19" s="186" t="s">
        <v>8</v>
      </c>
    </row>
    <row r="20" spans="2:17" s="3" customFormat="1" ht="22.5" customHeight="1">
      <c r="B20" s="76" t="s">
        <v>145</v>
      </c>
      <c r="C20" s="27" t="s">
        <v>6</v>
      </c>
      <c r="D20" s="93" t="s">
        <v>6</v>
      </c>
      <c r="E20" s="76" t="s">
        <v>6</v>
      </c>
      <c r="F20" s="27" t="s">
        <v>6</v>
      </c>
      <c r="G20" s="27" t="s">
        <v>6</v>
      </c>
      <c r="H20" s="74" t="s">
        <v>6</v>
      </c>
      <c r="I20" s="27" t="s">
        <v>6</v>
      </c>
      <c r="J20" s="93" t="s">
        <v>6</v>
      </c>
      <c r="K20" s="76" t="s">
        <v>6</v>
      </c>
      <c r="L20" s="27" t="s">
        <v>6</v>
      </c>
      <c r="M20" s="27" t="s">
        <v>6</v>
      </c>
      <c r="N20" s="74" t="s">
        <v>6</v>
      </c>
      <c r="O20" s="27" t="s">
        <v>6</v>
      </c>
      <c r="P20" s="30" t="s">
        <v>6</v>
      </c>
      <c r="Q20" s="186" t="s">
        <v>353</v>
      </c>
    </row>
    <row r="21" spans="2:17" s="3" customFormat="1" ht="22.5" customHeight="1">
      <c r="B21" s="76" t="s">
        <v>145</v>
      </c>
      <c r="C21" s="27" t="s">
        <v>6</v>
      </c>
      <c r="D21" s="93" t="s">
        <v>6</v>
      </c>
      <c r="E21" s="76" t="s">
        <v>6</v>
      </c>
      <c r="F21" s="27" t="s">
        <v>6</v>
      </c>
      <c r="G21" s="27" t="s">
        <v>6</v>
      </c>
      <c r="H21" s="74" t="s">
        <v>6</v>
      </c>
      <c r="I21" s="27" t="s">
        <v>6</v>
      </c>
      <c r="J21" s="93" t="s">
        <v>6</v>
      </c>
      <c r="K21" s="76" t="s">
        <v>6</v>
      </c>
      <c r="L21" s="27" t="s">
        <v>6</v>
      </c>
      <c r="M21" s="27" t="s">
        <v>6</v>
      </c>
      <c r="N21" s="74" t="s">
        <v>6</v>
      </c>
      <c r="O21" s="27" t="s">
        <v>6</v>
      </c>
      <c r="P21" s="30" t="s">
        <v>6</v>
      </c>
      <c r="Q21" s="186" t="s">
        <v>354</v>
      </c>
    </row>
    <row r="22" spans="2:17" s="3" customFormat="1" ht="22.5" customHeight="1">
      <c r="B22" s="76" t="s">
        <v>145</v>
      </c>
      <c r="C22" s="27" t="s">
        <v>6</v>
      </c>
      <c r="D22" s="93" t="s">
        <v>6</v>
      </c>
      <c r="E22" s="76" t="s">
        <v>6</v>
      </c>
      <c r="F22" s="27" t="s">
        <v>6</v>
      </c>
      <c r="G22" s="27" t="s">
        <v>6</v>
      </c>
      <c r="H22" s="74" t="s">
        <v>6</v>
      </c>
      <c r="I22" s="27" t="s">
        <v>6</v>
      </c>
      <c r="J22" s="93" t="s">
        <v>6</v>
      </c>
      <c r="K22" s="76" t="s">
        <v>6</v>
      </c>
      <c r="L22" s="27" t="s">
        <v>6</v>
      </c>
      <c r="M22" s="27" t="s">
        <v>6</v>
      </c>
      <c r="N22" s="74" t="s">
        <v>6</v>
      </c>
      <c r="O22" s="27" t="s">
        <v>6</v>
      </c>
      <c r="P22" s="30" t="s">
        <v>6</v>
      </c>
      <c r="Q22" s="186" t="s">
        <v>355</v>
      </c>
    </row>
    <row r="23" spans="2:17" s="3" customFormat="1" ht="22.5" customHeight="1">
      <c r="B23" s="76" t="s">
        <v>145</v>
      </c>
      <c r="C23" s="27" t="s">
        <v>6</v>
      </c>
      <c r="D23" s="93" t="s">
        <v>6</v>
      </c>
      <c r="E23" s="76" t="s">
        <v>6</v>
      </c>
      <c r="F23" s="27" t="s">
        <v>6</v>
      </c>
      <c r="G23" s="27" t="s">
        <v>6</v>
      </c>
      <c r="H23" s="74" t="s">
        <v>6</v>
      </c>
      <c r="I23" s="27" t="s">
        <v>6</v>
      </c>
      <c r="J23" s="93" t="s">
        <v>6</v>
      </c>
      <c r="K23" s="76" t="s">
        <v>6</v>
      </c>
      <c r="L23" s="27" t="s">
        <v>6</v>
      </c>
      <c r="M23" s="27" t="s">
        <v>6</v>
      </c>
      <c r="N23" s="74">
        <f>SUM(O23:P23)</f>
        <v>1</v>
      </c>
      <c r="O23" s="27" t="s">
        <v>6</v>
      </c>
      <c r="P23" s="30">
        <v>1</v>
      </c>
      <c r="Q23" s="186" t="s">
        <v>356</v>
      </c>
    </row>
    <row r="24" spans="2:17" s="3" customFormat="1" ht="22.5" customHeight="1">
      <c r="B24" s="76" t="s">
        <v>145</v>
      </c>
      <c r="C24" s="27" t="s">
        <v>6</v>
      </c>
      <c r="D24" s="93" t="s">
        <v>6</v>
      </c>
      <c r="E24" s="76" t="s">
        <v>6</v>
      </c>
      <c r="F24" s="27" t="s">
        <v>6</v>
      </c>
      <c r="G24" s="27" t="s">
        <v>6</v>
      </c>
      <c r="H24" s="74" t="s">
        <v>6</v>
      </c>
      <c r="I24" s="27" t="s">
        <v>6</v>
      </c>
      <c r="J24" s="93" t="s">
        <v>6</v>
      </c>
      <c r="K24" s="76" t="s">
        <v>6</v>
      </c>
      <c r="L24" s="27" t="s">
        <v>6</v>
      </c>
      <c r="M24" s="27" t="s">
        <v>6</v>
      </c>
      <c r="N24" s="74" t="s">
        <v>6</v>
      </c>
      <c r="O24" s="27" t="s">
        <v>6</v>
      </c>
      <c r="P24" s="30" t="s">
        <v>6</v>
      </c>
      <c r="Q24" s="186" t="s">
        <v>357</v>
      </c>
    </row>
    <row r="25" spans="2:17" s="3" customFormat="1" ht="22.5" customHeight="1">
      <c r="B25" s="76" t="s">
        <v>145</v>
      </c>
      <c r="C25" s="27" t="s">
        <v>6</v>
      </c>
      <c r="D25" s="93" t="s">
        <v>6</v>
      </c>
      <c r="E25" s="76" t="s">
        <v>6</v>
      </c>
      <c r="F25" s="27" t="s">
        <v>6</v>
      </c>
      <c r="G25" s="27" t="s">
        <v>6</v>
      </c>
      <c r="H25" s="74" t="s">
        <v>6</v>
      </c>
      <c r="I25" s="27" t="s">
        <v>6</v>
      </c>
      <c r="J25" s="93" t="s">
        <v>6</v>
      </c>
      <c r="K25" s="76" t="s">
        <v>6</v>
      </c>
      <c r="L25" s="27" t="s">
        <v>6</v>
      </c>
      <c r="M25" s="27" t="s">
        <v>6</v>
      </c>
      <c r="N25" s="74" t="s">
        <v>6</v>
      </c>
      <c r="O25" s="27" t="s">
        <v>6</v>
      </c>
      <c r="P25" s="30" t="s">
        <v>6</v>
      </c>
      <c r="Q25" s="186" t="s">
        <v>358</v>
      </c>
    </row>
    <row r="26" spans="2:17" s="3" customFormat="1" ht="22.5" customHeight="1">
      <c r="B26" s="76" t="s">
        <v>145</v>
      </c>
      <c r="C26" s="27" t="s">
        <v>6</v>
      </c>
      <c r="D26" s="93" t="s">
        <v>6</v>
      </c>
      <c r="E26" s="76">
        <v>1</v>
      </c>
      <c r="F26" s="27" t="s">
        <v>6</v>
      </c>
      <c r="G26" s="27">
        <v>1</v>
      </c>
      <c r="H26" s="74" t="s">
        <v>6</v>
      </c>
      <c r="I26" s="27" t="s">
        <v>6</v>
      </c>
      <c r="J26" s="93" t="s">
        <v>6</v>
      </c>
      <c r="K26" s="76">
        <f>SUM(L26:M26)</f>
        <v>1</v>
      </c>
      <c r="L26" s="27" t="s">
        <v>6</v>
      </c>
      <c r="M26" s="27">
        <v>1</v>
      </c>
      <c r="N26" s="74">
        <f>SUM(O26:P26)</f>
        <v>1</v>
      </c>
      <c r="O26" s="27" t="s">
        <v>145</v>
      </c>
      <c r="P26" s="30">
        <v>1</v>
      </c>
      <c r="Q26" s="186" t="s">
        <v>359</v>
      </c>
    </row>
    <row r="27" spans="2:17" s="3" customFormat="1" ht="22.5" customHeight="1">
      <c r="B27" s="76" t="s">
        <v>145</v>
      </c>
      <c r="C27" s="27" t="s">
        <v>6</v>
      </c>
      <c r="D27" s="93" t="s">
        <v>6</v>
      </c>
      <c r="E27" s="76" t="s">
        <v>6</v>
      </c>
      <c r="F27" s="27" t="s">
        <v>6</v>
      </c>
      <c r="G27" s="27" t="s">
        <v>6</v>
      </c>
      <c r="H27" s="74" t="s">
        <v>6</v>
      </c>
      <c r="I27" s="27" t="s">
        <v>6</v>
      </c>
      <c r="J27" s="93" t="s">
        <v>6</v>
      </c>
      <c r="K27" s="76" t="s">
        <v>6</v>
      </c>
      <c r="L27" s="27" t="s">
        <v>6</v>
      </c>
      <c r="M27" s="27" t="s">
        <v>6</v>
      </c>
      <c r="N27" s="74" t="s">
        <v>6</v>
      </c>
      <c r="O27" s="27" t="s">
        <v>6</v>
      </c>
      <c r="P27" s="30" t="s">
        <v>6</v>
      </c>
      <c r="Q27" s="186" t="s">
        <v>360</v>
      </c>
    </row>
    <row r="28" spans="2:17" s="3" customFormat="1" ht="22.5" customHeight="1">
      <c r="B28" s="76" t="s">
        <v>145</v>
      </c>
      <c r="C28" s="27" t="s">
        <v>6</v>
      </c>
      <c r="D28" s="93" t="s">
        <v>6</v>
      </c>
      <c r="E28" s="76" t="s">
        <v>6</v>
      </c>
      <c r="F28" s="27" t="s">
        <v>6</v>
      </c>
      <c r="G28" s="27" t="s">
        <v>6</v>
      </c>
      <c r="H28" s="74" t="s">
        <v>6</v>
      </c>
      <c r="I28" s="27" t="s">
        <v>6</v>
      </c>
      <c r="J28" s="93" t="s">
        <v>6</v>
      </c>
      <c r="K28" s="76" t="s">
        <v>6</v>
      </c>
      <c r="L28" s="27" t="s">
        <v>6</v>
      </c>
      <c r="M28" s="27" t="s">
        <v>6</v>
      </c>
      <c r="N28" s="74" t="s">
        <v>5</v>
      </c>
      <c r="O28" s="27" t="s">
        <v>5</v>
      </c>
      <c r="P28" s="30" t="s">
        <v>6</v>
      </c>
      <c r="Q28" s="186" t="s">
        <v>361</v>
      </c>
    </row>
    <row r="29" spans="2:17" s="3" customFormat="1" ht="22.5" customHeight="1">
      <c r="B29" s="76" t="s">
        <v>145</v>
      </c>
      <c r="C29" s="27" t="s">
        <v>6</v>
      </c>
      <c r="D29" s="93" t="s">
        <v>6</v>
      </c>
      <c r="E29" s="76" t="s">
        <v>6</v>
      </c>
      <c r="F29" s="27" t="s">
        <v>6</v>
      </c>
      <c r="G29" s="27" t="s">
        <v>6</v>
      </c>
      <c r="H29" s="74" t="s">
        <v>6</v>
      </c>
      <c r="I29" s="27" t="s">
        <v>6</v>
      </c>
      <c r="J29" s="93" t="s">
        <v>6</v>
      </c>
      <c r="K29" s="76" t="s">
        <v>6</v>
      </c>
      <c r="L29" s="27" t="s">
        <v>6</v>
      </c>
      <c r="M29" s="27" t="s">
        <v>6</v>
      </c>
      <c r="N29" s="74" t="s">
        <v>6</v>
      </c>
      <c r="O29" s="27" t="s">
        <v>6</v>
      </c>
      <c r="P29" s="30" t="s">
        <v>6</v>
      </c>
      <c r="Q29" s="186" t="s">
        <v>362</v>
      </c>
    </row>
    <row r="30" spans="2:17" s="3" customFormat="1" ht="22.5" customHeight="1">
      <c r="B30" s="76" t="s">
        <v>145</v>
      </c>
      <c r="C30" s="27" t="s">
        <v>6</v>
      </c>
      <c r="D30" s="93" t="s">
        <v>6</v>
      </c>
      <c r="E30" s="76" t="s">
        <v>6</v>
      </c>
      <c r="F30" s="27" t="s">
        <v>6</v>
      </c>
      <c r="G30" s="27" t="s">
        <v>6</v>
      </c>
      <c r="H30" s="74" t="s">
        <v>6</v>
      </c>
      <c r="I30" s="27" t="s">
        <v>6</v>
      </c>
      <c r="J30" s="93" t="s">
        <v>6</v>
      </c>
      <c r="K30" s="76" t="s">
        <v>6</v>
      </c>
      <c r="L30" s="27" t="s">
        <v>6</v>
      </c>
      <c r="M30" s="27" t="s">
        <v>6</v>
      </c>
      <c r="N30" s="74">
        <f>SUM(O30:P30)</f>
        <v>1</v>
      </c>
      <c r="O30" s="27" t="s">
        <v>5</v>
      </c>
      <c r="P30" s="30">
        <v>1</v>
      </c>
      <c r="Q30" s="186" t="s">
        <v>363</v>
      </c>
    </row>
    <row r="31" spans="2:17" s="3" customFormat="1" ht="22.5" customHeight="1">
      <c r="B31" s="76" t="s">
        <v>145</v>
      </c>
      <c r="C31" s="27" t="s">
        <v>6</v>
      </c>
      <c r="D31" s="93" t="s">
        <v>6</v>
      </c>
      <c r="E31" s="76" t="s">
        <v>6</v>
      </c>
      <c r="F31" s="27" t="s">
        <v>6</v>
      </c>
      <c r="G31" s="27" t="s">
        <v>6</v>
      </c>
      <c r="H31" s="74" t="s">
        <v>6</v>
      </c>
      <c r="I31" s="27" t="s">
        <v>6</v>
      </c>
      <c r="J31" s="93" t="s">
        <v>6</v>
      </c>
      <c r="K31" s="76" t="s">
        <v>6</v>
      </c>
      <c r="L31" s="27" t="s">
        <v>6</v>
      </c>
      <c r="M31" s="27" t="s">
        <v>6</v>
      </c>
      <c r="N31" s="74">
        <f>SUM(O31:P31)</f>
        <v>1</v>
      </c>
      <c r="O31" s="27" t="s">
        <v>6</v>
      </c>
      <c r="P31" s="30">
        <v>1</v>
      </c>
      <c r="Q31" s="186" t="s">
        <v>170</v>
      </c>
    </row>
    <row r="32" spans="2:17" s="3" customFormat="1" ht="22.5" customHeight="1">
      <c r="B32" s="76" t="s">
        <v>145</v>
      </c>
      <c r="C32" s="27" t="s">
        <v>6</v>
      </c>
      <c r="D32" s="93" t="s">
        <v>6</v>
      </c>
      <c r="E32" s="76" t="s">
        <v>6</v>
      </c>
      <c r="F32" s="27" t="s">
        <v>6</v>
      </c>
      <c r="G32" s="27" t="s">
        <v>6</v>
      </c>
      <c r="H32" s="74" t="s">
        <v>6</v>
      </c>
      <c r="I32" s="27" t="s">
        <v>6</v>
      </c>
      <c r="J32" s="93" t="s">
        <v>6</v>
      </c>
      <c r="K32" s="76">
        <f>SUM(L32:M32)</f>
        <v>1</v>
      </c>
      <c r="L32" s="27" t="s">
        <v>6</v>
      </c>
      <c r="M32" s="27">
        <v>1</v>
      </c>
      <c r="N32" s="74">
        <f>SUM(O32:P32)</f>
        <v>1</v>
      </c>
      <c r="O32" s="27" t="s">
        <v>6</v>
      </c>
      <c r="P32" s="30">
        <v>1</v>
      </c>
      <c r="Q32" s="186" t="s">
        <v>296</v>
      </c>
    </row>
    <row r="33" spans="2:17" s="3" customFormat="1" ht="22.5" customHeight="1">
      <c r="B33" s="76" t="s">
        <v>145</v>
      </c>
      <c r="C33" s="27" t="s">
        <v>6</v>
      </c>
      <c r="D33" s="93" t="s">
        <v>6</v>
      </c>
      <c r="E33" s="76" t="s">
        <v>6</v>
      </c>
      <c r="F33" s="27" t="s">
        <v>6</v>
      </c>
      <c r="G33" s="27" t="s">
        <v>6</v>
      </c>
      <c r="H33" s="74" t="s">
        <v>6</v>
      </c>
      <c r="I33" s="27" t="s">
        <v>6</v>
      </c>
      <c r="J33" s="93" t="s">
        <v>6</v>
      </c>
      <c r="K33" s="76" t="s">
        <v>6</v>
      </c>
      <c r="L33" s="27" t="s">
        <v>6</v>
      </c>
      <c r="M33" s="27" t="s">
        <v>6</v>
      </c>
      <c r="N33" s="74">
        <f>SUM(O33:P33)</f>
        <v>2</v>
      </c>
      <c r="O33" s="27" t="s">
        <v>6</v>
      </c>
      <c r="P33" s="30">
        <v>2</v>
      </c>
      <c r="Q33" s="186" t="s">
        <v>297</v>
      </c>
    </row>
    <row r="34" spans="2:17" s="3" customFormat="1" ht="22.5" customHeight="1">
      <c r="B34" s="76" t="s">
        <v>145</v>
      </c>
      <c r="C34" s="27" t="s">
        <v>6</v>
      </c>
      <c r="D34" s="93" t="s">
        <v>6</v>
      </c>
      <c r="E34" s="76" t="s">
        <v>6</v>
      </c>
      <c r="F34" s="27" t="s">
        <v>6</v>
      </c>
      <c r="G34" s="27" t="s">
        <v>6</v>
      </c>
      <c r="H34" s="74" t="s">
        <v>6</v>
      </c>
      <c r="I34" s="27" t="s">
        <v>6</v>
      </c>
      <c r="J34" s="93" t="s">
        <v>6</v>
      </c>
      <c r="K34" s="76" t="s">
        <v>6</v>
      </c>
      <c r="L34" s="27" t="s">
        <v>6</v>
      </c>
      <c r="M34" s="27" t="s">
        <v>6</v>
      </c>
      <c r="N34" s="74" t="s">
        <v>5</v>
      </c>
      <c r="O34" s="27" t="s">
        <v>145</v>
      </c>
      <c r="P34" s="30" t="s">
        <v>5</v>
      </c>
      <c r="Q34" s="186" t="s">
        <v>298</v>
      </c>
    </row>
    <row r="35" spans="2:17" s="3" customFormat="1" ht="22.5" customHeight="1">
      <c r="B35" s="76" t="s">
        <v>145</v>
      </c>
      <c r="C35" s="27" t="s">
        <v>6</v>
      </c>
      <c r="D35" s="93" t="s">
        <v>6</v>
      </c>
      <c r="E35" s="76">
        <f>SUM(F35:G35)</f>
        <v>1</v>
      </c>
      <c r="F35" s="27" t="s">
        <v>6</v>
      </c>
      <c r="G35" s="27">
        <v>1</v>
      </c>
      <c r="H35" s="74" t="s">
        <v>6</v>
      </c>
      <c r="I35" s="27" t="s">
        <v>6</v>
      </c>
      <c r="J35" s="93" t="s">
        <v>6</v>
      </c>
      <c r="K35" s="76" t="s">
        <v>6</v>
      </c>
      <c r="L35" s="27" t="s">
        <v>6</v>
      </c>
      <c r="M35" s="27" t="s">
        <v>6</v>
      </c>
      <c r="N35" s="74" t="s">
        <v>6</v>
      </c>
      <c r="O35" s="27" t="s">
        <v>6</v>
      </c>
      <c r="P35" s="30" t="s">
        <v>6</v>
      </c>
      <c r="Q35" s="186" t="s">
        <v>299</v>
      </c>
    </row>
    <row r="36" spans="2:17" s="3" customFormat="1" ht="22.5" customHeight="1">
      <c r="B36" s="76" t="s">
        <v>105</v>
      </c>
      <c r="C36" s="27" t="s">
        <v>6</v>
      </c>
      <c r="D36" s="93" t="s">
        <v>6</v>
      </c>
      <c r="E36" s="76" t="s">
        <v>6</v>
      </c>
      <c r="F36" s="27" t="s">
        <v>6</v>
      </c>
      <c r="G36" s="27" t="s">
        <v>6</v>
      </c>
      <c r="H36" s="74" t="s">
        <v>6</v>
      </c>
      <c r="I36" s="27" t="s">
        <v>6</v>
      </c>
      <c r="J36" s="93" t="s">
        <v>6</v>
      </c>
      <c r="K36" s="76">
        <f>SUM(L36:M36)</f>
        <v>1</v>
      </c>
      <c r="L36" s="27" t="s">
        <v>6</v>
      </c>
      <c r="M36" s="27">
        <v>1</v>
      </c>
      <c r="N36" s="74" t="s">
        <v>6</v>
      </c>
      <c r="O36" s="27" t="s">
        <v>6</v>
      </c>
      <c r="P36" s="30" t="s">
        <v>6</v>
      </c>
      <c r="Q36" s="186" t="s">
        <v>300</v>
      </c>
    </row>
    <row r="37" spans="2:17" s="3" customFormat="1" ht="22.5" customHeight="1">
      <c r="B37" s="76" t="s">
        <v>105</v>
      </c>
      <c r="C37" s="27" t="s">
        <v>6</v>
      </c>
      <c r="D37" s="93" t="s">
        <v>6</v>
      </c>
      <c r="E37" s="76">
        <f>SUM(F37:G37)</f>
        <v>1</v>
      </c>
      <c r="F37" s="27" t="s">
        <v>6</v>
      </c>
      <c r="G37" s="27">
        <v>1</v>
      </c>
      <c r="H37" s="74" t="s">
        <v>6</v>
      </c>
      <c r="I37" s="27" t="s">
        <v>6</v>
      </c>
      <c r="J37" s="93" t="s">
        <v>6</v>
      </c>
      <c r="K37" s="76" t="s">
        <v>6</v>
      </c>
      <c r="L37" s="27" t="s">
        <v>6</v>
      </c>
      <c r="M37" s="27" t="s">
        <v>6</v>
      </c>
      <c r="N37" s="74" t="s">
        <v>5</v>
      </c>
      <c r="O37" s="27" t="s">
        <v>105</v>
      </c>
      <c r="P37" s="30" t="s">
        <v>5</v>
      </c>
      <c r="Q37" s="186" t="s">
        <v>301</v>
      </c>
    </row>
    <row r="38" spans="2:17" s="3" customFormat="1" ht="22.5" customHeight="1">
      <c r="B38" s="76" t="s">
        <v>105</v>
      </c>
      <c r="C38" s="27" t="s">
        <v>6</v>
      </c>
      <c r="D38" s="93" t="s">
        <v>6</v>
      </c>
      <c r="E38" s="76" t="s">
        <v>6</v>
      </c>
      <c r="F38" s="27" t="s">
        <v>6</v>
      </c>
      <c r="G38" s="27" t="s">
        <v>6</v>
      </c>
      <c r="H38" s="74" t="s">
        <v>6</v>
      </c>
      <c r="I38" s="27" t="s">
        <v>6</v>
      </c>
      <c r="J38" s="93" t="s">
        <v>6</v>
      </c>
      <c r="K38" s="76" t="s">
        <v>6</v>
      </c>
      <c r="L38" s="27" t="s">
        <v>6</v>
      </c>
      <c r="M38" s="27" t="s">
        <v>6</v>
      </c>
      <c r="N38" s="74" t="s">
        <v>6</v>
      </c>
      <c r="O38" s="27" t="s">
        <v>6</v>
      </c>
      <c r="P38" s="30" t="s">
        <v>6</v>
      </c>
      <c r="Q38" s="187" t="s">
        <v>302</v>
      </c>
    </row>
    <row r="39" spans="2:17" s="3" customFormat="1" ht="22.5" customHeight="1" thickBot="1">
      <c r="B39" s="85" t="s">
        <v>105</v>
      </c>
      <c r="C39" s="16" t="s">
        <v>6</v>
      </c>
      <c r="D39" s="94" t="s">
        <v>6</v>
      </c>
      <c r="E39" s="85">
        <f>SUM(F39:G39)</f>
        <v>1</v>
      </c>
      <c r="F39" s="16" t="s">
        <v>6</v>
      </c>
      <c r="G39" s="16">
        <v>1</v>
      </c>
      <c r="H39" s="98" t="s">
        <v>6</v>
      </c>
      <c r="I39" s="16" t="s">
        <v>6</v>
      </c>
      <c r="J39" s="94" t="s">
        <v>6</v>
      </c>
      <c r="K39" s="85" t="s">
        <v>6</v>
      </c>
      <c r="L39" s="16" t="s">
        <v>6</v>
      </c>
      <c r="M39" s="16" t="s">
        <v>6</v>
      </c>
      <c r="N39" s="98" t="s">
        <v>6</v>
      </c>
      <c r="O39" s="16" t="s">
        <v>6</v>
      </c>
      <c r="P39" s="63" t="s">
        <v>6</v>
      </c>
      <c r="Q39" s="188" t="s">
        <v>179</v>
      </c>
    </row>
  </sheetData>
  <mergeCells count="6">
    <mergeCell ref="Q4:Q5"/>
    <mergeCell ref="B4:D4"/>
    <mergeCell ref="E4:G4"/>
    <mergeCell ref="H4:J4"/>
    <mergeCell ref="N4:P4"/>
    <mergeCell ref="K4:M4"/>
  </mergeCells>
  <printOptions/>
  <pageMargins left="0.7" right="0.4" top="0.79" bottom="0.43" header="0.5118110236220472" footer="0.31"/>
  <pageSetup horizontalDpi="600" verticalDpi="600" orientation="portrait" paperSize="9" scale="95" r:id="rId1"/>
  <headerFooter alignWithMargins="0">
    <oddHeader>&amp;R中学校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S40"/>
  <sheetViews>
    <sheetView showGridLines="0" zoomScaleSheetLayoutView="100" workbookViewId="0" topLeftCell="A1">
      <selection activeCell="A1" sqref="A1"/>
    </sheetView>
  </sheetViews>
  <sheetFormatPr defaultColWidth="8.625" defaultRowHeight="20.25" customHeight="1"/>
  <cols>
    <col min="1" max="1" width="13.375" style="1" customWidth="1"/>
    <col min="2" max="4" width="5.75390625" style="1" customWidth="1"/>
    <col min="5" max="13" width="5.25390625" style="1" customWidth="1"/>
    <col min="14" max="19" width="4.875" style="1" customWidth="1"/>
    <col min="20" max="16384" width="8.625" style="1" customWidth="1"/>
  </cols>
  <sheetData>
    <row r="3" spans="1:19" s="3" customFormat="1" ht="20.25" customHeight="1" thickBot="1">
      <c r="A3" s="100" t="s">
        <v>244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s="3" customFormat="1" ht="20.25" customHeight="1">
      <c r="A4" s="269" t="s">
        <v>197</v>
      </c>
      <c r="B4" s="292" t="s">
        <v>152</v>
      </c>
      <c r="C4" s="281"/>
      <c r="D4" s="314"/>
      <c r="E4" s="88" t="s">
        <v>146</v>
      </c>
      <c r="F4" s="89"/>
      <c r="G4" s="89"/>
      <c r="H4" s="89"/>
      <c r="I4" s="89"/>
      <c r="J4" s="89"/>
      <c r="K4" s="194" t="s">
        <v>153</v>
      </c>
      <c r="L4" s="89"/>
      <c r="M4" s="89"/>
      <c r="N4" s="89"/>
      <c r="O4" s="89"/>
      <c r="P4" s="89"/>
      <c r="Q4" s="89"/>
      <c r="R4" s="89"/>
      <c r="S4" s="89"/>
    </row>
    <row r="5" spans="1:19" s="3" customFormat="1" ht="20.25" customHeight="1">
      <c r="A5" s="270"/>
      <c r="B5" s="259"/>
      <c r="C5" s="260"/>
      <c r="D5" s="320"/>
      <c r="E5" s="323" t="s">
        <v>147</v>
      </c>
      <c r="F5" s="322"/>
      <c r="G5" s="324"/>
      <c r="H5" s="325" t="s">
        <v>185</v>
      </c>
      <c r="I5" s="326"/>
      <c r="J5" s="326"/>
      <c r="K5" s="321" t="s">
        <v>364</v>
      </c>
      <c r="L5" s="322"/>
      <c r="M5" s="322"/>
      <c r="N5" s="325" t="s">
        <v>156</v>
      </c>
      <c r="O5" s="326"/>
      <c r="P5" s="327"/>
      <c r="Q5" s="321" t="s">
        <v>406</v>
      </c>
      <c r="R5" s="322"/>
      <c r="S5" s="322"/>
    </row>
    <row r="6" spans="1:19" s="3" customFormat="1" ht="20.25" customHeight="1" thickBot="1">
      <c r="A6" s="271"/>
      <c r="B6" s="172" t="s">
        <v>121</v>
      </c>
      <c r="C6" s="178" t="s">
        <v>132</v>
      </c>
      <c r="D6" s="178" t="s">
        <v>133</v>
      </c>
      <c r="E6" s="172" t="s">
        <v>121</v>
      </c>
      <c r="F6" s="178" t="s">
        <v>132</v>
      </c>
      <c r="G6" s="180" t="s">
        <v>133</v>
      </c>
      <c r="H6" s="195" t="s">
        <v>121</v>
      </c>
      <c r="I6" s="178" t="s">
        <v>132</v>
      </c>
      <c r="J6" s="178" t="s">
        <v>133</v>
      </c>
      <c r="K6" s="179" t="s">
        <v>121</v>
      </c>
      <c r="L6" s="178" t="s">
        <v>132</v>
      </c>
      <c r="M6" s="178" t="s">
        <v>133</v>
      </c>
      <c r="N6" s="179" t="s">
        <v>121</v>
      </c>
      <c r="O6" s="178" t="s">
        <v>132</v>
      </c>
      <c r="P6" s="180" t="s">
        <v>133</v>
      </c>
      <c r="Q6" s="195" t="s">
        <v>121</v>
      </c>
      <c r="R6" s="178" t="s">
        <v>132</v>
      </c>
      <c r="S6" s="178" t="s">
        <v>133</v>
      </c>
    </row>
    <row r="7" spans="1:19" s="3" customFormat="1" ht="20.25" customHeight="1">
      <c r="A7" s="150" t="s">
        <v>306</v>
      </c>
      <c r="B7" s="42">
        <v>252</v>
      </c>
      <c r="C7" s="79">
        <v>48</v>
      </c>
      <c r="D7" s="79">
        <v>204</v>
      </c>
      <c r="E7" s="42">
        <v>76</v>
      </c>
      <c r="F7" s="79">
        <v>6</v>
      </c>
      <c r="G7" s="191">
        <v>70</v>
      </c>
      <c r="H7" s="43">
        <v>19</v>
      </c>
      <c r="I7" s="79" t="s">
        <v>6</v>
      </c>
      <c r="J7" s="79">
        <v>19</v>
      </c>
      <c r="K7" s="192">
        <v>18</v>
      </c>
      <c r="L7" s="79">
        <v>6</v>
      </c>
      <c r="M7" s="79">
        <v>12</v>
      </c>
      <c r="N7" s="192">
        <v>6</v>
      </c>
      <c r="O7" s="79">
        <v>1</v>
      </c>
      <c r="P7" s="191">
        <v>5</v>
      </c>
      <c r="Q7" s="43">
        <v>6</v>
      </c>
      <c r="R7" s="79">
        <v>1</v>
      </c>
      <c r="S7" s="79">
        <v>5</v>
      </c>
    </row>
    <row r="8" spans="1:19" s="3" customFormat="1" ht="20.25" customHeight="1">
      <c r="A8" s="228" t="s">
        <v>158</v>
      </c>
      <c r="B8" s="223">
        <f>SUM(B9:B11)</f>
        <v>244</v>
      </c>
      <c r="C8" s="224">
        <f aca="true" t="shared" si="0" ref="C8:S8">SUM(C9:C11)</f>
        <v>48</v>
      </c>
      <c r="D8" s="224">
        <f t="shared" si="0"/>
        <v>196</v>
      </c>
      <c r="E8" s="223">
        <f t="shared" si="0"/>
        <v>73</v>
      </c>
      <c r="F8" s="224">
        <f t="shared" si="0"/>
        <v>6</v>
      </c>
      <c r="G8" s="237">
        <f t="shared" si="0"/>
        <v>67</v>
      </c>
      <c r="H8" s="240">
        <f t="shared" si="0"/>
        <v>19</v>
      </c>
      <c r="I8" s="224" t="s">
        <v>5</v>
      </c>
      <c r="J8" s="224">
        <f t="shared" si="0"/>
        <v>19</v>
      </c>
      <c r="K8" s="229">
        <f t="shared" si="0"/>
        <v>14</v>
      </c>
      <c r="L8" s="224">
        <f t="shared" si="0"/>
        <v>5</v>
      </c>
      <c r="M8" s="224">
        <f t="shared" si="0"/>
        <v>9</v>
      </c>
      <c r="N8" s="229">
        <f t="shared" si="0"/>
        <v>5</v>
      </c>
      <c r="O8" s="224">
        <f t="shared" si="0"/>
        <v>1</v>
      </c>
      <c r="P8" s="237">
        <f t="shared" si="0"/>
        <v>4</v>
      </c>
      <c r="Q8" s="240">
        <f t="shared" si="0"/>
        <v>6</v>
      </c>
      <c r="R8" s="224" t="s">
        <v>5</v>
      </c>
      <c r="S8" s="224">
        <f t="shared" si="0"/>
        <v>6</v>
      </c>
    </row>
    <row r="9" spans="1:19" s="3" customFormat="1" ht="20.25" customHeight="1">
      <c r="A9" s="106" t="s">
        <v>281</v>
      </c>
      <c r="B9" s="21" t="s">
        <v>134</v>
      </c>
      <c r="C9" s="22" t="s">
        <v>134</v>
      </c>
      <c r="D9" s="22" t="s">
        <v>134</v>
      </c>
      <c r="E9" s="21" t="s">
        <v>134</v>
      </c>
      <c r="F9" s="22" t="s">
        <v>134</v>
      </c>
      <c r="G9" s="92" t="s">
        <v>134</v>
      </c>
      <c r="H9" s="41" t="s">
        <v>134</v>
      </c>
      <c r="I9" s="22" t="s">
        <v>134</v>
      </c>
      <c r="J9" s="22" t="s">
        <v>134</v>
      </c>
      <c r="K9" s="97" t="s">
        <v>134</v>
      </c>
      <c r="L9" s="22" t="s">
        <v>134</v>
      </c>
      <c r="M9" s="22" t="s">
        <v>134</v>
      </c>
      <c r="N9" s="97" t="s">
        <v>134</v>
      </c>
      <c r="O9" s="22" t="s">
        <v>134</v>
      </c>
      <c r="P9" s="92" t="s">
        <v>134</v>
      </c>
      <c r="Q9" s="41" t="s">
        <v>134</v>
      </c>
      <c r="R9" s="22" t="s">
        <v>134</v>
      </c>
      <c r="S9" s="22" t="s">
        <v>134</v>
      </c>
    </row>
    <row r="10" spans="1:19" s="3" customFormat="1" ht="20.25" customHeight="1">
      <c r="A10" s="106" t="s">
        <v>282</v>
      </c>
      <c r="B10" s="21">
        <f aca="true" t="shared" si="1" ref="B10:H10">SUM(B13:B40)</f>
        <v>240</v>
      </c>
      <c r="C10" s="22">
        <f t="shared" si="1"/>
        <v>47</v>
      </c>
      <c r="D10" s="22">
        <f t="shared" si="1"/>
        <v>193</v>
      </c>
      <c r="E10" s="21">
        <f t="shared" si="1"/>
        <v>73</v>
      </c>
      <c r="F10" s="22">
        <f t="shared" si="1"/>
        <v>6</v>
      </c>
      <c r="G10" s="92">
        <f t="shared" si="1"/>
        <v>67</v>
      </c>
      <c r="H10" s="41">
        <f t="shared" si="1"/>
        <v>19</v>
      </c>
      <c r="I10" s="22" t="s">
        <v>134</v>
      </c>
      <c r="J10" s="22">
        <f>SUM(J13:J40)</f>
        <v>19</v>
      </c>
      <c r="K10" s="97">
        <f>SUM(K13:K40)</f>
        <v>14</v>
      </c>
      <c r="L10" s="22">
        <f>SUM(L13:L40)</f>
        <v>5</v>
      </c>
      <c r="M10" s="22">
        <f>SUM(M13:M40)</f>
        <v>9</v>
      </c>
      <c r="N10" s="97">
        <f>SUM(N13:N40)</f>
        <v>2</v>
      </c>
      <c r="O10" s="22" t="s">
        <v>134</v>
      </c>
      <c r="P10" s="92">
        <f>SUM(P13:P40)</f>
        <v>2</v>
      </c>
      <c r="Q10" s="41">
        <f>SUM(Q13:Q40)</f>
        <v>6</v>
      </c>
      <c r="R10" s="22" t="s">
        <v>5</v>
      </c>
      <c r="S10" s="22">
        <f>SUM(S13:S40)</f>
        <v>6</v>
      </c>
    </row>
    <row r="11" spans="1:19" s="3" customFormat="1" ht="20.25" customHeight="1" thickBot="1">
      <c r="A11" s="110" t="s">
        <v>283</v>
      </c>
      <c r="B11" s="19">
        <f>SUM(C11:D11)</f>
        <v>4</v>
      </c>
      <c r="C11" s="18">
        <f>SUM(F11,I11,L11,O11,R11,'31-2'!B11,'31-2'!E11,'31-2'!H11,'31-2'!K11,'31-2'!N11)</f>
        <v>1</v>
      </c>
      <c r="D11" s="18">
        <f>SUM(G11,J11,M11,P11,S11,'31-2'!C11,'31-2'!F11,'31-2'!I11,'31-2'!L11,'31-2'!O11)</f>
        <v>3</v>
      </c>
      <c r="E11" s="19" t="s">
        <v>134</v>
      </c>
      <c r="F11" s="18" t="s">
        <v>134</v>
      </c>
      <c r="G11" s="91" t="s">
        <v>134</v>
      </c>
      <c r="H11" s="44" t="s">
        <v>134</v>
      </c>
      <c r="I11" s="18" t="s">
        <v>134</v>
      </c>
      <c r="J11" s="18" t="s">
        <v>134</v>
      </c>
      <c r="K11" s="96" t="s">
        <v>134</v>
      </c>
      <c r="L11" s="18" t="s">
        <v>134</v>
      </c>
      <c r="M11" s="18" t="s">
        <v>134</v>
      </c>
      <c r="N11" s="193">
        <f>SUM(O11:P11)</f>
        <v>3</v>
      </c>
      <c r="O11" s="18">
        <v>1</v>
      </c>
      <c r="P11" s="91">
        <v>2</v>
      </c>
      <c r="Q11" s="44" t="s">
        <v>134</v>
      </c>
      <c r="R11" s="18" t="s">
        <v>5</v>
      </c>
      <c r="S11" s="18" t="s">
        <v>134</v>
      </c>
    </row>
    <row r="12" spans="1:19" s="3" customFormat="1" ht="15" customHeight="1">
      <c r="A12" s="111" t="s">
        <v>284</v>
      </c>
      <c r="B12" s="42"/>
      <c r="C12" s="79"/>
      <c r="D12" s="80"/>
      <c r="E12" s="21"/>
      <c r="F12" s="22"/>
      <c r="G12" s="92"/>
      <c r="H12" s="41"/>
      <c r="I12" s="22"/>
      <c r="J12" s="22"/>
      <c r="K12" s="97"/>
      <c r="L12" s="22"/>
      <c r="M12" s="22"/>
      <c r="N12" s="97"/>
      <c r="O12" s="22"/>
      <c r="P12" s="92"/>
      <c r="Q12" s="41"/>
      <c r="R12" s="22"/>
      <c r="S12" s="22"/>
    </row>
    <row r="13" spans="1:19" s="3" customFormat="1" ht="22.5" customHeight="1">
      <c r="A13" s="151" t="s">
        <v>307</v>
      </c>
      <c r="B13" s="21">
        <f>SUM(C13:D13)</f>
        <v>39</v>
      </c>
      <c r="C13" s="22">
        <f>SUM(F13,I13,L13,O13,R13,'31-2'!B13,'31-2'!E13,'31-2'!H13,'31-2'!K13,'31-2'!N13)</f>
        <v>15</v>
      </c>
      <c r="D13" s="25">
        <f>SUM(G13,J13,M13,P13,S13,'31-2'!C13,'31-2'!F13,'31-2'!I13,'31-2'!L13,'31-2'!O13)</f>
        <v>24</v>
      </c>
      <c r="E13" s="21">
        <f>SUM(F13:G13)</f>
        <v>17</v>
      </c>
      <c r="F13" s="22" t="s">
        <v>5</v>
      </c>
      <c r="G13" s="92">
        <v>17</v>
      </c>
      <c r="H13" s="41">
        <f>SUM(I13:J13)</f>
        <v>2</v>
      </c>
      <c r="I13" s="22" t="s">
        <v>134</v>
      </c>
      <c r="J13" s="22">
        <v>2</v>
      </c>
      <c r="K13" s="97" t="s">
        <v>134</v>
      </c>
      <c r="L13" s="22" t="s">
        <v>134</v>
      </c>
      <c r="M13" s="22" t="s">
        <v>6</v>
      </c>
      <c r="N13" s="97" t="s">
        <v>6</v>
      </c>
      <c r="O13" s="22" t="s">
        <v>6</v>
      </c>
      <c r="P13" s="92" t="s">
        <v>6</v>
      </c>
      <c r="Q13" s="41" t="s">
        <v>6</v>
      </c>
      <c r="R13" s="22" t="s">
        <v>6</v>
      </c>
      <c r="S13" s="22" t="s">
        <v>6</v>
      </c>
    </row>
    <row r="14" spans="1:19" s="3" customFormat="1" ht="22.5" customHeight="1">
      <c r="A14" s="152" t="s">
        <v>308</v>
      </c>
      <c r="B14" s="26">
        <f>SUM(C14:D14)</f>
        <v>22</v>
      </c>
      <c r="C14" s="27">
        <f>SUM(F14,I14,L14,O14,R14,'31-2'!B14,'31-2'!E14,'31-2'!H14,'31-2'!K14,'31-2'!N14)</f>
        <v>4</v>
      </c>
      <c r="D14" s="30">
        <f>SUM(G14,J14,M14,P14,S14,'31-2'!C14,'31-2'!F14,'31-2'!I14,'31-2'!L14,'31-2'!O14)</f>
        <v>18</v>
      </c>
      <c r="E14" s="26">
        <f aca="true" t="shared" si="2" ref="E14:E40">SUM(F14:G14)</f>
        <v>6</v>
      </c>
      <c r="F14" s="27" t="s">
        <v>5</v>
      </c>
      <c r="G14" s="93">
        <v>6</v>
      </c>
      <c r="H14" s="76">
        <f>SUM(I14:J14)</f>
        <v>2</v>
      </c>
      <c r="I14" s="27" t="s">
        <v>134</v>
      </c>
      <c r="J14" s="27">
        <v>2</v>
      </c>
      <c r="K14" s="74" t="s">
        <v>134</v>
      </c>
      <c r="L14" s="27" t="s">
        <v>134</v>
      </c>
      <c r="M14" s="27" t="s">
        <v>6</v>
      </c>
      <c r="N14" s="74" t="s">
        <v>6</v>
      </c>
      <c r="O14" s="27" t="s">
        <v>6</v>
      </c>
      <c r="P14" s="93" t="s">
        <v>6</v>
      </c>
      <c r="Q14" s="76">
        <f>SUM(R14:S14)</f>
        <v>1</v>
      </c>
      <c r="R14" s="27" t="s">
        <v>5</v>
      </c>
      <c r="S14" s="27">
        <v>1</v>
      </c>
    </row>
    <row r="15" spans="1:19" s="3" customFormat="1" ht="22.5" customHeight="1">
      <c r="A15" s="152" t="s">
        <v>309</v>
      </c>
      <c r="B15" s="26">
        <f aca="true" t="shared" si="3" ref="B15:B40">SUM(C15:D15)</f>
        <v>9</v>
      </c>
      <c r="C15" s="27">
        <f>SUM(F15,I15,L15,O15,R15,'31-2'!B15,'31-2'!E15,'31-2'!H15,'31-2'!K15,'31-2'!N15)</f>
        <v>2</v>
      </c>
      <c r="D15" s="30">
        <f>SUM(G15,J15,M15,P15,S15,'31-2'!C15,'31-2'!F15,'31-2'!I15,'31-2'!L15,'31-2'!O15)</f>
        <v>7</v>
      </c>
      <c r="E15" s="26">
        <f t="shared" si="2"/>
        <v>6</v>
      </c>
      <c r="F15" s="27">
        <v>1</v>
      </c>
      <c r="G15" s="93">
        <v>5</v>
      </c>
      <c r="H15" s="76">
        <f>SUM(I15:J15)</f>
        <v>1</v>
      </c>
      <c r="I15" s="27" t="s">
        <v>134</v>
      </c>
      <c r="J15" s="27">
        <v>1</v>
      </c>
      <c r="K15" s="74">
        <f>SUM(L15:M15)</f>
        <v>2</v>
      </c>
      <c r="L15" s="27">
        <v>1</v>
      </c>
      <c r="M15" s="27">
        <v>1</v>
      </c>
      <c r="N15" s="74" t="s">
        <v>6</v>
      </c>
      <c r="O15" s="27" t="s">
        <v>6</v>
      </c>
      <c r="P15" s="93" t="s">
        <v>6</v>
      </c>
      <c r="Q15" s="76" t="s">
        <v>6</v>
      </c>
      <c r="R15" s="27" t="s">
        <v>6</v>
      </c>
      <c r="S15" s="27" t="s">
        <v>6</v>
      </c>
    </row>
    <row r="16" spans="1:19" s="3" customFormat="1" ht="22.5" customHeight="1">
      <c r="A16" s="152" t="s">
        <v>310</v>
      </c>
      <c r="B16" s="26">
        <f t="shared" si="3"/>
        <v>10</v>
      </c>
      <c r="C16" s="27">
        <f>SUM(F16,I16,L16,O16,R16,'31-2'!B16,'31-2'!E16,'31-2'!H16,'31-2'!K16,'31-2'!N16)</f>
        <v>3</v>
      </c>
      <c r="D16" s="30">
        <f>SUM(G16,J16,M16,P16,S16,'31-2'!C16,'31-2'!F16,'31-2'!I16,'31-2'!L16,'31-2'!O16)</f>
        <v>7</v>
      </c>
      <c r="E16" s="26">
        <f t="shared" si="2"/>
        <v>2</v>
      </c>
      <c r="F16" s="27">
        <v>2</v>
      </c>
      <c r="G16" s="93" t="s">
        <v>134</v>
      </c>
      <c r="H16" s="76">
        <f>SUM(I16:J16)</f>
        <v>1</v>
      </c>
      <c r="I16" s="27" t="s">
        <v>134</v>
      </c>
      <c r="J16" s="27">
        <v>1</v>
      </c>
      <c r="K16" s="74">
        <f>SUM(L16:M16)</f>
        <v>2</v>
      </c>
      <c r="L16" s="27">
        <v>1</v>
      </c>
      <c r="M16" s="27">
        <v>1</v>
      </c>
      <c r="N16" s="74" t="s">
        <v>6</v>
      </c>
      <c r="O16" s="27" t="s">
        <v>6</v>
      </c>
      <c r="P16" s="93" t="s">
        <v>6</v>
      </c>
      <c r="Q16" s="76" t="s">
        <v>6</v>
      </c>
      <c r="R16" s="27" t="s">
        <v>6</v>
      </c>
      <c r="S16" s="27" t="s">
        <v>6</v>
      </c>
    </row>
    <row r="17" spans="1:19" s="3" customFormat="1" ht="22.5" customHeight="1">
      <c r="A17" s="152" t="s">
        <v>311</v>
      </c>
      <c r="B17" s="26">
        <f t="shared" si="3"/>
        <v>14</v>
      </c>
      <c r="C17" s="27">
        <f>SUM(F17,I17,L17,O17,R17,'31-2'!B17,'31-2'!E17,'31-2'!H17,'31-2'!K17,'31-2'!N17)</f>
        <v>4</v>
      </c>
      <c r="D17" s="30">
        <f>SUM(G17,J17,M17,P17,S17,'31-2'!C17,'31-2'!F17,'31-2'!I17,'31-2'!L17,'31-2'!O17)</f>
        <v>10</v>
      </c>
      <c r="E17" s="26">
        <f t="shared" si="2"/>
        <v>4</v>
      </c>
      <c r="F17" s="27" t="s">
        <v>5</v>
      </c>
      <c r="G17" s="93">
        <v>4</v>
      </c>
      <c r="H17" s="76" t="s">
        <v>5</v>
      </c>
      <c r="I17" s="27" t="s">
        <v>134</v>
      </c>
      <c r="J17" s="27" t="s">
        <v>5</v>
      </c>
      <c r="K17" s="74" t="s">
        <v>134</v>
      </c>
      <c r="L17" s="27" t="s">
        <v>134</v>
      </c>
      <c r="M17" s="27" t="s">
        <v>6</v>
      </c>
      <c r="N17" s="74" t="s">
        <v>6</v>
      </c>
      <c r="O17" s="27" t="s">
        <v>6</v>
      </c>
      <c r="P17" s="93" t="s">
        <v>6</v>
      </c>
      <c r="Q17" s="76" t="s">
        <v>6</v>
      </c>
      <c r="R17" s="27" t="s">
        <v>6</v>
      </c>
      <c r="S17" s="27" t="s">
        <v>6</v>
      </c>
    </row>
    <row r="18" spans="1:19" s="3" customFormat="1" ht="22.5" customHeight="1">
      <c r="A18" s="152" t="s">
        <v>312</v>
      </c>
      <c r="B18" s="26">
        <f t="shared" si="3"/>
        <v>9</v>
      </c>
      <c r="C18" s="27">
        <f>SUM(F18,I18,L18,O18,R18,'31-2'!B18,'31-2'!E18,'31-2'!H18,'31-2'!K18,'31-2'!N18)</f>
        <v>1</v>
      </c>
      <c r="D18" s="30">
        <f>SUM(G18,J18,M18,P18,S18,'31-2'!C18,'31-2'!F18,'31-2'!I18,'31-2'!L18,'31-2'!O18)</f>
        <v>8</v>
      </c>
      <c r="E18" s="26">
        <f t="shared" si="2"/>
        <v>3</v>
      </c>
      <c r="F18" s="27" t="s">
        <v>134</v>
      </c>
      <c r="G18" s="93">
        <v>3</v>
      </c>
      <c r="H18" s="76" t="s">
        <v>134</v>
      </c>
      <c r="I18" s="27" t="s">
        <v>134</v>
      </c>
      <c r="J18" s="27" t="s">
        <v>134</v>
      </c>
      <c r="K18" s="74" t="s">
        <v>134</v>
      </c>
      <c r="L18" s="27" t="s">
        <v>134</v>
      </c>
      <c r="M18" s="27" t="s">
        <v>6</v>
      </c>
      <c r="N18" s="74" t="s">
        <v>6</v>
      </c>
      <c r="O18" s="27" t="s">
        <v>6</v>
      </c>
      <c r="P18" s="93" t="s">
        <v>6</v>
      </c>
      <c r="Q18" s="76" t="s">
        <v>6</v>
      </c>
      <c r="R18" s="27" t="s">
        <v>6</v>
      </c>
      <c r="S18" s="27" t="s">
        <v>6</v>
      </c>
    </row>
    <row r="19" spans="1:19" s="3" customFormat="1" ht="22.5" customHeight="1">
      <c r="A19" s="152" t="s">
        <v>313</v>
      </c>
      <c r="B19" s="26">
        <f t="shared" si="3"/>
        <v>7</v>
      </c>
      <c r="C19" s="27">
        <f>SUM(F19,I19,L19,O19,R19,'31-2'!B19,'31-2'!E19,'31-2'!H19,'31-2'!K19,'31-2'!N19)</f>
        <v>3</v>
      </c>
      <c r="D19" s="30">
        <f>SUM(G19,J19,M19,P19,S19,'31-2'!C19,'31-2'!F19,'31-2'!I19,'31-2'!L19,'31-2'!O19)</f>
        <v>4</v>
      </c>
      <c r="E19" s="26">
        <f t="shared" si="2"/>
        <v>4</v>
      </c>
      <c r="F19" s="27" t="s">
        <v>134</v>
      </c>
      <c r="G19" s="93">
        <v>4</v>
      </c>
      <c r="H19" s="76" t="s">
        <v>134</v>
      </c>
      <c r="I19" s="27" t="s">
        <v>134</v>
      </c>
      <c r="J19" s="27" t="s">
        <v>134</v>
      </c>
      <c r="K19" s="74" t="s">
        <v>134</v>
      </c>
      <c r="L19" s="27" t="s">
        <v>134</v>
      </c>
      <c r="M19" s="27" t="s">
        <v>6</v>
      </c>
      <c r="N19" s="74" t="s">
        <v>6</v>
      </c>
      <c r="O19" s="27" t="s">
        <v>6</v>
      </c>
      <c r="P19" s="93" t="s">
        <v>6</v>
      </c>
      <c r="Q19" s="76" t="s">
        <v>6</v>
      </c>
      <c r="R19" s="27" t="s">
        <v>6</v>
      </c>
      <c r="S19" s="27" t="s">
        <v>6</v>
      </c>
    </row>
    <row r="20" spans="1:19" s="3" customFormat="1" ht="22.5" customHeight="1">
      <c r="A20" s="152" t="s">
        <v>8</v>
      </c>
      <c r="B20" s="26">
        <f>SUM(C20:D20)</f>
        <v>13</v>
      </c>
      <c r="C20" s="27">
        <f>SUM(F20,I20,L20,O20,R20,'31-2'!B20,'31-2'!E20,'31-2'!H20,'31-2'!K20,'31-2'!N20)</f>
        <v>1</v>
      </c>
      <c r="D20" s="30">
        <f>SUM(G20,J20,M20,P20,S20,'31-2'!C20,'31-2'!F20,'31-2'!I20,'31-2'!L20,'31-2'!O20)</f>
        <v>12</v>
      </c>
      <c r="E20" s="26">
        <f>SUM(F20:G20)</f>
        <v>2</v>
      </c>
      <c r="F20" s="27" t="s">
        <v>135</v>
      </c>
      <c r="G20" s="93">
        <v>2</v>
      </c>
      <c r="H20" s="76">
        <f>SUM(I20:J20)</f>
        <v>1</v>
      </c>
      <c r="I20" s="27" t="s">
        <v>135</v>
      </c>
      <c r="J20" s="27">
        <v>1</v>
      </c>
      <c r="K20" s="74">
        <f>SUM(L20:M20)</f>
        <v>1</v>
      </c>
      <c r="L20" s="27" t="s">
        <v>5</v>
      </c>
      <c r="M20" s="27">
        <v>1</v>
      </c>
      <c r="N20" s="74" t="s">
        <v>5</v>
      </c>
      <c r="O20" s="27" t="s">
        <v>6</v>
      </c>
      <c r="P20" s="93" t="s">
        <v>5</v>
      </c>
      <c r="Q20" s="76">
        <f>SUM(R20:S20)</f>
        <v>1</v>
      </c>
      <c r="R20" s="27" t="s">
        <v>6</v>
      </c>
      <c r="S20" s="27">
        <v>1</v>
      </c>
    </row>
    <row r="21" spans="1:19" s="3" customFormat="1" ht="22.5" customHeight="1">
      <c r="A21" s="152" t="s">
        <v>314</v>
      </c>
      <c r="B21" s="26">
        <f t="shared" si="3"/>
        <v>3</v>
      </c>
      <c r="C21" s="27" t="s">
        <v>187</v>
      </c>
      <c r="D21" s="30">
        <f>SUM(G21,J21,M21,P21,S21,'31-2'!C21,'31-2'!F21,'31-2'!I21,'31-2'!L21,'31-2'!O21)</f>
        <v>3</v>
      </c>
      <c r="E21" s="26">
        <f t="shared" si="2"/>
        <v>1</v>
      </c>
      <c r="F21" s="27" t="s">
        <v>135</v>
      </c>
      <c r="G21" s="93">
        <v>1</v>
      </c>
      <c r="H21" s="76">
        <f>SUM(I21:J21)</f>
        <v>1</v>
      </c>
      <c r="I21" s="27" t="s">
        <v>135</v>
      </c>
      <c r="J21" s="27">
        <v>1</v>
      </c>
      <c r="K21" s="74" t="s">
        <v>5</v>
      </c>
      <c r="L21" s="27" t="s">
        <v>135</v>
      </c>
      <c r="M21" s="27" t="s">
        <v>5</v>
      </c>
      <c r="N21" s="74" t="s">
        <v>6</v>
      </c>
      <c r="O21" s="27" t="s">
        <v>6</v>
      </c>
      <c r="P21" s="93" t="s">
        <v>6</v>
      </c>
      <c r="Q21" s="76" t="s">
        <v>6</v>
      </c>
      <c r="R21" s="27" t="s">
        <v>6</v>
      </c>
      <c r="S21" s="27" t="s">
        <v>6</v>
      </c>
    </row>
    <row r="22" spans="1:19" s="3" customFormat="1" ht="22.5" customHeight="1">
      <c r="A22" s="152" t="s">
        <v>315</v>
      </c>
      <c r="B22" s="26">
        <f t="shared" si="3"/>
        <v>4</v>
      </c>
      <c r="C22" s="27">
        <f>SUM(F22,I22,L22,O22,R22,'31-2'!B22,'31-2'!E22,'31-2'!H22,'31-2'!K22,'31-2'!N22)</f>
        <v>1</v>
      </c>
      <c r="D22" s="30">
        <f>SUM(G22,J22,M22,P22,S22,'31-2'!C22,'31-2'!F22,'31-2'!I22,'31-2'!L22,'31-2'!O22)</f>
        <v>3</v>
      </c>
      <c r="E22" s="26">
        <f t="shared" si="2"/>
        <v>1</v>
      </c>
      <c r="F22" s="27" t="s">
        <v>135</v>
      </c>
      <c r="G22" s="93">
        <v>1</v>
      </c>
      <c r="H22" s="76" t="s">
        <v>135</v>
      </c>
      <c r="I22" s="27" t="s">
        <v>135</v>
      </c>
      <c r="J22" s="27" t="s">
        <v>135</v>
      </c>
      <c r="K22" s="74" t="s">
        <v>135</v>
      </c>
      <c r="L22" s="27" t="s">
        <v>135</v>
      </c>
      <c r="M22" s="27" t="s">
        <v>6</v>
      </c>
      <c r="N22" s="74" t="s">
        <v>6</v>
      </c>
      <c r="O22" s="27" t="s">
        <v>6</v>
      </c>
      <c r="P22" s="93" t="s">
        <v>6</v>
      </c>
      <c r="Q22" s="76" t="s">
        <v>6</v>
      </c>
      <c r="R22" s="27" t="s">
        <v>6</v>
      </c>
      <c r="S22" s="27" t="s">
        <v>6</v>
      </c>
    </row>
    <row r="23" spans="1:19" s="3" customFormat="1" ht="22.5" customHeight="1">
      <c r="A23" s="152" t="s">
        <v>316</v>
      </c>
      <c r="B23" s="26">
        <f t="shared" si="3"/>
        <v>5</v>
      </c>
      <c r="C23" s="27">
        <f>SUM(F23,I23,L23,O23,R23,'31-2'!B23,'31-2'!E23,'31-2'!H23,'31-2'!K23,'31-2'!N23)</f>
        <v>1</v>
      </c>
      <c r="D23" s="30">
        <f>SUM(G23,J23,M23,P23,S23,'31-2'!C23,'31-2'!F23,'31-2'!I23,'31-2'!L23,'31-2'!O23)</f>
        <v>4</v>
      </c>
      <c r="E23" s="26">
        <f t="shared" si="2"/>
        <v>1</v>
      </c>
      <c r="F23" s="27" t="s">
        <v>135</v>
      </c>
      <c r="G23" s="93">
        <v>1</v>
      </c>
      <c r="H23" s="76" t="s">
        <v>135</v>
      </c>
      <c r="I23" s="27" t="s">
        <v>135</v>
      </c>
      <c r="J23" s="27" t="s">
        <v>135</v>
      </c>
      <c r="K23" s="74" t="s">
        <v>135</v>
      </c>
      <c r="L23" s="27" t="s">
        <v>135</v>
      </c>
      <c r="M23" s="27" t="s">
        <v>6</v>
      </c>
      <c r="N23" s="74" t="s">
        <v>6</v>
      </c>
      <c r="O23" s="27" t="s">
        <v>6</v>
      </c>
      <c r="P23" s="93" t="s">
        <v>6</v>
      </c>
      <c r="Q23" s="76" t="s">
        <v>6</v>
      </c>
      <c r="R23" s="27" t="s">
        <v>6</v>
      </c>
      <c r="S23" s="27" t="s">
        <v>6</v>
      </c>
    </row>
    <row r="24" spans="1:19" s="3" customFormat="1" ht="22.5" customHeight="1">
      <c r="A24" s="152" t="s">
        <v>317</v>
      </c>
      <c r="B24" s="26">
        <f t="shared" si="3"/>
        <v>3</v>
      </c>
      <c r="C24" s="27">
        <f>SUM(F24,I24,L24,O24,R24,'31-2'!B24,'31-2'!E24,'31-2'!H24,'31-2'!K24,'31-2'!N24)</f>
        <v>1</v>
      </c>
      <c r="D24" s="30">
        <f>SUM(G24,J24,M24,P24,S24,'31-2'!C24,'31-2'!F24,'31-2'!I24,'31-2'!L24,'31-2'!O24)</f>
        <v>2</v>
      </c>
      <c r="E24" s="26">
        <f t="shared" si="2"/>
        <v>1</v>
      </c>
      <c r="F24" s="27" t="s">
        <v>135</v>
      </c>
      <c r="G24" s="93">
        <v>1</v>
      </c>
      <c r="H24" s="76">
        <f>SUM(I24:J24)</f>
        <v>1</v>
      </c>
      <c r="I24" s="27" t="s">
        <v>135</v>
      </c>
      <c r="J24" s="27">
        <v>1</v>
      </c>
      <c r="K24" s="74" t="s">
        <v>135</v>
      </c>
      <c r="L24" s="27" t="s">
        <v>135</v>
      </c>
      <c r="M24" s="27" t="s">
        <v>6</v>
      </c>
      <c r="N24" s="74" t="s">
        <v>6</v>
      </c>
      <c r="O24" s="27" t="s">
        <v>6</v>
      </c>
      <c r="P24" s="93" t="s">
        <v>6</v>
      </c>
      <c r="Q24" s="76" t="s">
        <v>6</v>
      </c>
      <c r="R24" s="27" t="s">
        <v>6</v>
      </c>
      <c r="S24" s="27" t="s">
        <v>6</v>
      </c>
    </row>
    <row r="25" spans="1:19" s="3" customFormat="1" ht="22.5" customHeight="1">
      <c r="A25" s="152" t="s">
        <v>318</v>
      </c>
      <c r="B25" s="26">
        <f t="shared" si="3"/>
        <v>3</v>
      </c>
      <c r="C25" s="27">
        <f>SUM(F25,I25,L25,O25,R25,'31-2'!B25,'31-2'!E25,'31-2'!H25,'31-2'!K25,'31-2'!N25)</f>
        <v>1</v>
      </c>
      <c r="D25" s="30">
        <f>SUM(G25,J25,M25,P25,S25,'31-2'!C25,'31-2'!F25,'31-2'!I25,'31-2'!L25,'31-2'!O25)</f>
        <v>2</v>
      </c>
      <c r="E25" s="26" t="s">
        <v>135</v>
      </c>
      <c r="F25" s="27" t="s">
        <v>135</v>
      </c>
      <c r="G25" s="93" t="s">
        <v>135</v>
      </c>
      <c r="H25" s="76">
        <f>SUM(I25:J25)</f>
        <v>2</v>
      </c>
      <c r="I25" s="27" t="s">
        <v>135</v>
      </c>
      <c r="J25" s="27">
        <v>2</v>
      </c>
      <c r="K25" s="74" t="s">
        <v>135</v>
      </c>
      <c r="L25" s="27" t="s">
        <v>135</v>
      </c>
      <c r="M25" s="27" t="s">
        <v>6</v>
      </c>
      <c r="N25" s="74" t="s">
        <v>6</v>
      </c>
      <c r="O25" s="27" t="s">
        <v>6</v>
      </c>
      <c r="P25" s="93" t="s">
        <v>6</v>
      </c>
      <c r="Q25" s="76" t="s">
        <v>6</v>
      </c>
      <c r="R25" s="27" t="s">
        <v>6</v>
      </c>
      <c r="S25" s="27" t="s">
        <v>6</v>
      </c>
    </row>
    <row r="26" spans="1:19" s="3" customFormat="1" ht="22.5" customHeight="1">
      <c r="A26" s="152" t="s">
        <v>319</v>
      </c>
      <c r="B26" s="26">
        <f t="shared" si="3"/>
        <v>5</v>
      </c>
      <c r="C26" s="27" t="s">
        <v>187</v>
      </c>
      <c r="D26" s="30">
        <f>SUM(G26,J26,M26,P26,S26,'31-2'!C26,'31-2'!F26,'31-2'!I26,'31-2'!L26,'31-2'!O26)</f>
        <v>5</v>
      </c>
      <c r="E26" s="26">
        <f t="shared" si="2"/>
        <v>1</v>
      </c>
      <c r="F26" s="27" t="s">
        <v>135</v>
      </c>
      <c r="G26" s="93">
        <v>1</v>
      </c>
      <c r="H26" s="76">
        <f>SUM(I26:J26)</f>
        <v>1</v>
      </c>
      <c r="I26" s="27" t="s">
        <v>135</v>
      </c>
      <c r="J26" s="27">
        <v>1</v>
      </c>
      <c r="K26" s="74">
        <f>SUM(L26:M26)</f>
        <v>1</v>
      </c>
      <c r="L26" s="27" t="s">
        <v>5</v>
      </c>
      <c r="M26" s="27">
        <v>1</v>
      </c>
      <c r="N26" s="74" t="s">
        <v>6</v>
      </c>
      <c r="O26" s="27" t="s">
        <v>6</v>
      </c>
      <c r="P26" s="93" t="s">
        <v>6</v>
      </c>
      <c r="Q26" s="76">
        <f>SUM(R26:S26)</f>
        <v>1</v>
      </c>
      <c r="R26" s="27" t="s">
        <v>6</v>
      </c>
      <c r="S26" s="27">
        <v>1</v>
      </c>
    </row>
    <row r="27" spans="1:19" s="3" customFormat="1" ht="22.5" customHeight="1">
      <c r="A27" s="152" t="s">
        <v>320</v>
      </c>
      <c r="B27" s="26">
        <f t="shared" si="3"/>
        <v>6</v>
      </c>
      <c r="C27" s="27">
        <f>SUM(F27,I27,L27,O27,R27,'31-2'!B27,'31-2'!E27,'31-2'!H27,'31-2'!K27,'31-2'!N27)</f>
        <v>1</v>
      </c>
      <c r="D27" s="30">
        <f>SUM(G27,J27,M27,P27,S27,'31-2'!C27,'31-2'!F27,'31-2'!I27,'31-2'!L27,'31-2'!O27)</f>
        <v>5</v>
      </c>
      <c r="E27" s="26">
        <f t="shared" si="2"/>
        <v>2</v>
      </c>
      <c r="F27" s="27" t="s">
        <v>135</v>
      </c>
      <c r="G27" s="93">
        <v>2</v>
      </c>
      <c r="H27" s="76" t="s">
        <v>135</v>
      </c>
      <c r="I27" s="27" t="s">
        <v>135</v>
      </c>
      <c r="J27" s="27" t="s">
        <v>135</v>
      </c>
      <c r="K27" s="74" t="s">
        <v>5</v>
      </c>
      <c r="L27" s="27" t="s">
        <v>135</v>
      </c>
      <c r="M27" s="27" t="s">
        <v>186</v>
      </c>
      <c r="N27" s="74">
        <f>SUM(O27:P27)</f>
        <v>1</v>
      </c>
      <c r="O27" s="27" t="s">
        <v>6</v>
      </c>
      <c r="P27" s="93">
        <v>1</v>
      </c>
      <c r="Q27" s="76">
        <f>SUM(R27:S27)</f>
        <v>1</v>
      </c>
      <c r="R27" s="27" t="s">
        <v>6</v>
      </c>
      <c r="S27" s="27">
        <v>1</v>
      </c>
    </row>
    <row r="28" spans="1:19" s="3" customFormat="1" ht="22.5" customHeight="1">
      <c r="A28" s="152" t="s">
        <v>321</v>
      </c>
      <c r="B28" s="26">
        <f t="shared" si="3"/>
        <v>6</v>
      </c>
      <c r="C28" s="27" t="s">
        <v>187</v>
      </c>
      <c r="D28" s="30">
        <f>SUM(G28,J28,M28,P28,S28,'31-2'!C28,'31-2'!F28,'31-2'!I28,'31-2'!L28,'31-2'!O28)</f>
        <v>6</v>
      </c>
      <c r="E28" s="26">
        <f t="shared" si="2"/>
        <v>2</v>
      </c>
      <c r="F28" s="27" t="s">
        <v>135</v>
      </c>
      <c r="G28" s="93">
        <v>2</v>
      </c>
      <c r="H28" s="76">
        <f>SUM(I28:J28)</f>
        <v>1</v>
      </c>
      <c r="I28" s="27" t="s">
        <v>135</v>
      </c>
      <c r="J28" s="27">
        <v>1</v>
      </c>
      <c r="K28" s="74" t="s">
        <v>135</v>
      </c>
      <c r="L28" s="27" t="s">
        <v>135</v>
      </c>
      <c r="M28" s="27" t="s">
        <v>6</v>
      </c>
      <c r="N28" s="74">
        <f>SUM(O28:P28)</f>
        <v>1</v>
      </c>
      <c r="O28" s="27" t="s">
        <v>6</v>
      </c>
      <c r="P28" s="93">
        <v>1</v>
      </c>
      <c r="Q28" s="76">
        <f>SUM(R28:S28)</f>
        <v>1</v>
      </c>
      <c r="R28" s="27" t="s">
        <v>6</v>
      </c>
      <c r="S28" s="27">
        <v>1</v>
      </c>
    </row>
    <row r="29" spans="1:19" s="3" customFormat="1" ht="22.5" customHeight="1">
      <c r="A29" s="152" t="s">
        <v>322</v>
      </c>
      <c r="B29" s="26">
        <f t="shared" si="3"/>
        <v>3</v>
      </c>
      <c r="C29" s="27" t="s">
        <v>187</v>
      </c>
      <c r="D29" s="30">
        <f>SUM(G29,J29,M29,P29,S29,'31-2'!C29,'31-2'!F29,'31-2'!I29,'31-2'!L29,'31-2'!O29)</f>
        <v>3</v>
      </c>
      <c r="E29" s="26">
        <f t="shared" si="2"/>
        <v>1</v>
      </c>
      <c r="F29" s="27" t="s">
        <v>135</v>
      </c>
      <c r="G29" s="93">
        <v>1</v>
      </c>
      <c r="H29" s="76" t="s">
        <v>135</v>
      </c>
      <c r="I29" s="27" t="s">
        <v>135</v>
      </c>
      <c r="J29" s="27" t="s">
        <v>135</v>
      </c>
      <c r="K29" s="74" t="s">
        <v>135</v>
      </c>
      <c r="L29" s="27" t="s">
        <v>135</v>
      </c>
      <c r="M29" s="27" t="s">
        <v>135</v>
      </c>
      <c r="N29" s="74" t="s">
        <v>6</v>
      </c>
      <c r="O29" s="27" t="s">
        <v>6</v>
      </c>
      <c r="P29" s="93" t="s">
        <v>6</v>
      </c>
      <c r="Q29" s="76">
        <f>SUM(R29:S29)</f>
        <v>1</v>
      </c>
      <c r="R29" s="27" t="s">
        <v>6</v>
      </c>
      <c r="S29" s="27">
        <v>1</v>
      </c>
    </row>
    <row r="30" spans="1:19" s="3" customFormat="1" ht="22.5" customHeight="1">
      <c r="A30" s="152" t="s">
        <v>323</v>
      </c>
      <c r="B30" s="26">
        <f t="shared" si="3"/>
        <v>10</v>
      </c>
      <c r="C30" s="27">
        <f>SUM(F30,I30,L30,O30,R30,'31-2'!B30,'31-2'!E30,'31-2'!H30,'31-2'!K30,'31-2'!N30)</f>
        <v>1</v>
      </c>
      <c r="D30" s="30">
        <f>SUM(G30,J30,M30,P30,S30,'31-2'!C30,'31-2'!F30,'31-2'!I30,'31-2'!L30,'31-2'!O30)</f>
        <v>9</v>
      </c>
      <c r="E30" s="26">
        <f t="shared" si="2"/>
        <v>1</v>
      </c>
      <c r="F30" s="27" t="s">
        <v>135</v>
      </c>
      <c r="G30" s="93">
        <v>1</v>
      </c>
      <c r="H30" s="76" t="s">
        <v>135</v>
      </c>
      <c r="I30" s="27" t="s">
        <v>135</v>
      </c>
      <c r="J30" s="27" t="s">
        <v>135</v>
      </c>
      <c r="K30" s="74" t="s">
        <v>135</v>
      </c>
      <c r="L30" s="27" t="s">
        <v>135</v>
      </c>
      <c r="M30" s="27" t="s">
        <v>6</v>
      </c>
      <c r="N30" s="74" t="s">
        <v>6</v>
      </c>
      <c r="O30" s="27" t="s">
        <v>6</v>
      </c>
      <c r="P30" s="93" t="s">
        <v>6</v>
      </c>
      <c r="Q30" s="76" t="s">
        <v>6</v>
      </c>
      <c r="R30" s="27" t="s">
        <v>6</v>
      </c>
      <c r="S30" s="27" t="s">
        <v>6</v>
      </c>
    </row>
    <row r="31" spans="1:19" s="3" customFormat="1" ht="22.5" customHeight="1">
      <c r="A31" s="152" t="s">
        <v>324</v>
      </c>
      <c r="B31" s="26">
        <f t="shared" si="3"/>
        <v>3</v>
      </c>
      <c r="C31" s="27" t="s">
        <v>187</v>
      </c>
      <c r="D31" s="30">
        <f>SUM(G31,J31,M31,P31,S31,'31-2'!C31,'31-2'!F31,'31-2'!I31,'31-2'!L31,'31-2'!O31)</f>
        <v>3</v>
      </c>
      <c r="E31" s="26">
        <f t="shared" si="2"/>
        <v>1</v>
      </c>
      <c r="F31" s="27" t="s">
        <v>135</v>
      </c>
      <c r="G31" s="93">
        <v>1</v>
      </c>
      <c r="H31" s="76">
        <f>SUM(I31:J31)</f>
        <v>1</v>
      </c>
      <c r="I31" s="27" t="s">
        <v>135</v>
      </c>
      <c r="J31" s="27">
        <v>1</v>
      </c>
      <c r="K31" s="74" t="s">
        <v>135</v>
      </c>
      <c r="L31" s="27" t="s">
        <v>135</v>
      </c>
      <c r="M31" s="27" t="s">
        <v>6</v>
      </c>
      <c r="N31" s="74" t="s">
        <v>6</v>
      </c>
      <c r="O31" s="27" t="s">
        <v>6</v>
      </c>
      <c r="P31" s="93" t="s">
        <v>6</v>
      </c>
      <c r="Q31" s="76" t="s">
        <v>6</v>
      </c>
      <c r="R31" s="27" t="s">
        <v>6</v>
      </c>
      <c r="S31" s="27" t="s">
        <v>6</v>
      </c>
    </row>
    <row r="32" spans="1:19" s="3" customFormat="1" ht="22.5" customHeight="1">
      <c r="A32" s="152" t="s">
        <v>170</v>
      </c>
      <c r="B32" s="26">
        <f t="shared" si="3"/>
        <v>10</v>
      </c>
      <c r="C32" s="27" t="s">
        <v>187</v>
      </c>
      <c r="D32" s="30">
        <f>SUM(G32,J32,M32,P32,S32,'31-2'!C32,'31-2'!F32,'31-2'!I32,'31-2'!L32,'31-2'!O32)</f>
        <v>10</v>
      </c>
      <c r="E32" s="26">
        <f t="shared" si="2"/>
        <v>3</v>
      </c>
      <c r="F32" s="27" t="s">
        <v>135</v>
      </c>
      <c r="G32" s="93">
        <v>3</v>
      </c>
      <c r="H32" s="76" t="s">
        <v>135</v>
      </c>
      <c r="I32" s="27" t="s">
        <v>135</v>
      </c>
      <c r="J32" s="27" t="s">
        <v>135</v>
      </c>
      <c r="K32" s="74">
        <f>SUM(L32:M32)</f>
        <v>1</v>
      </c>
      <c r="L32" s="27" t="s">
        <v>135</v>
      </c>
      <c r="M32" s="27">
        <v>1</v>
      </c>
      <c r="N32" s="74" t="s">
        <v>6</v>
      </c>
      <c r="O32" s="27" t="s">
        <v>6</v>
      </c>
      <c r="P32" s="93" t="s">
        <v>6</v>
      </c>
      <c r="Q32" s="76" t="s">
        <v>6</v>
      </c>
      <c r="R32" s="27" t="s">
        <v>6</v>
      </c>
      <c r="S32" s="27" t="s">
        <v>6</v>
      </c>
    </row>
    <row r="33" spans="1:19" s="3" customFormat="1" ht="22.5" customHeight="1">
      <c r="A33" s="152" t="s">
        <v>296</v>
      </c>
      <c r="B33" s="26">
        <f t="shared" si="3"/>
        <v>13</v>
      </c>
      <c r="C33" s="27" t="s">
        <v>187</v>
      </c>
      <c r="D33" s="30">
        <f>SUM(G33,J33,M33,P33,S33,'31-2'!C33,'31-2'!F33,'31-2'!I33,'31-2'!L33,'31-2'!O33)</f>
        <v>13</v>
      </c>
      <c r="E33" s="26">
        <f t="shared" si="2"/>
        <v>5</v>
      </c>
      <c r="F33" s="27" t="s">
        <v>135</v>
      </c>
      <c r="G33" s="93">
        <v>5</v>
      </c>
      <c r="H33" s="76">
        <f>SUM(I33:J33)</f>
        <v>2</v>
      </c>
      <c r="I33" s="27" t="s">
        <v>135</v>
      </c>
      <c r="J33" s="27">
        <v>2</v>
      </c>
      <c r="K33" s="74" t="s">
        <v>135</v>
      </c>
      <c r="L33" s="27" t="s">
        <v>135</v>
      </c>
      <c r="M33" s="27" t="s">
        <v>6</v>
      </c>
      <c r="N33" s="74" t="s">
        <v>6</v>
      </c>
      <c r="O33" s="27" t="s">
        <v>6</v>
      </c>
      <c r="P33" s="93" t="s">
        <v>6</v>
      </c>
      <c r="Q33" s="76" t="s">
        <v>6</v>
      </c>
      <c r="R33" s="27" t="s">
        <v>6</v>
      </c>
      <c r="S33" s="27" t="s">
        <v>6</v>
      </c>
    </row>
    <row r="34" spans="1:19" s="3" customFormat="1" ht="22.5" customHeight="1">
      <c r="A34" s="152" t="s">
        <v>297</v>
      </c>
      <c r="B34" s="26">
        <f t="shared" si="3"/>
        <v>5</v>
      </c>
      <c r="C34" s="27">
        <f>SUM(F34,I34,L34,O34,R34,'31-2'!B34,'31-2'!E34,'31-2'!H34,'31-2'!K34,'31-2'!N34)</f>
        <v>1</v>
      </c>
      <c r="D34" s="30">
        <f>SUM(G34,J34,M34,P34,S34,'31-2'!C34,'31-2'!F34,'31-2'!I34,'31-2'!L34,'31-2'!O34)</f>
        <v>4</v>
      </c>
      <c r="E34" s="26">
        <f t="shared" si="2"/>
        <v>1</v>
      </c>
      <c r="F34" s="27">
        <v>1</v>
      </c>
      <c r="G34" s="93" t="s">
        <v>5</v>
      </c>
      <c r="H34" s="76">
        <f>SUM(I34:J34)</f>
        <v>2</v>
      </c>
      <c r="I34" s="27" t="s">
        <v>135</v>
      </c>
      <c r="J34" s="27">
        <v>2</v>
      </c>
      <c r="K34" s="74" t="s">
        <v>135</v>
      </c>
      <c r="L34" s="27" t="s">
        <v>135</v>
      </c>
      <c r="M34" s="27" t="s">
        <v>6</v>
      </c>
      <c r="N34" s="74" t="s">
        <v>6</v>
      </c>
      <c r="O34" s="27" t="s">
        <v>6</v>
      </c>
      <c r="P34" s="93" t="s">
        <v>6</v>
      </c>
      <c r="Q34" s="76" t="s">
        <v>6</v>
      </c>
      <c r="R34" s="27" t="s">
        <v>6</v>
      </c>
      <c r="S34" s="27" t="s">
        <v>6</v>
      </c>
    </row>
    <row r="35" spans="1:19" s="3" customFormat="1" ht="22.5" customHeight="1">
      <c r="A35" s="152" t="s">
        <v>298</v>
      </c>
      <c r="B35" s="26">
        <f t="shared" si="3"/>
        <v>7</v>
      </c>
      <c r="C35" s="27">
        <f>SUM(F35,I35,L35,O35,R35,'31-2'!B35,'31-2'!E35,'31-2'!H35,'31-2'!K35,'31-2'!N35)</f>
        <v>2</v>
      </c>
      <c r="D35" s="30">
        <f>SUM(G35,J35,M35,P35,S35,'31-2'!C35,'31-2'!F35,'31-2'!I35,'31-2'!L35,'31-2'!O35)</f>
        <v>5</v>
      </c>
      <c r="E35" s="26">
        <f t="shared" si="2"/>
        <v>1</v>
      </c>
      <c r="F35" s="27" t="s">
        <v>135</v>
      </c>
      <c r="G35" s="93">
        <v>1</v>
      </c>
      <c r="H35" s="76" t="s">
        <v>5</v>
      </c>
      <c r="I35" s="27" t="s">
        <v>135</v>
      </c>
      <c r="J35" s="27" t="s">
        <v>5</v>
      </c>
      <c r="K35" s="74">
        <f>SUM(L35:M35)</f>
        <v>1</v>
      </c>
      <c r="L35" s="27">
        <v>1</v>
      </c>
      <c r="M35" s="27" t="s">
        <v>6</v>
      </c>
      <c r="N35" s="74" t="s">
        <v>6</v>
      </c>
      <c r="O35" s="27" t="s">
        <v>6</v>
      </c>
      <c r="P35" s="93" t="s">
        <v>6</v>
      </c>
      <c r="Q35" s="76" t="s">
        <v>6</v>
      </c>
      <c r="R35" s="27" t="s">
        <v>6</v>
      </c>
      <c r="S35" s="27" t="s">
        <v>6</v>
      </c>
    </row>
    <row r="36" spans="1:19" s="3" customFormat="1" ht="22.5" customHeight="1">
      <c r="A36" s="152" t="s">
        <v>299</v>
      </c>
      <c r="B36" s="26">
        <f t="shared" si="3"/>
        <v>8</v>
      </c>
      <c r="C36" s="27" t="s">
        <v>187</v>
      </c>
      <c r="D36" s="30">
        <f>SUM(G36,J36,M36,P36,S36,'31-2'!C36,'31-2'!F36,'31-2'!I36,'31-2'!L36,'31-2'!O36)</f>
        <v>8</v>
      </c>
      <c r="E36" s="26">
        <f t="shared" si="2"/>
        <v>1</v>
      </c>
      <c r="F36" s="27" t="s">
        <v>105</v>
      </c>
      <c r="G36" s="93">
        <v>1</v>
      </c>
      <c r="H36" s="76">
        <f>SUM(I36:J36)</f>
        <v>1</v>
      </c>
      <c r="I36" s="27" t="s">
        <v>105</v>
      </c>
      <c r="J36" s="27">
        <v>1</v>
      </c>
      <c r="K36" s="74" t="s">
        <v>105</v>
      </c>
      <c r="L36" s="27" t="s">
        <v>105</v>
      </c>
      <c r="M36" s="27" t="s">
        <v>6</v>
      </c>
      <c r="N36" s="74" t="s">
        <v>6</v>
      </c>
      <c r="O36" s="27" t="s">
        <v>6</v>
      </c>
      <c r="P36" s="93" t="s">
        <v>6</v>
      </c>
      <c r="Q36" s="76" t="s">
        <v>6</v>
      </c>
      <c r="R36" s="27" t="s">
        <v>6</v>
      </c>
      <c r="S36" s="27" t="s">
        <v>6</v>
      </c>
    </row>
    <row r="37" spans="1:19" s="3" customFormat="1" ht="22.5" customHeight="1">
      <c r="A37" s="152" t="s">
        <v>300</v>
      </c>
      <c r="B37" s="26">
        <f t="shared" si="3"/>
        <v>6</v>
      </c>
      <c r="C37" s="27">
        <f>SUM(F37,I37,L37,O37,R37,'31-2'!B37,'31-2'!E37,'31-2'!H37,'31-2'!K37,'31-2'!N37)</f>
        <v>1</v>
      </c>
      <c r="D37" s="30">
        <f>SUM(G37,J37,M37,P37,S37,'31-2'!C37,'31-2'!F37,'31-2'!I37,'31-2'!L37,'31-2'!O37)</f>
        <v>5</v>
      </c>
      <c r="E37" s="26">
        <f t="shared" si="2"/>
        <v>1</v>
      </c>
      <c r="F37" s="27" t="s">
        <v>105</v>
      </c>
      <c r="G37" s="93">
        <v>1</v>
      </c>
      <c r="H37" s="76" t="s">
        <v>105</v>
      </c>
      <c r="I37" s="27" t="s">
        <v>105</v>
      </c>
      <c r="J37" s="27" t="s">
        <v>105</v>
      </c>
      <c r="K37" s="74">
        <f>SUM(L37:M37)</f>
        <v>2</v>
      </c>
      <c r="L37" s="27">
        <v>1</v>
      </c>
      <c r="M37" s="27">
        <v>1</v>
      </c>
      <c r="N37" s="74" t="s">
        <v>6</v>
      </c>
      <c r="O37" s="27" t="s">
        <v>6</v>
      </c>
      <c r="P37" s="93" t="s">
        <v>6</v>
      </c>
      <c r="Q37" s="76" t="s">
        <v>6</v>
      </c>
      <c r="R37" s="27" t="s">
        <v>6</v>
      </c>
      <c r="S37" s="27" t="s">
        <v>6</v>
      </c>
    </row>
    <row r="38" spans="1:19" s="3" customFormat="1" ht="22.5" customHeight="1">
      <c r="A38" s="152" t="s">
        <v>301</v>
      </c>
      <c r="B38" s="26">
        <f t="shared" si="3"/>
        <v>6</v>
      </c>
      <c r="C38" s="27">
        <f>SUM(F38,I38,L38,O38,R38,'31-2'!B38,'31-2'!E38,'31-2'!H38,'31-2'!K38,'31-2'!N38)</f>
        <v>1</v>
      </c>
      <c r="D38" s="30">
        <f>SUM(G38,J38,M38,P38,S38,'31-2'!C38,'31-2'!F38,'31-2'!I38,'31-2'!L38,'31-2'!O38)</f>
        <v>5</v>
      </c>
      <c r="E38" s="26">
        <f>SUM(F38:G38)</f>
        <v>2</v>
      </c>
      <c r="F38" s="27">
        <v>1</v>
      </c>
      <c r="G38" s="93">
        <v>1</v>
      </c>
      <c r="H38" s="76" t="s">
        <v>5</v>
      </c>
      <c r="I38" s="27" t="s">
        <v>105</v>
      </c>
      <c r="J38" s="27" t="s">
        <v>5</v>
      </c>
      <c r="K38" s="74">
        <f>SUM(L38:M38)</f>
        <v>2</v>
      </c>
      <c r="L38" s="27" t="s">
        <v>105</v>
      </c>
      <c r="M38" s="27">
        <v>2</v>
      </c>
      <c r="N38" s="74" t="s">
        <v>6</v>
      </c>
      <c r="O38" s="27" t="s">
        <v>6</v>
      </c>
      <c r="P38" s="93" t="s">
        <v>6</v>
      </c>
      <c r="Q38" s="76" t="s">
        <v>6</v>
      </c>
      <c r="R38" s="27" t="s">
        <v>6</v>
      </c>
      <c r="S38" s="27" t="s">
        <v>6</v>
      </c>
    </row>
    <row r="39" spans="1:19" s="3" customFormat="1" ht="22.5" customHeight="1">
      <c r="A39" s="118" t="s">
        <v>302</v>
      </c>
      <c r="B39" s="26">
        <f t="shared" si="3"/>
        <v>2</v>
      </c>
      <c r="C39" s="27" t="s">
        <v>187</v>
      </c>
      <c r="D39" s="30">
        <f>SUM(G39,J39,M39,P39,S39,'31-2'!C39,'31-2'!F39,'31-2'!I39,'31-2'!L39,'31-2'!O39)</f>
        <v>2</v>
      </c>
      <c r="E39" s="26">
        <f t="shared" si="2"/>
        <v>1</v>
      </c>
      <c r="F39" s="27" t="s">
        <v>105</v>
      </c>
      <c r="G39" s="93">
        <v>1</v>
      </c>
      <c r="H39" s="76" t="s">
        <v>5</v>
      </c>
      <c r="I39" s="27" t="s">
        <v>105</v>
      </c>
      <c r="J39" s="27" t="s">
        <v>5</v>
      </c>
      <c r="K39" s="74" t="s">
        <v>105</v>
      </c>
      <c r="L39" s="27" t="s">
        <v>105</v>
      </c>
      <c r="M39" s="27" t="s">
        <v>6</v>
      </c>
      <c r="N39" s="74" t="s">
        <v>6</v>
      </c>
      <c r="O39" s="27" t="s">
        <v>6</v>
      </c>
      <c r="P39" s="93" t="s">
        <v>6</v>
      </c>
      <c r="Q39" s="76" t="s">
        <v>6</v>
      </c>
      <c r="R39" s="27" t="s">
        <v>6</v>
      </c>
      <c r="S39" s="27" t="s">
        <v>6</v>
      </c>
    </row>
    <row r="40" spans="1:19" s="3" customFormat="1" ht="22.5" customHeight="1" thickBot="1">
      <c r="A40" s="153" t="s">
        <v>179</v>
      </c>
      <c r="B40" s="15">
        <f t="shared" si="3"/>
        <v>9</v>
      </c>
      <c r="C40" s="16">
        <f>SUM(F40,I40,L40,O40,R40,'31-2'!B40,'31-2'!E40,'31-2'!H40,'31-2'!K40,'31-2'!N40)</f>
        <v>3</v>
      </c>
      <c r="D40" s="63">
        <f>SUM(G40,J40,M40,P40,S40,'31-2'!C40,'31-2'!F40,'31-2'!I40,'31-2'!L40,'31-2'!O40)</f>
        <v>6</v>
      </c>
      <c r="E40" s="15">
        <f t="shared" si="2"/>
        <v>2</v>
      </c>
      <c r="F40" s="16">
        <v>1</v>
      </c>
      <c r="G40" s="94">
        <v>1</v>
      </c>
      <c r="H40" s="85" t="s">
        <v>105</v>
      </c>
      <c r="I40" s="16" t="s">
        <v>105</v>
      </c>
      <c r="J40" s="16" t="s">
        <v>105</v>
      </c>
      <c r="K40" s="98">
        <f>SUM(L40:M40)</f>
        <v>2</v>
      </c>
      <c r="L40" s="16">
        <v>1</v>
      </c>
      <c r="M40" s="16">
        <v>1</v>
      </c>
      <c r="N40" s="98" t="s">
        <v>6</v>
      </c>
      <c r="O40" s="16" t="s">
        <v>6</v>
      </c>
      <c r="P40" s="94" t="s">
        <v>6</v>
      </c>
      <c r="Q40" s="85" t="s">
        <v>6</v>
      </c>
      <c r="R40" s="16" t="s">
        <v>6</v>
      </c>
      <c r="S40" s="16" t="s">
        <v>6</v>
      </c>
    </row>
  </sheetData>
  <mergeCells count="7">
    <mergeCell ref="A4:A6"/>
    <mergeCell ref="B4:D5"/>
    <mergeCell ref="Q5:S5"/>
    <mergeCell ref="E5:G5"/>
    <mergeCell ref="N5:P5"/>
    <mergeCell ref="K5:M5"/>
    <mergeCell ref="H5:J5"/>
  </mergeCells>
  <printOptions/>
  <pageMargins left="0.45" right="0.35433070866141736" top="0.984251968503937" bottom="0.52" header="0.5118110236220472" footer="0.5118110236220472"/>
  <pageSetup horizontalDpi="600" verticalDpi="600" orientation="portrait" paperSize="9" scale="90" r:id="rId1"/>
  <headerFooter alignWithMargins="0">
    <oddHeader>&amp;L&amp;11中学校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P40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3" width="5.625" style="1" customWidth="1"/>
    <col min="4" max="6" width="5.25390625" style="1" customWidth="1"/>
    <col min="7" max="9" width="6.00390625" style="1" customWidth="1"/>
    <col min="10" max="10" width="5.875" style="1" customWidth="1"/>
    <col min="11" max="15" width="6.00390625" style="1" customWidth="1"/>
    <col min="16" max="16" width="13.625" style="1" customWidth="1"/>
    <col min="17" max="16384" width="8.625" style="1" customWidth="1"/>
  </cols>
  <sheetData>
    <row r="1" ht="15" customHeight="1"/>
    <row r="2" ht="15" customHeight="1"/>
    <row r="3" spans="1:16" ht="15" customHeight="1" thickBot="1">
      <c r="A3" s="256" t="s">
        <v>414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3" customFormat="1" ht="20.25" customHeight="1">
      <c r="A4" s="89" t="s">
        <v>154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44"/>
      <c r="P4" s="328" t="s">
        <v>197</v>
      </c>
    </row>
    <row r="5" spans="1:16" s="3" customFormat="1" ht="20.25" customHeight="1">
      <c r="A5" s="331" t="s">
        <v>155</v>
      </c>
      <c r="B5" s="322"/>
      <c r="C5" s="322"/>
      <c r="D5" s="325" t="s">
        <v>148</v>
      </c>
      <c r="E5" s="326"/>
      <c r="F5" s="327"/>
      <c r="G5" s="332" t="s">
        <v>149</v>
      </c>
      <c r="H5" s="333"/>
      <c r="I5" s="333"/>
      <c r="J5" s="325" t="s">
        <v>150</v>
      </c>
      <c r="K5" s="326"/>
      <c r="L5" s="327"/>
      <c r="M5" s="334" t="s">
        <v>151</v>
      </c>
      <c r="N5" s="326"/>
      <c r="O5" s="335"/>
      <c r="P5" s="329"/>
    </row>
    <row r="6" spans="1:16" s="3" customFormat="1" ht="20.25" customHeight="1" thickBot="1">
      <c r="A6" s="169" t="s">
        <v>121</v>
      </c>
      <c r="B6" s="11" t="s">
        <v>132</v>
      </c>
      <c r="C6" s="11" t="s">
        <v>133</v>
      </c>
      <c r="D6" s="156" t="s">
        <v>121</v>
      </c>
      <c r="E6" s="11" t="s">
        <v>132</v>
      </c>
      <c r="F6" s="90" t="s">
        <v>133</v>
      </c>
      <c r="G6" s="169" t="s">
        <v>121</v>
      </c>
      <c r="H6" s="11" t="s">
        <v>132</v>
      </c>
      <c r="I6" s="11" t="s">
        <v>133</v>
      </c>
      <c r="J6" s="156" t="s">
        <v>121</v>
      </c>
      <c r="K6" s="11" t="s">
        <v>132</v>
      </c>
      <c r="L6" s="90" t="s">
        <v>133</v>
      </c>
      <c r="M6" s="169" t="s">
        <v>121</v>
      </c>
      <c r="N6" s="11" t="s">
        <v>132</v>
      </c>
      <c r="O6" s="14" t="s">
        <v>133</v>
      </c>
      <c r="P6" s="330"/>
    </row>
    <row r="7" spans="1:16" s="3" customFormat="1" ht="20.25" customHeight="1">
      <c r="A7" s="41" t="s">
        <v>6</v>
      </c>
      <c r="B7" s="22" t="s">
        <v>6</v>
      </c>
      <c r="C7" s="22" t="s">
        <v>6</v>
      </c>
      <c r="D7" s="97" t="s">
        <v>6</v>
      </c>
      <c r="E7" s="22" t="s">
        <v>6</v>
      </c>
      <c r="F7" s="92" t="s">
        <v>6</v>
      </c>
      <c r="G7" s="41">
        <v>63</v>
      </c>
      <c r="H7" s="22" t="s">
        <v>6</v>
      </c>
      <c r="I7" s="22">
        <v>63</v>
      </c>
      <c r="J7" s="97">
        <v>63</v>
      </c>
      <c r="K7" s="22">
        <v>34</v>
      </c>
      <c r="L7" s="92">
        <v>29</v>
      </c>
      <c r="M7" s="41">
        <v>1</v>
      </c>
      <c r="N7" s="22" t="s">
        <v>6</v>
      </c>
      <c r="O7" s="22">
        <v>1</v>
      </c>
      <c r="P7" s="181" t="s">
        <v>306</v>
      </c>
    </row>
    <row r="8" spans="1:16" s="3" customFormat="1" ht="20.25" customHeight="1">
      <c r="A8" s="240" t="s">
        <v>5</v>
      </c>
      <c r="B8" s="224" t="s">
        <v>5</v>
      </c>
      <c r="C8" s="224" t="s">
        <v>5</v>
      </c>
      <c r="D8" s="229" t="s">
        <v>5</v>
      </c>
      <c r="E8" s="224" t="s">
        <v>5</v>
      </c>
      <c r="F8" s="237" t="s">
        <v>5</v>
      </c>
      <c r="G8" s="240">
        <f aca="true" t="shared" si="0" ref="G8:O8">SUM(G9:G11)</f>
        <v>60</v>
      </c>
      <c r="H8" s="224" t="s">
        <v>5</v>
      </c>
      <c r="I8" s="224">
        <f t="shared" si="0"/>
        <v>60</v>
      </c>
      <c r="J8" s="229">
        <f t="shared" si="0"/>
        <v>65</v>
      </c>
      <c r="K8" s="224">
        <f t="shared" si="0"/>
        <v>36</v>
      </c>
      <c r="L8" s="237">
        <f t="shared" si="0"/>
        <v>29</v>
      </c>
      <c r="M8" s="240">
        <f t="shared" si="0"/>
        <v>2</v>
      </c>
      <c r="N8" s="224" t="s">
        <v>5</v>
      </c>
      <c r="O8" s="236">
        <f t="shared" si="0"/>
        <v>2</v>
      </c>
      <c r="P8" s="239" t="s">
        <v>158</v>
      </c>
    </row>
    <row r="9" spans="1:16" s="3" customFormat="1" ht="20.25" customHeight="1">
      <c r="A9" s="41" t="s">
        <v>134</v>
      </c>
      <c r="B9" s="22" t="s">
        <v>134</v>
      </c>
      <c r="C9" s="22" t="s">
        <v>134</v>
      </c>
      <c r="D9" s="97" t="s">
        <v>134</v>
      </c>
      <c r="E9" s="22" t="s">
        <v>134</v>
      </c>
      <c r="F9" s="92" t="s">
        <v>134</v>
      </c>
      <c r="G9" s="41" t="s">
        <v>134</v>
      </c>
      <c r="H9" s="22" t="s">
        <v>134</v>
      </c>
      <c r="I9" s="22" t="s">
        <v>134</v>
      </c>
      <c r="J9" s="97" t="s">
        <v>134</v>
      </c>
      <c r="K9" s="22" t="s">
        <v>134</v>
      </c>
      <c r="L9" s="92" t="s">
        <v>134</v>
      </c>
      <c r="M9" s="41" t="s">
        <v>134</v>
      </c>
      <c r="N9" s="22" t="s">
        <v>134</v>
      </c>
      <c r="O9" s="22" t="s">
        <v>134</v>
      </c>
      <c r="P9" s="183" t="s">
        <v>281</v>
      </c>
    </row>
    <row r="10" spans="1:16" s="3" customFormat="1" ht="20.25" customHeight="1">
      <c r="A10" s="41" t="s">
        <v>134</v>
      </c>
      <c r="B10" s="22" t="s">
        <v>134</v>
      </c>
      <c r="C10" s="22" t="s">
        <v>134</v>
      </c>
      <c r="D10" s="97" t="s">
        <v>134</v>
      </c>
      <c r="E10" s="22" t="s">
        <v>134</v>
      </c>
      <c r="F10" s="92" t="s">
        <v>134</v>
      </c>
      <c r="G10" s="41">
        <f>SUM(G13:G40)</f>
        <v>60</v>
      </c>
      <c r="H10" s="22" t="s">
        <v>134</v>
      </c>
      <c r="I10" s="22">
        <f>SUM(I13:I40)</f>
        <v>60</v>
      </c>
      <c r="J10" s="97">
        <f>SUM(J13:J40)</f>
        <v>65</v>
      </c>
      <c r="K10" s="22">
        <f>SUM(K13:K40)</f>
        <v>36</v>
      </c>
      <c r="L10" s="92">
        <f>SUM(L13:L40)</f>
        <v>29</v>
      </c>
      <c r="M10" s="41">
        <f>SUM(M13:M40)</f>
        <v>1</v>
      </c>
      <c r="N10" s="22" t="s">
        <v>134</v>
      </c>
      <c r="O10" s="25">
        <f>SUM(O13:O40)</f>
        <v>1</v>
      </c>
      <c r="P10" s="183" t="s">
        <v>282</v>
      </c>
    </row>
    <row r="11" spans="1:16" s="3" customFormat="1" ht="20.25" customHeight="1" thickBot="1">
      <c r="A11" s="44" t="s">
        <v>134</v>
      </c>
      <c r="B11" s="18" t="s">
        <v>134</v>
      </c>
      <c r="C11" s="18" t="s">
        <v>134</v>
      </c>
      <c r="D11" s="96" t="s">
        <v>134</v>
      </c>
      <c r="E11" s="18" t="s">
        <v>134</v>
      </c>
      <c r="F11" s="91" t="s">
        <v>134</v>
      </c>
      <c r="G11" s="44" t="s">
        <v>134</v>
      </c>
      <c r="H11" s="18" t="s">
        <v>134</v>
      </c>
      <c r="I11" s="18" t="s">
        <v>134</v>
      </c>
      <c r="J11" s="96" t="s">
        <v>134</v>
      </c>
      <c r="K11" s="18" t="s">
        <v>134</v>
      </c>
      <c r="L11" s="91" t="s">
        <v>134</v>
      </c>
      <c r="M11" s="44">
        <f>SUM(N11:O11)</f>
        <v>1</v>
      </c>
      <c r="N11" s="18" t="s">
        <v>134</v>
      </c>
      <c r="O11" s="18">
        <v>1</v>
      </c>
      <c r="P11" s="182" t="s">
        <v>283</v>
      </c>
    </row>
    <row r="12" spans="1:16" s="3" customFormat="1" ht="15" customHeight="1">
      <c r="A12" s="41"/>
      <c r="B12" s="22"/>
      <c r="C12" s="22"/>
      <c r="D12" s="97"/>
      <c r="E12" s="22"/>
      <c r="F12" s="92"/>
      <c r="G12" s="41"/>
      <c r="H12" s="22"/>
      <c r="I12" s="22"/>
      <c r="J12" s="97"/>
      <c r="K12" s="22"/>
      <c r="L12" s="92"/>
      <c r="M12" s="41"/>
      <c r="N12" s="22"/>
      <c r="O12" s="22"/>
      <c r="P12" s="184" t="s">
        <v>284</v>
      </c>
    </row>
    <row r="13" spans="1:16" s="3" customFormat="1" ht="22.5" customHeight="1">
      <c r="A13" s="41" t="s">
        <v>134</v>
      </c>
      <c r="B13" s="22" t="s">
        <v>6</v>
      </c>
      <c r="C13" s="22" t="s">
        <v>6</v>
      </c>
      <c r="D13" s="97" t="s">
        <v>6</v>
      </c>
      <c r="E13" s="22" t="s">
        <v>6</v>
      </c>
      <c r="F13" s="92" t="s">
        <v>6</v>
      </c>
      <c r="G13" s="41">
        <f>SUM(H13:I13)</f>
        <v>5</v>
      </c>
      <c r="H13" s="22" t="s">
        <v>134</v>
      </c>
      <c r="I13" s="22">
        <v>5</v>
      </c>
      <c r="J13" s="97">
        <f>SUM(K13:L13)</f>
        <v>15</v>
      </c>
      <c r="K13" s="22">
        <v>15</v>
      </c>
      <c r="L13" s="92" t="s">
        <v>5</v>
      </c>
      <c r="M13" s="41" t="s">
        <v>6</v>
      </c>
      <c r="N13" s="22" t="s">
        <v>6</v>
      </c>
      <c r="O13" s="22" t="s">
        <v>6</v>
      </c>
      <c r="P13" s="185" t="s">
        <v>253</v>
      </c>
    </row>
    <row r="14" spans="1:16" s="3" customFormat="1" ht="22.5" customHeight="1">
      <c r="A14" s="76" t="s">
        <v>134</v>
      </c>
      <c r="B14" s="27" t="s">
        <v>6</v>
      </c>
      <c r="C14" s="27" t="s">
        <v>6</v>
      </c>
      <c r="D14" s="74" t="s">
        <v>6</v>
      </c>
      <c r="E14" s="27" t="s">
        <v>6</v>
      </c>
      <c r="F14" s="93" t="s">
        <v>6</v>
      </c>
      <c r="G14" s="76">
        <f>SUM(H14:I14)</f>
        <v>7</v>
      </c>
      <c r="H14" s="27" t="s">
        <v>6</v>
      </c>
      <c r="I14" s="27">
        <v>7</v>
      </c>
      <c r="J14" s="74">
        <f>SUM(K14:L14)</f>
        <v>6</v>
      </c>
      <c r="K14" s="27">
        <v>4</v>
      </c>
      <c r="L14" s="93">
        <v>2</v>
      </c>
      <c r="M14" s="76" t="s">
        <v>6</v>
      </c>
      <c r="N14" s="27" t="s">
        <v>6</v>
      </c>
      <c r="O14" s="30" t="s">
        <v>6</v>
      </c>
      <c r="P14" s="186" t="s">
        <v>254</v>
      </c>
    </row>
    <row r="15" spans="1:16" s="3" customFormat="1" ht="22.5" customHeight="1">
      <c r="A15" s="76" t="s">
        <v>134</v>
      </c>
      <c r="B15" s="27" t="s">
        <v>6</v>
      </c>
      <c r="C15" s="27" t="s">
        <v>6</v>
      </c>
      <c r="D15" s="74" t="s">
        <v>6</v>
      </c>
      <c r="E15" s="27" t="s">
        <v>6</v>
      </c>
      <c r="F15" s="93" t="s">
        <v>6</v>
      </c>
      <c r="G15" s="76" t="s">
        <v>6</v>
      </c>
      <c r="H15" s="27" t="s">
        <v>6</v>
      </c>
      <c r="I15" s="27" t="s">
        <v>6</v>
      </c>
      <c r="J15" s="74" t="s">
        <v>134</v>
      </c>
      <c r="K15" s="27" t="s">
        <v>5</v>
      </c>
      <c r="L15" s="93" t="s">
        <v>5</v>
      </c>
      <c r="M15" s="76" t="s">
        <v>6</v>
      </c>
      <c r="N15" s="27" t="s">
        <v>6</v>
      </c>
      <c r="O15" s="30" t="s">
        <v>6</v>
      </c>
      <c r="P15" s="186" t="s">
        <v>255</v>
      </c>
    </row>
    <row r="16" spans="1:16" s="3" customFormat="1" ht="22.5" customHeight="1">
      <c r="A16" s="76" t="s">
        <v>134</v>
      </c>
      <c r="B16" s="27" t="s">
        <v>6</v>
      </c>
      <c r="C16" s="27" t="s">
        <v>6</v>
      </c>
      <c r="D16" s="74" t="s">
        <v>6</v>
      </c>
      <c r="E16" s="27" t="s">
        <v>6</v>
      </c>
      <c r="F16" s="93" t="s">
        <v>6</v>
      </c>
      <c r="G16" s="76">
        <f>SUM(H16:I16)</f>
        <v>3</v>
      </c>
      <c r="H16" s="27" t="s">
        <v>6</v>
      </c>
      <c r="I16" s="27">
        <v>3</v>
      </c>
      <c r="J16" s="74">
        <f>SUM(K16:L16)</f>
        <v>2</v>
      </c>
      <c r="K16" s="27" t="s">
        <v>5</v>
      </c>
      <c r="L16" s="93">
        <v>2</v>
      </c>
      <c r="M16" s="76" t="s">
        <v>6</v>
      </c>
      <c r="N16" s="27" t="s">
        <v>6</v>
      </c>
      <c r="O16" s="30" t="s">
        <v>6</v>
      </c>
      <c r="P16" s="186" t="s">
        <v>256</v>
      </c>
    </row>
    <row r="17" spans="1:16" s="3" customFormat="1" ht="22.5" customHeight="1">
      <c r="A17" s="76" t="s">
        <v>134</v>
      </c>
      <c r="B17" s="27" t="s">
        <v>6</v>
      </c>
      <c r="C17" s="27" t="s">
        <v>6</v>
      </c>
      <c r="D17" s="74" t="s">
        <v>6</v>
      </c>
      <c r="E17" s="27" t="s">
        <v>6</v>
      </c>
      <c r="F17" s="93" t="s">
        <v>6</v>
      </c>
      <c r="G17" s="76">
        <f>SUM(H17:I17)</f>
        <v>6</v>
      </c>
      <c r="H17" s="27" t="s">
        <v>6</v>
      </c>
      <c r="I17" s="27">
        <v>6</v>
      </c>
      <c r="J17" s="74">
        <f>SUM(K17:L17)</f>
        <v>4</v>
      </c>
      <c r="K17" s="27">
        <v>4</v>
      </c>
      <c r="L17" s="93" t="s">
        <v>134</v>
      </c>
      <c r="M17" s="76" t="s">
        <v>6</v>
      </c>
      <c r="N17" s="27" t="s">
        <v>6</v>
      </c>
      <c r="O17" s="30" t="s">
        <v>6</v>
      </c>
      <c r="P17" s="186" t="s">
        <v>257</v>
      </c>
    </row>
    <row r="18" spans="1:16" s="3" customFormat="1" ht="22.5" customHeight="1">
      <c r="A18" s="76" t="s">
        <v>134</v>
      </c>
      <c r="B18" s="27" t="s">
        <v>6</v>
      </c>
      <c r="C18" s="27" t="s">
        <v>6</v>
      </c>
      <c r="D18" s="74" t="s">
        <v>6</v>
      </c>
      <c r="E18" s="27" t="s">
        <v>6</v>
      </c>
      <c r="F18" s="93" t="s">
        <v>6</v>
      </c>
      <c r="G18" s="76">
        <f>SUM(H18:I18)</f>
        <v>3</v>
      </c>
      <c r="H18" s="27" t="s">
        <v>134</v>
      </c>
      <c r="I18" s="27">
        <v>3</v>
      </c>
      <c r="J18" s="74">
        <f aca="true" t="shared" si="1" ref="J18:J40">SUM(K18:L18)</f>
        <v>3</v>
      </c>
      <c r="K18" s="27">
        <v>1</v>
      </c>
      <c r="L18" s="93">
        <v>2</v>
      </c>
      <c r="M18" s="76" t="s">
        <v>6</v>
      </c>
      <c r="N18" s="27" t="s">
        <v>6</v>
      </c>
      <c r="O18" s="30" t="s">
        <v>6</v>
      </c>
      <c r="P18" s="186" t="s">
        <v>258</v>
      </c>
    </row>
    <row r="19" spans="1:16" s="3" customFormat="1" ht="22.5" customHeight="1">
      <c r="A19" s="76" t="s">
        <v>134</v>
      </c>
      <c r="B19" s="27" t="s">
        <v>6</v>
      </c>
      <c r="C19" s="27" t="s">
        <v>6</v>
      </c>
      <c r="D19" s="74" t="s">
        <v>6</v>
      </c>
      <c r="E19" s="27" t="s">
        <v>6</v>
      </c>
      <c r="F19" s="93" t="s">
        <v>6</v>
      </c>
      <c r="G19" s="76" t="s">
        <v>6</v>
      </c>
      <c r="H19" s="27" t="s">
        <v>6</v>
      </c>
      <c r="I19" s="27" t="s">
        <v>6</v>
      </c>
      <c r="J19" s="74">
        <f t="shared" si="1"/>
        <v>3</v>
      </c>
      <c r="K19" s="27">
        <v>3</v>
      </c>
      <c r="L19" s="93" t="s">
        <v>134</v>
      </c>
      <c r="M19" s="76" t="s">
        <v>6</v>
      </c>
      <c r="N19" s="27" t="s">
        <v>6</v>
      </c>
      <c r="O19" s="30" t="s">
        <v>6</v>
      </c>
      <c r="P19" s="186" t="s">
        <v>259</v>
      </c>
    </row>
    <row r="20" spans="1:16" s="3" customFormat="1" ht="22.5" customHeight="1">
      <c r="A20" s="76" t="s">
        <v>134</v>
      </c>
      <c r="B20" s="27" t="s">
        <v>6</v>
      </c>
      <c r="C20" s="27" t="s">
        <v>6</v>
      </c>
      <c r="D20" s="74" t="s">
        <v>6</v>
      </c>
      <c r="E20" s="27" t="s">
        <v>6</v>
      </c>
      <c r="F20" s="93" t="s">
        <v>6</v>
      </c>
      <c r="G20" s="76">
        <f>SUM(H20:I20)</f>
        <v>5</v>
      </c>
      <c r="H20" s="27" t="s">
        <v>134</v>
      </c>
      <c r="I20" s="27">
        <v>5</v>
      </c>
      <c r="J20" s="74">
        <f>SUM(K20:L20)</f>
        <v>3</v>
      </c>
      <c r="K20" s="27">
        <v>1</v>
      </c>
      <c r="L20" s="93">
        <v>2</v>
      </c>
      <c r="M20" s="76" t="s">
        <v>6</v>
      </c>
      <c r="N20" s="27" t="s">
        <v>6</v>
      </c>
      <c r="O20" s="30" t="s">
        <v>6</v>
      </c>
      <c r="P20" s="186" t="s">
        <v>8</v>
      </c>
    </row>
    <row r="21" spans="1:16" s="3" customFormat="1" ht="22.5" customHeight="1">
      <c r="A21" s="76" t="s">
        <v>135</v>
      </c>
      <c r="B21" s="27" t="s">
        <v>6</v>
      </c>
      <c r="C21" s="27" t="s">
        <v>6</v>
      </c>
      <c r="D21" s="74" t="s">
        <v>6</v>
      </c>
      <c r="E21" s="27" t="s">
        <v>6</v>
      </c>
      <c r="F21" s="93" t="s">
        <v>6</v>
      </c>
      <c r="G21" s="76" t="s">
        <v>6</v>
      </c>
      <c r="H21" s="27" t="s">
        <v>6</v>
      </c>
      <c r="I21" s="27" t="s">
        <v>6</v>
      </c>
      <c r="J21" s="74">
        <f t="shared" si="1"/>
        <v>1</v>
      </c>
      <c r="K21" s="27" t="s">
        <v>5</v>
      </c>
      <c r="L21" s="93">
        <v>1</v>
      </c>
      <c r="M21" s="76" t="s">
        <v>6</v>
      </c>
      <c r="N21" s="27" t="s">
        <v>6</v>
      </c>
      <c r="O21" s="30" t="s">
        <v>6</v>
      </c>
      <c r="P21" s="186" t="s">
        <v>365</v>
      </c>
    </row>
    <row r="22" spans="1:16" s="3" customFormat="1" ht="22.5" customHeight="1">
      <c r="A22" s="76" t="s">
        <v>135</v>
      </c>
      <c r="B22" s="27" t="s">
        <v>6</v>
      </c>
      <c r="C22" s="27" t="s">
        <v>6</v>
      </c>
      <c r="D22" s="74" t="s">
        <v>6</v>
      </c>
      <c r="E22" s="27" t="s">
        <v>6</v>
      </c>
      <c r="F22" s="93" t="s">
        <v>6</v>
      </c>
      <c r="G22" s="76">
        <f>SUM(H22:I22)</f>
        <v>2</v>
      </c>
      <c r="H22" s="27" t="s">
        <v>135</v>
      </c>
      <c r="I22" s="27">
        <v>2</v>
      </c>
      <c r="J22" s="74">
        <f t="shared" si="1"/>
        <v>1</v>
      </c>
      <c r="K22" s="27">
        <v>1</v>
      </c>
      <c r="L22" s="93" t="s">
        <v>135</v>
      </c>
      <c r="M22" s="76" t="s">
        <v>6</v>
      </c>
      <c r="N22" s="27" t="s">
        <v>6</v>
      </c>
      <c r="O22" s="30" t="s">
        <v>6</v>
      </c>
      <c r="P22" s="186" t="s">
        <v>366</v>
      </c>
    </row>
    <row r="23" spans="1:16" s="3" customFormat="1" ht="22.5" customHeight="1">
      <c r="A23" s="76" t="s">
        <v>135</v>
      </c>
      <c r="B23" s="27" t="s">
        <v>6</v>
      </c>
      <c r="C23" s="27" t="s">
        <v>6</v>
      </c>
      <c r="D23" s="74" t="s">
        <v>6</v>
      </c>
      <c r="E23" s="27" t="s">
        <v>6</v>
      </c>
      <c r="F23" s="93" t="s">
        <v>6</v>
      </c>
      <c r="G23" s="76">
        <f>SUM(H23:I23)</f>
        <v>3</v>
      </c>
      <c r="H23" s="27" t="s">
        <v>135</v>
      </c>
      <c r="I23" s="27">
        <v>3</v>
      </c>
      <c r="J23" s="74">
        <f t="shared" si="1"/>
        <v>1</v>
      </c>
      <c r="K23" s="27">
        <v>1</v>
      </c>
      <c r="L23" s="93" t="s">
        <v>135</v>
      </c>
      <c r="M23" s="76" t="s">
        <v>6</v>
      </c>
      <c r="N23" s="27" t="s">
        <v>6</v>
      </c>
      <c r="O23" s="30" t="s">
        <v>6</v>
      </c>
      <c r="P23" s="186" t="s">
        <v>367</v>
      </c>
    </row>
    <row r="24" spans="1:16" s="3" customFormat="1" ht="22.5" customHeight="1">
      <c r="A24" s="76" t="s">
        <v>135</v>
      </c>
      <c r="B24" s="27" t="s">
        <v>6</v>
      </c>
      <c r="C24" s="27" t="s">
        <v>6</v>
      </c>
      <c r="D24" s="74" t="s">
        <v>6</v>
      </c>
      <c r="E24" s="27" t="s">
        <v>6</v>
      </c>
      <c r="F24" s="93" t="s">
        <v>6</v>
      </c>
      <c r="G24" s="76" t="s">
        <v>6</v>
      </c>
      <c r="H24" s="27" t="s">
        <v>6</v>
      </c>
      <c r="I24" s="27" t="s">
        <v>6</v>
      </c>
      <c r="J24" s="74">
        <f t="shared" si="1"/>
        <v>1</v>
      </c>
      <c r="K24" s="27">
        <v>1</v>
      </c>
      <c r="L24" s="93" t="s">
        <v>135</v>
      </c>
      <c r="M24" s="76" t="s">
        <v>6</v>
      </c>
      <c r="N24" s="27" t="s">
        <v>6</v>
      </c>
      <c r="O24" s="30" t="s">
        <v>6</v>
      </c>
      <c r="P24" s="186" t="s">
        <v>368</v>
      </c>
    </row>
    <row r="25" spans="1:16" s="3" customFormat="1" ht="22.5" customHeight="1">
      <c r="A25" s="76" t="s">
        <v>135</v>
      </c>
      <c r="B25" s="27" t="s">
        <v>6</v>
      </c>
      <c r="C25" s="27" t="s">
        <v>6</v>
      </c>
      <c r="D25" s="74" t="s">
        <v>6</v>
      </c>
      <c r="E25" s="27" t="s">
        <v>6</v>
      </c>
      <c r="F25" s="93" t="s">
        <v>6</v>
      </c>
      <c r="G25" s="76" t="s">
        <v>6</v>
      </c>
      <c r="H25" s="27" t="s">
        <v>6</v>
      </c>
      <c r="I25" s="27" t="s">
        <v>6</v>
      </c>
      <c r="J25" s="74">
        <f t="shared" si="1"/>
        <v>1</v>
      </c>
      <c r="K25" s="27">
        <v>1</v>
      </c>
      <c r="L25" s="93" t="s">
        <v>135</v>
      </c>
      <c r="M25" s="76" t="s">
        <v>6</v>
      </c>
      <c r="N25" s="27" t="s">
        <v>6</v>
      </c>
      <c r="O25" s="30" t="s">
        <v>6</v>
      </c>
      <c r="P25" s="186" t="s">
        <v>369</v>
      </c>
    </row>
    <row r="26" spans="1:16" s="3" customFormat="1" ht="22.5" customHeight="1">
      <c r="A26" s="76" t="s">
        <v>135</v>
      </c>
      <c r="B26" s="27" t="s">
        <v>6</v>
      </c>
      <c r="C26" s="27" t="s">
        <v>6</v>
      </c>
      <c r="D26" s="74" t="s">
        <v>6</v>
      </c>
      <c r="E26" s="27" t="s">
        <v>6</v>
      </c>
      <c r="F26" s="93" t="s">
        <v>6</v>
      </c>
      <c r="G26" s="76" t="s">
        <v>6</v>
      </c>
      <c r="H26" s="27" t="s">
        <v>6</v>
      </c>
      <c r="I26" s="27" t="s">
        <v>6</v>
      </c>
      <c r="J26" s="74">
        <f t="shared" si="1"/>
        <v>1</v>
      </c>
      <c r="K26" s="27" t="s">
        <v>5</v>
      </c>
      <c r="L26" s="93">
        <v>1</v>
      </c>
      <c r="M26" s="76" t="s">
        <v>6</v>
      </c>
      <c r="N26" s="27" t="s">
        <v>6</v>
      </c>
      <c r="O26" s="30" t="s">
        <v>6</v>
      </c>
      <c r="P26" s="186" t="s">
        <v>370</v>
      </c>
    </row>
    <row r="27" spans="1:16" s="3" customFormat="1" ht="22.5" customHeight="1">
      <c r="A27" s="76" t="s">
        <v>135</v>
      </c>
      <c r="B27" s="27" t="s">
        <v>6</v>
      </c>
      <c r="C27" s="27" t="s">
        <v>6</v>
      </c>
      <c r="D27" s="74" t="s">
        <v>6</v>
      </c>
      <c r="E27" s="27" t="s">
        <v>6</v>
      </c>
      <c r="F27" s="93" t="s">
        <v>6</v>
      </c>
      <c r="G27" s="76" t="s">
        <v>6</v>
      </c>
      <c r="H27" s="27" t="s">
        <v>6</v>
      </c>
      <c r="I27" s="27" t="s">
        <v>6</v>
      </c>
      <c r="J27" s="74">
        <f t="shared" si="1"/>
        <v>2</v>
      </c>
      <c r="K27" s="27">
        <v>1</v>
      </c>
      <c r="L27" s="93">
        <v>1</v>
      </c>
      <c r="M27" s="76" t="s">
        <v>6</v>
      </c>
      <c r="N27" s="27" t="s">
        <v>6</v>
      </c>
      <c r="O27" s="30" t="s">
        <v>6</v>
      </c>
      <c r="P27" s="186" t="s">
        <v>371</v>
      </c>
    </row>
    <row r="28" spans="1:16" s="3" customFormat="1" ht="22.5" customHeight="1">
      <c r="A28" s="76" t="s">
        <v>135</v>
      </c>
      <c r="B28" s="27" t="s">
        <v>6</v>
      </c>
      <c r="C28" s="27" t="s">
        <v>6</v>
      </c>
      <c r="D28" s="74" t="s">
        <v>6</v>
      </c>
      <c r="E28" s="27" t="s">
        <v>6</v>
      </c>
      <c r="F28" s="93" t="s">
        <v>6</v>
      </c>
      <c r="G28" s="76" t="s">
        <v>6</v>
      </c>
      <c r="H28" s="27" t="s">
        <v>6</v>
      </c>
      <c r="I28" s="27" t="s">
        <v>6</v>
      </c>
      <c r="J28" s="74">
        <f t="shared" si="1"/>
        <v>1</v>
      </c>
      <c r="K28" s="27" t="s">
        <v>5</v>
      </c>
      <c r="L28" s="93">
        <v>1</v>
      </c>
      <c r="M28" s="76" t="s">
        <v>6</v>
      </c>
      <c r="N28" s="27" t="s">
        <v>6</v>
      </c>
      <c r="O28" s="30" t="s">
        <v>6</v>
      </c>
      <c r="P28" s="186" t="s">
        <v>372</v>
      </c>
    </row>
    <row r="29" spans="1:16" s="3" customFormat="1" ht="22.5" customHeight="1">
      <c r="A29" s="76" t="s">
        <v>135</v>
      </c>
      <c r="B29" s="27" t="s">
        <v>6</v>
      </c>
      <c r="C29" s="27" t="s">
        <v>6</v>
      </c>
      <c r="D29" s="74" t="s">
        <v>6</v>
      </c>
      <c r="E29" s="27" t="s">
        <v>6</v>
      </c>
      <c r="F29" s="93" t="s">
        <v>6</v>
      </c>
      <c r="G29" s="76" t="s">
        <v>6</v>
      </c>
      <c r="H29" s="27" t="s">
        <v>6</v>
      </c>
      <c r="I29" s="27" t="s">
        <v>6</v>
      </c>
      <c r="J29" s="74">
        <f t="shared" si="1"/>
        <v>1</v>
      </c>
      <c r="K29" s="27" t="s">
        <v>5</v>
      </c>
      <c r="L29" s="93">
        <v>1</v>
      </c>
      <c r="M29" s="76" t="s">
        <v>6</v>
      </c>
      <c r="N29" s="27" t="s">
        <v>6</v>
      </c>
      <c r="O29" s="30" t="s">
        <v>6</v>
      </c>
      <c r="P29" s="186" t="s">
        <v>373</v>
      </c>
    </row>
    <row r="30" spans="1:16" s="3" customFormat="1" ht="22.5" customHeight="1">
      <c r="A30" s="76" t="s">
        <v>135</v>
      </c>
      <c r="B30" s="27" t="s">
        <v>6</v>
      </c>
      <c r="C30" s="27" t="s">
        <v>6</v>
      </c>
      <c r="D30" s="74" t="s">
        <v>6</v>
      </c>
      <c r="E30" s="27" t="s">
        <v>6</v>
      </c>
      <c r="F30" s="93" t="s">
        <v>6</v>
      </c>
      <c r="G30" s="76">
        <f>SUM(H30:I30)</f>
        <v>8</v>
      </c>
      <c r="H30" s="27" t="s">
        <v>135</v>
      </c>
      <c r="I30" s="27">
        <v>8</v>
      </c>
      <c r="J30" s="74">
        <f t="shared" si="1"/>
        <v>1</v>
      </c>
      <c r="K30" s="27">
        <v>1</v>
      </c>
      <c r="L30" s="93" t="s">
        <v>135</v>
      </c>
      <c r="M30" s="76" t="s">
        <v>6</v>
      </c>
      <c r="N30" s="27" t="s">
        <v>6</v>
      </c>
      <c r="O30" s="30" t="s">
        <v>6</v>
      </c>
      <c r="P30" s="186" t="s">
        <v>374</v>
      </c>
    </row>
    <row r="31" spans="1:16" s="3" customFormat="1" ht="22.5" customHeight="1">
      <c r="A31" s="76" t="s">
        <v>135</v>
      </c>
      <c r="B31" s="27" t="s">
        <v>6</v>
      </c>
      <c r="C31" s="27" t="s">
        <v>6</v>
      </c>
      <c r="D31" s="74" t="s">
        <v>6</v>
      </c>
      <c r="E31" s="27" t="s">
        <v>6</v>
      </c>
      <c r="F31" s="93" t="s">
        <v>6</v>
      </c>
      <c r="G31" s="76" t="s">
        <v>6</v>
      </c>
      <c r="H31" s="27" t="s">
        <v>6</v>
      </c>
      <c r="I31" s="27" t="s">
        <v>6</v>
      </c>
      <c r="J31" s="74">
        <f t="shared" si="1"/>
        <v>1</v>
      </c>
      <c r="K31" s="27" t="s">
        <v>6</v>
      </c>
      <c r="L31" s="93">
        <v>1</v>
      </c>
      <c r="M31" s="76" t="s">
        <v>6</v>
      </c>
      <c r="N31" s="27" t="s">
        <v>6</v>
      </c>
      <c r="O31" s="30" t="s">
        <v>6</v>
      </c>
      <c r="P31" s="186" t="s">
        <v>375</v>
      </c>
    </row>
    <row r="32" spans="1:16" s="3" customFormat="1" ht="22.5" customHeight="1">
      <c r="A32" s="76" t="s">
        <v>135</v>
      </c>
      <c r="B32" s="27" t="s">
        <v>6</v>
      </c>
      <c r="C32" s="27" t="s">
        <v>6</v>
      </c>
      <c r="D32" s="74" t="s">
        <v>6</v>
      </c>
      <c r="E32" s="27" t="s">
        <v>6</v>
      </c>
      <c r="F32" s="93" t="s">
        <v>6</v>
      </c>
      <c r="G32" s="76">
        <f>SUM(H32:I32)</f>
        <v>3</v>
      </c>
      <c r="H32" s="27" t="s">
        <v>6</v>
      </c>
      <c r="I32" s="27">
        <v>3</v>
      </c>
      <c r="J32" s="74">
        <f t="shared" si="1"/>
        <v>3</v>
      </c>
      <c r="K32" s="27" t="s">
        <v>6</v>
      </c>
      <c r="L32" s="93">
        <v>3</v>
      </c>
      <c r="M32" s="76" t="s">
        <v>6</v>
      </c>
      <c r="N32" s="27" t="s">
        <v>6</v>
      </c>
      <c r="O32" s="30" t="s">
        <v>6</v>
      </c>
      <c r="P32" s="186" t="s">
        <v>170</v>
      </c>
    </row>
    <row r="33" spans="1:16" s="3" customFormat="1" ht="22.5" customHeight="1">
      <c r="A33" s="76" t="s">
        <v>135</v>
      </c>
      <c r="B33" s="27" t="s">
        <v>6</v>
      </c>
      <c r="C33" s="27" t="s">
        <v>6</v>
      </c>
      <c r="D33" s="74" t="s">
        <v>6</v>
      </c>
      <c r="E33" s="27" t="s">
        <v>6</v>
      </c>
      <c r="F33" s="93" t="s">
        <v>6</v>
      </c>
      <c r="G33" s="76" t="s">
        <v>5</v>
      </c>
      <c r="H33" s="27" t="s">
        <v>135</v>
      </c>
      <c r="I33" s="27" t="s">
        <v>5</v>
      </c>
      <c r="J33" s="74">
        <f t="shared" si="1"/>
        <v>5</v>
      </c>
      <c r="K33" s="27" t="s">
        <v>6</v>
      </c>
      <c r="L33" s="93">
        <v>5</v>
      </c>
      <c r="M33" s="76">
        <f>SUM(N33:O33)</f>
        <v>1</v>
      </c>
      <c r="N33" s="27" t="s">
        <v>6</v>
      </c>
      <c r="O33" s="30">
        <v>1</v>
      </c>
      <c r="P33" s="186" t="s">
        <v>296</v>
      </c>
    </row>
    <row r="34" spans="1:16" s="3" customFormat="1" ht="22.5" customHeight="1">
      <c r="A34" s="76" t="s">
        <v>135</v>
      </c>
      <c r="B34" s="27" t="s">
        <v>6</v>
      </c>
      <c r="C34" s="27" t="s">
        <v>6</v>
      </c>
      <c r="D34" s="74" t="s">
        <v>6</v>
      </c>
      <c r="E34" s="27" t="s">
        <v>6</v>
      </c>
      <c r="F34" s="93" t="s">
        <v>6</v>
      </c>
      <c r="G34" s="76">
        <f>SUM(H34:I34)</f>
        <v>1</v>
      </c>
      <c r="H34" s="27" t="s">
        <v>6</v>
      </c>
      <c r="I34" s="27">
        <v>1</v>
      </c>
      <c r="J34" s="74">
        <f t="shared" si="1"/>
        <v>1</v>
      </c>
      <c r="K34" s="27" t="s">
        <v>6</v>
      </c>
      <c r="L34" s="93">
        <v>1</v>
      </c>
      <c r="M34" s="76" t="s">
        <v>6</v>
      </c>
      <c r="N34" s="27" t="s">
        <v>6</v>
      </c>
      <c r="O34" s="30" t="s">
        <v>6</v>
      </c>
      <c r="P34" s="186" t="s">
        <v>297</v>
      </c>
    </row>
    <row r="35" spans="1:16" s="3" customFormat="1" ht="22.5" customHeight="1">
      <c r="A35" s="76" t="s">
        <v>135</v>
      </c>
      <c r="B35" s="27" t="s">
        <v>6</v>
      </c>
      <c r="C35" s="27" t="s">
        <v>6</v>
      </c>
      <c r="D35" s="74" t="s">
        <v>6</v>
      </c>
      <c r="E35" s="27" t="s">
        <v>6</v>
      </c>
      <c r="F35" s="93" t="s">
        <v>6</v>
      </c>
      <c r="G35" s="76">
        <f>SUM(H35:I35)</f>
        <v>4</v>
      </c>
      <c r="H35" s="27" t="s">
        <v>6</v>
      </c>
      <c r="I35" s="27">
        <v>4</v>
      </c>
      <c r="J35" s="74">
        <f t="shared" si="1"/>
        <v>1</v>
      </c>
      <c r="K35" s="27">
        <v>1</v>
      </c>
      <c r="L35" s="93" t="s">
        <v>5</v>
      </c>
      <c r="M35" s="76" t="s">
        <v>6</v>
      </c>
      <c r="N35" s="27" t="s">
        <v>6</v>
      </c>
      <c r="O35" s="30" t="s">
        <v>6</v>
      </c>
      <c r="P35" s="186" t="s">
        <v>298</v>
      </c>
    </row>
    <row r="36" spans="1:16" s="3" customFormat="1" ht="22.5" customHeight="1">
      <c r="A36" s="76" t="s">
        <v>135</v>
      </c>
      <c r="B36" s="27" t="s">
        <v>6</v>
      </c>
      <c r="C36" s="27" t="s">
        <v>6</v>
      </c>
      <c r="D36" s="74" t="s">
        <v>6</v>
      </c>
      <c r="E36" s="27" t="s">
        <v>6</v>
      </c>
      <c r="F36" s="93" t="s">
        <v>6</v>
      </c>
      <c r="G36" s="76">
        <f>SUM(H36:I36)</f>
        <v>5</v>
      </c>
      <c r="H36" s="27" t="s">
        <v>6</v>
      </c>
      <c r="I36" s="27">
        <v>5</v>
      </c>
      <c r="J36" s="74">
        <f t="shared" si="1"/>
        <v>1</v>
      </c>
      <c r="K36" s="27" t="s">
        <v>6</v>
      </c>
      <c r="L36" s="93">
        <v>1</v>
      </c>
      <c r="M36" s="76" t="s">
        <v>6</v>
      </c>
      <c r="N36" s="27" t="s">
        <v>6</v>
      </c>
      <c r="O36" s="30" t="s">
        <v>6</v>
      </c>
      <c r="P36" s="186" t="s">
        <v>299</v>
      </c>
    </row>
    <row r="37" spans="1:16" s="3" customFormat="1" ht="22.5" customHeight="1">
      <c r="A37" s="76" t="s">
        <v>105</v>
      </c>
      <c r="B37" s="27" t="s">
        <v>6</v>
      </c>
      <c r="C37" s="27" t="s">
        <v>6</v>
      </c>
      <c r="D37" s="74" t="s">
        <v>6</v>
      </c>
      <c r="E37" s="27" t="s">
        <v>6</v>
      </c>
      <c r="F37" s="93" t="s">
        <v>6</v>
      </c>
      <c r="G37" s="76">
        <f>SUM(H37:I37)</f>
        <v>2</v>
      </c>
      <c r="H37" s="27" t="s">
        <v>6</v>
      </c>
      <c r="I37" s="27">
        <v>2</v>
      </c>
      <c r="J37" s="74">
        <f t="shared" si="1"/>
        <v>1</v>
      </c>
      <c r="K37" s="27" t="s">
        <v>6</v>
      </c>
      <c r="L37" s="93">
        <v>1</v>
      </c>
      <c r="M37" s="76" t="s">
        <v>6</v>
      </c>
      <c r="N37" s="27" t="s">
        <v>6</v>
      </c>
      <c r="O37" s="30" t="s">
        <v>6</v>
      </c>
      <c r="P37" s="186" t="s">
        <v>300</v>
      </c>
    </row>
    <row r="38" spans="1:16" s="3" customFormat="1" ht="22.5" customHeight="1">
      <c r="A38" s="76" t="s">
        <v>105</v>
      </c>
      <c r="B38" s="27" t="s">
        <v>6</v>
      </c>
      <c r="C38" s="27" t="s">
        <v>6</v>
      </c>
      <c r="D38" s="74" t="s">
        <v>6</v>
      </c>
      <c r="E38" s="27" t="s">
        <v>6</v>
      </c>
      <c r="F38" s="93" t="s">
        <v>6</v>
      </c>
      <c r="G38" s="76" t="s">
        <v>5</v>
      </c>
      <c r="H38" s="27" t="s">
        <v>105</v>
      </c>
      <c r="I38" s="27" t="s">
        <v>5</v>
      </c>
      <c r="J38" s="74">
        <f t="shared" si="1"/>
        <v>2</v>
      </c>
      <c r="K38" s="27" t="s">
        <v>6</v>
      </c>
      <c r="L38" s="93">
        <v>2</v>
      </c>
      <c r="M38" s="76" t="s">
        <v>6</v>
      </c>
      <c r="N38" s="27" t="s">
        <v>6</v>
      </c>
      <c r="O38" s="30" t="s">
        <v>6</v>
      </c>
      <c r="P38" s="186" t="s">
        <v>301</v>
      </c>
    </row>
    <row r="39" spans="1:16" s="3" customFormat="1" ht="22.5" customHeight="1">
      <c r="A39" s="76" t="s">
        <v>105</v>
      </c>
      <c r="B39" s="27" t="s">
        <v>6</v>
      </c>
      <c r="C39" s="27" t="s">
        <v>6</v>
      </c>
      <c r="D39" s="74" t="s">
        <v>6</v>
      </c>
      <c r="E39" s="27" t="s">
        <v>6</v>
      </c>
      <c r="F39" s="93" t="s">
        <v>6</v>
      </c>
      <c r="G39" s="76" t="s">
        <v>6</v>
      </c>
      <c r="H39" s="27" t="s">
        <v>6</v>
      </c>
      <c r="I39" s="27" t="s">
        <v>6</v>
      </c>
      <c r="J39" s="74">
        <f t="shared" si="1"/>
        <v>1</v>
      </c>
      <c r="K39" s="27" t="s">
        <v>6</v>
      </c>
      <c r="L39" s="93">
        <v>1</v>
      </c>
      <c r="M39" s="76" t="s">
        <v>6</v>
      </c>
      <c r="N39" s="27" t="s">
        <v>6</v>
      </c>
      <c r="O39" s="30" t="s">
        <v>6</v>
      </c>
      <c r="P39" s="187" t="s">
        <v>302</v>
      </c>
    </row>
    <row r="40" spans="1:16" s="3" customFormat="1" ht="22.5" customHeight="1" thickBot="1">
      <c r="A40" s="85" t="s">
        <v>105</v>
      </c>
      <c r="B40" s="16" t="s">
        <v>6</v>
      </c>
      <c r="C40" s="16" t="s">
        <v>6</v>
      </c>
      <c r="D40" s="98" t="s">
        <v>6</v>
      </c>
      <c r="E40" s="16" t="s">
        <v>6</v>
      </c>
      <c r="F40" s="94" t="s">
        <v>6</v>
      </c>
      <c r="G40" s="85">
        <f>SUM(H40:I40)</f>
        <v>3</v>
      </c>
      <c r="H40" s="16" t="s">
        <v>105</v>
      </c>
      <c r="I40" s="16">
        <v>3</v>
      </c>
      <c r="J40" s="98">
        <f t="shared" si="1"/>
        <v>2</v>
      </c>
      <c r="K40" s="16">
        <v>1</v>
      </c>
      <c r="L40" s="94">
        <v>1</v>
      </c>
      <c r="M40" s="85" t="s">
        <v>6</v>
      </c>
      <c r="N40" s="16" t="s">
        <v>6</v>
      </c>
      <c r="O40" s="63" t="s">
        <v>6</v>
      </c>
      <c r="P40" s="188" t="s">
        <v>179</v>
      </c>
    </row>
  </sheetData>
  <mergeCells count="6">
    <mergeCell ref="P4:P6"/>
    <mergeCell ref="J5:L5"/>
    <mergeCell ref="A5:C5"/>
    <mergeCell ref="D5:F5"/>
    <mergeCell ref="G5:I5"/>
    <mergeCell ref="M5:O5"/>
  </mergeCells>
  <printOptions/>
  <pageMargins left="0.7" right="0.47" top="0.79" bottom="0.38" header="0.5118110236220472" footer="0.34"/>
  <pageSetup horizontalDpi="600" verticalDpi="600" orientation="portrait" paperSize="9" scale="95" r:id="rId1"/>
  <headerFooter alignWithMargins="0">
    <oddHeader>&amp;R&amp;11中学校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AY63"/>
  <sheetViews>
    <sheetView showGridLines="0" zoomScaleSheetLayoutView="100" workbookViewId="0" topLeftCell="A1">
      <selection activeCell="A1" sqref="A1"/>
    </sheetView>
  </sheetViews>
  <sheetFormatPr defaultColWidth="8.625" defaultRowHeight="19.5" customHeight="1"/>
  <cols>
    <col min="1" max="8" width="3.00390625" style="3" customWidth="1"/>
    <col min="9" max="9" width="3.375" style="3" customWidth="1"/>
    <col min="10" max="35" width="3.00390625" style="3" customWidth="1"/>
    <col min="36" max="36" width="2.875" style="3" customWidth="1"/>
    <col min="37" max="50" width="3.00390625" style="3" customWidth="1"/>
    <col min="51" max="53" width="2.625" style="3" customWidth="1"/>
    <col min="54" max="16384" width="8.625" style="3" customWidth="1"/>
  </cols>
  <sheetData>
    <row r="2" spans="1:46" ht="19.5" customHeight="1">
      <c r="A2" s="196" t="s">
        <v>376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</row>
    <row r="3" spans="1:46" ht="19.5" customHeight="1" thickBot="1">
      <c r="A3" s="410" t="s">
        <v>378</v>
      </c>
      <c r="B3" s="410"/>
      <c r="C3" s="410"/>
      <c r="D3" s="410"/>
      <c r="E3" s="410"/>
      <c r="F3" s="411"/>
      <c r="G3" s="405" t="s">
        <v>377</v>
      </c>
      <c r="H3" s="406"/>
      <c r="I3" s="406"/>
      <c r="J3" s="406"/>
      <c r="K3" s="407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46" ht="19.5" customHeight="1">
      <c r="A4" s="412"/>
      <c r="B4" s="412"/>
      <c r="C4" s="412"/>
      <c r="D4" s="412"/>
      <c r="E4" s="412"/>
      <c r="F4" s="413"/>
      <c r="G4" s="408"/>
      <c r="H4" s="409"/>
      <c r="I4" s="409"/>
      <c r="J4" s="409"/>
      <c r="K4" s="262"/>
      <c r="L4" s="296" t="s">
        <v>198</v>
      </c>
      <c r="M4" s="296"/>
      <c r="N4" s="296"/>
      <c r="O4" s="296"/>
      <c r="P4" s="296"/>
      <c r="Q4" s="296" t="s">
        <v>199</v>
      </c>
      <c r="R4" s="296"/>
      <c r="S4" s="296"/>
      <c r="T4" s="296"/>
      <c r="U4" s="296"/>
      <c r="V4" s="296" t="s">
        <v>200</v>
      </c>
      <c r="W4" s="296"/>
      <c r="X4" s="296"/>
      <c r="Y4" s="296"/>
      <c r="Z4" s="279"/>
      <c r="AA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</row>
    <row r="5" spans="1:46" ht="17.25" customHeight="1" thickBot="1">
      <c r="A5" s="410" t="s">
        <v>379</v>
      </c>
      <c r="B5" s="410"/>
      <c r="C5" s="410"/>
      <c r="D5" s="410"/>
      <c r="E5" s="410"/>
      <c r="F5" s="411"/>
      <c r="G5" s="414">
        <f>SUM(L5,Q5,V5)</f>
        <v>110</v>
      </c>
      <c r="H5" s="415"/>
      <c r="I5" s="415"/>
      <c r="J5" s="415"/>
      <c r="K5" s="416"/>
      <c r="L5" s="420">
        <v>2</v>
      </c>
      <c r="M5" s="420"/>
      <c r="N5" s="420"/>
      <c r="O5" s="420"/>
      <c r="P5" s="420"/>
      <c r="Q5" s="420">
        <v>107</v>
      </c>
      <c r="R5" s="420"/>
      <c r="S5" s="420"/>
      <c r="T5" s="420"/>
      <c r="U5" s="420"/>
      <c r="V5" s="420">
        <v>1</v>
      </c>
      <c r="W5" s="420"/>
      <c r="X5" s="420"/>
      <c r="Y5" s="420"/>
      <c r="Z5" s="422"/>
      <c r="AA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</row>
    <row r="6" spans="1:46" ht="17.25" customHeight="1">
      <c r="A6" s="412"/>
      <c r="B6" s="412"/>
      <c r="C6" s="412"/>
      <c r="D6" s="412"/>
      <c r="E6" s="412"/>
      <c r="F6" s="413"/>
      <c r="G6" s="417"/>
      <c r="H6" s="418"/>
      <c r="I6" s="418"/>
      <c r="J6" s="418"/>
      <c r="K6" s="419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3"/>
      <c r="AA6" s="35"/>
      <c r="AE6" s="261"/>
      <c r="AF6" s="261"/>
      <c r="AG6" s="261"/>
      <c r="AH6" s="261"/>
      <c r="AI6" s="261"/>
      <c r="AJ6" s="261"/>
      <c r="AK6" s="261"/>
      <c r="AL6" s="261"/>
      <c r="AM6" s="35"/>
      <c r="AN6" s="35"/>
      <c r="AO6" s="35"/>
      <c r="AP6" s="35"/>
      <c r="AQ6" s="35"/>
      <c r="AR6" s="35"/>
      <c r="AS6" s="35"/>
      <c r="AT6" s="35"/>
    </row>
    <row r="8" spans="1:48" ht="19.5" customHeight="1">
      <c r="A8" s="196" t="s">
        <v>245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</row>
    <row r="9" spans="1:50" ht="16.5" customHeight="1">
      <c r="A9" s="410" t="s">
        <v>380</v>
      </c>
      <c r="B9" s="410"/>
      <c r="C9" s="410"/>
      <c r="D9" s="410"/>
      <c r="E9" s="411"/>
      <c r="F9" s="352" t="s">
        <v>381</v>
      </c>
      <c r="G9" s="349"/>
      <c r="H9" s="349"/>
      <c r="I9" s="349"/>
      <c r="J9" s="349"/>
      <c r="K9" s="349"/>
      <c r="L9" s="349"/>
      <c r="M9" s="349"/>
      <c r="N9" s="349"/>
      <c r="O9" s="349"/>
      <c r="P9" s="349" t="s">
        <v>382</v>
      </c>
      <c r="Q9" s="349"/>
      <c r="R9" s="349"/>
      <c r="S9" s="349"/>
      <c r="T9" s="349"/>
      <c r="U9" s="349"/>
      <c r="V9" s="349"/>
      <c r="W9" s="349"/>
      <c r="X9" s="349"/>
      <c r="Y9" s="349"/>
      <c r="Z9" s="349" t="s">
        <v>383</v>
      </c>
      <c r="AA9" s="349"/>
      <c r="AB9" s="349"/>
      <c r="AC9" s="349"/>
      <c r="AD9" s="349"/>
      <c r="AE9" s="349"/>
      <c r="AF9" s="349"/>
      <c r="AG9" s="349"/>
      <c r="AH9" s="349"/>
      <c r="AI9" s="349"/>
      <c r="AJ9" s="348" t="s">
        <v>188</v>
      </c>
      <c r="AK9" s="349"/>
      <c r="AL9" s="349"/>
      <c r="AM9" s="349"/>
      <c r="AN9" s="349"/>
      <c r="AO9" s="349"/>
      <c r="AP9" s="349"/>
      <c r="AQ9" s="349"/>
      <c r="AR9" s="349"/>
      <c r="AS9" s="350"/>
      <c r="AT9" s="38"/>
      <c r="AU9" s="38"/>
      <c r="AV9" s="38"/>
      <c r="AW9" s="35"/>
      <c r="AX9" s="35"/>
    </row>
    <row r="10" spans="1:50" ht="16.5" customHeight="1">
      <c r="A10" s="401"/>
      <c r="B10" s="401"/>
      <c r="C10" s="401"/>
      <c r="D10" s="401"/>
      <c r="E10" s="402"/>
      <c r="F10" s="352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50"/>
      <c r="AT10" s="38"/>
      <c r="AU10" s="38"/>
      <c r="AV10" s="38"/>
      <c r="AW10" s="35"/>
      <c r="AX10" s="35"/>
    </row>
    <row r="11" spans="1:50" ht="19.5" customHeight="1">
      <c r="A11" s="412"/>
      <c r="B11" s="412"/>
      <c r="C11" s="412"/>
      <c r="D11" s="412"/>
      <c r="E11" s="413"/>
      <c r="F11" s="352" t="s">
        <v>157</v>
      </c>
      <c r="G11" s="349"/>
      <c r="H11" s="349"/>
      <c r="I11" s="349"/>
      <c r="J11" s="350"/>
      <c r="K11" s="351" t="s">
        <v>189</v>
      </c>
      <c r="L11" s="349"/>
      <c r="M11" s="349"/>
      <c r="N11" s="349"/>
      <c r="O11" s="349"/>
      <c r="P11" s="349" t="s">
        <v>157</v>
      </c>
      <c r="Q11" s="349"/>
      <c r="R11" s="349"/>
      <c r="S11" s="349"/>
      <c r="T11" s="350"/>
      <c r="U11" s="351" t="s">
        <v>189</v>
      </c>
      <c r="V11" s="349"/>
      <c r="W11" s="349"/>
      <c r="X11" s="349"/>
      <c r="Y11" s="349"/>
      <c r="Z11" s="349" t="s">
        <v>157</v>
      </c>
      <c r="AA11" s="349"/>
      <c r="AB11" s="349"/>
      <c r="AC11" s="349"/>
      <c r="AD11" s="350"/>
      <c r="AE11" s="351" t="s">
        <v>189</v>
      </c>
      <c r="AF11" s="349"/>
      <c r="AG11" s="349"/>
      <c r="AH11" s="349"/>
      <c r="AI11" s="349"/>
      <c r="AJ11" s="349" t="s">
        <v>157</v>
      </c>
      <c r="AK11" s="349"/>
      <c r="AL11" s="349"/>
      <c r="AM11" s="349"/>
      <c r="AN11" s="350"/>
      <c r="AO11" s="351" t="s">
        <v>189</v>
      </c>
      <c r="AP11" s="349"/>
      <c r="AQ11" s="349"/>
      <c r="AR11" s="349"/>
      <c r="AS11" s="350"/>
      <c r="AT11" s="261"/>
      <c r="AU11" s="261"/>
      <c r="AV11" s="261"/>
      <c r="AW11" s="261"/>
      <c r="AX11" s="261"/>
    </row>
    <row r="12" spans="1:50" ht="19.5" customHeight="1">
      <c r="A12" s="401" t="s">
        <v>384</v>
      </c>
      <c r="B12" s="401"/>
      <c r="C12" s="401"/>
      <c r="D12" s="401"/>
      <c r="E12" s="402"/>
      <c r="F12" s="343" t="s">
        <v>385</v>
      </c>
      <c r="G12" s="343"/>
      <c r="H12" s="343"/>
      <c r="I12" s="343"/>
      <c r="J12" s="343"/>
      <c r="K12" s="344" t="s">
        <v>385</v>
      </c>
      <c r="L12" s="343"/>
      <c r="M12" s="343"/>
      <c r="N12" s="343"/>
      <c r="O12" s="343"/>
      <c r="P12" s="342" t="s">
        <v>385</v>
      </c>
      <c r="Q12" s="343"/>
      <c r="R12" s="343"/>
      <c r="S12" s="343"/>
      <c r="T12" s="345"/>
      <c r="U12" s="343" t="s">
        <v>385</v>
      </c>
      <c r="V12" s="343"/>
      <c r="W12" s="343"/>
      <c r="X12" s="343"/>
      <c r="Y12" s="343"/>
      <c r="Z12" s="342" t="s">
        <v>385</v>
      </c>
      <c r="AA12" s="343"/>
      <c r="AB12" s="343"/>
      <c r="AC12" s="343"/>
      <c r="AD12" s="343"/>
      <c r="AE12" s="344" t="s">
        <v>385</v>
      </c>
      <c r="AF12" s="343"/>
      <c r="AG12" s="343"/>
      <c r="AH12" s="343"/>
      <c r="AI12" s="343"/>
      <c r="AJ12" s="342" t="s">
        <v>385</v>
      </c>
      <c r="AK12" s="343"/>
      <c r="AL12" s="343"/>
      <c r="AM12" s="343"/>
      <c r="AN12" s="345"/>
      <c r="AO12" s="343" t="s">
        <v>385</v>
      </c>
      <c r="AP12" s="343"/>
      <c r="AQ12" s="343"/>
      <c r="AR12" s="343"/>
      <c r="AS12" s="343"/>
      <c r="AT12" s="41"/>
      <c r="AU12" s="41"/>
      <c r="AV12" s="41"/>
      <c r="AW12" s="35"/>
      <c r="AX12" s="35"/>
    </row>
    <row r="13" spans="1:50" ht="19.5" customHeight="1">
      <c r="A13" s="401" t="s">
        <v>386</v>
      </c>
      <c r="B13" s="401"/>
      <c r="C13" s="401"/>
      <c r="D13" s="401"/>
      <c r="E13" s="402"/>
      <c r="F13" s="343">
        <v>4</v>
      </c>
      <c r="G13" s="343"/>
      <c r="H13" s="343"/>
      <c r="I13" s="343"/>
      <c r="J13" s="343"/>
      <c r="K13" s="344">
        <v>1</v>
      </c>
      <c r="L13" s="343"/>
      <c r="M13" s="343"/>
      <c r="N13" s="343"/>
      <c r="O13" s="343"/>
      <c r="P13" s="342">
        <v>156</v>
      </c>
      <c r="Q13" s="343"/>
      <c r="R13" s="343"/>
      <c r="S13" s="343"/>
      <c r="T13" s="345"/>
      <c r="U13" s="343">
        <v>14</v>
      </c>
      <c r="V13" s="343"/>
      <c r="W13" s="343"/>
      <c r="X13" s="343"/>
      <c r="Y13" s="343"/>
      <c r="Z13" s="342">
        <v>38</v>
      </c>
      <c r="AA13" s="343"/>
      <c r="AB13" s="343"/>
      <c r="AC13" s="343"/>
      <c r="AD13" s="343"/>
      <c r="AE13" s="344">
        <v>6</v>
      </c>
      <c r="AF13" s="343"/>
      <c r="AG13" s="343"/>
      <c r="AH13" s="343"/>
      <c r="AI13" s="343"/>
      <c r="AJ13" s="342">
        <v>2</v>
      </c>
      <c r="AK13" s="343"/>
      <c r="AL13" s="343"/>
      <c r="AM13" s="343"/>
      <c r="AN13" s="345"/>
      <c r="AO13" s="343" t="s">
        <v>385</v>
      </c>
      <c r="AP13" s="343"/>
      <c r="AQ13" s="343"/>
      <c r="AR13" s="343"/>
      <c r="AS13" s="343"/>
      <c r="AT13" s="41"/>
      <c r="AU13" s="41"/>
      <c r="AV13" s="41"/>
      <c r="AW13" s="35"/>
      <c r="AX13" s="35"/>
    </row>
    <row r="14" spans="1:50" ht="19.5" customHeight="1">
      <c r="A14" s="401" t="s">
        <v>387</v>
      </c>
      <c r="B14" s="401"/>
      <c r="C14" s="401"/>
      <c r="D14" s="401"/>
      <c r="E14" s="402"/>
      <c r="F14" s="343">
        <v>5</v>
      </c>
      <c r="G14" s="343"/>
      <c r="H14" s="343"/>
      <c r="I14" s="343"/>
      <c r="J14" s="343"/>
      <c r="K14" s="344">
        <v>2</v>
      </c>
      <c r="L14" s="343"/>
      <c r="M14" s="343"/>
      <c r="N14" s="343"/>
      <c r="O14" s="343"/>
      <c r="P14" s="342">
        <v>323</v>
      </c>
      <c r="Q14" s="343"/>
      <c r="R14" s="343"/>
      <c r="S14" s="343"/>
      <c r="T14" s="345"/>
      <c r="U14" s="343">
        <v>30</v>
      </c>
      <c r="V14" s="343"/>
      <c r="W14" s="343"/>
      <c r="X14" s="343"/>
      <c r="Y14" s="343"/>
      <c r="Z14" s="342">
        <v>54</v>
      </c>
      <c r="AA14" s="343"/>
      <c r="AB14" s="343"/>
      <c r="AC14" s="343"/>
      <c r="AD14" s="343"/>
      <c r="AE14" s="344">
        <v>12</v>
      </c>
      <c r="AF14" s="343"/>
      <c r="AG14" s="343"/>
      <c r="AH14" s="343"/>
      <c r="AI14" s="343"/>
      <c r="AJ14" s="342">
        <v>4</v>
      </c>
      <c r="AK14" s="343"/>
      <c r="AL14" s="343"/>
      <c r="AM14" s="343"/>
      <c r="AN14" s="345"/>
      <c r="AO14" s="343" t="s">
        <v>385</v>
      </c>
      <c r="AP14" s="343"/>
      <c r="AQ14" s="343"/>
      <c r="AR14" s="343"/>
      <c r="AS14" s="343"/>
      <c r="AT14" s="41"/>
      <c r="AU14" s="41"/>
      <c r="AV14" s="41"/>
      <c r="AW14" s="35"/>
      <c r="AX14" s="35"/>
    </row>
    <row r="15" spans="1:50" ht="19.5" customHeight="1">
      <c r="A15" s="401" t="s">
        <v>388</v>
      </c>
      <c r="B15" s="401"/>
      <c r="C15" s="401"/>
      <c r="D15" s="401"/>
      <c r="E15" s="402"/>
      <c r="F15" s="343">
        <v>4</v>
      </c>
      <c r="G15" s="343"/>
      <c r="H15" s="343"/>
      <c r="I15" s="343"/>
      <c r="J15" s="343"/>
      <c r="K15" s="344" t="s">
        <v>385</v>
      </c>
      <c r="L15" s="343"/>
      <c r="M15" s="343"/>
      <c r="N15" s="343"/>
      <c r="O15" s="343"/>
      <c r="P15" s="342">
        <v>30</v>
      </c>
      <c r="Q15" s="343"/>
      <c r="R15" s="343"/>
      <c r="S15" s="343"/>
      <c r="T15" s="345"/>
      <c r="U15" s="343" t="s">
        <v>385</v>
      </c>
      <c r="V15" s="343"/>
      <c r="W15" s="343"/>
      <c r="X15" s="343"/>
      <c r="Y15" s="343"/>
      <c r="Z15" s="342">
        <v>23</v>
      </c>
      <c r="AA15" s="343"/>
      <c r="AB15" s="343"/>
      <c r="AC15" s="343"/>
      <c r="AD15" s="343"/>
      <c r="AE15" s="344" t="s">
        <v>385</v>
      </c>
      <c r="AF15" s="343"/>
      <c r="AG15" s="343"/>
      <c r="AH15" s="343"/>
      <c r="AI15" s="343"/>
      <c r="AJ15" s="342">
        <v>2</v>
      </c>
      <c r="AK15" s="343"/>
      <c r="AL15" s="343"/>
      <c r="AM15" s="343"/>
      <c r="AN15" s="345"/>
      <c r="AO15" s="343" t="s">
        <v>385</v>
      </c>
      <c r="AP15" s="343"/>
      <c r="AQ15" s="343"/>
      <c r="AR15" s="343"/>
      <c r="AS15" s="343"/>
      <c r="AT15" s="41"/>
      <c r="AU15" s="41"/>
      <c r="AV15" s="41"/>
      <c r="AW15" s="35"/>
      <c r="AX15" s="35"/>
    </row>
    <row r="16" spans="1:50" ht="19.5" customHeight="1">
      <c r="A16" s="401" t="s">
        <v>389</v>
      </c>
      <c r="B16" s="401"/>
      <c r="C16" s="401"/>
      <c r="D16" s="401"/>
      <c r="E16" s="402"/>
      <c r="F16" s="343" t="s">
        <v>385</v>
      </c>
      <c r="G16" s="343"/>
      <c r="H16" s="343"/>
      <c r="I16" s="343"/>
      <c r="J16" s="343"/>
      <c r="K16" s="344">
        <v>1</v>
      </c>
      <c r="L16" s="343"/>
      <c r="M16" s="343"/>
      <c r="N16" s="343"/>
      <c r="O16" s="343"/>
      <c r="P16" s="342" t="s">
        <v>385</v>
      </c>
      <c r="Q16" s="343"/>
      <c r="R16" s="343"/>
      <c r="S16" s="343"/>
      <c r="T16" s="345"/>
      <c r="U16" s="343">
        <v>21</v>
      </c>
      <c r="V16" s="343"/>
      <c r="W16" s="343"/>
      <c r="X16" s="343"/>
      <c r="Y16" s="343"/>
      <c r="Z16" s="342" t="s">
        <v>385</v>
      </c>
      <c r="AA16" s="343"/>
      <c r="AB16" s="343"/>
      <c r="AC16" s="343"/>
      <c r="AD16" s="343"/>
      <c r="AE16" s="344">
        <v>8</v>
      </c>
      <c r="AF16" s="343"/>
      <c r="AG16" s="343"/>
      <c r="AH16" s="343"/>
      <c r="AI16" s="343"/>
      <c r="AJ16" s="342" t="s">
        <v>385</v>
      </c>
      <c r="AK16" s="343"/>
      <c r="AL16" s="343"/>
      <c r="AM16" s="343"/>
      <c r="AN16" s="345"/>
      <c r="AO16" s="343" t="s">
        <v>385</v>
      </c>
      <c r="AP16" s="343"/>
      <c r="AQ16" s="343"/>
      <c r="AR16" s="343"/>
      <c r="AS16" s="343"/>
      <c r="AT16" s="41"/>
      <c r="AU16" s="41"/>
      <c r="AV16" s="41"/>
      <c r="AW16" s="35"/>
      <c r="AX16" s="35"/>
    </row>
    <row r="17" spans="1:50" ht="19.5" customHeight="1">
      <c r="A17" s="403" t="s">
        <v>390</v>
      </c>
      <c r="B17" s="403"/>
      <c r="C17" s="403"/>
      <c r="D17" s="403"/>
      <c r="E17" s="404"/>
      <c r="F17" s="398">
        <f>SUM(F12:J16)</f>
        <v>13</v>
      </c>
      <c r="G17" s="398"/>
      <c r="H17" s="398"/>
      <c r="I17" s="398"/>
      <c r="J17" s="398"/>
      <c r="K17" s="397">
        <f>SUM(K12:O16)</f>
        <v>4</v>
      </c>
      <c r="L17" s="398"/>
      <c r="M17" s="398"/>
      <c r="N17" s="398"/>
      <c r="O17" s="398"/>
      <c r="P17" s="399">
        <f>SUM(P12:T16)</f>
        <v>509</v>
      </c>
      <c r="Q17" s="398"/>
      <c r="R17" s="398"/>
      <c r="S17" s="398"/>
      <c r="T17" s="400"/>
      <c r="U17" s="398">
        <f>SUM(U12:Y16)</f>
        <v>65</v>
      </c>
      <c r="V17" s="398"/>
      <c r="W17" s="398"/>
      <c r="X17" s="398"/>
      <c r="Y17" s="398"/>
      <c r="Z17" s="399">
        <f>SUM(Z12:AD16)</f>
        <v>115</v>
      </c>
      <c r="AA17" s="398"/>
      <c r="AB17" s="398"/>
      <c r="AC17" s="398"/>
      <c r="AD17" s="398"/>
      <c r="AE17" s="397">
        <f>SUM(AE12:AI16)</f>
        <v>26</v>
      </c>
      <c r="AF17" s="398"/>
      <c r="AG17" s="398"/>
      <c r="AH17" s="398"/>
      <c r="AI17" s="398"/>
      <c r="AJ17" s="399">
        <f>SUM(AJ13:AN16)</f>
        <v>8</v>
      </c>
      <c r="AK17" s="398"/>
      <c r="AL17" s="398"/>
      <c r="AM17" s="398"/>
      <c r="AN17" s="400"/>
      <c r="AO17" s="398" t="s">
        <v>385</v>
      </c>
      <c r="AP17" s="398"/>
      <c r="AQ17" s="398"/>
      <c r="AR17" s="398"/>
      <c r="AS17" s="398"/>
      <c r="AT17" s="41"/>
      <c r="AU17" s="41"/>
      <c r="AV17" s="41"/>
      <c r="AW17" s="35"/>
      <c r="AX17" s="35"/>
    </row>
    <row r="19" spans="1:50" ht="19.5" customHeight="1">
      <c r="A19" s="196" t="s">
        <v>391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</row>
    <row r="20" spans="1:51" ht="19.5" customHeight="1">
      <c r="A20" s="376" t="s">
        <v>197</v>
      </c>
      <c r="B20" s="376"/>
      <c r="C20" s="377"/>
      <c r="D20" s="378" t="s">
        <v>190</v>
      </c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92" t="s">
        <v>201</v>
      </c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8"/>
      <c r="AW20" s="38"/>
      <c r="AX20" s="38"/>
      <c r="AY20" s="35"/>
    </row>
    <row r="21" spans="1:51" ht="19.5" customHeight="1">
      <c r="A21" s="358"/>
      <c r="B21" s="358"/>
      <c r="C21" s="359"/>
      <c r="D21" s="384" t="s">
        <v>121</v>
      </c>
      <c r="E21" s="384"/>
      <c r="F21" s="384"/>
      <c r="G21" s="385" t="s">
        <v>191</v>
      </c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8" t="s">
        <v>192</v>
      </c>
      <c r="X21" s="388"/>
      <c r="Y21" s="393"/>
      <c r="Z21" s="395" t="s">
        <v>121</v>
      </c>
      <c r="AA21" s="384"/>
      <c r="AB21" s="384"/>
      <c r="AC21" s="385" t="s">
        <v>191</v>
      </c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8" t="s">
        <v>192</v>
      </c>
      <c r="AT21" s="388"/>
      <c r="AU21" s="389"/>
      <c r="AV21" s="38"/>
      <c r="AW21" s="38"/>
      <c r="AX21" s="38"/>
      <c r="AY21" s="35"/>
    </row>
    <row r="22" spans="1:51" ht="15.75" customHeight="1">
      <c r="A22" s="358"/>
      <c r="B22" s="358"/>
      <c r="C22" s="359"/>
      <c r="D22" s="384"/>
      <c r="E22" s="384"/>
      <c r="F22" s="384"/>
      <c r="G22" s="386" t="s">
        <v>193</v>
      </c>
      <c r="H22" s="385"/>
      <c r="I22" s="385"/>
      <c r="J22" s="385"/>
      <c r="K22" s="386" t="s">
        <v>194</v>
      </c>
      <c r="L22" s="385"/>
      <c r="M22" s="385"/>
      <c r="N22" s="385"/>
      <c r="O22" s="385" t="s">
        <v>195</v>
      </c>
      <c r="P22" s="385"/>
      <c r="Q22" s="385"/>
      <c r="R22" s="385"/>
      <c r="S22" s="385" t="s">
        <v>196</v>
      </c>
      <c r="T22" s="385"/>
      <c r="U22" s="385"/>
      <c r="V22" s="385"/>
      <c r="W22" s="388"/>
      <c r="X22" s="388"/>
      <c r="Y22" s="393"/>
      <c r="Z22" s="395"/>
      <c r="AA22" s="384"/>
      <c r="AB22" s="384"/>
      <c r="AC22" s="386" t="s">
        <v>193</v>
      </c>
      <c r="AD22" s="385"/>
      <c r="AE22" s="385"/>
      <c r="AF22" s="385"/>
      <c r="AG22" s="386" t="s">
        <v>194</v>
      </c>
      <c r="AH22" s="385"/>
      <c r="AI22" s="385"/>
      <c r="AJ22" s="385"/>
      <c r="AK22" s="385" t="s">
        <v>195</v>
      </c>
      <c r="AL22" s="385"/>
      <c r="AM22" s="385"/>
      <c r="AN22" s="385"/>
      <c r="AO22" s="385" t="s">
        <v>196</v>
      </c>
      <c r="AP22" s="385"/>
      <c r="AQ22" s="385"/>
      <c r="AR22" s="385"/>
      <c r="AS22" s="388"/>
      <c r="AT22" s="388"/>
      <c r="AU22" s="389"/>
      <c r="AV22" s="38"/>
      <c r="AW22" s="38"/>
      <c r="AX22" s="38"/>
      <c r="AY22" s="35"/>
    </row>
    <row r="23" spans="1:51" ht="15.75" customHeight="1">
      <c r="A23" s="358"/>
      <c r="B23" s="358"/>
      <c r="C23" s="359"/>
      <c r="D23" s="384"/>
      <c r="E23" s="384"/>
      <c r="F23" s="384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8"/>
      <c r="X23" s="388"/>
      <c r="Y23" s="393"/>
      <c r="Z23" s="395"/>
      <c r="AA23" s="384"/>
      <c r="AB23" s="384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8"/>
      <c r="AT23" s="388"/>
      <c r="AU23" s="389"/>
      <c r="AV23" s="38"/>
      <c r="AW23" s="38"/>
      <c r="AX23" s="38"/>
      <c r="AY23" s="35"/>
    </row>
    <row r="24" spans="1:51" ht="15.75" customHeight="1">
      <c r="A24" s="336"/>
      <c r="B24" s="336"/>
      <c r="C24" s="337"/>
      <c r="D24" s="379"/>
      <c r="E24" s="379"/>
      <c r="F24" s="379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90"/>
      <c r="X24" s="390"/>
      <c r="Y24" s="394"/>
      <c r="Z24" s="396"/>
      <c r="AA24" s="379"/>
      <c r="AB24" s="379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90"/>
      <c r="AT24" s="390"/>
      <c r="AU24" s="391"/>
      <c r="AV24" s="38"/>
      <c r="AW24" s="38"/>
      <c r="AX24" s="38"/>
      <c r="AY24" s="35"/>
    </row>
    <row r="25" spans="1:51" ht="19.5" customHeight="1">
      <c r="A25" s="358" t="s">
        <v>198</v>
      </c>
      <c r="B25" s="358"/>
      <c r="C25" s="359"/>
      <c r="D25" s="357" t="s">
        <v>222</v>
      </c>
      <c r="E25" s="357"/>
      <c r="F25" s="357"/>
      <c r="G25" s="346" t="s">
        <v>222</v>
      </c>
      <c r="H25" s="346"/>
      <c r="I25" s="346"/>
      <c r="J25" s="346"/>
      <c r="K25" s="346" t="s">
        <v>222</v>
      </c>
      <c r="L25" s="346"/>
      <c r="M25" s="346"/>
      <c r="N25" s="346"/>
      <c r="O25" s="346" t="s">
        <v>222</v>
      </c>
      <c r="P25" s="346"/>
      <c r="Q25" s="346"/>
      <c r="R25" s="346"/>
      <c r="S25" s="346" t="s">
        <v>222</v>
      </c>
      <c r="T25" s="346"/>
      <c r="U25" s="346"/>
      <c r="V25" s="346"/>
      <c r="W25" s="357" t="s">
        <v>222</v>
      </c>
      <c r="X25" s="357"/>
      <c r="Y25" s="357"/>
      <c r="Z25" s="362" t="s">
        <v>222</v>
      </c>
      <c r="AA25" s="357"/>
      <c r="AB25" s="357"/>
      <c r="AC25" s="346" t="s">
        <v>222</v>
      </c>
      <c r="AD25" s="346"/>
      <c r="AE25" s="346"/>
      <c r="AF25" s="346"/>
      <c r="AG25" s="346" t="s">
        <v>222</v>
      </c>
      <c r="AH25" s="346"/>
      <c r="AI25" s="346"/>
      <c r="AJ25" s="346"/>
      <c r="AK25" s="346" t="s">
        <v>222</v>
      </c>
      <c r="AL25" s="346"/>
      <c r="AM25" s="346"/>
      <c r="AN25" s="346"/>
      <c r="AO25" s="346" t="s">
        <v>222</v>
      </c>
      <c r="AP25" s="346"/>
      <c r="AQ25" s="346"/>
      <c r="AR25" s="346"/>
      <c r="AS25" s="357" t="s">
        <v>222</v>
      </c>
      <c r="AT25" s="357"/>
      <c r="AU25" s="357"/>
      <c r="AV25" s="41"/>
      <c r="AW25" s="41"/>
      <c r="AX25" s="41"/>
      <c r="AY25" s="35"/>
    </row>
    <row r="26" spans="1:51" ht="19.5" customHeight="1">
      <c r="A26" s="358" t="s">
        <v>199</v>
      </c>
      <c r="B26" s="358"/>
      <c r="C26" s="359"/>
      <c r="D26" s="357">
        <f>SUM(G26:Y26)</f>
        <v>39</v>
      </c>
      <c r="E26" s="357"/>
      <c r="F26" s="357"/>
      <c r="G26" s="347">
        <v>4</v>
      </c>
      <c r="H26" s="347"/>
      <c r="I26" s="347"/>
      <c r="J26" s="347"/>
      <c r="K26" s="347" t="s">
        <v>222</v>
      </c>
      <c r="L26" s="347"/>
      <c r="M26" s="347"/>
      <c r="N26" s="347"/>
      <c r="O26" s="347" t="s">
        <v>222</v>
      </c>
      <c r="P26" s="347"/>
      <c r="Q26" s="347"/>
      <c r="R26" s="347"/>
      <c r="S26" s="347">
        <v>3</v>
      </c>
      <c r="T26" s="347"/>
      <c r="U26" s="347"/>
      <c r="V26" s="347"/>
      <c r="W26" s="357">
        <v>32</v>
      </c>
      <c r="X26" s="357"/>
      <c r="Y26" s="357"/>
      <c r="Z26" s="362" t="s">
        <v>222</v>
      </c>
      <c r="AA26" s="357"/>
      <c r="AB26" s="357"/>
      <c r="AC26" s="347" t="s">
        <v>222</v>
      </c>
      <c r="AD26" s="347"/>
      <c r="AE26" s="347"/>
      <c r="AF26" s="347"/>
      <c r="AG26" s="347" t="s">
        <v>222</v>
      </c>
      <c r="AH26" s="347"/>
      <c r="AI26" s="347"/>
      <c r="AJ26" s="347"/>
      <c r="AK26" s="347" t="s">
        <v>222</v>
      </c>
      <c r="AL26" s="347"/>
      <c r="AM26" s="347"/>
      <c r="AN26" s="347"/>
      <c r="AO26" s="347" t="s">
        <v>222</v>
      </c>
      <c r="AP26" s="347"/>
      <c r="AQ26" s="347"/>
      <c r="AR26" s="347"/>
      <c r="AS26" s="357" t="s">
        <v>222</v>
      </c>
      <c r="AT26" s="357"/>
      <c r="AU26" s="357"/>
      <c r="AV26" s="41"/>
      <c r="AW26" s="41"/>
      <c r="AX26" s="41"/>
      <c r="AY26" s="35"/>
    </row>
    <row r="27" spans="1:51" ht="19.5" customHeight="1">
      <c r="A27" s="336" t="s">
        <v>200</v>
      </c>
      <c r="B27" s="336"/>
      <c r="C27" s="337"/>
      <c r="D27" s="338" t="s">
        <v>10</v>
      </c>
      <c r="E27" s="338"/>
      <c r="F27" s="338"/>
      <c r="G27" s="341" t="s">
        <v>10</v>
      </c>
      <c r="H27" s="341"/>
      <c r="I27" s="341"/>
      <c r="J27" s="341"/>
      <c r="K27" s="341" t="s">
        <v>10</v>
      </c>
      <c r="L27" s="341"/>
      <c r="M27" s="341"/>
      <c r="N27" s="341"/>
      <c r="O27" s="341" t="s">
        <v>10</v>
      </c>
      <c r="P27" s="341"/>
      <c r="Q27" s="341"/>
      <c r="R27" s="341"/>
      <c r="S27" s="341" t="s">
        <v>10</v>
      </c>
      <c r="T27" s="341"/>
      <c r="U27" s="341"/>
      <c r="V27" s="341"/>
      <c r="W27" s="338" t="s">
        <v>10</v>
      </c>
      <c r="X27" s="338"/>
      <c r="Y27" s="338"/>
      <c r="Z27" s="353" t="s">
        <v>10</v>
      </c>
      <c r="AA27" s="338"/>
      <c r="AB27" s="338"/>
      <c r="AC27" s="341" t="s">
        <v>10</v>
      </c>
      <c r="AD27" s="341"/>
      <c r="AE27" s="341"/>
      <c r="AF27" s="341"/>
      <c r="AG27" s="341" t="s">
        <v>10</v>
      </c>
      <c r="AH27" s="341"/>
      <c r="AI27" s="341"/>
      <c r="AJ27" s="341"/>
      <c r="AK27" s="341" t="s">
        <v>10</v>
      </c>
      <c r="AL27" s="341"/>
      <c r="AM27" s="341"/>
      <c r="AN27" s="341"/>
      <c r="AO27" s="341" t="s">
        <v>10</v>
      </c>
      <c r="AP27" s="341"/>
      <c r="AQ27" s="341"/>
      <c r="AR27" s="341"/>
      <c r="AS27" s="338" t="s">
        <v>10</v>
      </c>
      <c r="AT27" s="338"/>
      <c r="AU27" s="338"/>
      <c r="AV27" s="41"/>
      <c r="AW27" s="41"/>
      <c r="AX27" s="41"/>
      <c r="AY27" s="35"/>
    </row>
    <row r="28" spans="1:51" ht="19.5" customHeight="1">
      <c r="A28" s="336" t="s">
        <v>121</v>
      </c>
      <c r="B28" s="336"/>
      <c r="C28" s="337"/>
      <c r="D28" s="340">
        <f>SUM(D25:F27)</f>
        <v>39</v>
      </c>
      <c r="E28" s="340"/>
      <c r="F28" s="340"/>
      <c r="G28" s="341">
        <f>SUM(G25:J27)</f>
        <v>4</v>
      </c>
      <c r="H28" s="341"/>
      <c r="I28" s="341"/>
      <c r="J28" s="341"/>
      <c r="K28" s="341" t="s">
        <v>225</v>
      </c>
      <c r="L28" s="341"/>
      <c r="M28" s="341"/>
      <c r="N28" s="341"/>
      <c r="O28" s="341" t="s">
        <v>225</v>
      </c>
      <c r="P28" s="341"/>
      <c r="Q28" s="341"/>
      <c r="R28" s="341"/>
      <c r="S28" s="341">
        <f>SUM(S25:V27)</f>
        <v>3</v>
      </c>
      <c r="T28" s="341"/>
      <c r="U28" s="341"/>
      <c r="V28" s="341"/>
      <c r="W28" s="338">
        <f>SUM(W25:Y27)</f>
        <v>32</v>
      </c>
      <c r="X28" s="338"/>
      <c r="Y28" s="338"/>
      <c r="Z28" s="339" t="s">
        <v>225</v>
      </c>
      <c r="AA28" s="340"/>
      <c r="AB28" s="340"/>
      <c r="AC28" s="341" t="s">
        <v>225</v>
      </c>
      <c r="AD28" s="341"/>
      <c r="AE28" s="341"/>
      <c r="AF28" s="341"/>
      <c r="AG28" s="341" t="s">
        <v>225</v>
      </c>
      <c r="AH28" s="341"/>
      <c r="AI28" s="341"/>
      <c r="AJ28" s="341"/>
      <c r="AK28" s="341" t="s">
        <v>225</v>
      </c>
      <c r="AL28" s="341"/>
      <c r="AM28" s="341"/>
      <c r="AN28" s="341"/>
      <c r="AO28" s="341" t="s">
        <v>225</v>
      </c>
      <c r="AP28" s="341"/>
      <c r="AQ28" s="341"/>
      <c r="AR28" s="341"/>
      <c r="AS28" s="338" t="s">
        <v>225</v>
      </c>
      <c r="AT28" s="338"/>
      <c r="AU28" s="338"/>
      <c r="AV28" s="41"/>
      <c r="AW28" s="41"/>
      <c r="AX28" s="41"/>
      <c r="AY28" s="35"/>
    </row>
    <row r="30" spans="1:24" ht="19.5" customHeight="1">
      <c r="A30" s="196" t="s">
        <v>392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30" ht="15" customHeight="1">
      <c r="A31" s="376" t="s">
        <v>393</v>
      </c>
      <c r="B31" s="376"/>
      <c r="C31" s="377"/>
      <c r="D31" s="378" t="s">
        <v>394</v>
      </c>
      <c r="E31" s="378"/>
      <c r="F31" s="378"/>
      <c r="G31" s="378"/>
      <c r="H31" s="378"/>
      <c r="I31" s="378"/>
      <c r="J31" s="378"/>
      <c r="K31" s="378"/>
      <c r="L31" s="378"/>
      <c r="M31" s="441" t="s">
        <v>395</v>
      </c>
      <c r="N31" s="378"/>
      <c r="O31" s="378"/>
      <c r="P31" s="378"/>
      <c r="Q31" s="378"/>
      <c r="R31" s="378"/>
      <c r="S31" s="378"/>
      <c r="T31" s="378"/>
      <c r="U31" s="433"/>
      <c r="V31" s="443" t="s">
        <v>202</v>
      </c>
      <c r="W31" s="378"/>
      <c r="X31" s="378"/>
      <c r="Y31" s="378"/>
      <c r="Z31" s="378"/>
      <c r="AA31" s="378"/>
      <c r="AB31" s="378"/>
      <c r="AC31" s="378"/>
      <c r="AD31" s="378"/>
    </row>
    <row r="32" spans="1:30" ht="15" customHeight="1">
      <c r="A32" s="336"/>
      <c r="B32" s="336"/>
      <c r="C32" s="337"/>
      <c r="D32" s="379"/>
      <c r="E32" s="379"/>
      <c r="F32" s="379"/>
      <c r="G32" s="379"/>
      <c r="H32" s="379"/>
      <c r="I32" s="379"/>
      <c r="J32" s="379"/>
      <c r="K32" s="379"/>
      <c r="L32" s="379"/>
      <c r="M32" s="442"/>
      <c r="N32" s="379"/>
      <c r="O32" s="379"/>
      <c r="P32" s="379"/>
      <c r="Q32" s="379"/>
      <c r="R32" s="379"/>
      <c r="S32" s="379"/>
      <c r="T32" s="379"/>
      <c r="U32" s="436"/>
      <c r="V32" s="379"/>
      <c r="W32" s="379"/>
      <c r="X32" s="379"/>
      <c r="Y32" s="379"/>
      <c r="Z32" s="379"/>
      <c r="AA32" s="379"/>
      <c r="AB32" s="379"/>
      <c r="AC32" s="379"/>
      <c r="AD32" s="379"/>
    </row>
    <row r="33" spans="1:30" ht="16.5" customHeight="1">
      <c r="A33" s="378" t="s">
        <v>237</v>
      </c>
      <c r="B33" s="378"/>
      <c r="C33" s="382"/>
      <c r="D33" s="356">
        <v>10</v>
      </c>
      <c r="E33" s="356"/>
      <c r="F33" s="356"/>
      <c r="G33" s="356"/>
      <c r="H33" s="356"/>
      <c r="I33" s="356"/>
      <c r="J33" s="356"/>
      <c r="K33" s="356"/>
      <c r="L33" s="356"/>
      <c r="M33" s="424">
        <v>29</v>
      </c>
      <c r="N33" s="356"/>
      <c r="O33" s="356"/>
      <c r="P33" s="356"/>
      <c r="Q33" s="356"/>
      <c r="R33" s="356"/>
      <c r="S33" s="356"/>
      <c r="T33" s="356"/>
      <c r="U33" s="425"/>
      <c r="V33" s="356">
        <v>18</v>
      </c>
      <c r="W33" s="356"/>
      <c r="X33" s="356"/>
      <c r="Y33" s="356"/>
      <c r="Z33" s="356"/>
      <c r="AA33" s="356"/>
      <c r="AB33" s="356"/>
      <c r="AC33" s="356"/>
      <c r="AD33" s="356"/>
    </row>
    <row r="34" spans="1:30" ht="16.5" customHeight="1">
      <c r="A34" s="379"/>
      <c r="B34" s="379"/>
      <c r="C34" s="383"/>
      <c r="D34" s="338"/>
      <c r="E34" s="338"/>
      <c r="F34" s="338"/>
      <c r="G34" s="338"/>
      <c r="H34" s="338"/>
      <c r="I34" s="338"/>
      <c r="J34" s="338"/>
      <c r="K34" s="338"/>
      <c r="L34" s="338"/>
      <c r="M34" s="375"/>
      <c r="N34" s="338"/>
      <c r="O34" s="338"/>
      <c r="P34" s="338"/>
      <c r="Q34" s="338"/>
      <c r="R34" s="338"/>
      <c r="S34" s="338"/>
      <c r="T34" s="338"/>
      <c r="U34" s="354"/>
      <c r="V34" s="338"/>
      <c r="W34" s="338"/>
      <c r="X34" s="338"/>
      <c r="Y34" s="338"/>
      <c r="Z34" s="338"/>
      <c r="AA34" s="338"/>
      <c r="AB34" s="338"/>
      <c r="AC34" s="338"/>
      <c r="AD34" s="338"/>
    </row>
    <row r="36" spans="1:49" ht="19.5" customHeight="1">
      <c r="A36" s="196" t="s">
        <v>396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ht="17.25" customHeight="1">
      <c r="A37" s="364" t="s">
        <v>197</v>
      </c>
      <c r="B37" s="364"/>
      <c r="C37" s="365"/>
      <c r="D37" s="380" t="s">
        <v>203</v>
      </c>
      <c r="E37" s="381"/>
      <c r="F37" s="381"/>
      <c r="G37" s="381"/>
      <c r="H37" s="367" t="s">
        <v>204</v>
      </c>
      <c r="I37" s="368"/>
      <c r="J37" s="368"/>
      <c r="K37" s="368"/>
      <c r="L37" s="367" t="s">
        <v>205</v>
      </c>
      <c r="M37" s="368"/>
      <c r="N37" s="368"/>
      <c r="O37" s="368"/>
      <c r="P37" s="367" t="s">
        <v>239</v>
      </c>
      <c r="Q37" s="368"/>
      <c r="R37" s="368"/>
      <c r="S37" s="368"/>
      <c r="T37" s="367" t="s">
        <v>240</v>
      </c>
      <c r="U37" s="368"/>
      <c r="V37" s="368"/>
      <c r="W37" s="368"/>
      <c r="X37" s="367" t="s">
        <v>206</v>
      </c>
      <c r="Y37" s="368"/>
      <c r="Z37" s="368"/>
      <c r="AA37" s="368"/>
      <c r="AB37" s="368" t="s">
        <v>207</v>
      </c>
      <c r="AC37" s="368"/>
      <c r="AD37" s="368"/>
      <c r="AE37" s="368"/>
      <c r="AF37" s="369" t="s">
        <v>238</v>
      </c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70"/>
      <c r="AV37" s="35"/>
      <c r="AW37" s="35"/>
    </row>
    <row r="38" spans="1:47" ht="17.25" customHeight="1">
      <c r="A38" s="364"/>
      <c r="B38" s="364"/>
      <c r="C38" s="365"/>
      <c r="D38" s="381"/>
      <c r="E38" s="381"/>
      <c r="F38" s="381"/>
      <c r="G38" s="381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71" t="s">
        <v>208</v>
      </c>
      <c r="AG38" s="371"/>
      <c r="AH38" s="371"/>
      <c r="AI38" s="371"/>
      <c r="AJ38" s="371"/>
      <c r="AK38" s="371"/>
      <c r="AL38" s="371"/>
      <c r="AM38" s="371"/>
      <c r="AN38" s="371" t="s">
        <v>209</v>
      </c>
      <c r="AO38" s="371"/>
      <c r="AP38" s="371"/>
      <c r="AQ38" s="371"/>
      <c r="AR38" s="371"/>
      <c r="AS38" s="371"/>
      <c r="AT38" s="371"/>
      <c r="AU38" s="372"/>
    </row>
    <row r="39" spans="1:47" ht="17.25" customHeight="1">
      <c r="A39" s="364"/>
      <c r="B39" s="364"/>
      <c r="C39" s="365"/>
      <c r="D39" s="381"/>
      <c r="E39" s="381"/>
      <c r="F39" s="381"/>
      <c r="G39" s="381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73"/>
    </row>
    <row r="40" spans="1:47" ht="17.25" customHeight="1">
      <c r="A40" s="364"/>
      <c r="B40" s="364"/>
      <c r="C40" s="365"/>
      <c r="D40" s="381"/>
      <c r="E40" s="381"/>
      <c r="F40" s="381"/>
      <c r="G40" s="381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73"/>
    </row>
    <row r="41" spans="1:47" ht="19.5" customHeight="1">
      <c r="A41" s="358" t="s">
        <v>233</v>
      </c>
      <c r="B41" s="358"/>
      <c r="C41" s="359"/>
      <c r="D41" s="357">
        <v>1</v>
      </c>
      <c r="E41" s="357"/>
      <c r="F41" s="357"/>
      <c r="G41" s="357"/>
      <c r="H41" s="347">
        <v>3</v>
      </c>
      <c r="I41" s="347"/>
      <c r="J41" s="347"/>
      <c r="K41" s="347"/>
      <c r="L41" s="347">
        <v>1</v>
      </c>
      <c r="M41" s="347"/>
      <c r="N41" s="347"/>
      <c r="O41" s="347"/>
      <c r="P41" s="347">
        <v>1</v>
      </c>
      <c r="Q41" s="347"/>
      <c r="R41" s="347"/>
      <c r="S41" s="347"/>
      <c r="T41" s="347">
        <v>1</v>
      </c>
      <c r="U41" s="347"/>
      <c r="V41" s="347"/>
      <c r="W41" s="347"/>
      <c r="X41" s="347" t="s">
        <v>234</v>
      </c>
      <c r="Y41" s="347"/>
      <c r="Z41" s="347"/>
      <c r="AA41" s="347"/>
      <c r="AB41" s="347" t="s">
        <v>234</v>
      </c>
      <c r="AC41" s="347"/>
      <c r="AD41" s="347"/>
      <c r="AE41" s="347"/>
      <c r="AF41" s="347" t="s">
        <v>234</v>
      </c>
      <c r="AG41" s="347"/>
      <c r="AH41" s="347"/>
      <c r="AI41" s="347"/>
      <c r="AJ41" s="347"/>
      <c r="AK41" s="347"/>
      <c r="AL41" s="347"/>
      <c r="AM41" s="347"/>
      <c r="AN41" s="347" t="s">
        <v>234</v>
      </c>
      <c r="AO41" s="347"/>
      <c r="AP41" s="347"/>
      <c r="AQ41" s="347"/>
      <c r="AR41" s="347"/>
      <c r="AS41" s="347"/>
      <c r="AT41" s="347"/>
      <c r="AU41" s="374"/>
    </row>
    <row r="42" spans="1:47" ht="19.5" customHeight="1">
      <c r="A42" s="358" t="s">
        <v>235</v>
      </c>
      <c r="B42" s="358"/>
      <c r="C42" s="359"/>
      <c r="D42" s="357">
        <v>77</v>
      </c>
      <c r="E42" s="357"/>
      <c r="F42" s="357"/>
      <c r="G42" s="357"/>
      <c r="H42" s="347">
        <v>181</v>
      </c>
      <c r="I42" s="347"/>
      <c r="J42" s="347"/>
      <c r="K42" s="347"/>
      <c r="L42" s="347">
        <v>71</v>
      </c>
      <c r="M42" s="347"/>
      <c r="N42" s="347"/>
      <c r="O42" s="347"/>
      <c r="P42" s="347">
        <v>76</v>
      </c>
      <c r="Q42" s="347"/>
      <c r="R42" s="347"/>
      <c r="S42" s="347"/>
      <c r="T42" s="347">
        <v>76</v>
      </c>
      <c r="U42" s="347"/>
      <c r="V42" s="347"/>
      <c r="W42" s="347"/>
      <c r="X42" s="347">
        <v>40</v>
      </c>
      <c r="Y42" s="347"/>
      <c r="Z42" s="347"/>
      <c r="AA42" s="347"/>
      <c r="AB42" s="347">
        <v>1</v>
      </c>
      <c r="AC42" s="347"/>
      <c r="AD42" s="347"/>
      <c r="AE42" s="347"/>
      <c r="AF42" s="347">
        <v>35</v>
      </c>
      <c r="AG42" s="347"/>
      <c r="AH42" s="347"/>
      <c r="AI42" s="347"/>
      <c r="AJ42" s="347"/>
      <c r="AK42" s="347"/>
      <c r="AL42" s="347"/>
      <c r="AM42" s="347"/>
      <c r="AN42" s="347">
        <v>18</v>
      </c>
      <c r="AO42" s="347"/>
      <c r="AP42" s="347"/>
      <c r="AQ42" s="347"/>
      <c r="AR42" s="347"/>
      <c r="AS42" s="347"/>
      <c r="AT42" s="347"/>
      <c r="AU42" s="374"/>
    </row>
    <row r="43" spans="1:47" ht="19.5" customHeight="1">
      <c r="A43" s="336" t="s">
        <v>236</v>
      </c>
      <c r="B43" s="336"/>
      <c r="C43" s="337"/>
      <c r="D43" s="357">
        <v>2</v>
      </c>
      <c r="E43" s="357"/>
      <c r="F43" s="357"/>
      <c r="G43" s="357"/>
      <c r="H43" s="341">
        <v>4</v>
      </c>
      <c r="I43" s="341"/>
      <c r="J43" s="341"/>
      <c r="K43" s="341"/>
      <c r="L43" s="341">
        <v>2</v>
      </c>
      <c r="M43" s="341"/>
      <c r="N43" s="341"/>
      <c r="O43" s="341"/>
      <c r="P43" s="341">
        <v>2</v>
      </c>
      <c r="Q43" s="341"/>
      <c r="R43" s="341"/>
      <c r="S43" s="341"/>
      <c r="T43" s="341">
        <v>1</v>
      </c>
      <c r="U43" s="341"/>
      <c r="V43" s="341"/>
      <c r="W43" s="341"/>
      <c r="X43" s="341">
        <v>1</v>
      </c>
      <c r="Y43" s="341"/>
      <c r="Z43" s="341"/>
      <c r="AA43" s="341"/>
      <c r="AB43" s="341" t="s">
        <v>234</v>
      </c>
      <c r="AC43" s="341"/>
      <c r="AD43" s="341"/>
      <c r="AE43" s="341"/>
      <c r="AF43" s="341" t="s">
        <v>234</v>
      </c>
      <c r="AG43" s="341"/>
      <c r="AH43" s="341"/>
      <c r="AI43" s="341"/>
      <c r="AJ43" s="341"/>
      <c r="AK43" s="341"/>
      <c r="AL43" s="341"/>
      <c r="AM43" s="341"/>
      <c r="AN43" s="341" t="s">
        <v>234</v>
      </c>
      <c r="AO43" s="341"/>
      <c r="AP43" s="341"/>
      <c r="AQ43" s="341"/>
      <c r="AR43" s="341"/>
      <c r="AS43" s="341"/>
      <c r="AT43" s="341"/>
      <c r="AU43" s="375"/>
    </row>
    <row r="44" spans="1:47" ht="19.5" customHeight="1">
      <c r="A44" s="364" t="s">
        <v>397</v>
      </c>
      <c r="B44" s="364"/>
      <c r="C44" s="365"/>
      <c r="D44" s="340">
        <f>SUM(D41:G43)</f>
        <v>80</v>
      </c>
      <c r="E44" s="340"/>
      <c r="F44" s="340"/>
      <c r="G44" s="340"/>
      <c r="H44" s="355">
        <f>SUM(H41:K43)</f>
        <v>188</v>
      </c>
      <c r="I44" s="355"/>
      <c r="J44" s="355"/>
      <c r="K44" s="355"/>
      <c r="L44" s="355">
        <f>SUM(L41:O43)</f>
        <v>74</v>
      </c>
      <c r="M44" s="355"/>
      <c r="N44" s="355"/>
      <c r="O44" s="355"/>
      <c r="P44" s="355">
        <f>SUM(P41:S43)</f>
        <v>79</v>
      </c>
      <c r="Q44" s="355"/>
      <c r="R44" s="355"/>
      <c r="S44" s="355"/>
      <c r="T44" s="355">
        <f>SUM(T41:W43)</f>
        <v>78</v>
      </c>
      <c r="U44" s="355"/>
      <c r="V44" s="355"/>
      <c r="W44" s="355"/>
      <c r="X44" s="355">
        <f>SUM(X41:AA43)</f>
        <v>41</v>
      </c>
      <c r="Y44" s="355"/>
      <c r="Z44" s="355"/>
      <c r="AA44" s="355"/>
      <c r="AB44" s="355">
        <f>SUM(AB41:AE43)</f>
        <v>1</v>
      </c>
      <c r="AC44" s="355"/>
      <c r="AD44" s="355"/>
      <c r="AE44" s="355"/>
      <c r="AF44" s="355">
        <f>SUM(AF41:AM43)</f>
        <v>35</v>
      </c>
      <c r="AG44" s="355"/>
      <c r="AH44" s="355"/>
      <c r="AI44" s="355"/>
      <c r="AJ44" s="355"/>
      <c r="AK44" s="355"/>
      <c r="AL44" s="355"/>
      <c r="AM44" s="355"/>
      <c r="AN44" s="340">
        <f>SUM(AN41:AU43)</f>
        <v>18</v>
      </c>
      <c r="AO44" s="340"/>
      <c r="AP44" s="340"/>
      <c r="AQ44" s="340"/>
      <c r="AR44" s="340"/>
      <c r="AS44" s="340"/>
      <c r="AT44" s="340"/>
      <c r="AU44" s="340"/>
    </row>
    <row r="46" spans="1:40" s="196" customFormat="1" ht="19.5" customHeight="1">
      <c r="A46" s="196" t="s">
        <v>398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</row>
    <row r="47" spans="1:41" ht="18" customHeight="1">
      <c r="A47" s="376" t="s">
        <v>399</v>
      </c>
      <c r="B47" s="376"/>
      <c r="C47" s="377"/>
      <c r="D47" s="426" t="s">
        <v>210</v>
      </c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381" t="s">
        <v>211</v>
      </c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"/>
      <c r="AM47" s="38"/>
      <c r="AN47" s="38"/>
      <c r="AO47" s="35"/>
    </row>
    <row r="48" spans="1:41" ht="15.75" customHeight="1">
      <c r="A48" s="358"/>
      <c r="B48" s="358"/>
      <c r="C48" s="359"/>
      <c r="D48" s="428" t="s">
        <v>212</v>
      </c>
      <c r="E48" s="427"/>
      <c r="F48" s="427"/>
      <c r="G48" s="427"/>
      <c r="H48" s="427"/>
      <c r="I48" s="429"/>
      <c r="J48" s="367" t="s">
        <v>213</v>
      </c>
      <c r="K48" s="368"/>
      <c r="L48" s="368"/>
      <c r="M48" s="368"/>
      <c r="N48" s="368"/>
      <c r="O48" s="368"/>
      <c r="P48" s="368" t="s">
        <v>214</v>
      </c>
      <c r="Q48" s="368"/>
      <c r="R48" s="368"/>
      <c r="S48" s="368"/>
      <c r="T48" s="368"/>
      <c r="U48" s="428" t="s">
        <v>215</v>
      </c>
      <c r="V48" s="427"/>
      <c r="W48" s="427"/>
      <c r="X48" s="427"/>
      <c r="Y48" s="427"/>
      <c r="Z48" s="430" t="s">
        <v>212</v>
      </c>
      <c r="AA48" s="427"/>
      <c r="AB48" s="427"/>
      <c r="AC48" s="427"/>
      <c r="AD48" s="427"/>
      <c r="AE48" s="431"/>
      <c r="AF48" s="428" t="s">
        <v>213</v>
      </c>
      <c r="AG48" s="427"/>
      <c r="AH48" s="427"/>
      <c r="AI48" s="427"/>
      <c r="AJ48" s="427"/>
      <c r="AK48" s="429"/>
      <c r="AL48" s="38"/>
      <c r="AM48" s="38"/>
      <c r="AN48" s="38"/>
      <c r="AO48" s="35"/>
    </row>
    <row r="49" spans="1:41" ht="15.75" customHeight="1">
      <c r="A49" s="358"/>
      <c r="B49" s="358"/>
      <c r="C49" s="359"/>
      <c r="D49" s="426"/>
      <c r="E49" s="427"/>
      <c r="F49" s="427"/>
      <c r="G49" s="427"/>
      <c r="H49" s="427"/>
      <c r="I49" s="429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426"/>
      <c r="V49" s="427"/>
      <c r="W49" s="427"/>
      <c r="X49" s="427"/>
      <c r="Y49" s="427"/>
      <c r="Z49" s="427"/>
      <c r="AA49" s="427"/>
      <c r="AB49" s="427"/>
      <c r="AC49" s="427"/>
      <c r="AD49" s="427"/>
      <c r="AE49" s="431"/>
      <c r="AF49" s="426"/>
      <c r="AG49" s="427"/>
      <c r="AH49" s="427"/>
      <c r="AI49" s="427"/>
      <c r="AJ49" s="427"/>
      <c r="AK49" s="429"/>
      <c r="AL49" s="35"/>
      <c r="AM49" s="35"/>
      <c r="AN49" s="35"/>
      <c r="AO49" s="35"/>
    </row>
    <row r="50" spans="1:41" ht="15.75" customHeight="1">
      <c r="A50" s="336"/>
      <c r="B50" s="336"/>
      <c r="C50" s="337"/>
      <c r="D50" s="426"/>
      <c r="E50" s="427"/>
      <c r="F50" s="427"/>
      <c r="G50" s="427"/>
      <c r="H50" s="427"/>
      <c r="I50" s="429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426"/>
      <c r="V50" s="427"/>
      <c r="W50" s="427"/>
      <c r="X50" s="427"/>
      <c r="Y50" s="427"/>
      <c r="Z50" s="427"/>
      <c r="AA50" s="427"/>
      <c r="AB50" s="427"/>
      <c r="AC50" s="427"/>
      <c r="AD50" s="427"/>
      <c r="AE50" s="431"/>
      <c r="AF50" s="426"/>
      <c r="AG50" s="427"/>
      <c r="AH50" s="427"/>
      <c r="AI50" s="427"/>
      <c r="AJ50" s="427"/>
      <c r="AK50" s="429"/>
      <c r="AL50" s="38"/>
      <c r="AM50" s="38"/>
      <c r="AN50" s="38"/>
      <c r="AO50" s="35"/>
    </row>
    <row r="51" spans="1:41" ht="19.5" customHeight="1">
      <c r="A51" s="358" t="s">
        <v>228</v>
      </c>
      <c r="B51" s="358"/>
      <c r="C51" s="359"/>
      <c r="D51" s="357" t="s">
        <v>229</v>
      </c>
      <c r="E51" s="357"/>
      <c r="F51" s="357"/>
      <c r="G51" s="357"/>
      <c r="H51" s="357"/>
      <c r="I51" s="357"/>
      <c r="J51" s="347" t="s">
        <v>229</v>
      </c>
      <c r="K51" s="347"/>
      <c r="L51" s="347"/>
      <c r="M51" s="347"/>
      <c r="N51" s="347"/>
      <c r="O51" s="347"/>
      <c r="P51" s="347" t="s">
        <v>229</v>
      </c>
      <c r="Q51" s="347"/>
      <c r="R51" s="347"/>
      <c r="S51" s="347"/>
      <c r="T51" s="347"/>
      <c r="U51" s="357" t="s">
        <v>229</v>
      </c>
      <c r="V51" s="357"/>
      <c r="W51" s="357"/>
      <c r="X51" s="357"/>
      <c r="Y51" s="361"/>
      <c r="Z51" s="362" t="s">
        <v>229</v>
      </c>
      <c r="AA51" s="357"/>
      <c r="AB51" s="357"/>
      <c r="AC51" s="357"/>
      <c r="AD51" s="357"/>
      <c r="AE51" s="360"/>
      <c r="AF51" s="357" t="s">
        <v>229</v>
      </c>
      <c r="AG51" s="357"/>
      <c r="AH51" s="357"/>
      <c r="AI51" s="357"/>
      <c r="AJ51" s="357"/>
      <c r="AK51" s="357"/>
      <c r="AL51" s="41"/>
      <c r="AM51" s="41"/>
      <c r="AN51" s="41"/>
      <c r="AO51" s="35"/>
    </row>
    <row r="52" spans="1:41" ht="19.5" customHeight="1">
      <c r="A52" s="358" t="s">
        <v>230</v>
      </c>
      <c r="B52" s="358"/>
      <c r="C52" s="359"/>
      <c r="D52" s="357">
        <v>16</v>
      </c>
      <c r="E52" s="357"/>
      <c r="F52" s="357"/>
      <c r="G52" s="357"/>
      <c r="H52" s="357"/>
      <c r="I52" s="357"/>
      <c r="J52" s="347" t="s">
        <v>229</v>
      </c>
      <c r="K52" s="347"/>
      <c r="L52" s="347"/>
      <c r="M52" s="347"/>
      <c r="N52" s="347"/>
      <c r="O52" s="347"/>
      <c r="P52" s="347" t="s">
        <v>229</v>
      </c>
      <c r="Q52" s="347"/>
      <c r="R52" s="347"/>
      <c r="S52" s="347"/>
      <c r="T52" s="347"/>
      <c r="U52" s="357" t="s">
        <v>229</v>
      </c>
      <c r="V52" s="357"/>
      <c r="W52" s="357"/>
      <c r="X52" s="357"/>
      <c r="Y52" s="361"/>
      <c r="Z52" s="362">
        <v>32</v>
      </c>
      <c r="AA52" s="357"/>
      <c r="AB52" s="357"/>
      <c r="AC52" s="357"/>
      <c r="AD52" s="357"/>
      <c r="AE52" s="360"/>
      <c r="AF52" s="357" t="s">
        <v>229</v>
      </c>
      <c r="AG52" s="357"/>
      <c r="AH52" s="357"/>
      <c r="AI52" s="357"/>
      <c r="AJ52" s="357"/>
      <c r="AK52" s="357"/>
      <c r="AL52" s="41"/>
      <c r="AM52" s="41"/>
      <c r="AN52" s="41"/>
      <c r="AO52" s="35"/>
    </row>
    <row r="53" spans="1:41" ht="19.5" customHeight="1">
      <c r="A53" s="336" t="s">
        <v>231</v>
      </c>
      <c r="B53" s="336"/>
      <c r="C53" s="337"/>
      <c r="D53" s="338" t="s">
        <v>229</v>
      </c>
      <c r="E53" s="338"/>
      <c r="F53" s="338"/>
      <c r="G53" s="338"/>
      <c r="H53" s="338"/>
      <c r="I53" s="338"/>
      <c r="J53" s="341" t="s">
        <v>229</v>
      </c>
      <c r="K53" s="341"/>
      <c r="L53" s="341"/>
      <c r="M53" s="341"/>
      <c r="N53" s="341"/>
      <c r="O53" s="341"/>
      <c r="P53" s="341" t="s">
        <v>229</v>
      </c>
      <c r="Q53" s="341"/>
      <c r="R53" s="341"/>
      <c r="S53" s="341"/>
      <c r="T53" s="341"/>
      <c r="U53" s="338" t="s">
        <v>229</v>
      </c>
      <c r="V53" s="338"/>
      <c r="W53" s="338"/>
      <c r="X53" s="338"/>
      <c r="Y53" s="366"/>
      <c r="Z53" s="353" t="s">
        <v>229</v>
      </c>
      <c r="AA53" s="338"/>
      <c r="AB53" s="338"/>
      <c r="AC53" s="338"/>
      <c r="AD53" s="338"/>
      <c r="AE53" s="354"/>
      <c r="AF53" s="338" t="s">
        <v>229</v>
      </c>
      <c r="AG53" s="338"/>
      <c r="AH53" s="338"/>
      <c r="AI53" s="338"/>
      <c r="AJ53" s="338"/>
      <c r="AK53" s="338"/>
      <c r="AL53" s="41"/>
      <c r="AM53" s="41"/>
      <c r="AN53" s="41"/>
      <c r="AO53" s="35"/>
    </row>
    <row r="54" spans="1:41" ht="19.5" customHeight="1">
      <c r="A54" s="364" t="s">
        <v>232</v>
      </c>
      <c r="B54" s="364"/>
      <c r="C54" s="365"/>
      <c r="D54" s="340">
        <f>SUM(D51:I53)</f>
        <v>16</v>
      </c>
      <c r="E54" s="340"/>
      <c r="F54" s="340"/>
      <c r="G54" s="340"/>
      <c r="H54" s="340"/>
      <c r="I54" s="340"/>
      <c r="J54" s="355" t="s">
        <v>229</v>
      </c>
      <c r="K54" s="355"/>
      <c r="L54" s="355"/>
      <c r="M54" s="355"/>
      <c r="N54" s="355"/>
      <c r="O54" s="355"/>
      <c r="P54" s="355" t="s">
        <v>229</v>
      </c>
      <c r="Q54" s="355"/>
      <c r="R54" s="355"/>
      <c r="S54" s="355"/>
      <c r="T54" s="355"/>
      <c r="U54" s="340" t="s">
        <v>229</v>
      </c>
      <c r="V54" s="340"/>
      <c r="W54" s="340"/>
      <c r="X54" s="340"/>
      <c r="Y54" s="438"/>
      <c r="Z54" s="339">
        <f>SUM(Z51:AE53)</f>
        <v>32</v>
      </c>
      <c r="AA54" s="340"/>
      <c r="AB54" s="340"/>
      <c r="AC54" s="340"/>
      <c r="AD54" s="340"/>
      <c r="AE54" s="363"/>
      <c r="AF54" s="340" t="s">
        <v>229</v>
      </c>
      <c r="AG54" s="340"/>
      <c r="AH54" s="340"/>
      <c r="AI54" s="340"/>
      <c r="AJ54" s="340"/>
      <c r="AK54" s="340"/>
      <c r="AL54" s="41"/>
      <c r="AM54" s="41"/>
      <c r="AN54" s="41"/>
      <c r="AO54" s="35"/>
    </row>
    <row r="56" spans="1:50" ht="19.5" customHeight="1">
      <c r="A56" s="196" t="s">
        <v>400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200" t="s">
        <v>401</v>
      </c>
      <c r="AA56" s="196"/>
      <c r="AB56" s="200"/>
      <c r="AC56" s="196"/>
      <c r="AD56" s="200"/>
      <c r="AE56" s="200"/>
      <c r="AF56" s="200"/>
      <c r="AG56" s="200"/>
      <c r="AH56" s="200"/>
      <c r="AI56" s="200"/>
      <c r="AJ56" s="200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1" ht="14.25" customHeight="1">
      <c r="A57" s="376" t="s">
        <v>197</v>
      </c>
      <c r="B57" s="376"/>
      <c r="C57" s="377"/>
      <c r="D57" s="378" t="s">
        <v>121</v>
      </c>
      <c r="E57" s="378"/>
      <c r="F57" s="378"/>
      <c r="G57" s="378"/>
      <c r="H57" s="204"/>
      <c r="I57" s="198"/>
      <c r="J57" s="198"/>
      <c r="K57" s="198"/>
      <c r="L57" s="204"/>
      <c r="M57" s="198"/>
      <c r="N57" s="198"/>
      <c r="O57" s="198"/>
      <c r="P57" s="204"/>
      <c r="Q57" s="198"/>
      <c r="R57" s="198"/>
      <c r="S57" s="198"/>
      <c r="T57" s="204"/>
      <c r="U57" s="198"/>
      <c r="V57" s="198"/>
      <c r="W57" s="198"/>
      <c r="X57" s="197"/>
      <c r="Y57" s="197"/>
      <c r="Z57" s="376" t="s">
        <v>218</v>
      </c>
      <c r="AA57" s="376"/>
      <c r="AB57" s="376"/>
      <c r="AC57" s="377"/>
      <c r="AD57" s="433" t="s">
        <v>219</v>
      </c>
      <c r="AE57" s="369"/>
      <c r="AF57" s="369"/>
      <c r="AG57" s="369"/>
      <c r="AH57" s="369"/>
      <c r="AI57" s="369" t="s">
        <v>220</v>
      </c>
      <c r="AJ57" s="369"/>
      <c r="AK57" s="369"/>
      <c r="AL57" s="369"/>
      <c r="AM57" s="369"/>
      <c r="AN57" s="378" t="s">
        <v>221</v>
      </c>
      <c r="AO57" s="378"/>
      <c r="AP57" s="378"/>
      <c r="AQ57" s="378"/>
      <c r="AR57" s="378"/>
      <c r="AS57" s="35"/>
      <c r="AT57" s="35"/>
      <c r="AU57" s="35"/>
      <c r="AV57" s="35"/>
      <c r="AW57" s="35"/>
      <c r="AX57" s="35"/>
      <c r="AY57" s="35"/>
    </row>
    <row r="58" spans="1:51" ht="14.25" customHeight="1">
      <c r="A58" s="358"/>
      <c r="B58" s="358"/>
      <c r="C58" s="359"/>
      <c r="D58" s="384"/>
      <c r="E58" s="384"/>
      <c r="F58" s="384"/>
      <c r="G58" s="432"/>
      <c r="H58" s="395" t="s">
        <v>214</v>
      </c>
      <c r="I58" s="384"/>
      <c r="J58" s="384"/>
      <c r="K58" s="384"/>
      <c r="L58" s="439" t="s">
        <v>216</v>
      </c>
      <c r="M58" s="439"/>
      <c r="N58" s="439"/>
      <c r="O58" s="439"/>
      <c r="P58" s="369" t="s">
        <v>217</v>
      </c>
      <c r="Q58" s="369"/>
      <c r="R58" s="369"/>
      <c r="S58" s="369"/>
      <c r="T58" s="384" t="s">
        <v>196</v>
      </c>
      <c r="U58" s="384"/>
      <c r="V58" s="384"/>
      <c r="W58" s="384"/>
      <c r="X58" s="197"/>
      <c r="Y58" s="197"/>
      <c r="Z58" s="358"/>
      <c r="AA58" s="358"/>
      <c r="AB58" s="358"/>
      <c r="AC58" s="359"/>
      <c r="AD58" s="434"/>
      <c r="AE58" s="435"/>
      <c r="AF58" s="435"/>
      <c r="AG58" s="435"/>
      <c r="AH58" s="435"/>
      <c r="AI58" s="435"/>
      <c r="AJ58" s="435"/>
      <c r="AK58" s="435"/>
      <c r="AL58" s="435"/>
      <c r="AM58" s="435"/>
      <c r="AN58" s="384"/>
      <c r="AO58" s="384"/>
      <c r="AP58" s="384"/>
      <c r="AQ58" s="384"/>
      <c r="AR58" s="384"/>
      <c r="AS58" s="38"/>
      <c r="AT58" s="38"/>
      <c r="AU58" s="38"/>
      <c r="AV58" s="38"/>
      <c r="AW58" s="38"/>
      <c r="AX58" s="38"/>
      <c r="AY58" s="35"/>
    </row>
    <row r="59" spans="1:51" ht="14.25" customHeight="1">
      <c r="A59" s="336"/>
      <c r="B59" s="336"/>
      <c r="C59" s="337"/>
      <c r="D59" s="379"/>
      <c r="E59" s="379"/>
      <c r="F59" s="379"/>
      <c r="G59" s="383"/>
      <c r="H59" s="396"/>
      <c r="I59" s="379"/>
      <c r="J59" s="379"/>
      <c r="K59" s="379"/>
      <c r="L59" s="440"/>
      <c r="M59" s="440"/>
      <c r="N59" s="440"/>
      <c r="O59" s="440"/>
      <c r="P59" s="437"/>
      <c r="Q59" s="437"/>
      <c r="R59" s="437"/>
      <c r="S59" s="437"/>
      <c r="T59" s="379"/>
      <c r="U59" s="379"/>
      <c r="V59" s="379"/>
      <c r="W59" s="379"/>
      <c r="X59" s="197"/>
      <c r="Y59" s="197"/>
      <c r="Z59" s="336"/>
      <c r="AA59" s="336"/>
      <c r="AB59" s="336"/>
      <c r="AC59" s="337"/>
      <c r="AD59" s="436"/>
      <c r="AE59" s="437"/>
      <c r="AF59" s="437"/>
      <c r="AG59" s="437"/>
      <c r="AH59" s="437"/>
      <c r="AI59" s="437"/>
      <c r="AJ59" s="437"/>
      <c r="AK59" s="437"/>
      <c r="AL59" s="437"/>
      <c r="AM59" s="437"/>
      <c r="AN59" s="379"/>
      <c r="AO59" s="379"/>
      <c r="AP59" s="379"/>
      <c r="AQ59" s="379"/>
      <c r="AR59" s="379"/>
      <c r="AS59" s="35"/>
      <c r="AT59" s="35"/>
      <c r="AU59" s="35"/>
      <c r="AV59" s="35"/>
      <c r="AW59" s="35"/>
      <c r="AX59" s="35"/>
      <c r="AY59" s="35"/>
    </row>
    <row r="60" spans="1:51" ht="19.5" customHeight="1">
      <c r="A60" s="358" t="s">
        <v>198</v>
      </c>
      <c r="B60" s="358"/>
      <c r="C60" s="359"/>
      <c r="D60" s="357" t="s">
        <v>222</v>
      </c>
      <c r="E60" s="357"/>
      <c r="F60" s="357"/>
      <c r="G60" s="361"/>
      <c r="H60" s="362" t="s">
        <v>222</v>
      </c>
      <c r="I60" s="357"/>
      <c r="J60" s="357"/>
      <c r="K60" s="357"/>
      <c r="L60" s="347" t="s">
        <v>222</v>
      </c>
      <c r="M60" s="347"/>
      <c r="N60" s="347"/>
      <c r="O60" s="347"/>
      <c r="P60" s="347" t="s">
        <v>222</v>
      </c>
      <c r="Q60" s="347"/>
      <c r="R60" s="347"/>
      <c r="S60" s="347"/>
      <c r="T60" s="357" t="s">
        <v>222</v>
      </c>
      <c r="U60" s="357"/>
      <c r="V60" s="357"/>
      <c r="W60" s="357"/>
      <c r="X60" s="199"/>
      <c r="Y60" s="199"/>
      <c r="Z60" s="376" t="s">
        <v>223</v>
      </c>
      <c r="AA60" s="376"/>
      <c r="AB60" s="376"/>
      <c r="AC60" s="377"/>
      <c r="AD60" s="425">
        <v>1</v>
      </c>
      <c r="AE60" s="346"/>
      <c r="AF60" s="346"/>
      <c r="AG60" s="346"/>
      <c r="AH60" s="346"/>
      <c r="AI60" s="346">
        <v>1</v>
      </c>
      <c r="AJ60" s="346"/>
      <c r="AK60" s="346"/>
      <c r="AL60" s="346"/>
      <c r="AM60" s="346"/>
      <c r="AN60" s="356">
        <v>1</v>
      </c>
      <c r="AO60" s="356"/>
      <c r="AP60" s="356"/>
      <c r="AQ60" s="356"/>
      <c r="AR60" s="356"/>
      <c r="AS60" s="41"/>
      <c r="AT60" s="41"/>
      <c r="AU60" s="41"/>
      <c r="AV60" s="41"/>
      <c r="AW60" s="41"/>
      <c r="AX60" s="41"/>
      <c r="AY60" s="35"/>
    </row>
    <row r="61" spans="1:51" ht="19.5" customHeight="1">
      <c r="A61" s="358" t="s">
        <v>199</v>
      </c>
      <c r="B61" s="358"/>
      <c r="C61" s="359"/>
      <c r="D61" s="357">
        <v>1</v>
      </c>
      <c r="E61" s="357"/>
      <c r="F61" s="357"/>
      <c r="G61" s="361"/>
      <c r="H61" s="362">
        <v>1</v>
      </c>
      <c r="I61" s="357"/>
      <c r="J61" s="357"/>
      <c r="K61" s="357"/>
      <c r="L61" s="347" t="s">
        <v>222</v>
      </c>
      <c r="M61" s="347"/>
      <c r="N61" s="347"/>
      <c r="O61" s="347"/>
      <c r="P61" s="347" t="s">
        <v>222</v>
      </c>
      <c r="Q61" s="347"/>
      <c r="R61" s="347"/>
      <c r="S61" s="347"/>
      <c r="T61" s="357" t="s">
        <v>222</v>
      </c>
      <c r="U61" s="357"/>
      <c r="V61" s="357"/>
      <c r="W61" s="357"/>
      <c r="X61" s="199"/>
      <c r="Y61" s="199"/>
      <c r="Z61" s="358" t="s">
        <v>224</v>
      </c>
      <c r="AA61" s="358"/>
      <c r="AB61" s="358"/>
      <c r="AC61" s="359"/>
      <c r="AD61" s="360">
        <v>164</v>
      </c>
      <c r="AE61" s="347"/>
      <c r="AF61" s="347"/>
      <c r="AG61" s="347"/>
      <c r="AH61" s="347"/>
      <c r="AI61" s="347">
        <v>95</v>
      </c>
      <c r="AJ61" s="347"/>
      <c r="AK61" s="347"/>
      <c r="AL61" s="347"/>
      <c r="AM61" s="347"/>
      <c r="AN61" s="357">
        <v>80</v>
      </c>
      <c r="AO61" s="357"/>
      <c r="AP61" s="357"/>
      <c r="AQ61" s="357"/>
      <c r="AR61" s="357"/>
      <c r="AS61" s="41"/>
      <c r="AT61" s="41"/>
      <c r="AU61" s="41"/>
      <c r="AV61" s="41"/>
      <c r="AW61" s="41"/>
      <c r="AX61" s="41"/>
      <c r="AY61" s="35"/>
    </row>
    <row r="62" spans="1:51" ht="19.5" customHeight="1">
      <c r="A62" s="364" t="s">
        <v>121</v>
      </c>
      <c r="B62" s="364"/>
      <c r="C62" s="365"/>
      <c r="D62" s="340">
        <v>1</v>
      </c>
      <c r="E62" s="340"/>
      <c r="F62" s="340"/>
      <c r="G62" s="438"/>
      <c r="H62" s="339">
        <v>1</v>
      </c>
      <c r="I62" s="340"/>
      <c r="J62" s="340"/>
      <c r="K62" s="340"/>
      <c r="L62" s="355" t="s">
        <v>225</v>
      </c>
      <c r="M62" s="355"/>
      <c r="N62" s="355"/>
      <c r="O62" s="355"/>
      <c r="P62" s="355" t="s">
        <v>225</v>
      </c>
      <c r="Q62" s="355"/>
      <c r="R62" s="355"/>
      <c r="S62" s="355"/>
      <c r="T62" s="340" t="s">
        <v>225</v>
      </c>
      <c r="U62" s="340"/>
      <c r="V62" s="340"/>
      <c r="W62" s="340"/>
      <c r="X62" s="199"/>
      <c r="Y62" s="199"/>
      <c r="Z62" s="358" t="s">
        <v>226</v>
      </c>
      <c r="AA62" s="358"/>
      <c r="AB62" s="358"/>
      <c r="AC62" s="359"/>
      <c r="AD62" s="354">
        <v>4</v>
      </c>
      <c r="AE62" s="341"/>
      <c r="AF62" s="341"/>
      <c r="AG62" s="341"/>
      <c r="AH62" s="341"/>
      <c r="AI62" s="341">
        <v>4</v>
      </c>
      <c r="AJ62" s="341"/>
      <c r="AK62" s="341"/>
      <c r="AL62" s="341"/>
      <c r="AM62" s="341"/>
      <c r="AN62" s="338">
        <v>2</v>
      </c>
      <c r="AO62" s="338"/>
      <c r="AP62" s="338"/>
      <c r="AQ62" s="338"/>
      <c r="AR62" s="338"/>
      <c r="AS62" s="41"/>
      <c r="AT62" s="41"/>
      <c r="AU62" s="41"/>
      <c r="AV62" s="41"/>
      <c r="AW62" s="41"/>
      <c r="AX62" s="41"/>
      <c r="AY62" s="35"/>
    </row>
    <row r="63" spans="1:51" ht="19.5" customHeight="1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364" t="s">
        <v>227</v>
      </c>
      <c r="AA63" s="364"/>
      <c r="AB63" s="364"/>
      <c r="AC63" s="365"/>
      <c r="AD63" s="363">
        <f>SUM(AD60:AH62)</f>
        <v>169</v>
      </c>
      <c r="AE63" s="355"/>
      <c r="AF63" s="355"/>
      <c r="AG63" s="355"/>
      <c r="AH63" s="355"/>
      <c r="AI63" s="355">
        <f>SUM(AI60:AM62)</f>
        <v>100</v>
      </c>
      <c r="AJ63" s="355"/>
      <c r="AK63" s="355"/>
      <c r="AL63" s="355"/>
      <c r="AM63" s="355"/>
      <c r="AN63" s="340">
        <f>SUM(AN60:AR62)</f>
        <v>83</v>
      </c>
      <c r="AO63" s="340"/>
      <c r="AP63" s="340"/>
      <c r="AQ63" s="340"/>
      <c r="AR63" s="340"/>
      <c r="AS63" s="41"/>
      <c r="AT63" s="41"/>
      <c r="AU63" s="41"/>
      <c r="AV63" s="41"/>
      <c r="AW63" s="41"/>
      <c r="AX63" s="41"/>
      <c r="AY63" s="35"/>
    </row>
  </sheetData>
  <mergeCells count="289">
    <mergeCell ref="Q4:U4"/>
    <mergeCell ref="V4:Z4"/>
    <mergeCell ref="H58:K59"/>
    <mergeCell ref="L58:O59"/>
    <mergeCell ref="P58:S59"/>
    <mergeCell ref="T58:W59"/>
    <mergeCell ref="U54:Y54"/>
    <mergeCell ref="M31:U32"/>
    <mergeCell ref="V31:AD32"/>
    <mergeCell ref="D33:L34"/>
    <mergeCell ref="AD62:AH62"/>
    <mergeCell ref="AI62:AM62"/>
    <mergeCell ref="AN62:AR62"/>
    <mergeCell ref="Z63:AC63"/>
    <mergeCell ref="AD63:AH63"/>
    <mergeCell ref="AI63:AM63"/>
    <mergeCell ref="AN63:AR63"/>
    <mergeCell ref="A62:C62"/>
    <mergeCell ref="D62:G62"/>
    <mergeCell ref="H62:K62"/>
    <mergeCell ref="L62:O62"/>
    <mergeCell ref="AI57:AM59"/>
    <mergeCell ref="AN57:AR59"/>
    <mergeCell ref="A60:C60"/>
    <mergeCell ref="D60:G60"/>
    <mergeCell ref="H60:K60"/>
    <mergeCell ref="L60:O60"/>
    <mergeCell ref="P60:S60"/>
    <mergeCell ref="T60:W60"/>
    <mergeCell ref="Z60:AC60"/>
    <mergeCell ref="AD60:AH60"/>
    <mergeCell ref="A57:C59"/>
    <mergeCell ref="D57:G59"/>
    <mergeCell ref="Z57:AC59"/>
    <mergeCell ref="AD57:AH59"/>
    <mergeCell ref="A47:C50"/>
    <mergeCell ref="D47:Y47"/>
    <mergeCell ref="Z47:AK47"/>
    <mergeCell ref="D48:I50"/>
    <mergeCell ref="J48:O50"/>
    <mergeCell ref="P48:T50"/>
    <mergeCell ref="U48:Y50"/>
    <mergeCell ref="Z48:AE50"/>
    <mergeCell ref="AF48:AK50"/>
    <mergeCell ref="A44:C44"/>
    <mergeCell ref="D44:G44"/>
    <mergeCell ref="H44:K44"/>
    <mergeCell ref="L44:O44"/>
    <mergeCell ref="A43:C43"/>
    <mergeCell ref="D43:G43"/>
    <mergeCell ref="H43:K43"/>
    <mergeCell ref="L43:O43"/>
    <mergeCell ref="A42:C42"/>
    <mergeCell ref="D42:G42"/>
    <mergeCell ref="H42:K42"/>
    <mergeCell ref="L42:O42"/>
    <mergeCell ref="M33:U34"/>
    <mergeCell ref="V33:AD34"/>
    <mergeCell ref="F13:J13"/>
    <mergeCell ref="A9:E11"/>
    <mergeCell ref="A12:E12"/>
    <mergeCell ref="F11:J11"/>
    <mergeCell ref="F12:J12"/>
    <mergeCell ref="A13:E13"/>
    <mergeCell ref="Z15:AD15"/>
    <mergeCell ref="F14:J14"/>
    <mergeCell ref="G3:K4"/>
    <mergeCell ref="A5:F6"/>
    <mergeCell ref="A3:F4"/>
    <mergeCell ref="AE6:AL6"/>
    <mergeCell ref="G5:K6"/>
    <mergeCell ref="L5:P6"/>
    <mergeCell ref="Q5:U6"/>
    <mergeCell ref="V5:Z6"/>
    <mergeCell ref="L3:Z3"/>
    <mergeCell ref="L4:P4"/>
    <mergeCell ref="A17:E17"/>
    <mergeCell ref="F17:J17"/>
    <mergeCell ref="K17:O17"/>
    <mergeCell ref="Z17:AD17"/>
    <mergeCell ref="F16:J16"/>
    <mergeCell ref="K16:O16"/>
    <mergeCell ref="A14:E14"/>
    <mergeCell ref="A15:E15"/>
    <mergeCell ref="A16:E16"/>
    <mergeCell ref="F15:J15"/>
    <mergeCell ref="AJ14:AN14"/>
    <mergeCell ref="P14:T14"/>
    <mergeCell ref="U14:Y14"/>
    <mergeCell ref="Z14:AD14"/>
    <mergeCell ref="AJ16:AN16"/>
    <mergeCell ref="AO16:AS16"/>
    <mergeCell ref="P16:T16"/>
    <mergeCell ref="U16:Y16"/>
    <mergeCell ref="Z16:AD16"/>
    <mergeCell ref="AE16:AI16"/>
    <mergeCell ref="AE17:AI17"/>
    <mergeCell ref="AJ17:AN17"/>
    <mergeCell ref="AO17:AS17"/>
    <mergeCell ref="P17:T17"/>
    <mergeCell ref="U17:Y17"/>
    <mergeCell ref="AS21:AU24"/>
    <mergeCell ref="AO22:AR24"/>
    <mergeCell ref="D20:Y20"/>
    <mergeCell ref="Z20:AU20"/>
    <mergeCell ref="W21:Y24"/>
    <mergeCell ref="Z21:AB24"/>
    <mergeCell ref="AC21:AR21"/>
    <mergeCell ref="AC22:AF24"/>
    <mergeCell ref="AG22:AJ24"/>
    <mergeCell ref="AK22:AN24"/>
    <mergeCell ref="D21:F24"/>
    <mergeCell ref="G21:V21"/>
    <mergeCell ref="G22:J24"/>
    <mergeCell ref="K22:N24"/>
    <mergeCell ref="O22:R24"/>
    <mergeCell ref="S22:V24"/>
    <mergeCell ref="A25:C25"/>
    <mergeCell ref="A20:C24"/>
    <mergeCell ref="A26:C26"/>
    <mergeCell ref="A27:C27"/>
    <mergeCell ref="D25:F25"/>
    <mergeCell ref="D26:F26"/>
    <mergeCell ref="D27:F27"/>
    <mergeCell ref="D28:F28"/>
    <mergeCell ref="G25:J25"/>
    <mergeCell ref="G26:J26"/>
    <mergeCell ref="G27:J27"/>
    <mergeCell ref="G28:J28"/>
    <mergeCell ref="K25:N25"/>
    <mergeCell ref="K26:N26"/>
    <mergeCell ref="K27:N27"/>
    <mergeCell ref="K28:N28"/>
    <mergeCell ref="O25:R25"/>
    <mergeCell ref="O26:R26"/>
    <mergeCell ref="O27:R27"/>
    <mergeCell ref="O28:R28"/>
    <mergeCell ref="Z25:AB25"/>
    <mergeCell ref="Z26:AB26"/>
    <mergeCell ref="Z27:AB27"/>
    <mergeCell ref="S25:V25"/>
    <mergeCell ref="W25:Y25"/>
    <mergeCell ref="S26:V26"/>
    <mergeCell ref="W26:Y26"/>
    <mergeCell ref="S27:V27"/>
    <mergeCell ref="W27:Y27"/>
    <mergeCell ref="AG27:AJ27"/>
    <mergeCell ref="AC25:AF25"/>
    <mergeCell ref="AC26:AF26"/>
    <mergeCell ref="AC27:AF27"/>
    <mergeCell ref="AO25:AR25"/>
    <mergeCell ref="AO26:AR26"/>
    <mergeCell ref="AO27:AR27"/>
    <mergeCell ref="AO28:AR28"/>
    <mergeCell ref="AS25:AU25"/>
    <mergeCell ref="AS26:AU26"/>
    <mergeCell ref="AS27:AU27"/>
    <mergeCell ref="AS28:AU28"/>
    <mergeCell ref="A31:C32"/>
    <mergeCell ref="D31:L32"/>
    <mergeCell ref="A37:C40"/>
    <mergeCell ref="D37:G40"/>
    <mergeCell ref="H37:K40"/>
    <mergeCell ref="A33:C34"/>
    <mergeCell ref="A41:C41"/>
    <mergeCell ref="D41:G41"/>
    <mergeCell ref="X37:AA40"/>
    <mergeCell ref="AB37:AE40"/>
    <mergeCell ref="X41:AA41"/>
    <mergeCell ref="AB41:AE41"/>
    <mergeCell ref="H41:K41"/>
    <mergeCell ref="L41:O41"/>
    <mergeCell ref="X42:AA42"/>
    <mergeCell ref="AB42:AE42"/>
    <mergeCell ref="P41:S41"/>
    <mergeCell ref="P42:S42"/>
    <mergeCell ref="P44:S44"/>
    <mergeCell ref="T41:W41"/>
    <mergeCell ref="T42:W42"/>
    <mergeCell ref="T43:W43"/>
    <mergeCell ref="T44:W44"/>
    <mergeCell ref="AN41:AU41"/>
    <mergeCell ref="AN42:AU42"/>
    <mergeCell ref="AN43:AU43"/>
    <mergeCell ref="AN44:AU44"/>
    <mergeCell ref="AF42:AM42"/>
    <mergeCell ref="AF43:AM43"/>
    <mergeCell ref="AF44:AM44"/>
    <mergeCell ref="L37:O40"/>
    <mergeCell ref="P37:S40"/>
    <mergeCell ref="T37:W40"/>
    <mergeCell ref="AF37:AU37"/>
    <mergeCell ref="AF38:AM40"/>
    <mergeCell ref="AN38:AU40"/>
    <mergeCell ref="AF41:AM41"/>
    <mergeCell ref="A51:C51"/>
    <mergeCell ref="A52:C52"/>
    <mergeCell ref="A53:C53"/>
    <mergeCell ref="D51:I51"/>
    <mergeCell ref="D52:I52"/>
    <mergeCell ref="D53:I53"/>
    <mergeCell ref="J51:O51"/>
    <mergeCell ref="P51:T51"/>
    <mergeCell ref="Z52:AE52"/>
    <mergeCell ref="AF52:AK52"/>
    <mergeCell ref="U51:Y51"/>
    <mergeCell ref="Z51:AE51"/>
    <mergeCell ref="AF51:AK51"/>
    <mergeCell ref="J52:O52"/>
    <mergeCell ref="P52:T52"/>
    <mergeCell ref="U52:Y52"/>
    <mergeCell ref="AF53:AK53"/>
    <mergeCell ref="Z54:AE54"/>
    <mergeCell ref="A54:C54"/>
    <mergeCell ref="J53:O53"/>
    <mergeCell ref="P53:T53"/>
    <mergeCell ref="U53:Y53"/>
    <mergeCell ref="D54:I54"/>
    <mergeCell ref="J54:O54"/>
    <mergeCell ref="P54:T54"/>
    <mergeCell ref="AF54:AK54"/>
    <mergeCell ref="A61:C61"/>
    <mergeCell ref="D61:G61"/>
    <mergeCell ref="H61:K61"/>
    <mergeCell ref="L61:O61"/>
    <mergeCell ref="P62:S62"/>
    <mergeCell ref="AN60:AR60"/>
    <mergeCell ref="T61:W61"/>
    <mergeCell ref="AI60:AM60"/>
    <mergeCell ref="Z61:AC61"/>
    <mergeCell ref="AD61:AH61"/>
    <mergeCell ref="AI61:AM61"/>
    <mergeCell ref="AN61:AR61"/>
    <mergeCell ref="T62:W62"/>
    <mergeCell ref="Z62:AC62"/>
    <mergeCell ref="Z13:AD13"/>
    <mergeCell ref="P12:T12"/>
    <mergeCell ref="U12:Y12"/>
    <mergeCell ref="P61:S61"/>
    <mergeCell ref="Z53:AE53"/>
    <mergeCell ref="X43:AA43"/>
    <mergeCell ref="AB43:AE43"/>
    <mergeCell ref="X44:AA44"/>
    <mergeCell ref="AB44:AE44"/>
    <mergeCell ref="P43:S43"/>
    <mergeCell ref="P9:Y10"/>
    <mergeCell ref="K15:O15"/>
    <mergeCell ref="P15:T15"/>
    <mergeCell ref="U15:Y15"/>
    <mergeCell ref="K12:O12"/>
    <mergeCell ref="K13:O13"/>
    <mergeCell ref="K14:O14"/>
    <mergeCell ref="P13:T13"/>
    <mergeCell ref="U13:Y13"/>
    <mergeCell ref="AJ9:AS10"/>
    <mergeCell ref="K11:O11"/>
    <mergeCell ref="F9:O10"/>
    <mergeCell ref="Z11:AD11"/>
    <mergeCell ref="AE11:AI11"/>
    <mergeCell ref="AJ11:AN11"/>
    <mergeCell ref="AO11:AS11"/>
    <mergeCell ref="P11:T11"/>
    <mergeCell ref="U11:Y11"/>
    <mergeCell ref="Z9:AI10"/>
    <mergeCell ref="AT11:AX11"/>
    <mergeCell ref="AE15:AI15"/>
    <mergeCell ref="AJ15:AN15"/>
    <mergeCell ref="AO15:AS15"/>
    <mergeCell ref="AO14:AS14"/>
    <mergeCell ref="AO12:AS12"/>
    <mergeCell ref="AE13:AI13"/>
    <mergeCell ref="AJ13:AN13"/>
    <mergeCell ref="AO13:AS13"/>
    <mergeCell ref="AE14:AI14"/>
    <mergeCell ref="AG28:AJ28"/>
    <mergeCell ref="Z12:AD12"/>
    <mergeCell ref="AE12:AI12"/>
    <mergeCell ref="AJ12:AN12"/>
    <mergeCell ref="AK25:AN25"/>
    <mergeCell ref="AK26:AN26"/>
    <mergeCell ref="AK27:AN27"/>
    <mergeCell ref="AK28:AN28"/>
    <mergeCell ref="AG25:AJ25"/>
    <mergeCell ref="AG26:AJ26"/>
    <mergeCell ref="A28:C28"/>
    <mergeCell ref="W28:Y28"/>
    <mergeCell ref="Z28:AB28"/>
    <mergeCell ref="AC28:AF28"/>
    <mergeCell ref="S28:V28"/>
  </mergeCells>
  <printOptions/>
  <pageMargins left="0.47" right="0.44" top="0.75" bottom="0.43" header="0.5118055555555556" footer="0.27"/>
  <pageSetup horizontalDpi="600" verticalDpi="600" orientation="portrait" paperSize="9" scale="70" r:id="rId1"/>
  <headerFooter alignWithMargins="0">
    <oddHeader>&amp;L&amp;11中学校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W59"/>
  <sheetViews>
    <sheetView showGridLines="0" zoomScaleSheetLayoutView="100" workbookViewId="0" topLeftCell="A1">
      <selection activeCell="A1" sqref="A1"/>
    </sheetView>
  </sheetViews>
  <sheetFormatPr defaultColWidth="8.625" defaultRowHeight="20.25" customHeight="1"/>
  <cols>
    <col min="1" max="1" width="14.375" style="1" customWidth="1"/>
    <col min="2" max="4" width="6.875" style="1" customWidth="1"/>
    <col min="5" max="5" width="6.75390625" style="1" customWidth="1"/>
    <col min="6" max="6" width="22.375" style="1" customWidth="1"/>
    <col min="7" max="14" width="5.25390625" style="1" customWidth="1"/>
    <col min="15" max="15" width="4.00390625" style="1" customWidth="1"/>
    <col min="16" max="16" width="7.75390625" style="1" customWidth="1"/>
    <col min="17" max="18" width="5.00390625" style="1" customWidth="1"/>
    <col min="19" max="19" width="7.625" style="1" customWidth="1"/>
    <col min="20" max="20" width="6.75390625" style="1" customWidth="1"/>
    <col min="21" max="21" width="6.625" style="1" customWidth="1"/>
    <col min="22" max="22" width="7.125" style="1" customWidth="1"/>
    <col min="23" max="23" width="4.75390625" style="1" customWidth="1"/>
    <col min="24" max="16384" width="8.625" style="1" customWidth="1"/>
  </cols>
  <sheetData>
    <row r="1" s="32" customFormat="1" ht="20.25" customHeight="1"/>
    <row r="3" spans="1:14" s="3" customFormat="1" ht="20.25" customHeight="1" thickBot="1">
      <c r="A3" s="100" t="s">
        <v>242</v>
      </c>
      <c r="B3" s="33"/>
      <c r="C3" s="33"/>
      <c r="D3" s="33"/>
      <c r="F3" s="101" t="s">
        <v>11</v>
      </c>
      <c r="G3" s="33"/>
      <c r="H3" s="33"/>
      <c r="I3" s="33"/>
      <c r="J3" s="33"/>
      <c r="K3" s="33"/>
      <c r="L3" s="33"/>
      <c r="M3" s="33"/>
      <c r="N3" s="33"/>
    </row>
    <row r="4" spans="1:23" s="3" customFormat="1" ht="20.25" customHeight="1" thickBot="1">
      <c r="A4" s="130" t="s">
        <v>39</v>
      </c>
      <c r="B4" s="34" t="s">
        <v>12</v>
      </c>
      <c r="C4" s="133" t="s">
        <v>13</v>
      </c>
      <c r="D4" s="130" t="s">
        <v>14</v>
      </c>
      <c r="E4" s="35"/>
      <c r="F4" s="281" t="s">
        <v>40</v>
      </c>
      <c r="G4" s="292" t="s">
        <v>41</v>
      </c>
      <c r="H4" s="293"/>
      <c r="I4" s="293"/>
      <c r="J4" s="206" t="s">
        <v>42</v>
      </c>
      <c r="K4" s="262" t="s">
        <v>15</v>
      </c>
      <c r="L4" s="293"/>
      <c r="M4" s="263"/>
      <c r="N4" s="5" t="s">
        <v>14</v>
      </c>
      <c r="O4" s="35"/>
      <c r="P4" s="35"/>
      <c r="Q4" s="35"/>
      <c r="R4" s="35"/>
      <c r="S4" s="35"/>
      <c r="T4" s="35"/>
      <c r="U4" s="35"/>
      <c r="V4" s="35"/>
      <c r="W4" s="35"/>
    </row>
    <row r="5" spans="1:23" s="3" customFormat="1" ht="20.25" customHeight="1" thickBot="1">
      <c r="A5" s="5" t="s">
        <v>43</v>
      </c>
      <c r="B5" s="65" t="s">
        <v>44</v>
      </c>
      <c r="C5" s="135">
        <v>2</v>
      </c>
      <c r="D5" s="87" t="s">
        <v>44</v>
      </c>
      <c r="E5" s="35"/>
      <c r="F5" s="261"/>
      <c r="G5" s="104" t="s">
        <v>45</v>
      </c>
      <c r="H5" s="37" t="s">
        <v>46</v>
      </c>
      <c r="I5" s="38" t="s">
        <v>47</v>
      </c>
      <c r="J5" s="207" t="s">
        <v>46</v>
      </c>
      <c r="K5" s="156" t="s">
        <v>1</v>
      </c>
      <c r="L5" s="37" t="s">
        <v>46</v>
      </c>
      <c r="M5" s="212" t="s">
        <v>47</v>
      </c>
      <c r="N5" s="38" t="s">
        <v>46</v>
      </c>
      <c r="O5" s="35"/>
      <c r="P5" s="35"/>
      <c r="Q5" s="35"/>
      <c r="R5" s="35"/>
      <c r="S5" s="35"/>
      <c r="T5" s="35"/>
      <c r="U5" s="35"/>
      <c r="V5" s="35"/>
      <c r="W5" s="35"/>
    </row>
    <row r="6" spans="1:14" s="3" customFormat="1" ht="20.25" customHeight="1">
      <c r="A6" s="103" t="s">
        <v>48</v>
      </c>
      <c r="B6" s="26" t="s">
        <v>44</v>
      </c>
      <c r="C6" s="75" t="s">
        <v>44</v>
      </c>
      <c r="D6" s="76" t="s">
        <v>44</v>
      </c>
      <c r="E6" s="35"/>
      <c r="F6" s="7"/>
      <c r="G6" s="6"/>
      <c r="H6" s="39"/>
      <c r="I6" s="7"/>
      <c r="J6" s="202"/>
      <c r="K6" s="158"/>
      <c r="L6" s="39"/>
      <c r="M6" s="205"/>
      <c r="N6" s="7"/>
    </row>
    <row r="7" spans="1:14" s="3" customFormat="1" ht="20.25" customHeight="1">
      <c r="A7" s="103" t="s">
        <v>49</v>
      </c>
      <c r="B7" s="26" t="s">
        <v>5</v>
      </c>
      <c r="C7" s="75" t="s">
        <v>5</v>
      </c>
      <c r="D7" s="76" t="s">
        <v>5</v>
      </c>
      <c r="E7" s="35"/>
      <c r="F7" s="38" t="s">
        <v>50</v>
      </c>
      <c r="G7" s="21">
        <f>SUM(H7:I7)</f>
        <v>86</v>
      </c>
      <c r="H7" s="40">
        <f>SUM(J7,L7,N7)</f>
        <v>81</v>
      </c>
      <c r="I7" s="41">
        <f>SUM(M7)</f>
        <v>5</v>
      </c>
      <c r="J7" s="208">
        <v>1</v>
      </c>
      <c r="K7" s="97">
        <f>SUM(L7:M7)</f>
        <v>81</v>
      </c>
      <c r="L7" s="40">
        <v>76</v>
      </c>
      <c r="M7" s="213">
        <v>5</v>
      </c>
      <c r="N7" s="41">
        <v>4</v>
      </c>
    </row>
    <row r="8" spans="1:14" s="3" customFormat="1" ht="20.25" customHeight="1">
      <c r="A8" s="103" t="s">
        <v>51</v>
      </c>
      <c r="B8" s="26" t="s">
        <v>16</v>
      </c>
      <c r="C8" s="75">
        <v>18</v>
      </c>
      <c r="D8" s="76">
        <v>2</v>
      </c>
      <c r="E8" s="35"/>
      <c r="F8" s="38"/>
      <c r="G8" s="21"/>
      <c r="H8" s="40"/>
      <c r="I8" s="41"/>
      <c r="J8" s="208"/>
      <c r="K8" s="97"/>
      <c r="L8" s="40"/>
      <c r="M8" s="213"/>
      <c r="N8" s="41"/>
    </row>
    <row r="9" spans="1:14" s="3" customFormat="1" ht="20.25" customHeight="1">
      <c r="A9" s="103" t="s">
        <v>17</v>
      </c>
      <c r="B9" s="26" t="s">
        <v>16</v>
      </c>
      <c r="C9" s="75">
        <v>2</v>
      </c>
      <c r="D9" s="76" t="s">
        <v>16</v>
      </c>
      <c r="E9" s="35"/>
      <c r="F9" s="138"/>
      <c r="G9" s="139"/>
      <c r="H9" s="140"/>
      <c r="I9" s="141"/>
      <c r="J9" s="209"/>
      <c r="K9" s="214"/>
      <c r="L9" s="140"/>
      <c r="M9" s="215"/>
      <c r="N9" s="141"/>
    </row>
    <row r="10" spans="1:14" s="3" customFormat="1" ht="20.25" customHeight="1">
      <c r="A10" s="103" t="s">
        <v>18</v>
      </c>
      <c r="B10" s="26" t="s">
        <v>16</v>
      </c>
      <c r="C10" s="75">
        <v>3</v>
      </c>
      <c r="D10" s="76" t="s">
        <v>5</v>
      </c>
      <c r="E10" s="35"/>
      <c r="F10" s="38" t="s">
        <v>52</v>
      </c>
      <c r="G10" s="21">
        <f>SUM(H10:I10)</f>
        <v>74</v>
      </c>
      <c r="H10" s="40">
        <f>SUM(J10,L10,N10)</f>
        <v>74</v>
      </c>
      <c r="I10" s="41" t="s">
        <v>5</v>
      </c>
      <c r="J10" s="208">
        <v>1</v>
      </c>
      <c r="K10" s="97">
        <f>SUM(L10:M10)</f>
        <v>71</v>
      </c>
      <c r="L10" s="40">
        <v>71</v>
      </c>
      <c r="M10" s="213" t="s">
        <v>5</v>
      </c>
      <c r="N10" s="41">
        <v>2</v>
      </c>
    </row>
    <row r="11" spans="1:14" s="3" customFormat="1" ht="20.25" customHeight="1">
      <c r="A11" s="103" t="s">
        <v>53</v>
      </c>
      <c r="B11" s="26" t="s">
        <v>54</v>
      </c>
      <c r="C11" s="75">
        <v>7</v>
      </c>
      <c r="D11" s="76">
        <v>2</v>
      </c>
      <c r="E11" s="35"/>
      <c r="F11" s="38"/>
      <c r="G11" s="21"/>
      <c r="H11" s="40"/>
      <c r="I11" s="41"/>
      <c r="J11" s="208"/>
      <c r="K11" s="97"/>
      <c r="L11" s="40"/>
      <c r="M11" s="213"/>
      <c r="N11" s="41"/>
    </row>
    <row r="12" spans="1:14" s="3" customFormat="1" ht="20.25" customHeight="1">
      <c r="A12" s="103" t="s">
        <v>55</v>
      </c>
      <c r="B12" s="26" t="s">
        <v>54</v>
      </c>
      <c r="C12" s="75">
        <v>5</v>
      </c>
      <c r="D12" s="76" t="s">
        <v>54</v>
      </c>
      <c r="E12" s="35"/>
      <c r="F12" s="38" t="s">
        <v>56</v>
      </c>
      <c r="G12" s="21">
        <f>SUM(H12:I12)</f>
        <v>71</v>
      </c>
      <c r="H12" s="40">
        <f>SUM(J12,L12,N12)</f>
        <v>71</v>
      </c>
      <c r="I12" s="41" t="s">
        <v>57</v>
      </c>
      <c r="J12" s="208">
        <v>1</v>
      </c>
      <c r="K12" s="97">
        <f>SUM(L12:M12)</f>
        <v>70</v>
      </c>
      <c r="L12" s="40">
        <v>70</v>
      </c>
      <c r="M12" s="213" t="s">
        <v>57</v>
      </c>
      <c r="N12" s="41" t="s">
        <v>57</v>
      </c>
    </row>
    <row r="13" spans="1:14" s="3" customFormat="1" ht="20.25" customHeight="1">
      <c r="A13" s="103" t="s">
        <v>19</v>
      </c>
      <c r="B13" s="26" t="s">
        <v>54</v>
      </c>
      <c r="C13" s="75">
        <v>1</v>
      </c>
      <c r="D13" s="76" t="s">
        <v>54</v>
      </c>
      <c r="E13" s="35"/>
      <c r="F13" s="38"/>
      <c r="G13" s="21"/>
      <c r="H13" s="40"/>
      <c r="I13" s="41"/>
      <c r="J13" s="208"/>
      <c r="K13" s="97"/>
      <c r="L13" s="40"/>
      <c r="M13" s="213"/>
      <c r="N13" s="41"/>
    </row>
    <row r="14" spans="1:14" s="3" customFormat="1" ht="20.25" customHeight="1">
      <c r="A14" s="103" t="s">
        <v>20</v>
      </c>
      <c r="B14" s="26">
        <v>1</v>
      </c>
      <c r="C14" s="75">
        <v>1</v>
      </c>
      <c r="D14" s="76" t="s">
        <v>54</v>
      </c>
      <c r="E14" s="35"/>
      <c r="F14" s="38" t="s">
        <v>183</v>
      </c>
      <c r="G14" s="21">
        <f>SUM(H14:I14)</f>
        <v>1</v>
      </c>
      <c r="H14" s="40">
        <f>SUM(J14,L14,N14)</f>
        <v>1</v>
      </c>
      <c r="I14" s="41" t="s">
        <v>5</v>
      </c>
      <c r="J14" s="208" t="s">
        <v>5</v>
      </c>
      <c r="K14" s="97">
        <f>SUM(L14:M14)</f>
        <v>1</v>
      </c>
      <c r="L14" s="40">
        <v>1</v>
      </c>
      <c r="M14" s="213" t="s">
        <v>5</v>
      </c>
      <c r="N14" s="41" t="s">
        <v>7</v>
      </c>
    </row>
    <row r="15" spans="1:14" s="3" customFormat="1" ht="20.25" customHeight="1">
      <c r="A15" s="103" t="s">
        <v>21</v>
      </c>
      <c r="B15" s="26" t="s">
        <v>54</v>
      </c>
      <c r="C15" s="75">
        <v>5</v>
      </c>
      <c r="D15" s="76" t="s">
        <v>54</v>
      </c>
      <c r="E15" s="35"/>
      <c r="F15" s="38"/>
      <c r="G15" s="21"/>
      <c r="H15" s="40"/>
      <c r="I15" s="41"/>
      <c r="J15" s="208"/>
      <c r="K15" s="97"/>
      <c r="L15" s="40"/>
      <c r="M15" s="213"/>
      <c r="N15" s="41"/>
    </row>
    <row r="16" spans="1:14" s="3" customFormat="1" ht="20.25" customHeight="1">
      <c r="A16" s="103" t="s">
        <v>22</v>
      </c>
      <c r="B16" s="26" t="s">
        <v>54</v>
      </c>
      <c r="C16" s="75">
        <v>2</v>
      </c>
      <c r="D16" s="76" t="s">
        <v>54</v>
      </c>
      <c r="E16" s="35"/>
      <c r="F16" s="38" t="s">
        <v>58</v>
      </c>
      <c r="G16" s="21">
        <f>SUM(H16:I16)</f>
        <v>69</v>
      </c>
      <c r="H16" s="40">
        <f>SUM(J16,L16,N16)</f>
        <v>69</v>
      </c>
      <c r="I16" s="41" t="s">
        <v>57</v>
      </c>
      <c r="J16" s="208" t="s">
        <v>57</v>
      </c>
      <c r="K16" s="97">
        <f>SUM(L16:M16)</f>
        <v>67</v>
      </c>
      <c r="L16" s="40">
        <v>67</v>
      </c>
      <c r="M16" s="213" t="s">
        <v>57</v>
      </c>
      <c r="N16" s="41">
        <v>2</v>
      </c>
    </row>
    <row r="17" spans="1:14" s="3" customFormat="1" ht="20.25" customHeight="1">
      <c r="A17" s="103" t="s">
        <v>23</v>
      </c>
      <c r="B17" s="26" t="s">
        <v>54</v>
      </c>
      <c r="C17" s="75">
        <v>4</v>
      </c>
      <c r="D17" s="76" t="s">
        <v>54</v>
      </c>
      <c r="E17" s="35"/>
      <c r="F17" s="38"/>
      <c r="G17" s="21"/>
      <c r="H17" s="40"/>
      <c r="I17" s="41"/>
      <c r="J17" s="208"/>
      <c r="K17" s="97"/>
      <c r="L17" s="40"/>
      <c r="M17" s="213"/>
      <c r="N17" s="41"/>
    </row>
    <row r="18" spans="1:23" s="3" customFormat="1" ht="20.25" customHeight="1">
      <c r="A18" s="103" t="s">
        <v>24</v>
      </c>
      <c r="B18" s="26" t="s">
        <v>54</v>
      </c>
      <c r="C18" s="75">
        <v>5</v>
      </c>
      <c r="D18" s="76" t="s">
        <v>54</v>
      </c>
      <c r="E18" s="35"/>
      <c r="F18" s="38" t="s">
        <v>59</v>
      </c>
      <c r="G18" s="21">
        <f>SUM(H18:I18)</f>
        <v>67</v>
      </c>
      <c r="H18" s="40">
        <f>SUM(J18,L18,N18)</f>
        <v>67</v>
      </c>
      <c r="I18" s="41" t="s">
        <v>57</v>
      </c>
      <c r="J18" s="208" t="s">
        <v>57</v>
      </c>
      <c r="K18" s="97">
        <f>SUM(L18:M18)</f>
        <v>67</v>
      </c>
      <c r="L18" s="40">
        <v>67</v>
      </c>
      <c r="M18" s="213" t="s">
        <v>57</v>
      </c>
      <c r="N18" s="41" t="s">
        <v>57</v>
      </c>
      <c r="O18" s="35"/>
      <c r="P18" s="35"/>
      <c r="Q18" s="35"/>
      <c r="R18" s="35"/>
      <c r="S18" s="35"/>
      <c r="T18" s="35"/>
      <c r="U18" s="35"/>
      <c r="V18" s="35"/>
      <c r="W18" s="35"/>
    </row>
    <row r="19" spans="1:23" s="3" customFormat="1" ht="20.25" customHeight="1">
      <c r="A19" s="103" t="s">
        <v>25</v>
      </c>
      <c r="B19" s="26" t="s">
        <v>54</v>
      </c>
      <c r="C19" s="75">
        <v>6</v>
      </c>
      <c r="D19" s="76" t="s">
        <v>54</v>
      </c>
      <c r="E19" s="35"/>
      <c r="F19" s="38" t="s">
        <v>408</v>
      </c>
      <c r="G19" s="21"/>
      <c r="H19" s="40"/>
      <c r="I19" s="41"/>
      <c r="J19" s="208"/>
      <c r="K19" s="97"/>
      <c r="L19" s="40"/>
      <c r="M19" s="213"/>
      <c r="N19" s="41"/>
      <c r="O19" s="35"/>
      <c r="P19" s="35"/>
      <c r="Q19" s="35"/>
      <c r="R19" s="35"/>
      <c r="S19" s="41"/>
      <c r="T19" s="41"/>
      <c r="U19" s="41"/>
      <c r="V19" s="41"/>
      <c r="W19" s="41"/>
    </row>
    <row r="20" spans="1:23" s="3" customFormat="1" ht="20.25" customHeight="1">
      <c r="A20" s="103" t="s">
        <v>26</v>
      </c>
      <c r="B20" s="26" t="s">
        <v>54</v>
      </c>
      <c r="C20" s="75">
        <v>3</v>
      </c>
      <c r="D20" s="76" t="s">
        <v>54</v>
      </c>
      <c r="E20" s="35"/>
      <c r="F20" s="142"/>
      <c r="G20" s="127"/>
      <c r="H20" s="143"/>
      <c r="I20" s="144"/>
      <c r="J20" s="210"/>
      <c r="K20" s="157"/>
      <c r="L20" s="143"/>
      <c r="M20" s="216"/>
      <c r="N20" s="144"/>
      <c r="O20" s="35"/>
      <c r="P20" s="35"/>
      <c r="Q20" s="35"/>
      <c r="R20" s="35"/>
      <c r="S20" s="41"/>
      <c r="T20" s="41"/>
      <c r="U20" s="41"/>
      <c r="V20" s="41"/>
      <c r="W20" s="41"/>
    </row>
    <row r="21" spans="1:23" s="3" customFormat="1" ht="20.25" customHeight="1">
      <c r="A21" s="103" t="s">
        <v>60</v>
      </c>
      <c r="B21" s="26" t="s">
        <v>54</v>
      </c>
      <c r="C21" s="75">
        <v>2</v>
      </c>
      <c r="D21" s="76" t="s">
        <v>54</v>
      </c>
      <c r="E21" s="35"/>
      <c r="F21" s="38"/>
      <c r="G21" s="21"/>
      <c r="H21" s="40"/>
      <c r="I21" s="41"/>
      <c r="J21" s="208"/>
      <c r="K21" s="97"/>
      <c r="L21" s="40"/>
      <c r="M21" s="213"/>
      <c r="N21" s="41"/>
      <c r="O21" s="35"/>
      <c r="P21" s="35"/>
      <c r="Q21" s="35"/>
      <c r="R21" s="35"/>
      <c r="S21" s="35"/>
      <c r="T21" s="35"/>
      <c r="U21" s="35"/>
      <c r="V21" s="35"/>
      <c r="W21" s="35"/>
    </row>
    <row r="22" spans="1:23" s="3" customFormat="1" ht="20.25" customHeight="1">
      <c r="A22" s="103" t="s">
        <v>61</v>
      </c>
      <c r="B22" s="26" t="s">
        <v>54</v>
      </c>
      <c r="C22" s="75">
        <v>2</v>
      </c>
      <c r="D22" s="76" t="s">
        <v>54</v>
      </c>
      <c r="E22" s="35"/>
      <c r="F22" s="38" t="s">
        <v>27</v>
      </c>
      <c r="G22" s="21" t="s">
        <v>5</v>
      </c>
      <c r="H22" s="40" t="s">
        <v>5</v>
      </c>
      <c r="I22" s="41" t="s">
        <v>5</v>
      </c>
      <c r="J22" s="208" t="s">
        <v>5</v>
      </c>
      <c r="K22" s="97" t="s">
        <v>5</v>
      </c>
      <c r="L22" s="40" t="s">
        <v>5</v>
      </c>
      <c r="M22" s="213" t="s">
        <v>5</v>
      </c>
      <c r="N22" s="41" t="s">
        <v>5</v>
      </c>
      <c r="O22" s="35"/>
      <c r="P22" s="35"/>
      <c r="Q22" s="35"/>
      <c r="R22" s="35"/>
      <c r="S22" s="35"/>
      <c r="T22" s="35"/>
      <c r="U22" s="35"/>
      <c r="V22" s="35"/>
      <c r="W22" s="35"/>
    </row>
    <row r="23" spans="1:23" s="3" customFormat="1" ht="20.25" customHeight="1">
      <c r="A23" s="103" t="s">
        <v>62</v>
      </c>
      <c r="B23" s="26" t="s">
        <v>54</v>
      </c>
      <c r="C23" s="75">
        <v>1</v>
      </c>
      <c r="D23" s="76" t="s">
        <v>54</v>
      </c>
      <c r="E23" s="35"/>
      <c r="F23" s="38"/>
      <c r="G23" s="21"/>
      <c r="H23" s="40"/>
      <c r="I23" s="41"/>
      <c r="J23" s="208"/>
      <c r="K23" s="97"/>
      <c r="L23" s="40"/>
      <c r="M23" s="213"/>
      <c r="N23" s="41"/>
      <c r="O23" s="35"/>
      <c r="P23" s="35"/>
      <c r="Q23" s="35"/>
      <c r="R23" s="35"/>
      <c r="S23" s="35"/>
      <c r="T23" s="35"/>
      <c r="U23" s="35"/>
      <c r="V23" s="35"/>
      <c r="W23" s="35"/>
    </row>
    <row r="24" spans="1:23" s="3" customFormat="1" ht="20.25" customHeight="1">
      <c r="A24" s="103" t="s">
        <v>63</v>
      </c>
      <c r="B24" s="26" t="s">
        <v>54</v>
      </c>
      <c r="C24" s="75">
        <v>2</v>
      </c>
      <c r="D24" s="76" t="s">
        <v>54</v>
      </c>
      <c r="E24" s="35"/>
      <c r="F24" s="38" t="s">
        <v>28</v>
      </c>
      <c r="G24" s="21" t="s">
        <v>5</v>
      </c>
      <c r="H24" s="40" t="s">
        <v>5</v>
      </c>
      <c r="I24" s="41" t="s">
        <v>5</v>
      </c>
      <c r="J24" s="208" t="s">
        <v>5</v>
      </c>
      <c r="K24" s="97" t="s">
        <v>5</v>
      </c>
      <c r="L24" s="40" t="s">
        <v>5</v>
      </c>
      <c r="M24" s="213" t="s">
        <v>5</v>
      </c>
      <c r="N24" s="41" t="s">
        <v>5</v>
      </c>
      <c r="O24" s="35"/>
      <c r="P24" s="35"/>
      <c r="Q24" s="35"/>
      <c r="R24" s="35"/>
      <c r="S24" s="35"/>
      <c r="T24" s="35"/>
      <c r="U24" s="35"/>
      <c r="V24" s="35"/>
      <c r="W24" s="35"/>
    </row>
    <row r="25" spans="1:23" s="3" customFormat="1" ht="20.25" customHeight="1">
      <c r="A25" s="103" t="s">
        <v>29</v>
      </c>
      <c r="B25" s="26" t="s">
        <v>54</v>
      </c>
      <c r="C25" s="75">
        <v>1</v>
      </c>
      <c r="D25" s="76" t="s">
        <v>54</v>
      </c>
      <c r="E25" s="35"/>
      <c r="F25" s="38"/>
      <c r="G25" s="21"/>
      <c r="H25" s="40"/>
      <c r="I25" s="41"/>
      <c r="J25" s="208"/>
      <c r="K25" s="97"/>
      <c r="L25" s="40"/>
      <c r="M25" s="213"/>
      <c r="N25" s="41"/>
      <c r="O25" s="35"/>
      <c r="P25" s="35"/>
      <c r="Q25" s="35"/>
      <c r="R25" s="35"/>
      <c r="S25" s="35"/>
      <c r="T25" s="35"/>
      <c r="U25" s="35"/>
      <c r="V25" s="35"/>
      <c r="W25" s="35"/>
    </row>
    <row r="26" spans="1:23" s="3" customFormat="1" ht="20.25" customHeight="1">
      <c r="A26" s="103" t="s">
        <v>30</v>
      </c>
      <c r="B26" s="26" t="s">
        <v>54</v>
      </c>
      <c r="C26" s="75">
        <v>3</v>
      </c>
      <c r="D26" s="76" t="s">
        <v>54</v>
      </c>
      <c r="E26" s="35"/>
      <c r="F26" s="38" t="s">
        <v>64</v>
      </c>
      <c r="G26" s="21">
        <f>SUM(H26:I26)</f>
        <v>42</v>
      </c>
      <c r="H26" s="40">
        <f>SUM(J26,L26,N26)</f>
        <v>42</v>
      </c>
      <c r="I26" s="41" t="s">
        <v>57</v>
      </c>
      <c r="J26" s="208" t="s">
        <v>57</v>
      </c>
      <c r="K26" s="97">
        <f>SUM(L26:M26)</f>
        <v>42</v>
      </c>
      <c r="L26" s="40">
        <v>42</v>
      </c>
      <c r="M26" s="213" t="s">
        <v>57</v>
      </c>
      <c r="N26" s="41" t="s">
        <v>57</v>
      </c>
      <c r="O26" s="35"/>
      <c r="P26" s="35"/>
      <c r="Q26" s="35"/>
      <c r="R26" s="35"/>
      <c r="S26" s="35"/>
      <c r="T26" s="35"/>
      <c r="U26" s="35"/>
      <c r="V26" s="35"/>
      <c r="W26" s="35"/>
    </row>
    <row r="27" spans="1:23" s="3" customFormat="1" ht="20.25" customHeight="1">
      <c r="A27" s="103" t="s">
        <v>31</v>
      </c>
      <c r="B27" s="26" t="s">
        <v>54</v>
      </c>
      <c r="C27" s="75">
        <v>2</v>
      </c>
      <c r="D27" s="76" t="s">
        <v>54</v>
      </c>
      <c r="E27" s="35"/>
      <c r="F27" s="38"/>
      <c r="G27" s="21"/>
      <c r="H27" s="40"/>
      <c r="I27" s="41"/>
      <c r="J27" s="208"/>
      <c r="K27" s="97"/>
      <c r="L27" s="40"/>
      <c r="M27" s="213"/>
      <c r="N27" s="41"/>
      <c r="O27" s="35"/>
      <c r="P27" s="35"/>
      <c r="Q27" s="35"/>
      <c r="R27" s="35"/>
      <c r="S27" s="35"/>
      <c r="T27" s="35"/>
      <c r="U27" s="35"/>
      <c r="V27" s="35"/>
      <c r="W27" s="35"/>
    </row>
    <row r="28" spans="1:23" s="3" customFormat="1" ht="20.25" customHeight="1">
      <c r="A28" s="103" t="s">
        <v>32</v>
      </c>
      <c r="B28" s="26" t="s">
        <v>54</v>
      </c>
      <c r="C28" s="75">
        <v>1</v>
      </c>
      <c r="D28" s="76" t="s">
        <v>54</v>
      </c>
      <c r="E28" s="35"/>
      <c r="F28" s="38" t="s">
        <v>65</v>
      </c>
      <c r="G28" s="21" t="s">
        <v>57</v>
      </c>
      <c r="H28" s="40" t="s">
        <v>57</v>
      </c>
      <c r="I28" s="41" t="s">
        <v>57</v>
      </c>
      <c r="J28" s="208" t="s">
        <v>57</v>
      </c>
      <c r="K28" s="97" t="s">
        <v>57</v>
      </c>
      <c r="L28" s="40" t="s">
        <v>57</v>
      </c>
      <c r="M28" s="213" t="s">
        <v>57</v>
      </c>
      <c r="N28" s="41" t="s">
        <v>57</v>
      </c>
      <c r="O28" s="32"/>
      <c r="P28" s="32"/>
      <c r="Q28" s="32"/>
      <c r="R28" s="32"/>
      <c r="S28" s="32"/>
      <c r="T28" s="32"/>
      <c r="U28" s="32"/>
      <c r="V28" s="32"/>
      <c r="W28" s="32"/>
    </row>
    <row r="29" spans="1:23" s="3" customFormat="1" ht="20.25" customHeight="1">
      <c r="A29" s="103" t="s">
        <v>33</v>
      </c>
      <c r="B29" s="26" t="s">
        <v>54</v>
      </c>
      <c r="C29" s="75">
        <v>1</v>
      </c>
      <c r="D29" s="76" t="s">
        <v>54</v>
      </c>
      <c r="E29" s="35"/>
      <c r="F29" s="38"/>
      <c r="G29" s="21"/>
      <c r="H29" s="40"/>
      <c r="I29" s="41"/>
      <c r="J29" s="208"/>
      <c r="K29" s="97"/>
      <c r="L29" s="40"/>
      <c r="M29" s="213"/>
      <c r="N29" s="41"/>
      <c r="O29" s="32"/>
      <c r="P29" s="32"/>
      <c r="Q29" s="32"/>
      <c r="R29" s="32"/>
      <c r="S29" s="32"/>
      <c r="T29" s="32"/>
      <c r="U29" s="32"/>
      <c r="V29" s="32"/>
      <c r="W29" s="32"/>
    </row>
    <row r="30" spans="1:23" s="3" customFormat="1" ht="20.25" customHeight="1">
      <c r="A30" s="103" t="s">
        <v>66</v>
      </c>
      <c r="B30" s="26" t="s">
        <v>54</v>
      </c>
      <c r="C30" s="75">
        <v>1</v>
      </c>
      <c r="D30" s="76" t="s">
        <v>54</v>
      </c>
      <c r="E30" s="35"/>
      <c r="F30" s="138"/>
      <c r="G30" s="139"/>
      <c r="H30" s="140"/>
      <c r="I30" s="141"/>
      <c r="J30" s="209"/>
      <c r="K30" s="214"/>
      <c r="L30" s="140"/>
      <c r="M30" s="215"/>
      <c r="N30" s="141"/>
      <c r="O30" s="32"/>
      <c r="P30" s="32"/>
      <c r="Q30" s="32"/>
      <c r="R30" s="32"/>
      <c r="S30" s="32"/>
      <c r="T30" s="32"/>
      <c r="U30" s="32"/>
      <c r="V30" s="32"/>
      <c r="W30" s="32"/>
    </row>
    <row r="31" spans="1:23" s="3" customFormat="1" ht="20.25" customHeight="1">
      <c r="A31" s="103" t="s">
        <v>67</v>
      </c>
      <c r="B31" s="26" t="s">
        <v>54</v>
      </c>
      <c r="C31" s="75">
        <v>1</v>
      </c>
      <c r="D31" s="76" t="s">
        <v>54</v>
      </c>
      <c r="E31" s="35"/>
      <c r="F31" s="38" t="s">
        <v>34</v>
      </c>
      <c r="G31" s="21">
        <f>SUM(H31:I31)</f>
        <v>82</v>
      </c>
      <c r="H31" s="40">
        <f>SUM(J31,L31,N31)</f>
        <v>79</v>
      </c>
      <c r="I31" s="41">
        <v>3</v>
      </c>
      <c r="J31" s="208">
        <v>1</v>
      </c>
      <c r="K31" s="97">
        <f>SUM(L31:M31)</f>
        <v>78</v>
      </c>
      <c r="L31" s="40">
        <v>75</v>
      </c>
      <c r="M31" s="213">
        <v>3</v>
      </c>
      <c r="N31" s="41">
        <v>3</v>
      </c>
      <c r="O31" s="32"/>
      <c r="P31" s="32"/>
      <c r="Q31" s="32"/>
      <c r="R31" s="32"/>
      <c r="S31" s="32"/>
      <c r="T31" s="32"/>
      <c r="U31" s="32"/>
      <c r="V31" s="32"/>
      <c r="W31" s="32"/>
    </row>
    <row r="32" spans="1:23" s="3" customFormat="1" ht="20.25" customHeight="1" thickBot="1">
      <c r="A32" s="136" t="s">
        <v>36</v>
      </c>
      <c r="B32" s="15" t="s">
        <v>68</v>
      </c>
      <c r="C32" s="84" t="s">
        <v>5</v>
      </c>
      <c r="D32" s="85" t="s">
        <v>5</v>
      </c>
      <c r="E32" s="35"/>
      <c r="F32" s="38"/>
      <c r="G32" s="21"/>
      <c r="H32" s="40"/>
      <c r="I32" s="41"/>
      <c r="J32" s="208"/>
      <c r="K32" s="97"/>
      <c r="L32" s="40"/>
      <c r="M32" s="213"/>
      <c r="N32" s="41"/>
      <c r="O32" s="32"/>
      <c r="P32" s="32"/>
      <c r="Q32" s="32"/>
      <c r="R32" s="32"/>
      <c r="S32" s="32"/>
      <c r="T32" s="32"/>
      <c r="U32" s="32"/>
      <c r="V32" s="32"/>
      <c r="W32" s="32"/>
    </row>
    <row r="33" spans="1:23" s="3" customFormat="1" ht="20.25" customHeight="1" thickBot="1">
      <c r="A33" s="130" t="s">
        <v>1</v>
      </c>
      <c r="B33" s="132">
        <f>SUM(B5:B32)</f>
        <v>1</v>
      </c>
      <c r="C33" s="134">
        <f>SUM(C5:C32)</f>
        <v>81</v>
      </c>
      <c r="D33" s="131">
        <f>SUM(D5:D32)</f>
        <v>4</v>
      </c>
      <c r="E33" s="35"/>
      <c r="F33" s="38" t="s">
        <v>35</v>
      </c>
      <c r="G33" s="21">
        <f>SUM(H33:I33)</f>
        <v>82</v>
      </c>
      <c r="H33" s="40">
        <f>SUM(J33,L33,N33)</f>
        <v>79</v>
      </c>
      <c r="I33" s="41">
        <v>3</v>
      </c>
      <c r="J33" s="208">
        <v>1</v>
      </c>
      <c r="K33" s="97">
        <f>SUM(L33:M33)</f>
        <v>78</v>
      </c>
      <c r="L33" s="40">
        <v>75</v>
      </c>
      <c r="M33" s="213">
        <v>3</v>
      </c>
      <c r="N33" s="41">
        <v>3</v>
      </c>
      <c r="O33" s="32"/>
      <c r="P33" s="32"/>
      <c r="Q33" s="32"/>
      <c r="R33" s="32"/>
      <c r="S33" s="32"/>
      <c r="T33" s="32"/>
      <c r="U33" s="32"/>
      <c r="V33" s="32"/>
      <c r="W33" s="32"/>
    </row>
    <row r="34" spans="1:23" s="3" customFormat="1" ht="20.25" customHeight="1">
      <c r="A34" s="3" t="s">
        <v>38</v>
      </c>
      <c r="D34" s="89"/>
      <c r="E34" s="35"/>
      <c r="F34" s="38"/>
      <c r="G34" s="21"/>
      <c r="H34" s="40"/>
      <c r="I34" s="41"/>
      <c r="J34" s="208"/>
      <c r="K34" s="97"/>
      <c r="L34" s="40"/>
      <c r="M34" s="213"/>
      <c r="N34" s="41"/>
      <c r="O34" s="32"/>
      <c r="P34" s="32"/>
      <c r="Q34" s="32"/>
      <c r="R34" s="32"/>
      <c r="S34" s="32"/>
      <c r="T34" s="32"/>
      <c r="U34" s="32"/>
      <c r="V34" s="32"/>
      <c r="W34" s="32"/>
    </row>
    <row r="35" spans="4:23" s="3" customFormat="1" ht="20.25" customHeight="1">
      <c r="D35" s="35"/>
      <c r="E35" s="35"/>
      <c r="F35" s="38" t="s">
        <v>37</v>
      </c>
      <c r="G35" s="21">
        <f>SUM(H35:I35)</f>
        <v>81</v>
      </c>
      <c r="H35" s="40">
        <v>78</v>
      </c>
      <c r="I35" s="41">
        <v>3</v>
      </c>
      <c r="J35" s="208">
        <v>1</v>
      </c>
      <c r="K35" s="97">
        <f>SUM(L35:M35)</f>
        <v>78</v>
      </c>
      <c r="L35" s="40">
        <v>75</v>
      </c>
      <c r="M35" s="213">
        <v>3</v>
      </c>
      <c r="N35" s="41">
        <v>2</v>
      </c>
      <c r="O35" s="32"/>
      <c r="P35" s="32"/>
      <c r="Q35" s="32"/>
      <c r="R35" s="32"/>
      <c r="S35" s="32"/>
      <c r="T35" s="32"/>
      <c r="U35" s="32"/>
      <c r="V35" s="32"/>
      <c r="W35" s="32"/>
    </row>
    <row r="36" spans="5:23" s="3" customFormat="1" ht="20.25" customHeight="1" thickBot="1">
      <c r="E36" s="35"/>
      <c r="F36" s="137"/>
      <c r="G36" s="45"/>
      <c r="H36" s="46"/>
      <c r="I36" s="2"/>
      <c r="J36" s="211"/>
      <c r="K36" s="217"/>
      <c r="L36" s="46"/>
      <c r="M36" s="218"/>
      <c r="N36" s="2"/>
      <c r="O36" s="32"/>
      <c r="P36" s="32"/>
      <c r="Q36" s="32"/>
      <c r="R36" s="32"/>
      <c r="S36" s="32"/>
      <c r="T36" s="32"/>
      <c r="U36" s="32"/>
      <c r="V36" s="32"/>
      <c r="W36" s="32"/>
    </row>
    <row r="37" spans="4:23" s="3" customFormat="1" ht="20.25" customHeight="1">
      <c r="D37" s="35"/>
      <c r="E37" s="35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4:23" s="3" customFormat="1" ht="20.25" customHeight="1">
      <c r="D38" s="35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s="3" customFormat="1" ht="20.25" customHeight="1">
      <c r="A39" s="1"/>
      <c r="B39" s="1"/>
      <c r="C39" s="1"/>
      <c r="D39" s="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s="3" customFormat="1" ht="20.25" customHeight="1">
      <c r="A40" s="1"/>
      <c r="B40" s="1"/>
      <c r="C40" s="1"/>
      <c r="D40" s="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3" customFormat="1" ht="20.25" customHeight="1">
      <c r="A41" s="1"/>
      <c r="B41" s="1"/>
      <c r="C41" s="1"/>
      <c r="D41" s="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s="3" customFormat="1" ht="20.25" customHeight="1">
      <c r="A42" s="1"/>
      <c r="B42" s="1"/>
      <c r="C42" s="1"/>
      <c r="D42" s="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6:23" ht="20.25" customHeight="1"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6:23" ht="20.25" customHeight="1"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6:23" ht="20.25" customHeight="1"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6:14" ht="20.25" customHeight="1">
      <c r="F46" s="32"/>
      <c r="G46" s="32"/>
      <c r="H46" s="32"/>
      <c r="I46" s="32"/>
      <c r="J46" s="32"/>
      <c r="K46" s="32"/>
      <c r="L46" s="32"/>
      <c r="M46" s="32"/>
      <c r="N46" s="32"/>
    </row>
    <row r="47" spans="6:14" ht="20.25" customHeight="1">
      <c r="F47" s="32"/>
      <c r="G47" s="32"/>
      <c r="H47" s="32"/>
      <c r="I47" s="32"/>
      <c r="J47" s="32"/>
      <c r="K47" s="32"/>
      <c r="L47" s="32"/>
      <c r="M47" s="32"/>
      <c r="N47" s="32"/>
    </row>
    <row r="48" spans="6:14" ht="20.25" customHeight="1">
      <c r="F48" s="32"/>
      <c r="G48" s="32"/>
      <c r="H48" s="32"/>
      <c r="I48" s="32"/>
      <c r="J48" s="32"/>
      <c r="K48" s="32"/>
      <c r="L48" s="32"/>
      <c r="M48" s="32"/>
      <c r="N48" s="32"/>
    </row>
    <row r="49" spans="6:14" ht="20.25" customHeight="1">
      <c r="F49" s="32"/>
      <c r="G49" s="32"/>
      <c r="H49" s="32"/>
      <c r="I49" s="32"/>
      <c r="J49" s="32"/>
      <c r="K49" s="32"/>
      <c r="L49" s="32"/>
      <c r="M49" s="32"/>
      <c r="N49" s="32"/>
    </row>
    <row r="50" spans="6:14" ht="20.25" customHeight="1">
      <c r="F50" s="32"/>
      <c r="G50" s="32"/>
      <c r="H50" s="32"/>
      <c r="I50" s="32"/>
      <c r="J50" s="32"/>
      <c r="K50" s="32"/>
      <c r="L50" s="32"/>
      <c r="M50" s="32"/>
      <c r="N50" s="32"/>
    </row>
    <row r="51" spans="6:14" ht="20.25" customHeight="1">
      <c r="F51" s="32"/>
      <c r="G51" s="32"/>
      <c r="H51" s="32"/>
      <c r="I51" s="32"/>
      <c r="J51" s="32"/>
      <c r="K51" s="32"/>
      <c r="L51" s="32"/>
      <c r="M51" s="32"/>
      <c r="N51" s="32"/>
    </row>
    <row r="52" spans="6:14" ht="20.25" customHeight="1">
      <c r="F52" s="32"/>
      <c r="G52" s="32"/>
      <c r="H52" s="32"/>
      <c r="I52" s="32"/>
      <c r="J52" s="32"/>
      <c r="K52" s="32"/>
      <c r="L52" s="32"/>
      <c r="M52" s="32"/>
      <c r="N52" s="32"/>
    </row>
    <row r="53" spans="6:14" ht="20.25" customHeight="1">
      <c r="F53" s="32"/>
      <c r="G53" s="32"/>
      <c r="H53" s="32"/>
      <c r="I53" s="32"/>
      <c r="J53" s="32"/>
      <c r="K53" s="32"/>
      <c r="L53" s="32"/>
      <c r="M53" s="32"/>
      <c r="N53" s="32"/>
    </row>
    <row r="54" spans="6:14" ht="20.25" customHeight="1">
      <c r="F54" s="32"/>
      <c r="G54" s="32"/>
      <c r="H54" s="32"/>
      <c r="I54" s="32"/>
      <c r="J54" s="32"/>
      <c r="K54" s="32"/>
      <c r="L54" s="32"/>
      <c r="M54" s="32"/>
      <c r="N54" s="32"/>
    </row>
    <row r="55" spans="6:14" ht="20.25" customHeight="1">
      <c r="F55" s="32"/>
      <c r="G55" s="32"/>
      <c r="H55" s="32"/>
      <c r="I55" s="32"/>
      <c r="J55" s="32"/>
      <c r="K55" s="32"/>
      <c r="L55" s="32"/>
      <c r="M55" s="32"/>
      <c r="N55" s="32"/>
    </row>
    <row r="56" spans="6:14" ht="20.25" customHeight="1">
      <c r="F56" s="32"/>
      <c r="G56" s="32"/>
      <c r="H56" s="32"/>
      <c r="I56" s="32"/>
      <c r="J56" s="32"/>
      <c r="K56" s="32"/>
      <c r="L56" s="32"/>
      <c r="M56" s="32"/>
      <c r="N56" s="32"/>
    </row>
    <row r="57" spans="6:14" ht="20.25" customHeight="1">
      <c r="F57" s="32"/>
      <c r="G57" s="32"/>
      <c r="H57" s="32"/>
      <c r="I57" s="32"/>
      <c r="J57" s="32"/>
      <c r="K57" s="32"/>
      <c r="L57" s="32"/>
      <c r="M57" s="32"/>
      <c r="N57" s="32"/>
    </row>
    <row r="58" spans="6:14" ht="20.25" customHeight="1">
      <c r="F58" s="32"/>
      <c r="G58" s="32"/>
      <c r="H58" s="32"/>
      <c r="I58" s="32"/>
      <c r="J58" s="32"/>
      <c r="K58" s="32"/>
      <c r="L58" s="32"/>
      <c r="M58" s="32"/>
      <c r="N58" s="32"/>
    </row>
    <row r="59" spans="6:14" ht="20.25" customHeight="1">
      <c r="F59" s="32"/>
      <c r="G59" s="32"/>
      <c r="H59" s="32"/>
      <c r="I59" s="32"/>
      <c r="J59" s="32"/>
      <c r="K59" s="32"/>
      <c r="L59" s="32"/>
      <c r="M59" s="32"/>
      <c r="N59" s="32"/>
    </row>
  </sheetData>
  <mergeCells count="3">
    <mergeCell ref="F4:F5"/>
    <mergeCell ref="G4:I4"/>
    <mergeCell ref="K4:M4"/>
  </mergeCells>
  <printOptions/>
  <pageMargins left="0.56" right="0.38" top="0.9840277777777777" bottom="0.9840277777777777" header="0.5118055555555556" footer="0.5118055555555556"/>
  <pageSetup horizontalDpi="600" verticalDpi="600" orientation="portrait" paperSize="9" scale="90" r:id="rId1"/>
  <headerFooter alignWithMargins="0">
    <oddHeader>&amp;R&amp;11中学校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T42"/>
  <sheetViews>
    <sheetView showGridLines="0" workbookViewId="0" topLeftCell="A1">
      <selection activeCell="A1" sqref="A1"/>
    </sheetView>
  </sheetViews>
  <sheetFormatPr defaultColWidth="8.625" defaultRowHeight="19.5" customHeight="1"/>
  <cols>
    <col min="1" max="1" width="14.25390625" style="47" customWidth="1"/>
    <col min="2" max="16" width="5.25390625" style="47" customWidth="1"/>
    <col min="17" max="19" width="6.25390625" style="47" customWidth="1"/>
    <col min="20" max="20" width="1.00390625" style="47" customWidth="1"/>
    <col min="21" max="16384" width="8.625" style="47" customWidth="1"/>
  </cols>
  <sheetData>
    <row r="3" spans="1:19" s="49" customFormat="1" ht="19.5" customHeight="1" thickBot="1">
      <c r="A3" s="102" t="s">
        <v>69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20" s="49" customFormat="1" ht="19.5" customHeight="1">
      <c r="A4" s="269" t="s">
        <v>0</v>
      </c>
      <c r="B4" s="50"/>
      <c r="C4" s="264" t="s">
        <v>305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147"/>
    </row>
    <row r="5" spans="1:20" s="49" customFormat="1" ht="11.25" customHeight="1">
      <c r="A5" s="270"/>
      <c r="B5" s="50"/>
      <c r="C5" s="265" t="s">
        <v>303</v>
      </c>
      <c r="D5" s="148">
        <v>1</v>
      </c>
      <c r="E5" s="148">
        <v>50</v>
      </c>
      <c r="F5" s="148">
        <v>100</v>
      </c>
      <c r="G5" s="148">
        <v>150</v>
      </c>
      <c r="H5" s="148">
        <v>200</v>
      </c>
      <c r="I5" s="148">
        <v>250</v>
      </c>
      <c r="J5" s="148">
        <v>300</v>
      </c>
      <c r="K5" s="148">
        <v>400</v>
      </c>
      <c r="L5" s="148">
        <v>500</v>
      </c>
      <c r="M5" s="148">
        <v>600</v>
      </c>
      <c r="N5" s="148">
        <v>700</v>
      </c>
      <c r="O5" s="148">
        <v>800</v>
      </c>
      <c r="P5" s="148">
        <v>900</v>
      </c>
      <c r="Q5" s="149">
        <v>1000</v>
      </c>
      <c r="R5" s="149">
        <v>1100</v>
      </c>
      <c r="S5" s="52">
        <v>1200</v>
      </c>
      <c r="T5" s="147"/>
    </row>
    <row r="6" spans="1:20" s="49" customFormat="1" ht="11.25" customHeight="1">
      <c r="A6" s="270"/>
      <c r="B6" s="268" t="s">
        <v>304</v>
      </c>
      <c r="C6" s="266"/>
      <c r="D6" s="51" t="s">
        <v>70</v>
      </c>
      <c r="E6" s="51" t="s">
        <v>70</v>
      </c>
      <c r="F6" s="51" t="s">
        <v>71</v>
      </c>
      <c r="G6" s="51" t="s">
        <v>71</v>
      </c>
      <c r="H6" s="51" t="s">
        <v>71</v>
      </c>
      <c r="I6" s="51" t="s">
        <v>71</v>
      </c>
      <c r="J6" s="51" t="s">
        <v>71</v>
      </c>
      <c r="K6" s="51" t="s">
        <v>71</v>
      </c>
      <c r="L6" s="51" t="s">
        <v>71</v>
      </c>
      <c r="M6" s="51" t="s">
        <v>71</v>
      </c>
      <c r="N6" s="51" t="s">
        <v>71</v>
      </c>
      <c r="O6" s="51" t="s">
        <v>71</v>
      </c>
      <c r="P6" s="51" t="s">
        <v>71</v>
      </c>
      <c r="Q6" s="51" t="s">
        <v>70</v>
      </c>
      <c r="R6" s="51" t="s">
        <v>70</v>
      </c>
      <c r="S6" s="51" t="s">
        <v>73</v>
      </c>
      <c r="T6" s="147"/>
    </row>
    <row r="7" spans="1:20" s="49" customFormat="1" ht="11.25" customHeight="1">
      <c r="A7" s="270"/>
      <c r="B7" s="268"/>
      <c r="C7" s="266"/>
      <c r="D7" s="51">
        <v>49</v>
      </c>
      <c r="E7" s="51">
        <v>99</v>
      </c>
      <c r="F7" s="51">
        <v>149</v>
      </c>
      <c r="G7" s="51">
        <v>199</v>
      </c>
      <c r="H7" s="51">
        <v>249</v>
      </c>
      <c r="I7" s="51">
        <v>299</v>
      </c>
      <c r="J7" s="51">
        <v>399</v>
      </c>
      <c r="K7" s="51">
        <v>499</v>
      </c>
      <c r="L7" s="51">
        <v>599</v>
      </c>
      <c r="M7" s="51">
        <v>699</v>
      </c>
      <c r="N7" s="51">
        <v>799</v>
      </c>
      <c r="O7" s="51">
        <v>899</v>
      </c>
      <c r="P7" s="51">
        <v>999</v>
      </c>
      <c r="Q7" s="52">
        <v>1099</v>
      </c>
      <c r="R7" s="52">
        <v>1199</v>
      </c>
      <c r="S7" s="53" t="s">
        <v>74</v>
      </c>
      <c r="T7" s="147"/>
    </row>
    <row r="8" spans="1:20" s="49" customFormat="1" ht="11.25" customHeight="1" thickBot="1">
      <c r="A8" s="271"/>
      <c r="B8" s="54"/>
      <c r="C8" s="267"/>
      <c r="D8" s="146" t="s">
        <v>72</v>
      </c>
      <c r="E8" s="146" t="s">
        <v>72</v>
      </c>
      <c r="F8" s="146" t="s">
        <v>72</v>
      </c>
      <c r="G8" s="146" t="s">
        <v>72</v>
      </c>
      <c r="H8" s="146" t="s">
        <v>72</v>
      </c>
      <c r="I8" s="146" t="s">
        <v>72</v>
      </c>
      <c r="J8" s="146" t="s">
        <v>72</v>
      </c>
      <c r="K8" s="146" t="s">
        <v>72</v>
      </c>
      <c r="L8" s="146" t="s">
        <v>72</v>
      </c>
      <c r="M8" s="146" t="s">
        <v>72</v>
      </c>
      <c r="N8" s="146" t="s">
        <v>72</v>
      </c>
      <c r="O8" s="146" t="s">
        <v>72</v>
      </c>
      <c r="P8" s="146" t="s">
        <v>72</v>
      </c>
      <c r="Q8" s="146" t="s">
        <v>72</v>
      </c>
      <c r="R8" s="146" t="s">
        <v>72</v>
      </c>
      <c r="S8" s="55"/>
      <c r="T8" s="147"/>
    </row>
    <row r="9" spans="1:20" s="49" customFormat="1" ht="19.5" customHeight="1">
      <c r="A9" s="109" t="s">
        <v>4</v>
      </c>
      <c r="B9" s="59">
        <f>SUM(C9:S9)</f>
        <v>87</v>
      </c>
      <c r="C9" s="60">
        <v>2</v>
      </c>
      <c r="D9" s="60">
        <v>16</v>
      </c>
      <c r="E9" s="60">
        <v>8</v>
      </c>
      <c r="F9" s="60">
        <v>7</v>
      </c>
      <c r="G9" s="60">
        <v>6</v>
      </c>
      <c r="H9" s="60">
        <v>4</v>
      </c>
      <c r="I9" s="60">
        <v>3</v>
      </c>
      <c r="J9" s="60">
        <v>12</v>
      </c>
      <c r="K9" s="60">
        <v>12</v>
      </c>
      <c r="L9" s="60">
        <v>5</v>
      </c>
      <c r="M9" s="60">
        <v>4</v>
      </c>
      <c r="N9" s="60">
        <v>6</v>
      </c>
      <c r="O9" s="60" t="s">
        <v>5</v>
      </c>
      <c r="P9" s="60">
        <v>1</v>
      </c>
      <c r="Q9" s="60">
        <v>1</v>
      </c>
      <c r="R9" s="60" t="s">
        <v>6</v>
      </c>
      <c r="S9" s="60" t="s">
        <v>6</v>
      </c>
      <c r="T9" s="147"/>
    </row>
    <row r="10" spans="1:20" s="49" customFormat="1" ht="19.5" customHeight="1">
      <c r="A10" s="203" t="s">
        <v>158</v>
      </c>
      <c r="B10" s="219">
        <f>SUM(B11:B13)</f>
        <v>86</v>
      </c>
      <c r="C10" s="220">
        <f aca="true" t="shared" si="0" ref="C10:Q10">SUM(C11:C13)</f>
        <v>2</v>
      </c>
      <c r="D10" s="220">
        <f t="shared" si="0"/>
        <v>15</v>
      </c>
      <c r="E10" s="220">
        <f t="shared" si="0"/>
        <v>6</v>
      </c>
      <c r="F10" s="220">
        <f t="shared" si="0"/>
        <v>10</v>
      </c>
      <c r="G10" s="220">
        <f t="shared" si="0"/>
        <v>7</v>
      </c>
      <c r="H10" s="220">
        <f t="shared" si="0"/>
        <v>2</v>
      </c>
      <c r="I10" s="220">
        <f t="shared" si="0"/>
        <v>4</v>
      </c>
      <c r="J10" s="220">
        <f t="shared" si="0"/>
        <v>12</v>
      </c>
      <c r="K10" s="220">
        <f t="shared" si="0"/>
        <v>12</v>
      </c>
      <c r="L10" s="220">
        <f t="shared" si="0"/>
        <v>5</v>
      </c>
      <c r="M10" s="220">
        <f t="shared" si="0"/>
        <v>3</v>
      </c>
      <c r="N10" s="220">
        <f t="shared" si="0"/>
        <v>6</v>
      </c>
      <c r="O10" s="220" t="s">
        <v>5</v>
      </c>
      <c r="P10" s="220">
        <f t="shared" si="0"/>
        <v>1</v>
      </c>
      <c r="Q10" s="220">
        <f t="shared" si="0"/>
        <v>1</v>
      </c>
      <c r="R10" s="221" t="s">
        <v>5</v>
      </c>
      <c r="S10" s="222" t="s">
        <v>5</v>
      </c>
      <c r="T10" s="147"/>
    </row>
    <row r="11" spans="1:20" s="49" customFormat="1" ht="19.5" customHeight="1">
      <c r="A11" s="106" t="s">
        <v>281</v>
      </c>
      <c r="B11" s="59">
        <v>1</v>
      </c>
      <c r="C11" s="60" t="s">
        <v>5</v>
      </c>
      <c r="D11" s="60" t="s">
        <v>5</v>
      </c>
      <c r="E11" s="60" t="s">
        <v>5</v>
      </c>
      <c r="F11" s="60" t="s">
        <v>5</v>
      </c>
      <c r="G11" s="60" t="s">
        <v>5</v>
      </c>
      <c r="H11" s="60" t="s">
        <v>5</v>
      </c>
      <c r="I11" s="60" t="s">
        <v>5</v>
      </c>
      <c r="J11" s="60">
        <v>1</v>
      </c>
      <c r="K11" s="60" t="s">
        <v>5</v>
      </c>
      <c r="L11" s="60" t="s">
        <v>5</v>
      </c>
      <c r="M11" s="60" t="s">
        <v>5</v>
      </c>
      <c r="N11" s="60" t="s">
        <v>5</v>
      </c>
      <c r="O11" s="60" t="s">
        <v>5</v>
      </c>
      <c r="P11" s="60" t="s">
        <v>5</v>
      </c>
      <c r="Q11" s="60" t="s">
        <v>5</v>
      </c>
      <c r="R11" s="60" t="s">
        <v>5</v>
      </c>
      <c r="S11" s="60" t="s">
        <v>5</v>
      </c>
      <c r="T11" s="147"/>
    </row>
    <row r="12" spans="1:20" s="49" customFormat="1" ht="19.5" customHeight="1">
      <c r="A12" s="106" t="s">
        <v>282</v>
      </c>
      <c r="B12" s="59">
        <f>SUM(B15:B42)</f>
        <v>81</v>
      </c>
      <c r="C12" s="60">
        <f>SUM(C15:C42)</f>
        <v>2</v>
      </c>
      <c r="D12" s="60">
        <f aca="true" t="shared" si="1" ref="D12:Q12">SUM(D15:D42)</f>
        <v>14</v>
      </c>
      <c r="E12" s="60">
        <f t="shared" si="1"/>
        <v>5</v>
      </c>
      <c r="F12" s="60">
        <f t="shared" si="1"/>
        <v>8</v>
      </c>
      <c r="G12" s="60">
        <f t="shared" si="1"/>
        <v>7</v>
      </c>
      <c r="H12" s="60">
        <f t="shared" si="1"/>
        <v>2</v>
      </c>
      <c r="I12" s="60">
        <f t="shared" si="1"/>
        <v>4</v>
      </c>
      <c r="J12" s="60">
        <f t="shared" si="1"/>
        <v>11</v>
      </c>
      <c r="K12" s="60">
        <f t="shared" si="1"/>
        <v>12</v>
      </c>
      <c r="L12" s="60">
        <f t="shared" si="1"/>
        <v>5</v>
      </c>
      <c r="M12" s="60">
        <f t="shared" si="1"/>
        <v>3</v>
      </c>
      <c r="N12" s="60">
        <f t="shared" si="1"/>
        <v>6</v>
      </c>
      <c r="O12" s="60" t="s">
        <v>16</v>
      </c>
      <c r="P12" s="60">
        <f t="shared" si="1"/>
        <v>1</v>
      </c>
      <c r="Q12" s="60">
        <f t="shared" si="1"/>
        <v>1</v>
      </c>
      <c r="R12" s="60" t="s">
        <v>5</v>
      </c>
      <c r="S12" s="60" t="s">
        <v>5</v>
      </c>
      <c r="T12" s="147"/>
    </row>
    <row r="13" spans="1:20" s="49" customFormat="1" ht="19.5" customHeight="1" thickBot="1">
      <c r="A13" s="110" t="s">
        <v>283</v>
      </c>
      <c r="B13" s="56">
        <f>SUM(C13:S13)</f>
        <v>4</v>
      </c>
      <c r="C13" s="58" t="s">
        <v>5</v>
      </c>
      <c r="D13" s="58">
        <v>1</v>
      </c>
      <c r="E13" s="58">
        <v>1</v>
      </c>
      <c r="F13" s="58">
        <v>2</v>
      </c>
      <c r="G13" s="58" t="s">
        <v>5</v>
      </c>
      <c r="H13" s="58" t="s">
        <v>5</v>
      </c>
      <c r="I13" s="58" t="s">
        <v>5</v>
      </c>
      <c r="J13" s="58" t="s">
        <v>5</v>
      </c>
      <c r="K13" s="58" t="s">
        <v>5</v>
      </c>
      <c r="L13" s="58" t="s">
        <v>5</v>
      </c>
      <c r="M13" s="58" t="s">
        <v>5</v>
      </c>
      <c r="N13" s="58" t="s">
        <v>5</v>
      </c>
      <c r="O13" s="58" t="s">
        <v>5</v>
      </c>
      <c r="P13" s="58" t="s">
        <v>5</v>
      </c>
      <c r="Q13" s="58" t="s">
        <v>5</v>
      </c>
      <c r="R13" s="58" t="s">
        <v>5</v>
      </c>
      <c r="S13" s="58" t="s">
        <v>5</v>
      </c>
      <c r="T13" s="147"/>
    </row>
    <row r="14" spans="1:20" s="49" customFormat="1" ht="15" customHeight="1">
      <c r="A14" s="111" t="s">
        <v>284</v>
      </c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147"/>
    </row>
    <row r="15" spans="1:20" s="49" customFormat="1" ht="22.5" customHeight="1">
      <c r="A15" s="112" t="s">
        <v>253</v>
      </c>
      <c r="B15" s="59">
        <f>SUM(C15:S15)</f>
        <v>22</v>
      </c>
      <c r="C15" s="60">
        <v>2</v>
      </c>
      <c r="D15" s="60">
        <v>4</v>
      </c>
      <c r="E15" s="60">
        <v>1</v>
      </c>
      <c r="F15" s="60">
        <v>2</v>
      </c>
      <c r="G15" s="60" t="s">
        <v>5</v>
      </c>
      <c r="H15" s="60" t="s">
        <v>6</v>
      </c>
      <c r="I15" s="60" t="s">
        <v>5</v>
      </c>
      <c r="J15" s="60">
        <v>4</v>
      </c>
      <c r="K15" s="60">
        <v>3</v>
      </c>
      <c r="L15" s="60">
        <v>3</v>
      </c>
      <c r="M15" s="60">
        <v>1</v>
      </c>
      <c r="N15" s="60">
        <v>2</v>
      </c>
      <c r="O15" s="60" t="s">
        <v>6</v>
      </c>
      <c r="P15" s="60" t="s">
        <v>6</v>
      </c>
      <c r="Q15" s="60" t="s">
        <v>6</v>
      </c>
      <c r="R15" s="60" t="s">
        <v>6</v>
      </c>
      <c r="S15" s="60" t="s">
        <v>6</v>
      </c>
      <c r="T15" s="147"/>
    </row>
    <row r="16" spans="1:20" s="49" customFormat="1" ht="22.5" customHeight="1">
      <c r="A16" s="113" t="s">
        <v>254</v>
      </c>
      <c r="B16" s="61">
        <f aca="true" t="shared" si="2" ref="B16:B41">SUM(C16:S16)</f>
        <v>6</v>
      </c>
      <c r="C16" s="62" t="s">
        <v>5</v>
      </c>
      <c r="D16" s="62">
        <v>2</v>
      </c>
      <c r="E16" s="62" t="s">
        <v>6</v>
      </c>
      <c r="F16" s="62" t="s">
        <v>6</v>
      </c>
      <c r="G16" s="62" t="s">
        <v>6</v>
      </c>
      <c r="H16" s="62">
        <v>1</v>
      </c>
      <c r="I16" s="62" t="s">
        <v>5</v>
      </c>
      <c r="J16" s="62" t="s">
        <v>5</v>
      </c>
      <c r="K16" s="62">
        <v>1</v>
      </c>
      <c r="L16" s="62">
        <v>1</v>
      </c>
      <c r="M16" s="62" t="s">
        <v>16</v>
      </c>
      <c r="N16" s="62">
        <v>1</v>
      </c>
      <c r="O16" s="62" t="s">
        <v>5</v>
      </c>
      <c r="P16" s="62" t="s">
        <v>6</v>
      </c>
      <c r="Q16" s="62" t="s">
        <v>6</v>
      </c>
      <c r="R16" s="62" t="s">
        <v>6</v>
      </c>
      <c r="S16" s="62" t="s">
        <v>6</v>
      </c>
      <c r="T16" s="147"/>
    </row>
    <row r="17" spans="1:20" s="49" customFormat="1" ht="22.5" customHeight="1">
      <c r="A17" s="113" t="s">
        <v>255</v>
      </c>
      <c r="B17" s="61">
        <f t="shared" si="2"/>
        <v>7</v>
      </c>
      <c r="C17" s="62" t="s">
        <v>5</v>
      </c>
      <c r="D17" s="62">
        <v>1</v>
      </c>
      <c r="E17" s="62">
        <v>1</v>
      </c>
      <c r="F17" s="62" t="s">
        <v>6</v>
      </c>
      <c r="G17" s="62">
        <v>1</v>
      </c>
      <c r="H17" s="62" t="s">
        <v>5</v>
      </c>
      <c r="I17" s="62" t="s">
        <v>5</v>
      </c>
      <c r="J17" s="62">
        <v>1</v>
      </c>
      <c r="K17" s="62">
        <v>2</v>
      </c>
      <c r="L17" s="62" t="s">
        <v>5</v>
      </c>
      <c r="M17" s="62" t="s">
        <v>6</v>
      </c>
      <c r="N17" s="62">
        <v>1</v>
      </c>
      <c r="O17" s="62" t="s">
        <v>5</v>
      </c>
      <c r="P17" s="62" t="s">
        <v>6</v>
      </c>
      <c r="Q17" s="62" t="s">
        <v>6</v>
      </c>
      <c r="R17" s="62" t="s">
        <v>6</v>
      </c>
      <c r="S17" s="62" t="s">
        <v>6</v>
      </c>
      <c r="T17" s="147"/>
    </row>
    <row r="18" spans="1:20" s="49" customFormat="1" ht="22.5" customHeight="1">
      <c r="A18" s="113" t="s">
        <v>256</v>
      </c>
      <c r="B18" s="61">
        <f t="shared" si="2"/>
        <v>2</v>
      </c>
      <c r="C18" s="62" t="s">
        <v>5</v>
      </c>
      <c r="D18" s="62" t="s">
        <v>6</v>
      </c>
      <c r="E18" s="62" t="s">
        <v>6</v>
      </c>
      <c r="F18" s="62" t="s">
        <v>6</v>
      </c>
      <c r="G18" s="62" t="s">
        <v>6</v>
      </c>
      <c r="H18" s="62" t="s">
        <v>5</v>
      </c>
      <c r="I18" s="62" t="s">
        <v>5</v>
      </c>
      <c r="J18" s="62" t="s">
        <v>5</v>
      </c>
      <c r="K18" s="62">
        <v>1</v>
      </c>
      <c r="L18" s="62" t="s">
        <v>6</v>
      </c>
      <c r="M18" s="62">
        <v>1</v>
      </c>
      <c r="N18" s="62" t="s">
        <v>6</v>
      </c>
      <c r="O18" s="62" t="s">
        <v>6</v>
      </c>
      <c r="P18" s="62" t="s">
        <v>6</v>
      </c>
      <c r="Q18" s="62" t="s">
        <v>6</v>
      </c>
      <c r="R18" s="62" t="s">
        <v>6</v>
      </c>
      <c r="S18" s="62" t="s">
        <v>6</v>
      </c>
      <c r="T18" s="147"/>
    </row>
    <row r="19" spans="1:20" s="49" customFormat="1" ht="22.5" customHeight="1">
      <c r="A19" s="113" t="s">
        <v>257</v>
      </c>
      <c r="B19" s="61">
        <f t="shared" si="2"/>
        <v>4</v>
      </c>
      <c r="C19" s="62" t="s">
        <v>5</v>
      </c>
      <c r="D19" s="62" t="s">
        <v>6</v>
      </c>
      <c r="E19" s="62" t="s">
        <v>6</v>
      </c>
      <c r="F19" s="62">
        <v>1</v>
      </c>
      <c r="G19" s="62">
        <v>1</v>
      </c>
      <c r="H19" s="62" t="s">
        <v>5</v>
      </c>
      <c r="I19" s="62" t="s">
        <v>5</v>
      </c>
      <c r="J19" s="62" t="s">
        <v>16</v>
      </c>
      <c r="K19" s="62">
        <v>2</v>
      </c>
      <c r="L19" s="62" t="s">
        <v>5</v>
      </c>
      <c r="M19" s="62" t="s">
        <v>5</v>
      </c>
      <c r="N19" s="62" t="s">
        <v>6</v>
      </c>
      <c r="O19" s="62" t="s">
        <v>6</v>
      </c>
      <c r="P19" s="62" t="s">
        <v>6</v>
      </c>
      <c r="Q19" s="62" t="s">
        <v>6</v>
      </c>
      <c r="R19" s="62" t="s">
        <v>6</v>
      </c>
      <c r="S19" s="62" t="s">
        <v>6</v>
      </c>
      <c r="T19" s="147"/>
    </row>
    <row r="20" spans="1:20" s="49" customFormat="1" ht="22.5" customHeight="1">
      <c r="A20" s="113" t="s">
        <v>258</v>
      </c>
      <c r="B20" s="61">
        <f t="shared" si="2"/>
        <v>3</v>
      </c>
      <c r="C20" s="62" t="s">
        <v>5</v>
      </c>
      <c r="D20" s="62" t="s">
        <v>6</v>
      </c>
      <c r="E20" s="62" t="s">
        <v>6</v>
      </c>
      <c r="F20" s="62" t="s">
        <v>6</v>
      </c>
      <c r="G20" s="62">
        <v>1</v>
      </c>
      <c r="H20" s="62" t="s">
        <v>16</v>
      </c>
      <c r="I20" s="62">
        <v>1</v>
      </c>
      <c r="J20" s="62">
        <v>1</v>
      </c>
      <c r="K20" s="62" t="s">
        <v>6</v>
      </c>
      <c r="L20" s="62" t="s">
        <v>6</v>
      </c>
      <c r="M20" s="62" t="s">
        <v>6</v>
      </c>
      <c r="N20" s="62" t="s">
        <v>6</v>
      </c>
      <c r="O20" s="62" t="s">
        <v>6</v>
      </c>
      <c r="P20" s="62" t="s">
        <v>6</v>
      </c>
      <c r="Q20" s="62" t="s">
        <v>6</v>
      </c>
      <c r="R20" s="62" t="s">
        <v>6</v>
      </c>
      <c r="S20" s="62" t="s">
        <v>6</v>
      </c>
      <c r="T20" s="147"/>
    </row>
    <row r="21" spans="1:20" s="49" customFormat="1" ht="22.5" customHeight="1">
      <c r="A21" s="113" t="s">
        <v>259</v>
      </c>
      <c r="B21" s="61">
        <f t="shared" si="2"/>
        <v>3</v>
      </c>
      <c r="C21" s="62" t="s">
        <v>5</v>
      </c>
      <c r="D21" s="62" t="s">
        <v>6</v>
      </c>
      <c r="E21" s="62" t="s">
        <v>6</v>
      </c>
      <c r="F21" s="62" t="s">
        <v>6</v>
      </c>
      <c r="G21" s="62" t="s">
        <v>6</v>
      </c>
      <c r="H21" s="62" t="s">
        <v>5</v>
      </c>
      <c r="I21" s="62" t="s">
        <v>5</v>
      </c>
      <c r="J21" s="62">
        <v>1</v>
      </c>
      <c r="K21" s="62" t="s">
        <v>5</v>
      </c>
      <c r="L21" s="62" t="s">
        <v>5</v>
      </c>
      <c r="M21" s="62">
        <v>1</v>
      </c>
      <c r="N21" s="62" t="s">
        <v>5</v>
      </c>
      <c r="O21" s="62" t="s">
        <v>6</v>
      </c>
      <c r="P21" s="62">
        <v>1</v>
      </c>
      <c r="Q21" s="62" t="s">
        <v>5</v>
      </c>
      <c r="R21" s="62" t="s">
        <v>6</v>
      </c>
      <c r="S21" s="62" t="s">
        <v>6</v>
      </c>
      <c r="T21" s="147"/>
    </row>
    <row r="22" spans="1:20" s="49" customFormat="1" ht="22.5" customHeight="1">
      <c r="A22" s="113" t="s">
        <v>8</v>
      </c>
      <c r="B22" s="61">
        <f>SUM(C22:S22)</f>
        <v>2</v>
      </c>
      <c r="C22" s="62" t="s">
        <v>10</v>
      </c>
      <c r="D22" s="62" t="s">
        <v>6</v>
      </c>
      <c r="E22" s="62" t="s">
        <v>6</v>
      </c>
      <c r="F22" s="62" t="s">
        <v>6</v>
      </c>
      <c r="G22" s="62" t="s">
        <v>6</v>
      </c>
      <c r="H22" s="62" t="s">
        <v>10</v>
      </c>
      <c r="I22" s="62" t="s">
        <v>10</v>
      </c>
      <c r="J22" s="62" t="s">
        <v>10</v>
      </c>
      <c r="K22" s="62">
        <v>1</v>
      </c>
      <c r="L22" s="62">
        <v>1</v>
      </c>
      <c r="M22" s="62" t="s">
        <v>6</v>
      </c>
      <c r="N22" s="62" t="s">
        <v>10</v>
      </c>
      <c r="O22" s="62" t="s">
        <v>6</v>
      </c>
      <c r="P22" s="62" t="s">
        <v>10</v>
      </c>
      <c r="Q22" s="62" t="s">
        <v>10</v>
      </c>
      <c r="R22" s="62" t="s">
        <v>6</v>
      </c>
      <c r="S22" s="62" t="s">
        <v>6</v>
      </c>
      <c r="T22" s="147"/>
    </row>
    <row r="23" spans="1:20" s="49" customFormat="1" ht="22.5" customHeight="1">
      <c r="A23" s="113" t="s">
        <v>285</v>
      </c>
      <c r="B23" s="61">
        <f t="shared" si="2"/>
        <v>1</v>
      </c>
      <c r="C23" s="62" t="s">
        <v>5</v>
      </c>
      <c r="D23" s="62" t="s">
        <v>6</v>
      </c>
      <c r="E23" s="62" t="s">
        <v>6</v>
      </c>
      <c r="F23" s="62">
        <v>1</v>
      </c>
      <c r="G23" s="62" t="s">
        <v>5</v>
      </c>
      <c r="H23" s="62" t="s">
        <v>5</v>
      </c>
      <c r="I23" s="62" t="s">
        <v>5</v>
      </c>
      <c r="J23" s="62" t="s">
        <v>5</v>
      </c>
      <c r="K23" s="62" t="s">
        <v>6</v>
      </c>
      <c r="L23" s="62" t="s">
        <v>6</v>
      </c>
      <c r="M23" s="62" t="s">
        <v>6</v>
      </c>
      <c r="N23" s="62" t="s">
        <v>6</v>
      </c>
      <c r="O23" s="62" t="s">
        <v>6</v>
      </c>
      <c r="P23" s="62" t="s">
        <v>6</v>
      </c>
      <c r="Q23" s="62" t="s">
        <v>6</v>
      </c>
      <c r="R23" s="62" t="s">
        <v>6</v>
      </c>
      <c r="S23" s="62" t="s">
        <v>6</v>
      </c>
      <c r="T23" s="147"/>
    </row>
    <row r="24" spans="1:20" s="49" customFormat="1" ht="22.5" customHeight="1">
      <c r="A24" s="113" t="s">
        <v>286</v>
      </c>
      <c r="B24" s="61">
        <f t="shared" si="2"/>
        <v>1</v>
      </c>
      <c r="C24" s="62" t="s">
        <v>5</v>
      </c>
      <c r="D24" s="62" t="s">
        <v>6</v>
      </c>
      <c r="E24" s="62" t="s">
        <v>6</v>
      </c>
      <c r="F24" s="62" t="s">
        <v>6</v>
      </c>
      <c r="G24" s="62" t="s">
        <v>6</v>
      </c>
      <c r="H24" s="62" t="s">
        <v>5</v>
      </c>
      <c r="I24" s="62">
        <v>1</v>
      </c>
      <c r="J24" s="62" t="s">
        <v>16</v>
      </c>
      <c r="K24" s="62" t="s">
        <v>6</v>
      </c>
      <c r="L24" s="62" t="s">
        <v>6</v>
      </c>
      <c r="M24" s="62" t="s">
        <v>6</v>
      </c>
      <c r="N24" s="62" t="s">
        <v>6</v>
      </c>
      <c r="O24" s="62" t="s">
        <v>6</v>
      </c>
      <c r="P24" s="62" t="s">
        <v>6</v>
      </c>
      <c r="Q24" s="62" t="s">
        <v>6</v>
      </c>
      <c r="R24" s="62" t="s">
        <v>6</v>
      </c>
      <c r="S24" s="62" t="s">
        <v>6</v>
      </c>
      <c r="T24" s="147"/>
    </row>
    <row r="25" spans="1:20" s="49" customFormat="1" ht="22.5" customHeight="1">
      <c r="A25" s="113" t="s">
        <v>287</v>
      </c>
      <c r="B25" s="61">
        <f t="shared" si="2"/>
        <v>1</v>
      </c>
      <c r="C25" s="62" t="s">
        <v>75</v>
      </c>
      <c r="D25" s="62" t="s">
        <v>6</v>
      </c>
      <c r="E25" s="62" t="s">
        <v>6</v>
      </c>
      <c r="F25" s="62" t="s">
        <v>6</v>
      </c>
      <c r="G25" s="62" t="s">
        <v>6</v>
      </c>
      <c r="H25" s="62">
        <v>1</v>
      </c>
      <c r="I25" s="62" t="s">
        <v>75</v>
      </c>
      <c r="J25" s="62" t="s">
        <v>75</v>
      </c>
      <c r="K25" s="62" t="s">
        <v>6</v>
      </c>
      <c r="L25" s="62" t="s">
        <v>6</v>
      </c>
      <c r="M25" s="62" t="s">
        <v>6</v>
      </c>
      <c r="N25" s="62" t="s">
        <v>6</v>
      </c>
      <c r="O25" s="62" t="s">
        <v>6</v>
      </c>
      <c r="P25" s="62" t="s">
        <v>6</v>
      </c>
      <c r="Q25" s="62" t="s">
        <v>6</v>
      </c>
      <c r="R25" s="62" t="s">
        <v>6</v>
      </c>
      <c r="S25" s="62" t="s">
        <v>6</v>
      </c>
      <c r="T25" s="147"/>
    </row>
    <row r="26" spans="1:20" s="49" customFormat="1" ht="22.5" customHeight="1">
      <c r="A26" s="113" t="s">
        <v>288</v>
      </c>
      <c r="B26" s="61">
        <f t="shared" si="2"/>
        <v>1</v>
      </c>
      <c r="C26" s="62" t="s">
        <v>75</v>
      </c>
      <c r="D26" s="62" t="s">
        <v>6</v>
      </c>
      <c r="E26" s="62" t="s">
        <v>6</v>
      </c>
      <c r="F26" s="62">
        <v>1</v>
      </c>
      <c r="G26" s="62" t="s">
        <v>6</v>
      </c>
      <c r="H26" s="62" t="s">
        <v>75</v>
      </c>
      <c r="I26" s="62" t="s">
        <v>75</v>
      </c>
      <c r="J26" s="62" t="s">
        <v>75</v>
      </c>
      <c r="K26" s="62" t="s">
        <v>6</v>
      </c>
      <c r="L26" s="62" t="s">
        <v>6</v>
      </c>
      <c r="M26" s="62" t="s">
        <v>6</v>
      </c>
      <c r="N26" s="62" t="s">
        <v>6</v>
      </c>
      <c r="O26" s="62" t="s">
        <v>6</v>
      </c>
      <c r="P26" s="62" t="s">
        <v>6</v>
      </c>
      <c r="Q26" s="62" t="s">
        <v>6</v>
      </c>
      <c r="R26" s="62" t="s">
        <v>6</v>
      </c>
      <c r="S26" s="62" t="s">
        <v>6</v>
      </c>
      <c r="T26" s="147"/>
    </row>
    <row r="27" spans="1:20" s="49" customFormat="1" ht="22.5" customHeight="1">
      <c r="A27" s="113" t="s">
        <v>289</v>
      </c>
      <c r="B27" s="61">
        <f t="shared" si="2"/>
        <v>1</v>
      </c>
      <c r="C27" s="62" t="s">
        <v>5</v>
      </c>
      <c r="D27" s="62">
        <v>1</v>
      </c>
      <c r="E27" s="62" t="s">
        <v>6</v>
      </c>
      <c r="F27" s="62" t="s">
        <v>6</v>
      </c>
      <c r="G27" s="62" t="s">
        <v>6</v>
      </c>
      <c r="H27" s="62" t="s">
        <v>5</v>
      </c>
      <c r="I27" s="62" t="s">
        <v>5</v>
      </c>
      <c r="J27" s="62" t="s">
        <v>5</v>
      </c>
      <c r="K27" s="62" t="s">
        <v>6</v>
      </c>
      <c r="L27" s="62" t="s">
        <v>6</v>
      </c>
      <c r="M27" s="62" t="s">
        <v>6</v>
      </c>
      <c r="N27" s="62" t="s">
        <v>6</v>
      </c>
      <c r="O27" s="62" t="s">
        <v>6</v>
      </c>
      <c r="P27" s="62" t="s">
        <v>6</v>
      </c>
      <c r="Q27" s="62" t="s">
        <v>6</v>
      </c>
      <c r="R27" s="62" t="s">
        <v>6</v>
      </c>
      <c r="S27" s="62" t="s">
        <v>6</v>
      </c>
      <c r="T27" s="147"/>
    </row>
    <row r="28" spans="1:20" s="49" customFormat="1" ht="22.5" customHeight="1">
      <c r="A28" s="113" t="s">
        <v>290</v>
      </c>
      <c r="B28" s="61">
        <f t="shared" si="2"/>
        <v>1</v>
      </c>
      <c r="C28" s="62" t="s">
        <v>5</v>
      </c>
      <c r="D28" s="62" t="s">
        <v>6</v>
      </c>
      <c r="E28" s="62" t="s">
        <v>6</v>
      </c>
      <c r="F28" s="62" t="s">
        <v>6</v>
      </c>
      <c r="G28" s="62" t="s">
        <v>6</v>
      </c>
      <c r="H28" s="62" t="s">
        <v>5</v>
      </c>
      <c r="I28" s="62" t="s">
        <v>5</v>
      </c>
      <c r="J28" s="62" t="s">
        <v>5</v>
      </c>
      <c r="K28" s="62" t="s">
        <v>6</v>
      </c>
      <c r="L28" s="62" t="s">
        <v>6</v>
      </c>
      <c r="M28" s="62" t="s">
        <v>6</v>
      </c>
      <c r="N28" s="62">
        <v>1</v>
      </c>
      <c r="O28" s="62" t="s">
        <v>5</v>
      </c>
      <c r="P28" s="62" t="s">
        <v>6</v>
      </c>
      <c r="Q28" s="62" t="s">
        <v>6</v>
      </c>
      <c r="R28" s="62" t="s">
        <v>6</v>
      </c>
      <c r="S28" s="62" t="s">
        <v>6</v>
      </c>
      <c r="T28" s="147"/>
    </row>
    <row r="29" spans="1:20" s="49" customFormat="1" ht="22.5" customHeight="1">
      <c r="A29" s="113" t="s">
        <v>291</v>
      </c>
      <c r="B29" s="61">
        <f t="shared" si="2"/>
        <v>2</v>
      </c>
      <c r="C29" s="62" t="s">
        <v>5</v>
      </c>
      <c r="D29" s="62">
        <v>1</v>
      </c>
      <c r="E29" s="62" t="s">
        <v>6</v>
      </c>
      <c r="F29" s="62" t="s">
        <v>6</v>
      </c>
      <c r="G29" s="62" t="s">
        <v>6</v>
      </c>
      <c r="H29" s="62" t="s">
        <v>5</v>
      </c>
      <c r="I29" s="62" t="s">
        <v>5</v>
      </c>
      <c r="J29" s="62" t="s">
        <v>5</v>
      </c>
      <c r="K29" s="62" t="s">
        <v>6</v>
      </c>
      <c r="L29" s="62" t="s">
        <v>6</v>
      </c>
      <c r="M29" s="62" t="s">
        <v>6</v>
      </c>
      <c r="N29" s="62" t="s">
        <v>6</v>
      </c>
      <c r="O29" s="62" t="s">
        <v>6</v>
      </c>
      <c r="P29" s="62" t="s">
        <v>6</v>
      </c>
      <c r="Q29" s="62">
        <v>1</v>
      </c>
      <c r="R29" s="62" t="s">
        <v>5</v>
      </c>
      <c r="S29" s="62" t="s">
        <v>5</v>
      </c>
      <c r="T29" s="147"/>
    </row>
    <row r="30" spans="1:20" s="49" customFormat="1" ht="22.5" customHeight="1">
      <c r="A30" s="113" t="s">
        <v>292</v>
      </c>
      <c r="B30" s="61">
        <f t="shared" si="2"/>
        <v>1</v>
      </c>
      <c r="C30" s="62" t="s">
        <v>5</v>
      </c>
      <c r="D30" s="62" t="s">
        <v>6</v>
      </c>
      <c r="E30" s="62" t="s">
        <v>6</v>
      </c>
      <c r="F30" s="62" t="s">
        <v>6</v>
      </c>
      <c r="G30" s="62" t="s">
        <v>6</v>
      </c>
      <c r="H30" s="62" t="s">
        <v>5</v>
      </c>
      <c r="I30" s="62" t="s">
        <v>5</v>
      </c>
      <c r="J30" s="62" t="s">
        <v>5</v>
      </c>
      <c r="K30" s="62" t="s">
        <v>6</v>
      </c>
      <c r="L30" s="62" t="s">
        <v>6</v>
      </c>
      <c r="M30" s="62" t="s">
        <v>6</v>
      </c>
      <c r="N30" s="62">
        <v>1</v>
      </c>
      <c r="O30" s="62" t="s">
        <v>6</v>
      </c>
      <c r="P30" s="62" t="s">
        <v>6</v>
      </c>
      <c r="Q30" s="62" t="s">
        <v>6</v>
      </c>
      <c r="R30" s="62" t="s">
        <v>6</v>
      </c>
      <c r="S30" s="62" t="s">
        <v>6</v>
      </c>
      <c r="T30" s="147"/>
    </row>
    <row r="31" spans="1:20" s="49" customFormat="1" ht="22.5" customHeight="1">
      <c r="A31" s="113" t="s">
        <v>293</v>
      </c>
      <c r="B31" s="61">
        <f t="shared" si="2"/>
        <v>1</v>
      </c>
      <c r="C31" s="62" t="s">
        <v>5</v>
      </c>
      <c r="D31" s="62" t="s">
        <v>6</v>
      </c>
      <c r="E31" s="62" t="s">
        <v>6</v>
      </c>
      <c r="F31" s="62" t="s">
        <v>6</v>
      </c>
      <c r="G31" s="62" t="s">
        <v>6</v>
      </c>
      <c r="H31" s="62" t="s">
        <v>5</v>
      </c>
      <c r="I31" s="62" t="s">
        <v>5</v>
      </c>
      <c r="J31" s="62" t="s">
        <v>5</v>
      </c>
      <c r="K31" s="62">
        <v>1</v>
      </c>
      <c r="L31" s="62" t="s">
        <v>6</v>
      </c>
      <c r="M31" s="62" t="s">
        <v>6</v>
      </c>
      <c r="N31" s="62" t="s">
        <v>6</v>
      </c>
      <c r="O31" s="62" t="s">
        <v>6</v>
      </c>
      <c r="P31" s="62" t="s">
        <v>6</v>
      </c>
      <c r="Q31" s="62" t="s">
        <v>6</v>
      </c>
      <c r="R31" s="62" t="s">
        <v>6</v>
      </c>
      <c r="S31" s="62" t="s">
        <v>6</v>
      </c>
      <c r="T31" s="147"/>
    </row>
    <row r="32" spans="1:20" s="49" customFormat="1" ht="22.5" customHeight="1">
      <c r="A32" s="113" t="s">
        <v>294</v>
      </c>
      <c r="B32" s="61">
        <f t="shared" si="2"/>
        <v>1</v>
      </c>
      <c r="C32" s="62" t="s">
        <v>5</v>
      </c>
      <c r="D32" s="62" t="s">
        <v>6</v>
      </c>
      <c r="E32" s="62" t="s">
        <v>6</v>
      </c>
      <c r="F32" s="62" t="s">
        <v>6</v>
      </c>
      <c r="G32" s="62" t="s">
        <v>6</v>
      </c>
      <c r="H32" s="62" t="s">
        <v>5</v>
      </c>
      <c r="I32" s="62" t="s">
        <v>5</v>
      </c>
      <c r="J32" s="62" t="s">
        <v>5</v>
      </c>
      <c r="K32" s="62">
        <v>1</v>
      </c>
      <c r="L32" s="62" t="s">
        <v>6</v>
      </c>
      <c r="M32" s="62" t="s">
        <v>6</v>
      </c>
      <c r="N32" s="62" t="s">
        <v>6</v>
      </c>
      <c r="O32" s="62" t="s">
        <v>6</v>
      </c>
      <c r="P32" s="62" t="s">
        <v>6</v>
      </c>
      <c r="Q32" s="62" t="s">
        <v>6</v>
      </c>
      <c r="R32" s="62" t="s">
        <v>6</v>
      </c>
      <c r="S32" s="62" t="s">
        <v>6</v>
      </c>
      <c r="T32" s="147"/>
    </row>
    <row r="33" spans="1:20" s="49" customFormat="1" ht="22.5" customHeight="1">
      <c r="A33" s="113" t="s">
        <v>295</v>
      </c>
      <c r="B33" s="61">
        <f t="shared" si="2"/>
        <v>1</v>
      </c>
      <c r="C33" s="62" t="s">
        <v>76</v>
      </c>
      <c r="D33" s="62" t="s">
        <v>6</v>
      </c>
      <c r="E33" s="62" t="s">
        <v>6</v>
      </c>
      <c r="F33" s="62">
        <v>1</v>
      </c>
      <c r="G33" s="62" t="s">
        <v>6</v>
      </c>
      <c r="H33" s="62" t="s">
        <v>76</v>
      </c>
      <c r="I33" s="62" t="s">
        <v>76</v>
      </c>
      <c r="J33" s="62" t="s">
        <v>76</v>
      </c>
      <c r="K33" s="62" t="s">
        <v>6</v>
      </c>
      <c r="L33" s="62" t="s">
        <v>6</v>
      </c>
      <c r="M33" s="62" t="s">
        <v>6</v>
      </c>
      <c r="N33" s="62" t="s">
        <v>6</v>
      </c>
      <c r="O33" s="62" t="s">
        <v>6</v>
      </c>
      <c r="P33" s="62" t="s">
        <v>6</v>
      </c>
      <c r="Q33" s="62" t="s">
        <v>6</v>
      </c>
      <c r="R33" s="62" t="s">
        <v>6</v>
      </c>
      <c r="S33" s="62" t="s">
        <v>6</v>
      </c>
      <c r="T33" s="147"/>
    </row>
    <row r="34" spans="1:20" s="49" customFormat="1" ht="22.5" customHeight="1">
      <c r="A34" s="113" t="s">
        <v>170</v>
      </c>
      <c r="B34" s="61">
        <f t="shared" si="2"/>
        <v>3</v>
      </c>
      <c r="C34" s="62" t="s">
        <v>76</v>
      </c>
      <c r="D34" s="62" t="s">
        <v>6</v>
      </c>
      <c r="E34" s="62">
        <v>1</v>
      </c>
      <c r="F34" s="62">
        <v>1</v>
      </c>
      <c r="G34" s="62">
        <v>1</v>
      </c>
      <c r="H34" s="62" t="s">
        <v>76</v>
      </c>
      <c r="I34" s="62" t="s">
        <v>76</v>
      </c>
      <c r="J34" s="62" t="s">
        <v>76</v>
      </c>
      <c r="K34" s="62" t="s">
        <v>6</v>
      </c>
      <c r="L34" s="62" t="s">
        <v>6</v>
      </c>
      <c r="M34" s="62" t="s">
        <v>6</v>
      </c>
      <c r="N34" s="62" t="s">
        <v>6</v>
      </c>
      <c r="O34" s="62" t="s">
        <v>6</v>
      </c>
      <c r="P34" s="62" t="s">
        <v>6</v>
      </c>
      <c r="Q34" s="62" t="s">
        <v>6</v>
      </c>
      <c r="R34" s="62" t="s">
        <v>6</v>
      </c>
      <c r="S34" s="62" t="s">
        <v>6</v>
      </c>
      <c r="T34" s="147"/>
    </row>
    <row r="35" spans="1:20" s="49" customFormat="1" ht="22.5" customHeight="1">
      <c r="A35" s="113" t="s">
        <v>296</v>
      </c>
      <c r="B35" s="61">
        <f t="shared" si="2"/>
        <v>5</v>
      </c>
      <c r="C35" s="62" t="s">
        <v>5</v>
      </c>
      <c r="D35" s="62" t="s">
        <v>6</v>
      </c>
      <c r="E35" s="62">
        <v>1</v>
      </c>
      <c r="F35" s="62">
        <v>1</v>
      </c>
      <c r="G35" s="62">
        <v>2</v>
      </c>
      <c r="H35" s="62" t="s">
        <v>16</v>
      </c>
      <c r="I35" s="62">
        <v>1</v>
      </c>
      <c r="J35" s="62" t="s">
        <v>5</v>
      </c>
      <c r="K35" s="62" t="s">
        <v>6</v>
      </c>
      <c r="L35" s="62" t="s">
        <v>6</v>
      </c>
      <c r="M35" s="62" t="s">
        <v>6</v>
      </c>
      <c r="N35" s="62" t="s">
        <v>6</v>
      </c>
      <c r="O35" s="62" t="s">
        <v>6</v>
      </c>
      <c r="P35" s="62" t="s">
        <v>6</v>
      </c>
      <c r="Q35" s="62" t="s">
        <v>6</v>
      </c>
      <c r="R35" s="62" t="s">
        <v>6</v>
      </c>
      <c r="S35" s="62" t="s">
        <v>6</v>
      </c>
      <c r="T35" s="147"/>
    </row>
    <row r="36" spans="1:20" s="49" customFormat="1" ht="22.5" customHeight="1">
      <c r="A36" s="113" t="s">
        <v>297</v>
      </c>
      <c r="B36" s="61">
        <f t="shared" si="2"/>
        <v>1</v>
      </c>
      <c r="C36" s="62" t="s">
        <v>5</v>
      </c>
      <c r="D36" s="62">
        <v>1</v>
      </c>
      <c r="E36" s="62" t="s">
        <v>6</v>
      </c>
      <c r="F36" s="62" t="s">
        <v>6</v>
      </c>
      <c r="G36" s="62" t="s">
        <v>5</v>
      </c>
      <c r="H36" s="62" t="s">
        <v>5</v>
      </c>
      <c r="I36" s="62" t="s">
        <v>5</v>
      </c>
      <c r="J36" s="62" t="s">
        <v>5</v>
      </c>
      <c r="K36" s="62" t="s">
        <v>6</v>
      </c>
      <c r="L36" s="62" t="s">
        <v>6</v>
      </c>
      <c r="M36" s="62" t="s">
        <v>6</v>
      </c>
      <c r="N36" s="62" t="s">
        <v>6</v>
      </c>
      <c r="O36" s="62" t="s">
        <v>6</v>
      </c>
      <c r="P36" s="62" t="s">
        <v>6</v>
      </c>
      <c r="Q36" s="62" t="s">
        <v>6</v>
      </c>
      <c r="R36" s="62" t="s">
        <v>6</v>
      </c>
      <c r="S36" s="62" t="s">
        <v>6</v>
      </c>
      <c r="T36" s="147"/>
    </row>
    <row r="37" spans="1:20" s="49" customFormat="1" ht="22.5" customHeight="1">
      <c r="A37" s="113" t="s">
        <v>298</v>
      </c>
      <c r="B37" s="61">
        <f t="shared" si="2"/>
        <v>1</v>
      </c>
      <c r="C37" s="62" t="s">
        <v>5</v>
      </c>
      <c r="D37" s="62" t="s">
        <v>6</v>
      </c>
      <c r="E37" s="62" t="s">
        <v>6</v>
      </c>
      <c r="F37" s="62" t="s">
        <v>6</v>
      </c>
      <c r="G37" s="62" t="s">
        <v>5</v>
      </c>
      <c r="H37" s="62" t="s">
        <v>5</v>
      </c>
      <c r="I37" s="62" t="s">
        <v>5</v>
      </c>
      <c r="J37" s="62">
        <v>1</v>
      </c>
      <c r="K37" s="62" t="s">
        <v>6</v>
      </c>
      <c r="L37" s="62" t="s">
        <v>6</v>
      </c>
      <c r="M37" s="62" t="s">
        <v>6</v>
      </c>
      <c r="N37" s="62" t="s">
        <v>6</v>
      </c>
      <c r="O37" s="62" t="s">
        <v>6</v>
      </c>
      <c r="P37" s="62" t="s">
        <v>6</v>
      </c>
      <c r="Q37" s="62" t="s">
        <v>6</v>
      </c>
      <c r="R37" s="62" t="s">
        <v>6</v>
      </c>
      <c r="S37" s="62" t="s">
        <v>6</v>
      </c>
      <c r="T37" s="147"/>
    </row>
    <row r="38" spans="1:20" s="49" customFormat="1" ht="22.5" customHeight="1">
      <c r="A38" s="113" t="s">
        <v>299</v>
      </c>
      <c r="B38" s="61">
        <f t="shared" si="2"/>
        <v>2</v>
      </c>
      <c r="C38" s="62" t="s">
        <v>5</v>
      </c>
      <c r="D38" s="62">
        <v>1</v>
      </c>
      <c r="E38" s="62" t="s">
        <v>6</v>
      </c>
      <c r="F38" s="62" t="s">
        <v>6</v>
      </c>
      <c r="G38" s="62" t="s">
        <v>5</v>
      </c>
      <c r="H38" s="62" t="s">
        <v>5</v>
      </c>
      <c r="I38" s="62" t="s">
        <v>5</v>
      </c>
      <c r="J38" s="62">
        <v>1</v>
      </c>
      <c r="K38" s="62" t="s">
        <v>6</v>
      </c>
      <c r="L38" s="62" t="s">
        <v>6</v>
      </c>
      <c r="M38" s="62" t="s">
        <v>6</v>
      </c>
      <c r="N38" s="62" t="s">
        <v>6</v>
      </c>
      <c r="O38" s="62" t="s">
        <v>6</v>
      </c>
      <c r="P38" s="62" t="s">
        <v>6</v>
      </c>
      <c r="Q38" s="62" t="s">
        <v>6</v>
      </c>
      <c r="R38" s="62" t="s">
        <v>6</v>
      </c>
      <c r="S38" s="62" t="s">
        <v>6</v>
      </c>
      <c r="T38" s="147"/>
    </row>
    <row r="39" spans="1:20" s="49" customFormat="1" ht="22.5" customHeight="1">
      <c r="A39" s="113" t="s">
        <v>300</v>
      </c>
      <c r="B39" s="61">
        <f t="shared" si="2"/>
        <v>1</v>
      </c>
      <c r="C39" s="62" t="s">
        <v>78</v>
      </c>
      <c r="D39" s="62" t="s">
        <v>6</v>
      </c>
      <c r="E39" s="62">
        <v>1</v>
      </c>
      <c r="F39" s="62" t="s">
        <v>6</v>
      </c>
      <c r="G39" s="62" t="s">
        <v>78</v>
      </c>
      <c r="H39" s="62" t="s">
        <v>78</v>
      </c>
      <c r="I39" s="62" t="s">
        <v>78</v>
      </c>
      <c r="J39" s="62" t="s">
        <v>78</v>
      </c>
      <c r="K39" s="62" t="s">
        <v>6</v>
      </c>
      <c r="L39" s="62" t="s">
        <v>6</v>
      </c>
      <c r="M39" s="62" t="s">
        <v>6</v>
      </c>
      <c r="N39" s="62" t="s">
        <v>6</v>
      </c>
      <c r="O39" s="62" t="s">
        <v>6</v>
      </c>
      <c r="P39" s="62" t="s">
        <v>6</v>
      </c>
      <c r="Q39" s="62" t="s">
        <v>6</v>
      </c>
      <c r="R39" s="62" t="s">
        <v>6</v>
      </c>
      <c r="S39" s="62" t="s">
        <v>6</v>
      </c>
      <c r="T39" s="147"/>
    </row>
    <row r="40" spans="1:20" s="49" customFormat="1" ht="22.5" customHeight="1">
      <c r="A40" s="113" t="s">
        <v>301</v>
      </c>
      <c r="B40" s="61">
        <f t="shared" si="2"/>
        <v>3</v>
      </c>
      <c r="C40" s="62" t="s">
        <v>5</v>
      </c>
      <c r="D40" s="62">
        <v>2</v>
      </c>
      <c r="E40" s="62" t="s">
        <v>6</v>
      </c>
      <c r="F40" s="62" t="s">
        <v>6</v>
      </c>
      <c r="G40" s="62" t="s">
        <v>5</v>
      </c>
      <c r="H40" s="62" t="s">
        <v>5</v>
      </c>
      <c r="I40" s="62" t="s">
        <v>5</v>
      </c>
      <c r="J40" s="62">
        <v>1</v>
      </c>
      <c r="K40" s="62" t="s">
        <v>16</v>
      </c>
      <c r="L40" s="62" t="s">
        <v>6</v>
      </c>
      <c r="M40" s="62" t="s">
        <v>6</v>
      </c>
      <c r="N40" s="62" t="s">
        <v>6</v>
      </c>
      <c r="O40" s="62" t="s">
        <v>6</v>
      </c>
      <c r="P40" s="62" t="s">
        <v>6</v>
      </c>
      <c r="Q40" s="62" t="s">
        <v>6</v>
      </c>
      <c r="R40" s="62" t="s">
        <v>6</v>
      </c>
      <c r="S40" s="62" t="s">
        <v>6</v>
      </c>
      <c r="T40" s="147"/>
    </row>
    <row r="41" spans="1:20" s="49" customFormat="1" ht="22.5" customHeight="1">
      <c r="A41" s="122" t="s">
        <v>302</v>
      </c>
      <c r="B41" s="59">
        <f t="shared" si="2"/>
        <v>1</v>
      </c>
      <c r="C41" s="60" t="s">
        <v>5</v>
      </c>
      <c r="D41" s="60" t="s">
        <v>6</v>
      </c>
      <c r="E41" s="60" t="s">
        <v>6</v>
      </c>
      <c r="F41" s="60" t="s">
        <v>6</v>
      </c>
      <c r="G41" s="60">
        <v>1</v>
      </c>
      <c r="H41" s="60" t="s">
        <v>16</v>
      </c>
      <c r="I41" s="60" t="s">
        <v>5</v>
      </c>
      <c r="J41" s="60" t="s">
        <v>6</v>
      </c>
      <c r="K41" s="60" t="s">
        <v>6</v>
      </c>
      <c r="L41" s="60" t="s">
        <v>6</v>
      </c>
      <c r="M41" s="60" t="s">
        <v>6</v>
      </c>
      <c r="N41" s="60" t="s">
        <v>6</v>
      </c>
      <c r="O41" s="60" t="s">
        <v>6</v>
      </c>
      <c r="P41" s="60" t="s">
        <v>6</v>
      </c>
      <c r="Q41" s="60" t="s">
        <v>6</v>
      </c>
      <c r="R41" s="60" t="s">
        <v>6</v>
      </c>
      <c r="S41" s="60" t="s">
        <v>6</v>
      </c>
      <c r="T41" s="147"/>
    </row>
    <row r="42" spans="1:20" s="49" customFormat="1" ht="22.5" customHeight="1" thickBot="1">
      <c r="A42" s="145" t="s">
        <v>179</v>
      </c>
      <c r="B42" s="83">
        <f>SUM(C42:S42)</f>
        <v>3</v>
      </c>
      <c r="C42" s="57" t="s">
        <v>5</v>
      </c>
      <c r="D42" s="57">
        <v>1</v>
      </c>
      <c r="E42" s="57" t="s">
        <v>6</v>
      </c>
      <c r="F42" s="57" t="s">
        <v>6</v>
      </c>
      <c r="G42" s="57" t="s">
        <v>5</v>
      </c>
      <c r="H42" s="57" t="s">
        <v>5</v>
      </c>
      <c r="I42" s="57">
        <v>1</v>
      </c>
      <c r="J42" s="57">
        <v>1</v>
      </c>
      <c r="K42" s="57" t="s">
        <v>6</v>
      </c>
      <c r="L42" s="57" t="s">
        <v>6</v>
      </c>
      <c r="M42" s="57" t="s">
        <v>6</v>
      </c>
      <c r="N42" s="57" t="s">
        <v>6</v>
      </c>
      <c r="O42" s="57" t="s">
        <v>6</v>
      </c>
      <c r="P42" s="57" t="s">
        <v>6</v>
      </c>
      <c r="Q42" s="57" t="s">
        <v>6</v>
      </c>
      <c r="R42" s="57" t="s">
        <v>6</v>
      </c>
      <c r="S42" s="57" t="s">
        <v>6</v>
      </c>
      <c r="T42" s="147"/>
    </row>
  </sheetData>
  <mergeCells count="4">
    <mergeCell ref="C4:S4"/>
    <mergeCell ref="C5:C8"/>
    <mergeCell ref="B6:B7"/>
    <mergeCell ref="A4:A8"/>
  </mergeCells>
  <printOptions/>
  <pageMargins left="0.54" right="0.5905511811023623" top="0.984251968503937" bottom="0.76" header="0.5118110236220472" footer="0.5118110236220472"/>
  <pageSetup horizontalDpi="600" verticalDpi="600" orientation="portrait" paperSize="9" scale="85" r:id="rId1"/>
  <headerFooter alignWithMargins="0">
    <oddHeader>&amp;L&amp;11中学校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41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4.375" style="1" customWidth="1"/>
    <col min="2" max="2" width="12.00390625" style="1" customWidth="1"/>
    <col min="3" max="8" width="11.00390625" style="1" customWidth="1"/>
    <col min="9" max="9" width="10.25390625" style="1" customWidth="1"/>
    <col min="10" max="10" width="1.00390625" style="1" customWidth="1"/>
    <col min="11" max="16384" width="8.625" style="1" customWidth="1"/>
  </cols>
  <sheetData>
    <row r="3" spans="1:9" s="3" customFormat="1" ht="20.25" customHeight="1" thickBot="1">
      <c r="A3" s="100" t="s">
        <v>79</v>
      </c>
      <c r="B3" s="33"/>
      <c r="C3" s="33"/>
      <c r="D3" s="33"/>
      <c r="E3" s="33"/>
      <c r="F3" s="33"/>
      <c r="G3" s="33"/>
      <c r="H3" s="33"/>
      <c r="I3" s="33"/>
    </row>
    <row r="4" spans="1:10" s="3" customFormat="1" ht="20.25" customHeight="1">
      <c r="A4" s="269" t="s">
        <v>197</v>
      </c>
      <c r="B4" s="8"/>
      <c r="C4" s="292" t="s">
        <v>80</v>
      </c>
      <c r="D4" s="293"/>
      <c r="E4" s="293"/>
      <c r="F4" s="293"/>
      <c r="G4" s="262" t="s">
        <v>81</v>
      </c>
      <c r="H4" s="293"/>
      <c r="I4" s="293"/>
      <c r="J4" s="35"/>
    </row>
    <row r="5" spans="1:10" s="3" customFormat="1" ht="20.25" customHeight="1">
      <c r="A5" s="270"/>
      <c r="B5" s="36" t="s">
        <v>1</v>
      </c>
      <c r="C5" s="257" t="s">
        <v>1</v>
      </c>
      <c r="D5" s="296" t="s">
        <v>107</v>
      </c>
      <c r="E5" s="296" t="s">
        <v>325</v>
      </c>
      <c r="F5" s="306" t="s">
        <v>109</v>
      </c>
      <c r="G5" s="308" t="s">
        <v>402</v>
      </c>
      <c r="H5" s="296" t="s">
        <v>82</v>
      </c>
      <c r="I5" s="279" t="s">
        <v>326</v>
      </c>
      <c r="J5" s="35"/>
    </row>
    <row r="6" spans="1:10" s="3" customFormat="1" ht="20.25" customHeight="1" thickBot="1">
      <c r="A6" s="271"/>
      <c r="B6" s="12"/>
      <c r="C6" s="258"/>
      <c r="D6" s="297"/>
      <c r="E6" s="297"/>
      <c r="F6" s="307"/>
      <c r="G6" s="309"/>
      <c r="H6" s="297"/>
      <c r="I6" s="310"/>
      <c r="J6" s="35"/>
    </row>
    <row r="7" spans="1:10" s="3" customFormat="1" ht="20.25" customHeight="1">
      <c r="A7" s="150" t="s">
        <v>306</v>
      </c>
      <c r="B7" s="21">
        <f>C7+G7</f>
        <v>861</v>
      </c>
      <c r="C7" s="21">
        <f>SUM(D7:F7)</f>
        <v>815</v>
      </c>
      <c r="D7" s="22">
        <v>273</v>
      </c>
      <c r="E7" s="22">
        <v>267</v>
      </c>
      <c r="F7" s="22">
        <v>275</v>
      </c>
      <c r="G7" s="97">
        <f>SUM(H7:I7)</f>
        <v>46</v>
      </c>
      <c r="H7" s="22">
        <v>35</v>
      </c>
      <c r="I7" s="22">
        <v>11</v>
      </c>
      <c r="J7" s="35"/>
    </row>
    <row r="8" spans="1:10" s="3" customFormat="1" ht="20.25" customHeight="1">
      <c r="A8" s="228" t="s">
        <v>158</v>
      </c>
      <c r="B8" s="223">
        <f>SUM(B9:B11)</f>
        <v>867</v>
      </c>
      <c r="C8" s="223">
        <f aca="true" t="shared" si="0" ref="C8:I8">SUM(C9:C11)</f>
        <v>814</v>
      </c>
      <c r="D8" s="224">
        <f t="shared" si="0"/>
        <v>282</v>
      </c>
      <c r="E8" s="224">
        <f>SUM(E9:E11)</f>
        <v>264</v>
      </c>
      <c r="F8" s="224">
        <f t="shared" si="0"/>
        <v>268</v>
      </c>
      <c r="G8" s="229">
        <f t="shared" si="0"/>
        <v>53</v>
      </c>
      <c r="H8" s="224">
        <f t="shared" si="0"/>
        <v>41</v>
      </c>
      <c r="I8" s="224">
        <f t="shared" si="0"/>
        <v>12</v>
      </c>
      <c r="J8" s="35"/>
    </row>
    <row r="9" spans="1:10" s="3" customFormat="1" ht="20.25" customHeight="1">
      <c r="A9" s="106" t="s">
        <v>281</v>
      </c>
      <c r="B9" s="21">
        <f>SUM(C9,G9)</f>
        <v>9</v>
      </c>
      <c r="C9" s="21">
        <f>SUM(D9:F9)</f>
        <v>9</v>
      </c>
      <c r="D9" s="22">
        <v>3</v>
      </c>
      <c r="E9" s="22">
        <v>3</v>
      </c>
      <c r="F9" s="22">
        <v>3</v>
      </c>
      <c r="G9" s="97" t="s">
        <v>16</v>
      </c>
      <c r="H9" s="22" t="s">
        <v>16</v>
      </c>
      <c r="I9" s="22" t="s">
        <v>16</v>
      </c>
      <c r="J9" s="35"/>
    </row>
    <row r="10" spans="1:10" s="3" customFormat="1" ht="20.25" customHeight="1">
      <c r="A10" s="106" t="s">
        <v>282</v>
      </c>
      <c r="B10" s="21">
        <f aca="true" t="shared" si="1" ref="B10:I10">SUM(B13:B40)</f>
        <v>840</v>
      </c>
      <c r="C10" s="21">
        <f t="shared" si="1"/>
        <v>787</v>
      </c>
      <c r="D10" s="22">
        <f t="shared" si="1"/>
        <v>273</v>
      </c>
      <c r="E10" s="22">
        <f t="shared" si="1"/>
        <v>255</v>
      </c>
      <c r="F10" s="22">
        <f t="shared" si="1"/>
        <v>259</v>
      </c>
      <c r="G10" s="97">
        <f t="shared" si="1"/>
        <v>53</v>
      </c>
      <c r="H10" s="22">
        <f t="shared" si="1"/>
        <v>41</v>
      </c>
      <c r="I10" s="22">
        <f t="shared" si="1"/>
        <v>12</v>
      </c>
      <c r="J10" s="35"/>
    </row>
    <row r="11" spans="1:10" s="3" customFormat="1" ht="20.25" customHeight="1" thickBot="1">
      <c r="A11" s="110" t="s">
        <v>283</v>
      </c>
      <c r="B11" s="19">
        <f>SUM(C11,G11)</f>
        <v>18</v>
      </c>
      <c r="C11" s="19">
        <f>SUM(D11:F11)</f>
        <v>18</v>
      </c>
      <c r="D11" s="18">
        <v>6</v>
      </c>
      <c r="E11" s="18">
        <v>6</v>
      </c>
      <c r="F11" s="18">
        <v>6</v>
      </c>
      <c r="G11" s="96" t="s">
        <v>16</v>
      </c>
      <c r="H11" s="18" t="s">
        <v>16</v>
      </c>
      <c r="I11" s="18" t="s">
        <v>16</v>
      </c>
      <c r="J11" s="35"/>
    </row>
    <row r="12" spans="1:10" s="3" customFormat="1" ht="15" customHeight="1">
      <c r="A12" s="111" t="s">
        <v>284</v>
      </c>
      <c r="B12" s="21"/>
      <c r="C12" s="21"/>
      <c r="D12" s="22"/>
      <c r="E12" s="22"/>
      <c r="F12" s="22"/>
      <c r="G12" s="97"/>
      <c r="H12" s="22"/>
      <c r="I12" s="22"/>
      <c r="J12" s="35"/>
    </row>
    <row r="13" spans="1:10" s="3" customFormat="1" ht="22.5" customHeight="1">
      <c r="A13" s="151" t="s">
        <v>307</v>
      </c>
      <c r="B13" s="21">
        <f>SUM(C13,G13)</f>
        <v>229</v>
      </c>
      <c r="C13" s="21">
        <f>SUM(D13:F13)</f>
        <v>219</v>
      </c>
      <c r="D13" s="22">
        <v>75</v>
      </c>
      <c r="E13" s="22">
        <v>72</v>
      </c>
      <c r="F13" s="22">
        <v>72</v>
      </c>
      <c r="G13" s="97">
        <f>SUM(H13:I13)</f>
        <v>10</v>
      </c>
      <c r="H13" s="22">
        <v>7</v>
      </c>
      <c r="I13" s="22">
        <v>3</v>
      </c>
      <c r="J13" s="35"/>
    </row>
    <row r="14" spans="1:10" s="3" customFormat="1" ht="22.5" customHeight="1">
      <c r="A14" s="152" t="s">
        <v>308</v>
      </c>
      <c r="B14" s="26">
        <f aca="true" t="shared" si="2" ref="B14:B40">SUM(C14,G14)</f>
        <v>71</v>
      </c>
      <c r="C14" s="26">
        <f aca="true" t="shared" si="3" ref="C14:C40">SUM(D14:F14)</f>
        <v>66</v>
      </c>
      <c r="D14" s="27">
        <v>22</v>
      </c>
      <c r="E14" s="27">
        <v>21</v>
      </c>
      <c r="F14" s="27">
        <v>23</v>
      </c>
      <c r="G14" s="74">
        <f aca="true" t="shared" si="4" ref="G14:G23">SUM(H14:I14)</f>
        <v>5</v>
      </c>
      <c r="H14" s="27">
        <v>4</v>
      </c>
      <c r="I14" s="27">
        <v>1</v>
      </c>
      <c r="J14" s="35"/>
    </row>
    <row r="15" spans="1:10" s="3" customFormat="1" ht="22.5" customHeight="1">
      <c r="A15" s="152" t="s">
        <v>309</v>
      </c>
      <c r="B15" s="26">
        <f t="shared" si="2"/>
        <v>76</v>
      </c>
      <c r="C15" s="26">
        <f t="shared" si="3"/>
        <v>71</v>
      </c>
      <c r="D15" s="27">
        <v>24</v>
      </c>
      <c r="E15" s="27">
        <v>24</v>
      </c>
      <c r="F15" s="27">
        <v>23</v>
      </c>
      <c r="G15" s="74">
        <f t="shared" si="4"/>
        <v>5</v>
      </c>
      <c r="H15" s="27">
        <v>5</v>
      </c>
      <c r="I15" s="27" t="s">
        <v>16</v>
      </c>
      <c r="J15" s="35"/>
    </row>
    <row r="16" spans="1:10" s="3" customFormat="1" ht="22.5" customHeight="1">
      <c r="A16" s="152" t="s">
        <v>310</v>
      </c>
      <c r="B16" s="26">
        <f t="shared" si="2"/>
        <v>33</v>
      </c>
      <c r="C16" s="26">
        <f t="shared" si="3"/>
        <v>32</v>
      </c>
      <c r="D16" s="27">
        <v>12</v>
      </c>
      <c r="E16" s="27">
        <v>10</v>
      </c>
      <c r="F16" s="27">
        <v>10</v>
      </c>
      <c r="G16" s="74">
        <f t="shared" si="4"/>
        <v>1</v>
      </c>
      <c r="H16" s="27">
        <v>1</v>
      </c>
      <c r="I16" s="27" t="s">
        <v>16</v>
      </c>
      <c r="J16" s="35"/>
    </row>
    <row r="17" spans="1:10" s="3" customFormat="1" ht="22.5" customHeight="1">
      <c r="A17" s="152" t="s">
        <v>311</v>
      </c>
      <c r="B17" s="26">
        <f t="shared" si="2"/>
        <v>41</v>
      </c>
      <c r="C17" s="26">
        <f t="shared" si="3"/>
        <v>38</v>
      </c>
      <c r="D17" s="27">
        <v>14</v>
      </c>
      <c r="E17" s="27">
        <v>12</v>
      </c>
      <c r="F17" s="27">
        <v>12</v>
      </c>
      <c r="G17" s="74">
        <f t="shared" si="4"/>
        <v>3</v>
      </c>
      <c r="H17" s="27">
        <v>3</v>
      </c>
      <c r="I17" s="27" t="s">
        <v>16</v>
      </c>
      <c r="J17" s="35"/>
    </row>
    <row r="18" spans="1:10" s="3" customFormat="1" ht="22.5" customHeight="1">
      <c r="A18" s="152" t="s">
        <v>312</v>
      </c>
      <c r="B18" s="26">
        <f t="shared" si="2"/>
        <v>29</v>
      </c>
      <c r="C18" s="26">
        <f t="shared" si="3"/>
        <v>27</v>
      </c>
      <c r="D18" s="27">
        <v>9</v>
      </c>
      <c r="E18" s="27">
        <v>9</v>
      </c>
      <c r="F18" s="27">
        <v>9</v>
      </c>
      <c r="G18" s="74">
        <f t="shared" si="4"/>
        <v>2</v>
      </c>
      <c r="H18" s="27">
        <v>1</v>
      </c>
      <c r="I18" s="27">
        <v>1</v>
      </c>
      <c r="J18" s="35"/>
    </row>
    <row r="19" spans="1:10" s="3" customFormat="1" ht="22.5" customHeight="1">
      <c r="A19" s="152" t="s">
        <v>313</v>
      </c>
      <c r="B19" s="26">
        <f t="shared" si="2"/>
        <v>62</v>
      </c>
      <c r="C19" s="26">
        <f t="shared" si="3"/>
        <v>57</v>
      </c>
      <c r="D19" s="27">
        <v>21</v>
      </c>
      <c r="E19" s="27">
        <v>18</v>
      </c>
      <c r="F19" s="27">
        <v>18</v>
      </c>
      <c r="G19" s="74">
        <f t="shared" si="4"/>
        <v>5</v>
      </c>
      <c r="H19" s="27">
        <v>3</v>
      </c>
      <c r="I19" s="27">
        <v>2</v>
      </c>
      <c r="J19" s="35"/>
    </row>
    <row r="20" spans="1:10" s="3" customFormat="1" ht="22.5" customHeight="1">
      <c r="A20" s="152" t="s">
        <v>8</v>
      </c>
      <c r="B20" s="26">
        <f>SUM(C20,G20)</f>
        <v>30</v>
      </c>
      <c r="C20" s="26">
        <f>SUM(D20:F20)</f>
        <v>28</v>
      </c>
      <c r="D20" s="27">
        <v>9</v>
      </c>
      <c r="E20" s="27">
        <v>9</v>
      </c>
      <c r="F20" s="27">
        <v>10</v>
      </c>
      <c r="G20" s="74">
        <f>SUM(H20:I20)</f>
        <v>2</v>
      </c>
      <c r="H20" s="27">
        <v>2</v>
      </c>
      <c r="I20" s="27" t="s">
        <v>9</v>
      </c>
      <c r="J20" s="35"/>
    </row>
    <row r="21" spans="1:10" s="3" customFormat="1" ht="22.5" customHeight="1">
      <c r="A21" s="152" t="s">
        <v>314</v>
      </c>
      <c r="B21" s="26">
        <f t="shared" si="2"/>
        <v>6</v>
      </c>
      <c r="C21" s="26">
        <f t="shared" si="3"/>
        <v>5</v>
      </c>
      <c r="D21" s="27">
        <v>2</v>
      </c>
      <c r="E21" s="27">
        <v>1</v>
      </c>
      <c r="F21" s="27">
        <v>2</v>
      </c>
      <c r="G21" s="74">
        <f t="shared" si="4"/>
        <v>1</v>
      </c>
      <c r="H21" s="27" t="s">
        <v>5</v>
      </c>
      <c r="I21" s="27">
        <v>1</v>
      </c>
      <c r="J21" s="35"/>
    </row>
    <row r="22" spans="1:10" s="3" customFormat="1" ht="22.5" customHeight="1">
      <c r="A22" s="152" t="s">
        <v>315</v>
      </c>
      <c r="B22" s="26">
        <f t="shared" si="2"/>
        <v>9</v>
      </c>
      <c r="C22" s="26">
        <f t="shared" si="3"/>
        <v>9</v>
      </c>
      <c r="D22" s="27">
        <v>3</v>
      </c>
      <c r="E22" s="27">
        <v>3</v>
      </c>
      <c r="F22" s="27">
        <v>3</v>
      </c>
      <c r="G22" s="74" t="s">
        <v>5</v>
      </c>
      <c r="H22" s="27" t="s">
        <v>5</v>
      </c>
      <c r="I22" s="27" t="s">
        <v>5</v>
      </c>
      <c r="J22" s="35"/>
    </row>
    <row r="23" spans="1:10" s="3" customFormat="1" ht="22.5" customHeight="1">
      <c r="A23" s="152" t="s">
        <v>316</v>
      </c>
      <c r="B23" s="26">
        <f t="shared" si="2"/>
        <v>7</v>
      </c>
      <c r="C23" s="26">
        <f t="shared" si="3"/>
        <v>6</v>
      </c>
      <c r="D23" s="27">
        <v>2</v>
      </c>
      <c r="E23" s="27">
        <v>2</v>
      </c>
      <c r="F23" s="27">
        <v>2</v>
      </c>
      <c r="G23" s="74">
        <f t="shared" si="4"/>
        <v>1</v>
      </c>
      <c r="H23" s="27">
        <v>1</v>
      </c>
      <c r="I23" s="27" t="s">
        <v>16</v>
      </c>
      <c r="J23" s="35"/>
    </row>
    <row r="24" spans="1:10" s="3" customFormat="1" ht="22.5" customHeight="1">
      <c r="A24" s="152" t="s">
        <v>317</v>
      </c>
      <c r="B24" s="26">
        <f t="shared" si="2"/>
        <v>5</v>
      </c>
      <c r="C24" s="26">
        <f t="shared" si="3"/>
        <v>4</v>
      </c>
      <c r="D24" s="27">
        <v>2</v>
      </c>
      <c r="E24" s="27">
        <v>1</v>
      </c>
      <c r="F24" s="27">
        <v>1</v>
      </c>
      <c r="G24" s="74">
        <f>SUM(H24:I24)</f>
        <v>1</v>
      </c>
      <c r="H24" s="27">
        <v>1</v>
      </c>
      <c r="I24" s="27" t="s">
        <v>16</v>
      </c>
      <c r="J24" s="35"/>
    </row>
    <row r="25" spans="1:10" s="3" customFormat="1" ht="22.5" customHeight="1">
      <c r="A25" s="152" t="s">
        <v>318</v>
      </c>
      <c r="B25" s="26">
        <f t="shared" si="2"/>
        <v>3</v>
      </c>
      <c r="C25" s="26">
        <f t="shared" si="3"/>
        <v>3</v>
      </c>
      <c r="D25" s="27">
        <v>1</v>
      </c>
      <c r="E25" s="27">
        <v>1</v>
      </c>
      <c r="F25" s="27">
        <v>1</v>
      </c>
      <c r="G25" s="74" t="s">
        <v>16</v>
      </c>
      <c r="H25" s="27" t="s">
        <v>5</v>
      </c>
      <c r="I25" s="27" t="s">
        <v>16</v>
      </c>
      <c r="J25" s="35"/>
    </row>
    <row r="26" spans="1:10" s="3" customFormat="1" ht="22.5" customHeight="1">
      <c r="A26" s="152" t="s">
        <v>319</v>
      </c>
      <c r="B26" s="26">
        <f t="shared" si="2"/>
        <v>21</v>
      </c>
      <c r="C26" s="26">
        <f t="shared" si="3"/>
        <v>20</v>
      </c>
      <c r="D26" s="27">
        <v>7</v>
      </c>
      <c r="E26" s="27">
        <v>6</v>
      </c>
      <c r="F26" s="27">
        <v>7</v>
      </c>
      <c r="G26" s="74">
        <f aca="true" t="shared" si="5" ref="G26:G32">SUM(H26:I26)</f>
        <v>1</v>
      </c>
      <c r="H26" s="27">
        <v>1</v>
      </c>
      <c r="I26" s="27" t="s">
        <v>16</v>
      </c>
      <c r="J26" s="35"/>
    </row>
    <row r="27" spans="1:10" s="3" customFormat="1" ht="22.5" customHeight="1">
      <c r="A27" s="152" t="s">
        <v>320</v>
      </c>
      <c r="B27" s="26">
        <f t="shared" si="2"/>
        <v>34</v>
      </c>
      <c r="C27" s="26">
        <f t="shared" si="3"/>
        <v>32</v>
      </c>
      <c r="D27" s="27">
        <v>11</v>
      </c>
      <c r="E27" s="27">
        <v>10</v>
      </c>
      <c r="F27" s="27">
        <v>11</v>
      </c>
      <c r="G27" s="74">
        <f t="shared" si="5"/>
        <v>2</v>
      </c>
      <c r="H27" s="27">
        <v>1</v>
      </c>
      <c r="I27" s="27">
        <v>1</v>
      </c>
      <c r="J27" s="35"/>
    </row>
    <row r="28" spans="1:10" s="3" customFormat="1" ht="22.5" customHeight="1">
      <c r="A28" s="152" t="s">
        <v>321</v>
      </c>
      <c r="B28" s="26">
        <f t="shared" si="2"/>
        <v>23</v>
      </c>
      <c r="C28" s="26">
        <f t="shared" si="3"/>
        <v>22</v>
      </c>
      <c r="D28" s="27">
        <v>8</v>
      </c>
      <c r="E28" s="27">
        <v>7</v>
      </c>
      <c r="F28" s="27">
        <v>7</v>
      </c>
      <c r="G28" s="74">
        <f t="shared" si="5"/>
        <v>1</v>
      </c>
      <c r="H28" s="27">
        <v>1</v>
      </c>
      <c r="I28" s="27" t="s">
        <v>16</v>
      </c>
      <c r="J28" s="35"/>
    </row>
    <row r="29" spans="1:10" s="3" customFormat="1" ht="22.5" customHeight="1">
      <c r="A29" s="152" t="s">
        <v>322</v>
      </c>
      <c r="B29" s="26">
        <f t="shared" si="2"/>
        <v>14</v>
      </c>
      <c r="C29" s="26">
        <f t="shared" si="3"/>
        <v>13</v>
      </c>
      <c r="D29" s="27">
        <v>4</v>
      </c>
      <c r="E29" s="27">
        <v>5</v>
      </c>
      <c r="F29" s="27">
        <v>4</v>
      </c>
      <c r="G29" s="74">
        <f>SUM(H29:I29)</f>
        <v>1</v>
      </c>
      <c r="H29" s="27">
        <v>1</v>
      </c>
      <c r="I29" s="27" t="s">
        <v>16</v>
      </c>
      <c r="J29" s="35"/>
    </row>
    <row r="30" spans="1:10" s="3" customFormat="1" ht="22.5" customHeight="1">
      <c r="A30" s="152" t="s">
        <v>323</v>
      </c>
      <c r="B30" s="26">
        <f t="shared" si="2"/>
        <v>14</v>
      </c>
      <c r="C30" s="26">
        <f t="shared" si="3"/>
        <v>13</v>
      </c>
      <c r="D30" s="27">
        <v>5</v>
      </c>
      <c r="E30" s="27">
        <v>4</v>
      </c>
      <c r="F30" s="27">
        <v>4</v>
      </c>
      <c r="G30" s="74">
        <f>SUM(H30:I30)</f>
        <v>1</v>
      </c>
      <c r="H30" s="27">
        <v>1</v>
      </c>
      <c r="I30" s="27" t="s">
        <v>16</v>
      </c>
      <c r="J30" s="35"/>
    </row>
    <row r="31" spans="1:10" s="3" customFormat="1" ht="22.5" customHeight="1">
      <c r="A31" s="152" t="s">
        <v>324</v>
      </c>
      <c r="B31" s="26">
        <f t="shared" si="2"/>
        <v>6</v>
      </c>
      <c r="C31" s="26">
        <f t="shared" si="3"/>
        <v>5</v>
      </c>
      <c r="D31" s="27">
        <v>2</v>
      </c>
      <c r="E31" s="27">
        <v>1</v>
      </c>
      <c r="F31" s="27">
        <v>2</v>
      </c>
      <c r="G31" s="74">
        <f t="shared" si="5"/>
        <v>1</v>
      </c>
      <c r="H31" s="27">
        <v>1</v>
      </c>
      <c r="I31" s="27" t="s">
        <v>16</v>
      </c>
      <c r="J31" s="35"/>
    </row>
    <row r="32" spans="1:10" s="3" customFormat="1" ht="22.5" customHeight="1">
      <c r="A32" s="152" t="s">
        <v>170</v>
      </c>
      <c r="B32" s="26">
        <f t="shared" si="2"/>
        <v>15</v>
      </c>
      <c r="C32" s="26">
        <f t="shared" si="3"/>
        <v>14</v>
      </c>
      <c r="D32" s="27">
        <v>5</v>
      </c>
      <c r="E32" s="27">
        <v>5</v>
      </c>
      <c r="F32" s="27">
        <v>4</v>
      </c>
      <c r="G32" s="74">
        <f t="shared" si="5"/>
        <v>1</v>
      </c>
      <c r="H32" s="27" t="s">
        <v>16</v>
      </c>
      <c r="I32" s="27">
        <v>1</v>
      </c>
      <c r="J32" s="35"/>
    </row>
    <row r="33" spans="1:10" s="3" customFormat="1" ht="22.5" customHeight="1">
      <c r="A33" s="152" t="s">
        <v>296</v>
      </c>
      <c r="B33" s="26">
        <f t="shared" si="2"/>
        <v>31</v>
      </c>
      <c r="C33" s="26">
        <f t="shared" si="3"/>
        <v>28</v>
      </c>
      <c r="D33" s="27">
        <v>9</v>
      </c>
      <c r="E33" s="27">
        <v>10</v>
      </c>
      <c r="F33" s="27">
        <v>9</v>
      </c>
      <c r="G33" s="74">
        <f>SUM(H33:I33)</f>
        <v>3</v>
      </c>
      <c r="H33" s="27">
        <v>3</v>
      </c>
      <c r="I33" s="27" t="s">
        <v>16</v>
      </c>
      <c r="J33" s="35"/>
    </row>
    <row r="34" spans="1:10" s="3" customFormat="1" ht="22.5" customHeight="1">
      <c r="A34" s="152" t="s">
        <v>297</v>
      </c>
      <c r="B34" s="26">
        <f t="shared" si="2"/>
        <v>3</v>
      </c>
      <c r="C34" s="26">
        <f t="shared" si="3"/>
        <v>3</v>
      </c>
      <c r="D34" s="27">
        <v>1</v>
      </c>
      <c r="E34" s="27">
        <v>1</v>
      </c>
      <c r="F34" s="27">
        <v>1</v>
      </c>
      <c r="G34" s="74" t="s">
        <v>16</v>
      </c>
      <c r="H34" s="27" t="s">
        <v>16</v>
      </c>
      <c r="I34" s="27" t="s">
        <v>16</v>
      </c>
      <c r="J34" s="35"/>
    </row>
    <row r="35" spans="1:10" s="3" customFormat="1" ht="22.5" customHeight="1">
      <c r="A35" s="152" t="s">
        <v>298</v>
      </c>
      <c r="B35" s="26">
        <f t="shared" si="2"/>
        <v>10</v>
      </c>
      <c r="C35" s="26">
        <f t="shared" si="3"/>
        <v>10</v>
      </c>
      <c r="D35" s="27">
        <v>4</v>
      </c>
      <c r="E35" s="27">
        <v>3</v>
      </c>
      <c r="F35" s="27">
        <v>3</v>
      </c>
      <c r="G35" s="74" t="s">
        <v>16</v>
      </c>
      <c r="H35" s="27" t="s">
        <v>16</v>
      </c>
      <c r="I35" s="27" t="s">
        <v>16</v>
      </c>
      <c r="J35" s="35"/>
    </row>
    <row r="36" spans="1:10" s="3" customFormat="1" ht="22.5" customHeight="1">
      <c r="A36" s="152" t="s">
        <v>299</v>
      </c>
      <c r="B36" s="26">
        <f t="shared" si="2"/>
        <v>15</v>
      </c>
      <c r="C36" s="26">
        <f t="shared" si="3"/>
        <v>13</v>
      </c>
      <c r="D36" s="27">
        <v>4</v>
      </c>
      <c r="E36" s="27">
        <v>4</v>
      </c>
      <c r="F36" s="27">
        <v>5</v>
      </c>
      <c r="G36" s="74">
        <f>SUM(H36:I36)</f>
        <v>2</v>
      </c>
      <c r="H36" s="27">
        <v>1</v>
      </c>
      <c r="I36" s="27">
        <v>1</v>
      </c>
      <c r="J36" s="35"/>
    </row>
    <row r="37" spans="1:10" s="3" customFormat="1" ht="22.5" customHeight="1">
      <c r="A37" s="152" t="s">
        <v>300</v>
      </c>
      <c r="B37" s="26">
        <f t="shared" si="2"/>
        <v>4</v>
      </c>
      <c r="C37" s="26">
        <f t="shared" si="3"/>
        <v>3</v>
      </c>
      <c r="D37" s="27">
        <v>1</v>
      </c>
      <c r="E37" s="27">
        <v>1</v>
      </c>
      <c r="F37" s="27">
        <v>1</v>
      </c>
      <c r="G37" s="74">
        <f>SUM(H37:I37)</f>
        <v>1</v>
      </c>
      <c r="H37" s="27" t="s">
        <v>16</v>
      </c>
      <c r="I37" s="27">
        <v>1</v>
      </c>
      <c r="J37" s="35"/>
    </row>
    <row r="38" spans="1:10" s="3" customFormat="1" ht="22.5" customHeight="1">
      <c r="A38" s="152" t="s">
        <v>301</v>
      </c>
      <c r="B38" s="26">
        <f t="shared" si="2"/>
        <v>18</v>
      </c>
      <c r="C38" s="26">
        <f t="shared" si="3"/>
        <v>18</v>
      </c>
      <c r="D38" s="27">
        <v>6</v>
      </c>
      <c r="E38" s="27">
        <v>6</v>
      </c>
      <c r="F38" s="27">
        <v>6</v>
      </c>
      <c r="G38" s="74" t="s">
        <v>16</v>
      </c>
      <c r="H38" s="27" t="s">
        <v>16</v>
      </c>
      <c r="I38" s="27" t="s">
        <v>16</v>
      </c>
      <c r="J38" s="35"/>
    </row>
    <row r="39" spans="1:10" s="3" customFormat="1" ht="22.5" customHeight="1">
      <c r="A39" s="118" t="s">
        <v>302</v>
      </c>
      <c r="B39" s="26">
        <f t="shared" si="2"/>
        <v>7</v>
      </c>
      <c r="C39" s="26">
        <f t="shared" si="3"/>
        <v>6</v>
      </c>
      <c r="D39" s="27">
        <v>2</v>
      </c>
      <c r="E39" s="27">
        <v>2</v>
      </c>
      <c r="F39" s="27">
        <v>2</v>
      </c>
      <c r="G39" s="74">
        <f>SUM(H39:I39)</f>
        <v>1</v>
      </c>
      <c r="H39" s="27">
        <v>1</v>
      </c>
      <c r="I39" s="27" t="s">
        <v>16</v>
      </c>
      <c r="J39" s="35"/>
    </row>
    <row r="40" spans="1:10" s="3" customFormat="1" ht="22.5" customHeight="1" thickBot="1">
      <c r="A40" s="153" t="s">
        <v>179</v>
      </c>
      <c r="B40" s="15">
        <f t="shared" si="2"/>
        <v>24</v>
      </c>
      <c r="C40" s="15">
        <f t="shared" si="3"/>
        <v>22</v>
      </c>
      <c r="D40" s="16">
        <v>8</v>
      </c>
      <c r="E40" s="16">
        <v>7</v>
      </c>
      <c r="F40" s="16">
        <v>7</v>
      </c>
      <c r="G40" s="98">
        <f>SUM(H40:I40)</f>
        <v>2</v>
      </c>
      <c r="H40" s="16">
        <v>2</v>
      </c>
      <c r="I40" s="16" t="s">
        <v>16</v>
      </c>
      <c r="J40" s="35"/>
    </row>
    <row r="41" ht="20.25" customHeight="1">
      <c r="A41" s="108"/>
    </row>
  </sheetData>
  <mergeCells count="10">
    <mergeCell ref="G4:I4"/>
    <mergeCell ref="A4:A6"/>
    <mergeCell ref="C5:C6"/>
    <mergeCell ref="D5:D6"/>
    <mergeCell ref="E5:E6"/>
    <mergeCell ref="C4:F4"/>
    <mergeCell ref="F5:F6"/>
    <mergeCell ref="G5:G6"/>
    <mergeCell ref="H5:H6"/>
    <mergeCell ref="I5:I6"/>
  </mergeCells>
  <printOptions/>
  <pageMargins left="0.7" right="0.35" top="0.9" bottom="0.63" header="0.5118110236220472" footer="0.5118110236220472"/>
  <pageSetup horizontalDpi="600" verticalDpi="600" orientation="portrait" paperSize="9" scale="90" r:id="rId1"/>
  <headerFooter alignWithMargins="0">
    <oddHeader>&amp;R&amp;11中学校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40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4.375" style="1" customWidth="1"/>
    <col min="2" max="10" width="10.00390625" style="1" customWidth="1"/>
    <col min="11" max="11" width="1.00390625" style="1" customWidth="1"/>
    <col min="12" max="16384" width="8.625" style="1" customWidth="1"/>
  </cols>
  <sheetData>
    <row r="2" ht="15.75" customHeight="1"/>
    <row r="3" spans="1:10" s="3" customFormat="1" ht="20.25" customHeight="1" thickBot="1">
      <c r="A3" s="101" t="s">
        <v>83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s="3" customFormat="1" ht="20.25" customHeight="1">
      <c r="A4" s="269" t="s">
        <v>197</v>
      </c>
      <c r="B4" s="292" t="s">
        <v>98</v>
      </c>
      <c r="C4" s="293" t="s">
        <v>338</v>
      </c>
      <c r="D4" s="293"/>
      <c r="E4" s="293"/>
      <c r="F4" s="293"/>
      <c r="G4" s="293"/>
      <c r="H4" s="293"/>
      <c r="I4" s="293"/>
      <c r="J4" s="293"/>
      <c r="K4" s="35"/>
    </row>
    <row r="5" spans="1:11" s="3" customFormat="1" ht="17.25" customHeight="1">
      <c r="A5" s="270"/>
      <c r="B5" s="291"/>
      <c r="C5" s="9" t="s">
        <v>84</v>
      </c>
      <c r="D5" s="9" t="s">
        <v>85</v>
      </c>
      <c r="E5" s="9" t="s">
        <v>86</v>
      </c>
      <c r="F5" s="9" t="s">
        <v>87</v>
      </c>
      <c r="G5" s="9" t="s">
        <v>88</v>
      </c>
      <c r="H5" s="9" t="s">
        <v>89</v>
      </c>
      <c r="I5" s="9" t="s">
        <v>90</v>
      </c>
      <c r="J5" s="9" t="s">
        <v>99</v>
      </c>
      <c r="K5" s="35"/>
    </row>
    <row r="6" spans="1:11" s="3" customFormat="1" ht="17.25" customHeight="1" thickBot="1">
      <c r="A6" s="271"/>
      <c r="B6" s="284"/>
      <c r="C6" s="13" t="s">
        <v>91</v>
      </c>
      <c r="D6" s="13" t="s">
        <v>92</v>
      </c>
      <c r="E6" s="13" t="s">
        <v>93</v>
      </c>
      <c r="F6" s="13" t="s">
        <v>94</v>
      </c>
      <c r="G6" s="13" t="s">
        <v>95</v>
      </c>
      <c r="H6" s="13" t="s">
        <v>96</v>
      </c>
      <c r="I6" s="13" t="s">
        <v>97</v>
      </c>
      <c r="J6" s="13" t="s">
        <v>100</v>
      </c>
      <c r="K6" s="35"/>
    </row>
    <row r="7" spans="1:11" s="3" customFormat="1" ht="20.25" customHeight="1">
      <c r="A7" s="150" t="s">
        <v>306</v>
      </c>
      <c r="B7" s="42">
        <f>SUM(C7:J7)</f>
        <v>861</v>
      </c>
      <c r="C7" s="79">
        <v>70</v>
      </c>
      <c r="D7" s="79">
        <v>14</v>
      </c>
      <c r="E7" s="79">
        <v>25</v>
      </c>
      <c r="F7" s="79">
        <v>33</v>
      </c>
      <c r="G7" s="79">
        <v>88</v>
      </c>
      <c r="H7" s="79">
        <v>377</v>
      </c>
      <c r="I7" s="79">
        <v>254</v>
      </c>
      <c r="J7" s="22" t="s">
        <v>6</v>
      </c>
      <c r="K7" s="35"/>
    </row>
    <row r="8" spans="1:11" s="3" customFormat="1" ht="20.25" customHeight="1">
      <c r="A8" s="228" t="s">
        <v>158</v>
      </c>
      <c r="B8" s="223">
        <f>SUM(B9:B11)</f>
        <v>867</v>
      </c>
      <c r="C8" s="224">
        <f aca="true" t="shared" si="0" ref="C8:I8">SUM(C9:C11)</f>
        <v>77</v>
      </c>
      <c r="D8" s="224">
        <f t="shared" si="0"/>
        <v>11</v>
      </c>
      <c r="E8" s="224">
        <f t="shared" si="0"/>
        <v>31</v>
      </c>
      <c r="F8" s="224">
        <f t="shared" si="0"/>
        <v>38</v>
      </c>
      <c r="G8" s="224">
        <f t="shared" si="0"/>
        <v>123</v>
      </c>
      <c r="H8" s="224">
        <f t="shared" si="0"/>
        <v>402</v>
      </c>
      <c r="I8" s="224">
        <f t="shared" si="0"/>
        <v>185</v>
      </c>
      <c r="J8" s="224" t="s">
        <v>5</v>
      </c>
      <c r="K8" s="35"/>
    </row>
    <row r="9" spans="1:11" s="3" customFormat="1" ht="20.25" customHeight="1">
      <c r="A9" s="106" t="s">
        <v>281</v>
      </c>
      <c r="B9" s="21">
        <f>SUM(C9:J9)</f>
        <v>9</v>
      </c>
      <c r="C9" s="22" t="s">
        <v>5</v>
      </c>
      <c r="D9" s="22" t="s">
        <v>5</v>
      </c>
      <c r="E9" s="22" t="s">
        <v>5</v>
      </c>
      <c r="F9" s="22" t="s">
        <v>5</v>
      </c>
      <c r="G9" s="22" t="s">
        <v>5</v>
      </c>
      <c r="H9" s="22" t="s">
        <v>5</v>
      </c>
      <c r="I9" s="22">
        <v>9</v>
      </c>
      <c r="J9" s="22" t="s">
        <v>5</v>
      </c>
      <c r="K9" s="35"/>
    </row>
    <row r="10" spans="1:11" s="3" customFormat="1" ht="20.25" customHeight="1">
      <c r="A10" s="106" t="s">
        <v>282</v>
      </c>
      <c r="B10" s="21">
        <f aca="true" t="shared" si="1" ref="B10:I10">SUM(B13:B40)</f>
        <v>840</v>
      </c>
      <c r="C10" s="22">
        <f t="shared" si="1"/>
        <v>77</v>
      </c>
      <c r="D10" s="22">
        <f t="shared" si="1"/>
        <v>10</v>
      </c>
      <c r="E10" s="22">
        <f t="shared" si="1"/>
        <v>16</v>
      </c>
      <c r="F10" s="22">
        <f t="shared" si="1"/>
        <v>36</v>
      </c>
      <c r="G10" s="22">
        <f t="shared" si="1"/>
        <v>123</v>
      </c>
      <c r="H10" s="22">
        <f t="shared" si="1"/>
        <v>402</v>
      </c>
      <c r="I10" s="22">
        <f t="shared" si="1"/>
        <v>176</v>
      </c>
      <c r="J10" s="22" t="s">
        <v>5</v>
      </c>
      <c r="K10" s="35"/>
    </row>
    <row r="11" spans="1:11" s="3" customFormat="1" ht="20.25" customHeight="1" thickBot="1">
      <c r="A11" s="110" t="s">
        <v>283</v>
      </c>
      <c r="B11" s="19">
        <f>SUM(C11:J11)</f>
        <v>18</v>
      </c>
      <c r="C11" s="18" t="s">
        <v>5</v>
      </c>
      <c r="D11" s="18">
        <v>1</v>
      </c>
      <c r="E11" s="18">
        <v>15</v>
      </c>
      <c r="F11" s="18">
        <v>2</v>
      </c>
      <c r="G11" s="18" t="s">
        <v>5</v>
      </c>
      <c r="H11" s="18" t="s">
        <v>5</v>
      </c>
      <c r="I11" s="18" t="s">
        <v>5</v>
      </c>
      <c r="J11" s="18" t="s">
        <v>5</v>
      </c>
      <c r="K11" s="35"/>
    </row>
    <row r="12" spans="1:11" s="3" customFormat="1" ht="15" customHeight="1">
      <c r="A12" s="111" t="s">
        <v>284</v>
      </c>
      <c r="B12" s="21"/>
      <c r="C12" s="22"/>
      <c r="D12" s="22"/>
      <c r="E12" s="22"/>
      <c r="F12" s="22"/>
      <c r="G12" s="22"/>
      <c r="H12" s="22"/>
      <c r="I12" s="22"/>
      <c r="J12" s="22"/>
      <c r="K12" s="35"/>
    </row>
    <row r="13" spans="1:11" s="3" customFormat="1" ht="22.5" customHeight="1">
      <c r="A13" s="112" t="s">
        <v>253</v>
      </c>
      <c r="B13" s="21">
        <f>SUM(C13:J13)</f>
        <v>229</v>
      </c>
      <c r="C13" s="22">
        <v>12</v>
      </c>
      <c r="D13" s="22">
        <v>6</v>
      </c>
      <c r="E13" s="22">
        <v>6</v>
      </c>
      <c r="F13" s="22">
        <v>8</v>
      </c>
      <c r="G13" s="22">
        <v>31</v>
      </c>
      <c r="H13" s="22">
        <v>110</v>
      </c>
      <c r="I13" s="22">
        <v>56</v>
      </c>
      <c r="J13" s="22" t="s">
        <v>5</v>
      </c>
      <c r="K13" s="35"/>
    </row>
    <row r="14" spans="1:11" s="3" customFormat="1" ht="22.5" customHeight="1">
      <c r="A14" s="113" t="s">
        <v>254</v>
      </c>
      <c r="B14" s="26">
        <f aca="true" t="shared" si="2" ref="B14:B40">SUM(C14:J14)</f>
        <v>71</v>
      </c>
      <c r="C14" s="27">
        <v>9</v>
      </c>
      <c r="D14" s="27">
        <v>1</v>
      </c>
      <c r="E14" s="27">
        <v>1</v>
      </c>
      <c r="F14" s="27" t="s">
        <v>5</v>
      </c>
      <c r="G14" s="27">
        <v>11</v>
      </c>
      <c r="H14" s="27">
        <v>38</v>
      </c>
      <c r="I14" s="27">
        <v>11</v>
      </c>
      <c r="J14" s="27" t="s">
        <v>5</v>
      </c>
      <c r="K14" s="35"/>
    </row>
    <row r="15" spans="1:11" s="3" customFormat="1" ht="22.5" customHeight="1">
      <c r="A15" s="113" t="s">
        <v>255</v>
      </c>
      <c r="B15" s="26">
        <f t="shared" si="2"/>
        <v>76</v>
      </c>
      <c r="C15" s="27">
        <v>7</v>
      </c>
      <c r="D15" s="27">
        <v>1</v>
      </c>
      <c r="E15" s="27" t="s">
        <v>5</v>
      </c>
      <c r="F15" s="27">
        <v>3</v>
      </c>
      <c r="G15" s="27">
        <v>10</v>
      </c>
      <c r="H15" s="27">
        <v>37</v>
      </c>
      <c r="I15" s="27">
        <v>18</v>
      </c>
      <c r="J15" s="27" t="s">
        <v>5</v>
      </c>
      <c r="K15" s="35"/>
    </row>
    <row r="16" spans="1:11" s="3" customFormat="1" ht="22.5" customHeight="1">
      <c r="A16" s="113" t="s">
        <v>256</v>
      </c>
      <c r="B16" s="26">
        <f t="shared" si="2"/>
        <v>33</v>
      </c>
      <c r="C16" s="27">
        <v>1</v>
      </c>
      <c r="D16" s="27" t="s">
        <v>5</v>
      </c>
      <c r="E16" s="27" t="s">
        <v>5</v>
      </c>
      <c r="F16" s="27" t="s">
        <v>5</v>
      </c>
      <c r="G16" s="27">
        <v>2</v>
      </c>
      <c r="H16" s="27">
        <v>23</v>
      </c>
      <c r="I16" s="27">
        <v>7</v>
      </c>
      <c r="J16" s="27" t="s">
        <v>5</v>
      </c>
      <c r="K16" s="35"/>
    </row>
    <row r="17" spans="1:11" s="3" customFormat="1" ht="22.5" customHeight="1">
      <c r="A17" s="113" t="s">
        <v>257</v>
      </c>
      <c r="B17" s="26">
        <f t="shared" si="2"/>
        <v>41</v>
      </c>
      <c r="C17" s="27">
        <v>3</v>
      </c>
      <c r="D17" s="27" t="s">
        <v>5</v>
      </c>
      <c r="E17" s="27">
        <v>2</v>
      </c>
      <c r="F17" s="27">
        <v>2</v>
      </c>
      <c r="G17" s="27">
        <v>10</v>
      </c>
      <c r="H17" s="27">
        <v>18</v>
      </c>
      <c r="I17" s="27">
        <v>6</v>
      </c>
      <c r="J17" s="27" t="s">
        <v>5</v>
      </c>
      <c r="K17" s="35"/>
    </row>
    <row r="18" spans="1:11" s="3" customFormat="1" ht="22.5" customHeight="1">
      <c r="A18" s="113" t="s">
        <v>258</v>
      </c>
      <c r="B18" s="26">
        <f t="shared" si="2"/>
        <v>29</v>
      </c>
      <c r="C18" s="27">
        <v>2</v>
      </c>
      <c r="D18" s="27" t="s">
        <v>5</v>
      </c>
      <c r="E18" s="27" t="s">
        <v>5</v>
      </c>
      <c r="F18" s="27">
        <v>3</v>
      </c>
      <c r="G18" s="27">
        <v>9</v>
      </c>
      <c r="H18" s="27">
        <v>13</v>
      </c>
      <c r="I18" s="27">
        <v>2</v>
      </c>
      <c r="J18" s="27" t="s">
        <v>5</v>
      </c>
      <c r="K18" s="35"/>
    </row>
    <row r="19" spans="1:11" s="3" customFormat="1" ht="22.5" customHeight="1">
      <c r="A19" s="113" t="s">
        <v>259</v>
      </c>
      <c r="B19" s="26">
        <f t="shared" si="2"/>
        <v>62</v>
      </c>
      <c r="C19" s="27">
        <v>5</v>
      </c>
      <c r="D19" s="27" t="s">
        <v>5</v>
      </c>
      <c r="E19" s="27" t="s">
        <v>5</v>
      </c>
      <c r="F19" s="27" t="s">
        <v>5</v>
      </c>
      <c r="G19" s="27">
        <v>6</v>
      </c>
      <c r="H19" s="27">
        <v>28</v>
      </c>
      <c r="I19" s="27">
        <v>23</v>
      </c>
      <c r="J19" s="27" t="s">
        <v>5</v>
      </c>
      <c r="K19" s="35"/>
    </row>
    <row r="20" spans="1:11" s="3" customFormat="1" ht="22.5" customHeight="1">
      <c r="A20" s="113" t="s">
        <v>8</v>
      </c>
      <c r="B20" s="26">
        <f>SUM(C20:J20)</f>
        <v>30</v>
      </c>
      <c r="C20" s="27">
        <v>2</v>
      </c>
      <c r="D20" s="27" t="s">
        <v>101</v>
      </c>
      <c r="E20" s="27" t="s">
        <v>101</v>
      </c>
      <c r="F20" s="27" t="s">
        <v>101</v>
      </c>
      <c r="G20" s="27" t="s">
        <v>5</v>
      </c>
      <c r="H20" s="27">
        <v>19</v>
      </c>
      <c r="I20" s="27">
        <v>9</v>
      </c>
      <c r="J20" s="27" t="s">
        <v>101</v>
      </c>
      <c r="K20" s="35"/>
    </row>
    <row r="21" spans="1:11" s="3" customFormat="1" ht="22.5" customHeight="1">
      <c r="A21" s="113" t="s">
        <v>327</v>
      </c>
      <c r="B21" s="26">
        <f t="shared" si="2"/>
        <v>6</v>
      </c>
      <c r="C21" s="27">
        <v>1</v>
      </c>
      <c r="D21" s="27" t="s">
        <v>5</v>
      </c>
      <c r="E21" s="27" t="s">
        <v>5</v>
      </c>
      <c r="F21" s="27">
        <v>2</v>
      </c>
      <c r="G21" s="27">
        <v>2</v>
      </c>
      <c r="H21" s="27" t="s">
        <v>5</v>
      </c>
      <c r="I21" s="27">
        <v>1</v>
      </c>
      <c r="J21" s="27" t="s">
        <v>5</v>
      </c>
      <c r="K21" s="35"/>
    </row>
    <row r="22" spans="1:11" s="3" customFormat="1" ht="22.5" customHeight="1">
      <c r="A22" s="113" t="s">
        <v>328</v>
      </c>
      <c r="B22" s="26">
        <f t="shared" si="2"/>
        <v>9</v>
      </c>
      <c r="C22" s="27" t="s">
        <v>5</v>
      </c>
      <c r="D22" s="27" t="s">
        <v>5</v>
      </c>
      <c r="E22" s="27" t="s">
        <v>5</v>
      </c>
      <c r="F22" s="27" t="s">
        <v>5</v>
      </c>
      <c r="G22" s="27">
        <v>3</v>
      </c>
      <c r="H22" s="27">
        <v>6</v>
      </c>
      <c r="I22" s="27" t="s">
        <v>5</v>
      </c>
      <c r="J22" s="27" t="s">
        <v>5</v>
      </c>
      <c r="K22" s="35"/>
    </row>
    <row r="23" spans="1:11" s="3" customFormat="1" ht="22.5" customHeight="1">
      <c r="A23" s="113" t="s">
        <v>329</v>
      </c>
      <c r="B23" s="26">
        <f t="shared" si="2"/>
        <v>7</v>
      </c>
      <c r="C23" s="27">
        <v>1</v>
      </c>
      <c r="D23" s="27" t="s">
        <v>102</v>
      </c>
      <c r="E23" s="27" t="s">
        <v>103</v>
      </c>
      <c r="F23" s="27" t="s">
        <v>103</v>
      </c>
      <c r="G23" s="27">
        <v>2</v>
      </c>
      <c r="H23" s="27">
        <v>4</v>
      </c>
      <c r="I23" s="27" t="s">
        <v>5</v>
      </c>
      <c r="J23" s="27" t="s">
        <v>103</v>
      </c>
      <c r="K23" s="35"/>
    </row>
    <row r="24" spans="1:11" s="3" customFormat="1" ht="22.5" customHeight="1">
      <c r="A24" s="113" t="s">
        <v>330</v>
      </c>
      <c r="B24" s="26">
        <f t="shared" si="2"/>
        <v>5</v>
      </c>
      <c r="C24" s="27">
        <v>1</v>
      </c>
      <c r="D24" s="27" t="s">
        <v>104</v>
      </c>
      <c r="E24" s="27" t="s">
        <v>104</v>
      </c>
      <c r="F24" s="27">
        <v>2</v>
      </c>
      <c r="G24" s="27" t="s">
        <v>104</v>
      </c>
      <c r="H24" s="27">
        <v>2</v>
      </c>
      <c r="I24" s="27" t="s">
        <v>5</v>
      </c>
      <c r="J24" s="27" t="s">
        <v>104</v>
      </c>
      <c r="K24" s="35"/>
    </row>
    <row r="25" spans="1:11" s="3" customFormat="1" ht="22.5" customHeight="1">
      <c r="A25" s="113" t="s">
        <v>331</v>
      </c>
      <c r="B25" s="26">
        <f t="shared" si="2"/>
        <v>3</v>
      </c>
      <c r="C25" s="27">
        <v>2</v>
      </c>
      <c r="D25" s="27">
        <v>1</v>
      </c>
      <c r="E25" s="27" t="s">
        <v>5</v>
      </c>
      <c r="F25" s="27" t="s">
        <v>5</v>
      </c>
      <c r="G25" s="27" t="s">
        <v>5</v>
      </c>
      <c r="H25" s="27" t="s">
        <v>5</v>
      </c>
      <c r="I25" s="27" t="s">
        <v>5</v>
      </c>
      <c r="J25" s="27" t="s">
        <v>5</v>
      </c>
      <c r="K25" s="35"/>
    </row>
    <row r="26" spans="1:11" s="3" customFormat="1" ht="22.5" customHeight="1">
      <c r="A26" s="113" t="s">
        <v>332</v>
      </c>
      <c r="B26" s="26">
        <f t="shared" si="2"/>
        <v>21</v>
      </c>
      <c r="C26" s="27">
        <v>1</v>
      </c>
      <c r="D26" s="27" t="s">
        <v>5</v>
      </c>
      <c r="E26" s="27" t="s">
        <v>5</v>
      </c>
      <c r="F26" s="27" t="s">
        <v>5</v>
      </c>
      <c r="G26" s="27" t="s">
        <v>5</v>
      </c>
      <c r="H26" s="27">
        <v>7</v>
      </c>
      <c r="I26" s="27">
        <v>13</v>
      </c>
      <c r="J26" s="27" t="s">
        <v>5</v>
      </c>
      <c r="K26" s="35"/>
    </row>
    <row r="27" spans="1:11" s="3" customFormat="1" ht="22.5" customHeight="1">
      <c r="A27" s="113" t="s">
        <v>333</v>
      </c>
      <c r="B27" s="26">
        <f t="shared" si="2"/>
        <v>34</v>
      </c>
      <c r="C27" s="27">
        <v>5</v>
      </c>
      <c r="D27" s="27" t="s">
        <v>5</v>
      </c>
      <c r="E27" s="27" t="s">
        <v>103</v>
      </c>
      <c r="F27" s="27" t="s">
        <v>103</v>
      </c>
      <c r="G27" s="27" t="s">
        <v>103</v>
      </c>
      <c r="H27" s="27">
        <v>12</v>
      </c>
      <c r="I27" s="27">
        <v>17</v>
      </c>
      <c r="J27" s="27" t="s">
        <v>103</v>
      </c>
      <c r="K27" s="35"/>
    </row>
    <row r="28" spans="1:11" s="3" customFormat="1" ht="22.5" customHeight="1">
      <c r="A28" s="113" t="s">
        <v>334</v>
      </c>
      <c r="B28" s="26">
        <f t="shared" si="2"/>
        <v>23</v>
      </c>
      <c r="C28" s="27">
        <v>1</v>
      </c>
      <c r="D28" s="27" t="s">
        <v>5</v>
      </c>
      <c r="E28" s="27" t="s">
        <v>5</v>
      </c>
      <c r="F28" s="27" t="s">
        <v>5</v>
      </c>
      <c r="G28" s="27" t="s">
        <v>5</v>
      </c>
      <c r="H28" s="27">
        <v>22</v>
      </c>
      <c r="I28" s="27" t="s">
        <v>5</v>
      </c>
      <c r="J28" s="27" t="s">
        <v>5</v>
      </c>
      <c r="K28" s="35"/>
    </row>
    <row r="29" spans="1:11" s="3" customFormat="1" ht="22.5" customHeight="1">
      <c r="A29" s="113" t="s">
        <v>335</v>
      </c>
      <c r="B29" s="26">
        <f t="shared" si="2"/>
        <v>14</v>
      </c>
      <c r="C29" s="27">
        <v>1</v>
      </c>
      <c r="D29" s="27" t="s">
        <v>5</v>
      </c>
      <c r="E29" s="27" t="s">
        <v>5</v>
      </c>
      <c r="F29" s="27" t="s">
        <v>5</v>
      </c>
      <c r="G29" s="27" t="s">
        <v>5</v>
      </c>
      <c r="H29" s="27">
        <v>13</v>
      </c>
      <c r="I29" s="27" t="s">
        <v>5</v>
      </c>
      <c r="J29" s="27" t="s">
        <v>5</v>
      </c>
      <c r="K29" s="35"/>
    </row>
    <row r="30" spans="1:11" s="3" customFormat="1" ht="22.5" customHeight="1">
      <c r="A30" s="113" t="s">
        <v>336</v>
      </c>
      <c r="B30" s="26">
        <f t="shared" si="2"/>
        <v>14</v>
      </c>
      <c r="C30" s="27">
        <v>1</v>
      </c>
      <c r="D30" s="27" t="s">
        <v>5</v>
      </c>
      <c r="E30" s="27" t="s">
        <v>5</v>
      </c>
      <c r="F30" s="27" t="s">
        <v>5</v>
      </c>
      <c r="G30" s="27">
        <v>3</v>
      </c>
      <c r="H30" s="27">
        <v>5</v>
      </c>
      <c r="I30" s="27">
        <v>5</v>
      </c>
      <c r="J30" s="27" t="s">
        <v>5</v>
      </c>
      <c r="K30" s="35"/>
    </row>
    <row r="31" spans="1:11" s="3" customFormat="1" ht="22.5" customHeight="1">
      <c r="A31" s="113" t="s">
        <v>337</v>
      </c>
      <c r="B31" s="26">
        <f t="shared" si="2"/>
        <v>6</v>
      </c>
      <c r="C31" s="27">
        <v>1</v>
      </c>
      <c r="D31" s="27" t="s">
        <v>5</v>
      </c>
      <c r="E31" s="27">
        <v>2</v>
      </c>
      <c r="F31" s="27">
        <v>1</v>
      </c>
      <c r="G31" s="27">
        <v>1</v>
      </c>
      <c r="H31" s="27">
        <v>1</v>
      </c>
      <c r="I31" s="27" t="s">
        <v>5</v>
      </c>
      <c r="J31" s="27" t="s">
        <v>5</v>
      </c>
      <c r="K31" s="35"/>
    </row>
    <row r="32" spans="1:11" s="3" customFormat="1" ht="22.5" customHeight="1">
      <c r="A32" s="113" t="s">
        <v>170</v>
      </c>
      <c r="B32" s="26">
        <f t="shared" si="2"/>
        <v>15</v>
      </c>
      <c r="C32" s="27">
        <v>1</v>
      </c>
      <c r="D32" s="27" t="s">
        <v>5</v>
      </c>
      <c r="E32" s="27" t="s">
        <v>5</v>
      </c>
      <c r="F32" s="27">
        <v>4</v>
      </c>
      <c r="G32" s="27">
        <v>2</v>
      </c>
      <c r="H32" s="27">
        <v>7</v>
      </c>
      <c r="I32" s="27">
        <v>1</v>
      </c>
      <c r="J32" s="27" t="s">
        <v>5</v>
      </c>
      <c r="K32" s="35"/>
    </row>
    <row r="33" spans="1:11" s="3" customFormat="1" ht="22.5" customHeight="1">
      <c r="A33" s="113" t="s">
        <v>296</v>
      </c>
      <c r="B33" s="26">
        <f t="shared" si="2"/>
        <v>31</v>
      </c>
      <c r="C33" s="27">
        <v>3</v>
      </c>
      <c r="D33" s="27" t="s">
        <v>5</v>
      </c>
      <c r="E33" s="27">
        <v>1</v>
      </c>
      <c r="F33" s="27">
        <v>8</v>
      </c>
      <c r="G33" s="27">
        <v>13</v>
      </c>
      <c r="H33" s="27">
        <v>6</v>
      </c>
      <c r="I33" s="27" t="s">
        <v>5</v>
      </c>
      <c r="J33" s="27" t="s">
        <v>5</v>
      </c>
      <c r="K33" s="35"/>
    </row>
    <row r="34" spans="1:11" s="3" customFormat="1" ht="22.5" customHeight="1">
      <c r="A34" s="113" t="s">
        <v>297</v>
      </c>
      <c r="B34" s="26">
        <f t="shared" si="2"/>
        <v>3</v>
      </c>
      <c r="C34" s="27" t="s">
        <v>5</v>
      </c>
      <c r="D34" s="27" t="s">
        <v>5</v>
      </c>
      <c r="E34" s="27">
        <v>3</v>
      </c>
      <c r="F34" s="27" t="s">
        <v>5</v>
      </c>
      <c r="G34" s="27" t="s">
        <v>5</v>
      </c>
      <c r="H34" s="27" t="s">
        <v>5</v>
      </c>
      <c r="I34" s="27" t="s">
        <v>5</v>
      </c>
      <c r="J34" s="27" t="s">
        <v>5</v>
      </c>
      <c r="K34" s="35"/>
    </row>
    <row r="35" spans="1:11" s="3" customFormat="1" ht="22.5" customHeight="1">
      <c r="A35" s="113" t="s">
        <v>298</v>
      </c>
      <c r="B35" s="26">
        <f t="shared" si="2"/>
        <v>10</v>
      </c>
      <c r="C35" s="27" t="s">
        <v>5</v>
      </c>
      <c r="D35" s="27" t="s">
        <v>5</v>
      </c>
      <c r="E35" s="27" t="s">
        <v>5</v>
      </c>
      <c r="F35" s="27" t="s">
        <v>5</v>
      </c>
      <c r="G35" s="27">
        <v>4</v>
      </c>
      <c r="H35" s="27">
        <v>6</v>
      </c>
      <c r="I35" s="27" t="s">
        <v>5</v>
      </c>
      <c r="J35" s="27" t="s">
        <v>5</v>
      </c>
      <c r="K35" s="35"/>
    </row>
    <row r="36" spans="1:11" s="3" customFormat="1" ht="22.5" customHeight="1">
      <c r="A36" s="113" t="s">
        <v>299</v>
      </c>
      <c r="B36" s="26">
        <f t="shared" si="2"/>
        <v>15</v>
      </c>
      <c r="C36" s="27">
        <v>5</v>
      </c>
      <c r="D36" s="27" t="s">
        <v>5</v>
      </c>
      <c r="E36" s="27" t="s">
        <v>5</v>
      </c>
      <c r="F36" s="27" t="s">
        <v>5</v>
      </c>
      <c r="G36" s="27">
        <v>3</v>
      </c>
      <c r="H36" s="27">
        <v>4</v>
      </c>
      <c r="I36" s="27">
        <v>3</v>
      </c>
      <c r="J36" s="27" t="s">
        <v>5</v>
      </c>
      <c r="K36" s="35"/>
    </row>
    <row r="37" spans="1:11" s="3" customFormat="1" ht="22.5" customHeight="1">
      <c r="A37" s="113" t="s">
        <v>300</v>
      </c>
      <c r="B37" s="26">
        <f t="shared" si="2"/>
        <v>4</v>
      </c>
      <c r="C37" s="27">
        <v>1</v>
      </c>
      <c r="D37" s="27" t="s">
        <v>105</v>
      </c>
      <c r="E37" s="27">
        <v>1</v>
      </c>
      <c r="F37" s="27">
        <v>1</v>
      </c>
      <c r="G37" s="27" t="s">
        <v>5</v>
      </c>
      <c r="H37" s="27">
        <v>1</v>
      </c>
      <c r="I37" s="27" t="s">
        <v>105</v>
      </c>
      <c r="J37" s="27" t="s">
        <v>105</v>
      </c>
      <c r="K37" s="35"/>
    </row>
    <row r="38" spans="1:11" s="3" customFormat="1" ht="22.5" customHeight="1">
      <c r="A38" s="113" t="s">
        <v>301</v>
      </c>
      <c r="B38" s="26">
        <f t="shared" si="2"/>
        <v>18</v>
      </c>
      <c r="C38" s="27">
        <v>6</v>
      </c>
      <c r="D38" s="27" t="s">
        <v>5</v>
      </c>
      <c r="E38" s="27" t="s">
        <v>5</v>
      </c>
      <c r="F38" s="27" t="s">
        <v>105</v>
      </c>
      <c r="G38" s="27">
        <v>4</v>
      </c>
      <c r="H38" s="27">
        <v>7</v>
      </c>
      <c r="I38" s="27">
        <v>1</v>
      </c>
      <c r="J38" s="27" t="s">
        <v>105</v>
      </c>
      <c r="K38" s="35"/>
    </row>
    <row r="39" spans="1:11" s="3" customFormat="1" ht="22.5" customHeight="1">
      <c r="A39" s="122" t="s">
        <v>302</v>
      </c>
      <c r="B39" s="26">
        <f t="shared" si="2"/>
        <v>7</v>
      </c>
      <c r="C39" s="27">
        <v>1</v>
      </c>
      <c r="D39" s="27" t="s">
        <v>105</v>
      </c>
      <c r="E39" s="27" t="s">
        <v>105</v>
      </c>
      <c r="F39" s="27">
        <v>2</v>
      </c>
      <c r="G39" s="27" t="s">
        <v>5</v>
      </c>
      <c r="H39" s="27">
        <v>4</v>
      </c>
      <c r="I39" s="27" t="s">
        <v>105</v>
      </c>
      <c r="J39" s="27" t="s">
        <v>105</v>
      </c>
      <c r="K39" s="35"/>
    </row>
    <row r="40" spans="1:11" s="3" customFormat="1" ht="22.5" customHeight="1" thickBot="1">
      <c r="A40" s="145" t="s">
        <v>179</v>
      </c>
      <c r="B40" s="15">
        <f t="shared" si="2"/>
        <v>24</v>
      </c>
      <c r="C40" s="16">
        <v>4</v>
      </c>
      <c r="D40" s="16">
        <v>1</v>
      </c>
      <c r="E40" s="16" t="s">
        <v>105</v>
      </c>
      <c r="F40" s="16" t="s">
        <v>105</v>
      </c>
      <c r="G40" s="16">
        <v>7</v>
      </c>
      <c r="H40" s="16">
        <v>9</v>
      </c>
      <c r="I40" s="16">
        <v>3</v>
      </c>
      <c r="J40" s="16" t="s">
        <v>105</v>
      </c>
      <c r="K40" s="35"/>
    </row>
  </sheetData>
  <mergeCells count="3">
    <mergeCell ref="A4:A6"/>
    <mergeCell ref="B4:B6"/>
    <mergeCell ref="C4:J4"/>
  </mergeCells>
  <printOptions/>
  <pageMargins left="0.56" right="0.72" top="0.984251968503937" bottom="0.67" header="0.5118110236220472" footer="0.5118110236220472"/>
  <pageSetup horizontalDpi="600" verticalDpi="600" orientation="portrait" paperSize="9" scale="90" r:id="rId1"/>
  <headerFooter alignWithMargins="0">
    <oddHeader>&amp;L&amp;11中学校</oddHead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N39"/>
  <sheetViews>
    <sheetView showGridLines="0" zoomScaleSheetLayoutView="100" workbookViewId="0" topLeftCell="A1">
      <selection activeCell="A1" sqref="A1"/>
    </sheetView>
  </sheetViews>
  <sheetFormatPr defaultColWidth="8.625" defaultRowHeight="20.25" customHeight="1"/>
  <cols>
    <col min="1" max="1" width="13.875" style="1" customWidth="1"/>
    <col min="2" max="4" width="9.00390625" style="1" customWidth="1"/>
    <col min="5" max="13" width="7.25390625" style="1" customWidth="1"/>
    <col min="14" max="14" width="6.375" style="1" customWidth="1"/>
    <col min="15" max="16384" width="8.625" style="1" customWidth="1"/>
  </cols>
  <sheetData>
    <row r="3" spans="1:13" s="3" customFormat="1" ht="20.25" customHeight="1" thickBot="1">
      <c r="A3" s="100" t="s">
        <v>416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s="3" customFormat="1" ht="20.25" customHeight="1">
      <c r="A4" s="269" t="s">
        <v>197</v>
      </c>
      <c r="B4" s="292" t="s">
        <v>106</v>
      </c>
      <c r="C4" s="293"/>
      <c r="D4" s="294"/>
      <c r="E4" s="292" t="s">
        <v>107</v>
      </c>
      <c r="F4" s="293"/>
      <c r="G4" s="263"/>
      <c r="H4" s="281" t="s">
        <v>108</v>
      </c>
      <c r="I4" s="293"/>
      <c r="J4" s="293"/>
      <c r="K4" s="262" t="s">
        <v>109</v>
      </c>
      <c r="L4" s="293"/>
      <c r="M4" s="293"/>
      <c r="N4" s="35"/>
    </row>
    <row r="5" spans="1:14" s="3" customFormat="1" ht="20.25" customHeight="1" thickBot="1">
      <c r="A5" s="271"/>
      <c r="B5" s="172" t="s">
        <v>1</v>
      </c>
      <c r="C5" s="178" t="s">
        <v>2</v>
      </c>
      <c r="D5" s="178" t="s">
        <v>3</v>
      </c>
      <c r="E5" s="172" t="s">
        <v>1</v>
      </c>
      <c r="F5" s="178" t="s">
        <v>2</v>
      </c>
      <c r="G5" s="180" t="s">
        <v>3</v>
      </c>
      <c r="H5" s="195" t="s">
        <v>1</v>
      </c>
      <c r="I5" s="178" t="s">
        <v>2</v>
      </c>
      <c r="J5" s="178" t="s">
        <v>3</v>
      </c>
      <c r="K5" s="179" t="s">
        <v>1</v>
      </c>
      <c r="L5" s="178" t="s">
        <v>2</v>
      </c>
      <c r="M5" s="178" t="s">
        <v>3</v>
      </c>
      <c r="N5" s="35"/>
    </row>
    <row r="6" spans="1:14" s="3" customFormat="1" ht="20.25" customHeight="1">
      <c r="A6" s="150" t="s">
        <v>306</v>
      </c>
      <c r="B6" s="68">
        <f>SUM(C6:D6)</f>
        <v>26061</v>
      </c>
      <c r="C6" s="69">
        <v>13380</v>
      </c>
      <c r="D6" s="69">
        <v>12681</v>
      </c>
      <c r="E6" s="68">
        <f>SUM(F6:G6)</f>
        <v>8465</v>
      </c>
      <c r="F6" s="69">
        <v>4404</v>
      </c>
      <c r="G6" s="167">
        <v>4061</v>
      </c>
      <c r="H6" s="163">
        <f>SUM(I6:J6)</f>
        <v>8664</v>
      </c>
      <c r="I6" s="69">
        <v>4356</v>
      </c>
      <c r="J6" s="69">
        <v>4308</v>
      </c>
      <c r="K6" s="160">
        <f>SUM(L6:M6)</f>
        <v>8932</v>
      </c>
      <c r="L6" s="69">
        <v>4620</v>
      </c>
      <c r="M6" s="69">
        <v>4312</v>
      </c>
      <c r="N6" s="35"/>
    </row>
    <row r="7" spans="1:14" s="3" customFormat="1" ht="20.25" customHeight="1">
      <c r="A7" s="228" t="s">
        <v>158</v>
      </c>
      <c r="B7" s="230">
        <f>SUM(B8:B10)</f>
        <v>25467</v>
      </c>
      <c r="C7" s="231">
        <f aca="true" t="shared" si="0" ref="C7:M7">SUM(C8:C10)</f>
        <v>13112</v>
      </c>
      <c r="D7" s="231">
        <f t="shared" si="0"/>
        <v>12355</v>
      </c>
      <c r="E7" s="230">
        <f t="shared" si="0"/>
        <v>8362</v>
      </c>
      <c r="F7" s="231">
        <f t="shared" si="0"/>
        <v>4351</v>
      </c>
      <c r="G7" s="232">
        <f t="shared" si="0"/>
        <v>4011</v>
      </c>
      <c r="H7" s="233">
        <f t="shared" si="0"/>
        <v>8461</v>
      </c>
      <c r="I7" s="231">
        <f t="shared" si="0"/>
        <v>4409</v>
      </c>
      <c r="J7" s="231">
        <f t="shared" si="0"/>
        <v>4052</v>
      </c>
      <c r="K7" s="234">
        <f t="shared" si="0"/>
        <v>8644</v>
      </c>
      <c r="L7" s="231">
        <f t="shared" si="0"/>
        <v>4352</v>
      </c>
      <c r="M7" s="231">
        <f t="shared" si="0"/>
        <v>4292</v>
      </c>
      <c r="N7" s="35"/>
    </row>
    <row r="8" spans="1:14" s="3" customFormat="1" ht="20.25" customHeight="1">
      <c r="A8" s="106" t="s">
        <v>281</v>
      </c>
      <c r="B8" s="8">
        <f>SUM(C8,D8)</f>
        <v>351</v>
      </c>
      <c r="C8" s="9">
        <f>SUM(F8,I8,L8)</f>
        <v>173</v>
      </c>
      <c r="D8" s="9">
        <f>SUM(G8,J8,M8)</f>
        <v>178</v>
      </c>
      <c r="E8" s="8">
        <f>SUM(F8:G8)</f>
        <v>119</v>
      </c>
      <c r="F8" s="9">
        <v>60</v>
      </c>
      <c r="G8" s="166">
        <v>59</v>
      </c>
      <c r="H8" s="35">
        <f>SUM(I8:J8)</f>
        <v>119</v>
      </c>
      <c r="I8" s="9">
        <v>59</v>
      </c>
      <c r="J8" s="9">
        <v>60</v>
      </c>
      <c r="K8" s="154">
        <f>SUM(L8:M8)</f>
        <v>113</v>
      </c>
      <c r="L8" s="9">
        <v>54</v>
      </c>
      <c r="M8" s="9">
        <v>59</v>
      </c>
      <c r="N8" s="35"/>
    </row>
    <row r="9" spans="1:14" s="3" customFormat="1" ht="20.25" customHeight="1">
      <c r="A9" s="106" t="s">
        <v>282</v>
      </c>
      <c r="B9" s="68">
        <f aca="true" t="shared" si="1" ref="B9:M9">SUM(B12:B39)</f>
        <v>24804</v>
      </c>
      <c r="C9" s="69">
        <f t="shared" si="1"/>
        <v>12747</v>
      </c>
      <c r="D9" s="69">
        <f t="shared" si="1"/>
        <v>12057</v>
      </c>
      <c r="E9" s="68">
        <f t="shared" si="1"/>
        <v>8131</v>
      </c>
      <c r="F9" s="69">
        <f t="shared" si="1"/>
        <v>4218</v>
      </c>
      <c r="G9" s="167">
        <f t="shared" si="1"/>
        <v>3913</v>
      </c>
      <c r="H9" s="163">
        <f t="shared" si="1"/>
        <v>8236</v>
      </c>
      <c r="I9" s="69">
        <f t="shared" si="1"/>
        <v>4287</v>
      </c>
      <c r="J9" s="69">
        <f t="shared" si="1"/>
        <v>3949</v>
      </c>
      <c r="K9" s="160">
        <f t="shared" si="1"/>
        <v>8437</v>
      </c>
      <c r="L9" s="69">
        <f t="shared" si="1"/>
        <v>4242</v>
      </c>
      <c r="M9" s="69">
        <f t="shared" si="1"/>
        <v>4195</v>
      </c>
      <c r="N9" s="35"/>
    </row>
    <row r="10" spans="1:14" s="3" customFormat="1" ht="20.25" customHeight="1" thickBot="1">
      <c r="A10" s="110" t="s">
        <v>283</v>
      </c>
      <c r="B10" s="12">
        <f>SUM(C10,D10)</f>
        <v>312</v>
      </c>
      <c r="C10" s="13">
        <f>SUM(F10,I10,L10)</f>
        <v>192</v>
      </c>
      <c r="D10" s="13">
        <f>SUM(G10,J10,M10)</f>
        <v>120</v>
      </c>
      <c r="E10" s="12">
        <f>SUM(F10:G10)</f>
        <v>112</v>
      </c>
      <c r="F10" s="13">
        <v>73</v>
      </c>
      <c r="G10" s="170">
        <v>39</v>
      </c>
      <c r="H10" s="33">
        <f>SUM(I10:J10)</f>
        <v>106</v>
      </c>
      <c r="I10" s="13">
        <v>63</v>
      </c>
      <c r="J10" s="13">
        <v>43</v>
      </c>
      <c r="K10" s="155">
        <f>SUM(L10:M10)</f>
        <v>94</v>
      </c>
      <c r="L10" s="171">
        <v>56</v>
      </c>
      <c r="M10" s="13">
        <v>38</v>
      </c>
      <c r="N10" s="35"/>
    </row>
    <row r="11" spans="1:14" s="3" customFormat="1" ht="15" customHeight="1">
      <c r="A11" s="111" t="s">
        <v>284</v>
      </c>
      <c r="B11" s="8"/>
      <c r="C11" s="9"/>
      <c r="D11" s="9"/>
      <c r="E11" s="8"/>
      <c r="F11" s="9"/>
      <c r="G11" s="166"/>
      <c r="H11" s="35"/>
      <c r="I11" s="9"/>
      <c r="J11" s="9"/>
      <c r="K11" s="154"/>
      <c r="L11" s="9"/>
      <c r="M11" s="9"/>
      <c r="N11" s="35"/>
    </row>
    <row r="12" spans="1:14" s="3" customFormat="1" ht="22.5" customHeight="1">
      <c r="A12" s="112" t="s">
        <v>253</v>
      </c>
      <c r="B12" s="68">
        <f>SUM(C12:D12)</f>
        <v>6989</v>
      </c>
      <c r="C12" s="69">
        <f>SUM(F12,I12,L12)</f>
        <v>3562</v>
      </c>
      <c r="D12" s="69">
        <f>SUM(G12,J12,M12)</f>
        <v>3427</v>
      </c>
      <c r="E12" s="68">
        <f>SUM(F12:G12)</f>
        <v>2267</v>
      </c>
      <c r="F12" s="69">
        <v>1129</v>
      </c>
      <c r="G12" s="167">
        <v>1138</v>
      </c>
      <c r="H12" s="163">
        <f aca="true" t="shared" si="2" ref="H12:H39">SUM(I12:J12)</f>
        <v>2327</v>
      </c>
      <c r="I12" s="69">
        <v>1243</v>
      </c>
      <c r="J12" s="69">
        <v>1084</v>
      </c>
      <c r="K12" s="160">
        <f aca="true" t="shared" si="3" ref="K12:K39">SUM(L12:M12)</f>
        <v>2395</v>
      </c>
      <c r="L12" s="69">
        <v>1190</v>
      </c>
      <c r="M12" s="69">
        <v>1205</v>
      </c>
      <c r="N12" s="35"/>
    </row>
    <row r="13" spans="1:14" s="3" customFormat="1" ht="22.5" customHeight="1">
      <c r="A13" s="113" t="s">
        <v>254</v>
      </c>
      <c r="B13" s="70">
        <f aca="true" t="shared" si="4" ref="B13:B39">SUM(C13:D13)</f>
        <v>2041</v>
      </c>
      <c r="C13" s="71">
        <f aca="true" t="shared" si="5" ref="C13:C39">SUM(F13,I13,L13)</f>
        <v>1040</v>
      </c>
      <c r="D13" s="71">
        <f aca="true" t="shared" si="6" ref="D13:D25">SUM(G13,J13,M13)</f>
        <v>1001</v>
      </c>
      <c r="E13" s="72">
        <f aca="true" t="shared" si="7" ref="E13:E39">SUM(F13:G13)</f>
        <v>649</v>
      </c>
      <c r="F13" s="73">
        <v>328</v>
      </c>
      <c r="G13" s="168">
        <v>321</v>
      </c>
      <c r="H13" s="164">
        <f t="shared" si="2"/>
        <v>675</v>
      </c>
      <c r="I13" s="73">
        <v>344</v>
      </c>
      <c r="J13" s="73">
        <v>331</v>
      </c>
      <c r="K13" s="161">
        <f t="shared" si="3"/>
        <v>717</v>
      </c>
      <c r="L13" s="73">
        <v>368</v>
      </c>
      <c r="M13" s="73">
        <v>349</v>
      </c>
      <c r="N13" s="35"/>
    </row>
    <row r="14" spans="1:14" s="3" customFormat="1" ht="22.5" customHeight="1">
      <c r="A14" s="113" t="s">
        <v>255</v>
      </c>
      <c r="B14" s="70">
        <f t="shared" si="4"/>
        <v>2245</v>
      </c>
      <c r="C14" s="71">
        <f t="shared" si="5"/>
        <v>1165</v>
      </c>
      <c r="D14" s="71">
        <f t="shared" si="6"/>
        <v>1080</v>
      </c>
      <c r="E14" s="72">
        <f t="shared" si="7"/>
        <v>723</v>
      </c>
      <c r="F14" s="73">
        <v>386</v>
      </c>
      <c r="G14" s="168">
        <v>337</v>
      </c>
      <c r="H14" s="164">
        <f t="shared" si="2"/>
        <v>756</v>
      </c>
      <c r="I14" s="73">
        <v>384</v>
      </c>
      <c r="J14" s="73">
        <v>372</v>
      </c>
      <c r="K14" s="161">
        <f t="shared" si="3"/>
        <v>766</v>
      </c>
      <c r="L14" s="73">
        <v>395</v>
      </c>
      <c r="M14" s="73">
        <v>371</v>
      </c>
      <c r="N14" s="35"/>
    </row>
    <row r="15" spans="1:14" s="3" customFormat="1" ht="22.5" customHeight="1">
      <c r="A15" s="113" t="s">
        <v>256</v>
      </c>
      <c r="B15" s="70">
        <f t="shared" si="4"/>
        <v>1074</v>
      </c>
      <c r="C15" s="73">
        <f t="shared" si="5"/>
        <v>536</v>
      </c>
      <c r="D15" s="73">
        <f t="shared" si="6"/>
        <v>538</v>
      </c>
      <c r="E15" s="72">
        <f t="shared" si="7"/>
        <v>371</v>
      </c>
      <c r="F15" s="73">
        <v>188</v>
      </c>
      <c r="G15" s="168">
        <v>183</v>
      </c>
      <c r="H15" s="164">
        <f t="shared" si="2"/>
        <v>342</v>
      </c>
      <c r="I15" s="73">
        <v>164</v>
      </c>
      <c r="J15" s="73">
        <v>178</v>
      </c>
      <c r="K15" s="161">
        <f t="shared" si="3"/>
        <v>361</v>
      </c>
      <c r="L15" s="73">
        <v>184</v>
      </c>
      <c r="M15" s="73">
        <v>177</v>
      </c>
      <c r="N15" s="35"/>
    </row>
    <row r="16" spans="1:14" s="3" customFormat="1" ht="22.5" customHeight="1">
      <c r="A16" s="113" t="s">
        <v>257</v>
      </c>
      <c r="B16" s="70">
        <f t="shared" si="4"/>
        <v>1185</v>
      </c>
      <c r="C16" s="73">
        <f t="shared" si="5"/>
        <v>593</v>
      </c>
      <c r="D16" s="73">
        <f t="shared" si="6"/>
        <v>592</v>
      </c>
      <c r="E16" s="72">
        <f t="shared" si="7"/>
        <v>419</v>
      </c>
      <c r="F16" s="73">
        <v>198</v>
      </c>
      <c r="G16" s="168">
        <v>221</v>
      </c>
      <c r="H16" s="164">
        <f t="shared" si="2"/>
        <v>369</v>
      </c>
      <c r="I16" s="73">
        <v>200</v>
      </c>
      <c r="J16" s="73">
        <v>169</v>
      </c>
      <c r="K16" s="161">
        <f t="shared" si="3"/>
        <v>397</v>
      </c>
      <c r="L16" s="73">
        <v>195</v>
      </c>
      <c r="M16" s="73">
        <v>202</v>
      </c>
      <c r="N16" s="35"/>
    </row>
    <row r="17" spans="1:14" s="3" customFormat="1" ht="22.5" customHeight="1">
      <c r="A17" s="113" t="s">
        <v>258</v>
      </c>
      <c r="B17" s="70">
        <f t="shared" si="4"/>
        <v>839</v>
      </c>
      <c r="C17" s="73">
        <f t="shared" si="5"/>
        <v>450</v>
      </c>
      <c r="D17" s="73">
        <f t="shared" si="6"/>
        <v>389</v>
      </c>
      <c r="E17" s="72">
        <f t="shared" si="7"/>
        <v>255</v>
      </c>
      <c r="F17" s="73">
        <v>151</v>
      </c>
      <c r="G17" s="168">
        <v>104</v>
      </c>
      <c r="H17" s="164">
        <f t="shared" si="2"/>
        <v>295</v>
      </c>
      <c r="I17" s="73">
        <v>155</v>
      </c>
      <c r="J17" s="73">
        <v>140</v>
      </c>
      <c r="K17" s="161">
        <f t="shared" si="3"/>
        <v>289</v>
      </c>
      <c r="L17" s="73">
        <v>144</v>
      </c>
      <c r="M17" s="73">
        <v>145</v>
      </c>
      <c r="N17" s="35"/>
    </row>
    <row r="18" spans="1:14" s="3" customFormat="1" ht="22.5" customHeight="1">
      <c r="A18" s="113" t="s">
        <v>259</v>
      </c>
      <c r="B18" s="70">
        <f t="shared" si="4"/>
        <v>1984</v>
      </c>
      <c r="C18" s="71">
        <f t="shared" si="5"/>
        <v>1023</v>
      </c>
      <c r="D18" s="71">
        <f t="shared" si="6"/>
        <v>961</v>
      </c>
      <c r="E18" s="72">
        <f t="shared" si="7"/>
        <v>687</v>
      </c>
      <c r="F18" s="73">
        <v>352</v>
      </c>
      <c r="G18" s="168">
        <v>335</v>
      </c>
      <c r="H18" s="164">
        <f t="shared" si="2"/>
        <v>637</v>
      </c>
      <c r="I18" s="73">
        <v>339</v>
      </c>
      <c r="J18" s="73">
        <v>298</v>
      </c>
      <c r="K18" s="161">
        <f t="shared" si="3"/>
        <v>660</v>
      </c>
      <c r="L18" s="73">
        <v>332</v>
      </c>
      <c r="M18" s="73">
        <v>328</v>
      </c>
      <c r="N18" s="35"/>
    </row>
    <row r="19" spans="1:14" s="3" customFormat="1" ht="22.5" customHeight="1">
      <c r="A19" s="113" t="s">
        <v>8</v>
      </c>
      <c r="B19" s="70">
        <f>SUM(C19:D19)</f>
        <v>966</v>
      </c>
      <c r="C19" s="71">
        <f>SUM(F19,I19,L19)</f>
        <v>525</v>
      </c>
      <c r="D19" s="71">
        <f t="shared" si="6"/>
        <v>441</v>
      </c>
      <c r="E19" s="72">
        <f>SUM(F19:G19)</f>
        <v>304</v>
      </c>
      <c r="F19" s="73">
        <v>166</v>
      </c>
      <c r="G19" s="168">
        <v>138</v>
      </c>
      <c r="H19" s="164">
        <f>SUM(I19:J19)</f>
        <v>340</v>
      </c>
      <c r="I19" s="73">
        <v>183</v>
      </c>
      <c r="J19" s="73">
        <v>157</v>
      </c>
      <c r="K19" s="161">
        <f>SUM(L19:M19)</f>
        <v>322</v>
      </c>
      <c r="L19" s="73">
        <v>176</v>
      </c>
      <c r="M19" s="73">
        <v>146</v>
      </c>
      <c r="N19" s="35"/>
    </row>
    <row r="20" spans="1:14" s="3" customFormat="1" ht="22.5" customHeight="1">
      <c r="A20" s="113" t="s">
        <v>339</v>
      </c>
      <c r="B20" s="72">
        <f t="shared" si="4"/>
        <v>145</v>
      </c>
      <c r="C20" s="73">
        <f t="shared" si="5"/>
        <v>70</v>
      </c>
      <c r="D20" s="73">
        <f t="shared" si="6"/>
        <v>75</v>
      </c>
      <c r="E20" s="72">
        <f t="shared" si="7"/>
        <v>48</v>
      </c>
      <c r="F20" s="73">
        <v>23</v>
      </c>
      <c r="G20" s="168">
        <v>25</v>
      </c>
      <c r="H20" s="164">
        <f t="shared" si="2"/>
        <v>38</v>
      </c>
      <c r="I20" s="73">
        <v>20</v>
      </c>
      <c r="J20" s="73">
        <v>18</v>
      </c>
      <c r="K20" s="161">
        <f t="shared" si="3"/>
        <v>59</v>
      </c>
      <c r="L20" s="73">
        <v>27</v>
      </c>
      <c r="M20" s="73">
        <v>32</v>
      </c>
      <c r="N20" s="35"/>
    </row>
    <row r="21" spans="1:14" s="3" customFormat="1" ht="22.5" customHeight="1">
      <c r="A21" s="113" t="s">
        <v>340</v>
      </c>
      <c r="B21" s="72">
        <f t="shared" si="4"/>
        <v>286</v>
      </c>
      <c r="C21" s="73">
        <f t="shared" si="5"/>
        <v>143</v>
      </c>
      <c r="D21" s="73">
        <f t="shared" si="6"/>
        <v>143</v>
      </c>
      <c r="E21" s="72">
        <f t="shared" si="7"/>
        <v>86</v>
      </c>
      <c r="F21" s="73">
        <v>50</v>
      </c>
      <c r="G21" s="168">
        <v>36</v>
      </c>
      <c r="H21" s="164">
        <f t="shared" si="2"/>
        <v>99</v>
      </c>
      <c r="I21" s="73">
        <v>40</v>
      </c>
      <c r="J21" s="73">
        <v>59</v>
      </c>
      <c r="K21" s="161">
        <f t="shared" si="3"/>
        <v>101</v>
      </c>
      <c r="L21" s="73">
        <v>53</v>
      </c>
      <c r="M21" s="73">
        <v>48</v>
      </c>
      <c r="N21" s="35"/>
    </row>
    <row r="22" spans="1:14" s="3" customFormat="1" ht="22.5" customHeight="1">
      <c r="A22" s="113" t="s">
        <v>341</v>
      </c>
      <c r="B22" s="72">
        <f t="shared" si="4"/>
        <v>202</v>
      </c>
      <c r="C22" s="73">
        <f t="shared" si="5"/>
        <v>112</v>
      </c>
      <c r="D22" s="73">
        <f t="shared" si="6"/>
        <v>90</v>
      </c>
      <c r="E22" s="72">
        <f t="shared" si="7"/>
        <v>70</v>
      </c>
      <c r="F22" s="73">
        <v>43</v>
      </c>
      <c r="G22" s="168">
        <v>27</v>
      </c>
      <c r="H22" s="164">
        <f t="shared" si="2"/>
        <v>62</v>
      </c>
      <c r="I22" s="73">
        <v>34</v>
      </c>
      <c r="J22" s="73">
        <v>28</v>
      </c>
      <c r="K22" s="161">
        <f t="shared" si="3"/>
        <v>70</v>
      </c>
      <c r="L22" s="73">
        <v>35</v>
      </c>
      <c r="M22" s="73">
        <v>35</v>
      </c>
      <c r="N22" s="35"/>
    </row>
    <row r="23" spans="1:14" s="3" customFormat="1" ht="22.5" customHeight="1">
      <c r="A23" s="113" t="s">
        <v>342</v>
      </c>
      <c r="B23" s="72">
        <f t="shared" si="4"/>
        <v>111</v>
      </c>
      <c r="C23" s="73">
        <f t="shared" si="5"/>
        <v>61</v>
      </c>
      <c r="D23" s="73">
        <f t="shared" si="6"/>
        <v>50</v>
      </c>
      <c r="E23" s="72">
        <f t="shared" si="7"/>
        <v>43</v>
      </c>
      <c r="F23" s="73">
        <v>21</v>
      </c>
      <c r="G23" s="168">
        <v>22</v>
      </c>
      <c r="H23" s="164">
        <f t="shared" si="2"/>
        <v>35</v>
      </c>
      <c r="I23" s="73">
        <v>23</v>
      </c>
      <c r="J23" s="73">
        <v>12</v>
      </c>
      <c r="K23" s="161">
        <f t="shared" si="3"/>
        <v>33</v>
      </c>
      <c r="L23" s="73">
        <v>17</v>
      </c>
      <c r="M23" s="73">
        <v>16</v>
      </c>
      <c r="N23" s="35"/>
    </row>
    <row r="24" spans="1:14" s="3" customFormat="1" ht="22.5" customHeight="1">
      <c r="A24" s="113" t="s">
        <v>343</v>
      </c>
      <c r="B24" s="72">
        <f t="shared" si="4"/>
        <v>17</v>
      </c>
      <c r="C24" s="73">
        <f t="shared" si="5"/>
        <v>8</v>
      </c>
      <c r="D24" s="73">
        <f t="shared" si="6"/>
        <v>9</v>
      </c>
      <c r="E24" s="72">
        <f t="shared" si="7"/>
        <v>5</v>
      </c>
      <c r="F24" s="73">
        <v>3</v>
      </c>
      <c r="G24" s="168">
        <v>2</v>
      </c>
      <c r="H24" s="164">
        <f t="shared" si="2"/>
        <v>2</v>
      </c>
      <c r="I24" s="73">
        <v>1</v>
      </c>
      <c r="J24" s="73">
        <v>1</v>
      </c>
      <c r="K24" s="161">
        <f t="shared" si="3"/>
        <v>10</v>
      </c>
      <c r="L24" s="73">
        <v>4</v>
      </c>
      <c r="M24" s="73">
        <v>6</v>
      </c>
      <c r="N24" s="35"/>
    </row>
    <row r="25" spans="1:14" s="3" customFormat="1" ht="22.5" customHeight="1">
      <c r="A25" s="113" t="s">
        <v>344</v>
      </c>
      <c r="B25" s="72">
        <f t="shared" si="4"/>
        <v>721</v>
      </c>
      <c r="C25" s="73">
        <f t="shared" si="5"/>
        <v>376</v>
      </c>
      <c r="D25" s="73">
        <f t="shared" si="6"/>
        <v>345</v>
      </c>
      <c r="E25" s="72">
        <f t="shared" si="7"/>
        <v>237</v>
      </c>
      <c r="F25" s="73">
        <v>126</v>
      </c>
      <c r="G25" s="168">
        <v>111</v>
      </c>
      <c r="H25" s="164">
        <f t="shared" si="2"/>
        <v>227</v>
      </c>
      <c r="I25" s="73">
        <v>115</v>
      </c>
      <c r="J25" s="73">
        <v>112</v>
      </c>
      <c r="K25" s="161">
        <f t="shared" si="3"/>
        <v>257</v>
      </c>
      <c r="L25" s="73">
        <v>135</v>
      </c>
      <c r="M25" s="73">
        <v>122</v>
      </c>
      <c r="N25" s="35"/>
    </row>
    <row r="26" spans="1:14" s="3" customFormat="1" ht="22.5" customHeight="1">
      <c r="A26" s="113" t="s">
        <v>345</v>
      </c>
      <c r="B26" s="70">
        <f t="shared" si="4"/>
        <v>1059</v>
      </c>
      <c r="C26" s="73">
        <f t="shared" si="5"/>
        <v>559</v>
      </c>
      <c r="D26" s="73">
        <f aca="true" t="shared" si="8" ref="D26:D39">SUM(G26,J26,M26)</f>
        <v>500</v>
      </c>
      <c r="E26" s="72">
        <f t="shared" si="7"/>
        <v>347</v>
      </c>
      <c r="F26" s="73">
        <v>185</v>
      </c>
      <c r="G26" s="168">
        <v>162</v>
      </c>
      <c r="H26" s="164">
        <f t="shared" si="2"/>
        <v>346</v>
      </c>
      <c r="I26" s="73">
        <v>180</v>
      </c>
      <c r="J26" s="73">
        <v>166</v>
      </c>
      <c r="K26" s="161">
        <f t="shared" si="3"/>
        <v>366</v>
      </c>
      <c r="L26" s="73">
        <v>194</v>
      </c>
      <c r="M26" s="73">
        <v>172</v>
      </c>
      <c r="N26" s="35"/>
    </row>
    <row r="27" spans="1:14" s="3" customFormat="1" ht="22.5" customHeight="1">
      <c r="A27" s="113" t="s">
        <v>346</v>
      </c>
      <c r="B27" s="72">
        <f t="shared" si="4"/>
        <v>763</v>
      </c>
      <c r="C27" s="73">
        <f t="shared" si="5"/>
        <v>385</v>
      </c>
      <c r="D27" s="73">
        <f t="shared" si="8"/>
        <v>378</v>
      </c>
      <c r="E27" s="72">
        <f t="shared" si="7"/>
        <v>275</v>
      </c>
      <c r="F27" s="73">
        <v>148</v>
      </c>
      <c r="G27" s="168">
        <v>127</v>
      </c>
      <c r="H27" s="164">
        <f t="shared" si="2"/>
        <v>245</v>
      </c>
      <c r="I27" s="73">
        <v>121</v>
      </c>
      <c r="J27" s="73">
        <v>124</v>
      </c>
      <c r="K27" s="161">
        <f t="shared" si="3"/>
        <v>243</v>
      </c>
      <c r="L27" s="73">
        <v>116</v>
      </c>
      <c r="M27" s="73">
        <v>127</v>
      </c>
      <c r="N27" s="35"/>
    </row>
    <row r="28" spans="1:14" s="3" customFormat="1" ht="22.5" customHeight="1">
      <c r="A28" s="113" t="s">
        <v>347</v>
      </c>
      <c r="B28" s="72">
        <f t="shared" si="4"/>
        <v>416</v>
      </c>
      <c r="C28" s="73">
        <f t="shared" si="5"/>
        <v>217</v>
      </c>
      <c r="D28" s="73">
        <f t="shared" si="8"/>
        <v>199</v>
      </c>
      <c r="E28" s="72">
        <f t="shared" si="7"/>
        <v>129</v>
      </c>
      <c r="F28" s="73">
        <v>74</v>
      </c>
      <c r="G28" s="168">
        <v>55</v>
      </c>
      <c r="H28" s="164">
        <f t="shared" si="2"/>
        <v>156</v>
      </c>
      <c r="I28" s="73">
        <v>74</v>
      </c>
      <c r="J28" s="73">
        <v>82</v>
      </c>
      <c r="K28" s="161">
        <f t="shared" si="3"/>
        <v>131</v>
      </c>
      <c r="L28" s="73">
        <v>69</v>
      </c>
      <c r="M28" s="73">
        <v>62</v>
      </c>
      <c r="N28" s="35"/>
    </row>
    <row r="29" spans="1:14" s="3" customFormat="1" ht="22.5" customHeight="1">
      <c r="A29" s="113" t="s">
        <v>348</v>
      </c>
      <c r="B29" s="72">
        <f t="shared" si="4"/>
        <v>439</v>
      </c>
      <c r="C29" s="73">
        <f t="shared" si="5"/>
        <v>232</v>
      </c>
      <c r="D29" s="73">
        <f t="shared" si="8"/>
        <v>207</v>
      </c>
      <c r="E29" s="72">
        <f t="shared" si="7"/>
        <v>153</v>
      </c>
      <c r="F29" s="73">
        <v>85</v>
      </c>
      <c r="G29" s="168">
        <v>68</v>
      </c>
      <c r="H29" s="164">
        <f t="shared" si="2"/>
        <v>143</v>
      </c>
      <c r="I29" s="73">
        <v>76</v>
      </c>
      <c r="J29" s="73">
        <v>67</v>
      </c>
      <c r="K29" s="161">
        <f t="shared" si="3"/>
        <v>143</v>
      </c>
      <c r="L29" s="73">
        <v>71</v>
      </c>
      <c r="M29" s="73">
        <v>72</v>
      </c>
      <c r="N29" s="35"/>
    </row>
    <row r="30" spans="1:14" s="3" customFormat="1" ht="22.5" customHeight="1">
      <c r="A30" s="113" t="s">
        <v>349</v>
      </c>
      <c r="B30" s="72">
        <f t="shared" si="4"/>
        <v>124</v>
      </c>
      <c r="C30" s="73">
        <f t="shared" si="5"/>
        <v>74</v>
      </c>
      <c r="D30" s="73">
        <f t="shared" si="8"/>
        <v>50</v>
      </c>
      <c r="E30" s="72">
        <f t="shared" si="7"/>
        <v>37</v>
      </c>
      <c r="F30" s="73">
        <v>22</v>
      </c>
      <c r="G30" s="168">
        <v>15</v>
      </c>
      <c r="H30" s="164">
        <f t="shared" si="2"/>
        <v>36</v>
      </c>
      <c r="I30" s="73">
        <v>24</v>
      </c>
      <c r="J30" s="73">
        <v>12</v>
      </c>
      <c r="K30" s="161">
        <f t="shared" si="3"/>
        <v>51</v>
      </c>
      <c r="L30" s="73">
        <v>28</v>
      </c>
      <c r="M30" s="73">
        <v>23</v>
      </c>
      <c r="N30" s="35"/>
    </row>
    <row r="31" spans="1:14" s="3" customFormat="1" ht="22.5" customHeight="1">
      <c r="A31" s="113" t="s">
        <v>170</v>
      </c>
      <c r="B31" s="72">
        <f t="shared" si="4"/>
        <v>421</v>
      </c>
      <c r="C31" s="73">
        <f t="shared" si="5"/>
        <v>221</v>
      </c>
      <c r="D31" s="73">
        <f t="shared" si="8"/>
        <v>200</v>
      </c>
      <c r="E31" s="72">
        <f t="shared" si="7"/>
        <v>149</v>
      </c>
      <c r="F31" s="73">
        <v>87</v>
      </c>
      <c r="G31" s="168">
        <v>62</v>
      </c>
      <c r="H31" s="164">
        <f t="shared" si="2"/>
        <v>147</v>
      </c>
      <c r="I31" s="73">
        <v>70</v>
      </c>
      <c r="J31" s="73">
        <v>77</v>
      </c>
      <c r="K31" s="161">
        <f t="shared" si="3"/>
        <v>125</v>
      </c>
      <c r="L31" s="73">
        <v>64</v>
      </c>
      <c r="M31" s="73">
        <v>61</v>
      </c>
      <c r="N31" s="35"/>
    </row>
    <row r="32" spans="1:14" s="3" customFormat="1" ht="22.5" customHeight="1">
      <c r="A32" s="113" t="s">
        <v>296</v>
      </c>
      <c r="B32" s="72">
        <f t="shared" si="4"/>
        <v>773</v>
      </c>
      <c r="C32" s="73">
        <f t="shared" si="5"/>
        <v>410</v>
      </c>
      <c r="D32" s="73">
        <f t="shared" si="8"/>
        <v>363</v>
      </c>
      <c r="E32" s="72">
        <f t="shared" si="7"/>
        <v>235</v>
      </c>
      <c r="F32" s="73">
        <v>133</v>
      </c>
      <c r="G32" s="168">
        <v>102</v>
      </c>
      <c r="H32" s="164">
        <f t="shared" si="2"/>
        <v>267</v>
      </c>
      <c r="I32" s="73">
        <v>135</v>
      </c>
      <c r="J32" s="73">
        <v>132</v>
      </c>
      <c r="K32" s="161">
        <f t="shared" si="3"/>
        <v>271</v>
      </c>
      <c r="L32" s="73">
        <v>142</v>
      </c>
      <c r="M32" s="73">
        <v>129</v>
      </c>
      <c r="N32" s="35"/>
    </row>
    <row r="33" spans="1:14" s="3" customFormat="1" ht="22.5" customHeight="1">
      <c r="A33" s="113" t="s">
        <v>297</v>
      </c>
      <c r="B33" s="72">
        <f t="shared" si="4"/>
        <v>47</v>
      </c>
      <c r="C33" s="73">
        <f t="shared" si="5"/>
        <v>21</v>
      </c>
      <c r="D33" s="73">
        <f t="shared" si="8"/>
        <v>26</v>
      </c>
      <c r="E33" s="72">
        <f t="shared" si="7"/>
        <v>13</v>
      </c>
      <c r="F33" s="73">
        <v>4</v>
      </c>
      <c r="G33" s="168">
        <v>9</v>
      </c>
      <c r="H33" s="164">
        <f t="shared" si="2"/>
        <v>16</v>
      </c>
      <c r="I33" s="73">
        <v>8</v>
      </c>
      <c r="J33" s="73">
        <v>8</v>
      </c>
      <c r="K33" s="161">
        <f t="shared" si="3"/>
        <v>18</v>
      </c>
      <c r="L33" s="73">
        <v>9</v>
      </c>
      <c r="M33" s="73">
        <v>9</v>
      </c>
      <c r="N33" s="35"/>
    </row>
    <row r="34" spans="1:14" s="3" customFormat="1" ht="22.5" customHeight="1">
      <c r="A34" s="113" t="s">
        <v>298</v>
      </c>
      <c r="B34" s="72">
        <f t="shared" si="4"/>
        <v>314</v>
      </c>
      <c r="C34" s="73">
        <f t="shared" si="5"/>
        <v>157</v>
      </c>
      <c r="D34" s="73">
        <f t="shared" si="8"/>
        <v>157</v>
      </c>
      <c r="E34" s="72">
        <f t="shared" si="7"/>
        <v>111</v>
      </c>
      <c r="F34" s="73">
        <v>51</v>
      </c>
      <c r="G34" s="168">
        <v>60</v>
      </c>
      <c r="H34" s="164">
        <f t="shared" si="2"/>
        <v>100</v>
      </c>
      <c r="I34" s="73">
        <v>58</v>
      </c>
      <c r="J34" s="73">
        <v>42</v>
      </c>
      <c r="K34" s="161">
        <f t="shared" si="3"/>
        <v>103</v>
      </c>
      <c r="L34" s="73">
        <v>48</v>
      </c>
      <c r="M34" s="73">
        <v>55</v>
      </c>
      <c r="N34" s="35"/>
    </row>
    <row r="35" spans="1:14" s="3" customFormat="1" ht="22.5" customHeight="1">
      <c r="A35" s="113" t="s">
        <v>299</v>
      </c>
      <c r="B35" s="72">
        <f t="shared" si="4"/>
        <v>358</v>
      </c>
      <c r="C35" s="73">
        <f t="shared" si="5"/>
        <v>179</v>
      </c>
      <c r="D35" s="73">
        <f t="shared" si="8"/>
        <v>179</v>
      </c>
      <c r="E35" s="72">
        <f t="shared" si="7"/>
        <v>104</v>
      </c>
      <c r="F35" s="73">
        <v>52</v>
      </c>
      <c r="G35" s="168">
        <v>52</v>
      </c>
      <c r="H35" s="164">
        <f t="shared" si="2"/>
        <v>124</v>
      </c>
      <c r="I35" s="73">
        <v>74</v>
      </c>
      <c r="J35" s="73">
        <v>50</v>
      </c>
      <c r="K35" s="161">
        <f t="shared" si="3"/>
        <v>130</v>
      </c>
      <c r="L35" s="73">
        <v>53</v>
      </c>
      <c r="M35" s="73">
        <v>77</v>
      </c>
      <c r="N35" s="35"/>
    </row>
    <row r="36" spans="1:14" s="3" customFormat="1" ht="22.5" customHeight="1">
      <c r="A36" s="113" t="s">
        <v>300</v>
      </c>
      <c r="B36" s="72">
        <f t="shared" si="4"/>
        <v>73</v>
      </c>
      <c r="C36" s="73">
        <f t="shared" si="5"/>
        <v>39</v>
      </c>
      <c r="D36" s="73">
        <f t="shared" si="8"/>
        <v>34</v>
      </c>
      <c r="E36" s="72">
        <f t="shared" si="7"/>
        <v>31</v>
      </c>
      <c r="F36" s="73">
        <v>19</v>
      </c>
      <c r="G36" s="168">
        <v>12</v>
      </c>
      <c r="H36" s="164">
        <f t="shared" si="2"/>
        <v>24</v>
      </c>
      <c r="I36" s="73">
        <v>11</v>
      </c>
      <c r="J36" s="73">
        <v>13</v>
      </c>
      <c r="K36" s="161">
        <f t="shared" si="3"/>
        <v>18</v>
      </c>
      <c r="L36" s="73">
        <v>9</v>
      </c>
      <c r="M36" s="73">
        <v>9</v>
      </c>
      <c r="N36" s="35"/>
    </row>
    <row r="37" spans="1:14" s="3" customFormat="1" ht="22.5" customHeight="1">
      <c r="A37" s="113" t="s">
        <v>301</v>
      </c>
      <c r="B37" s="72">
        <f t="shared" si="4"/>
        <v>401</v>
      </c>
      <c r="C37" s="73">
        <f t="shared" si="5"/>
        <v>191</v>
      </c>
      <c r="D37" s="73">
        <f t="shared" si="8"/>
        <v>210</v>
      </c>
      <c r="E37" s="72">
        <f t="shared" si="7"/>
        <v>115</v>
      </c>
      <c r="F37" s="73">
        <v>58</v>
      </c>
      <c r="G37" s="168">
        <v>57</v>
      </c>
      <c r="H37" s="164">
        <f t="shared" si="2"/>
        <v>149</v>
      </c>
      <c r="I37" s="73">
        <v>68</v>
      </c>
      <c r="J37" s="73">
        <v>81</v>
      </c>
      <c r="K37" s="161">
        <f t="shared" si="3"/>
        <v>137</v>
      </c>
      <c r="L37" s="73">
        <v>65</v>
      </c>
      <c r="M37" s="73">
        <v>72</v>
      </c>
      <c r="N37" s="35"/>
    </row>
    <row r="38" spans="1:14" s="3" customFormat="1" ht="22.5" customHeight="1">
      <c r="A38" s="122" t="s">
        <v>302</v>
      </c>
      <c r="B38" s="72">
        <f t="shared" si="4"/>
        <v>179</v>
      </c>
      <c r="C38" s="73">
        <f t="shared" si="5"/>
        <v>91</v>
      </c>
      <c r="D38" s="73">
        <f t="shared" si="8"/>
        <v>88</v>
      </c>
      <c r="E38" s="72">
        <f t="shared" si="7"/>
        <v>50</v>
      </c>
      <c r="F38" s="73">
        <v>27</v>
      </c>
      <c r="G38" s="168">
        <v>23</v>
      </c>
      <c r="H38" s="164">
        <f t="shared" si="2"/>
        <v>63</v>
      </c>
      <c r="I38" s="73">
        <v>35</v>
      </c>
      <c r="J38" s="73">
        <v>28</v>
      </c>
      <c r="K38" s="161">
        <f t="shared" si="3"/>
        <v>66</v>
      </c>
      <c r="L38" s="73">
        <v>29</v>
      </c>
      <c r="M38" s="73">
        <v>37</v>
      </c>
      <c r="N38" s="35"/>
    </row>
    <row r="39" spans="1:14" s="3" customFormat="1" ht="22.5" customHeight="1" thickBot="1">
      <c r="A39" s="145" t="s">
        <v>179</v>
      </c>
      <c r="B39" s="66">
        <f t="shared" si="4"/>
        <v>632</v>
      </c>
      <c r="C39" s="67">
        <f t="shared" si="5"/>
        <v>307</v>
      </c>
      <c r="D39" s="67">
        <f t="shared" si="8"/>
        <v>325</v>
      </c>
      <c r="E39" s="66">
        <f t="shared" si="7"/>
        <v>218</v>
      </c>
      <c r="F39" s="67">
        <v>109</v>
      </c>
      <c r="G39" s="165">
        <v>109</v>
      </c>
      <c r="H39" s="162">
        <f t="shared" si="2"/>
        <v>216</v>
      </c>
      <c r="I39" s="67">
        <v>108</v>
      </c>
      <c r="J39" s="67">
        <v>108</v>
      </c>
      <c r="K39" s="159">
        <f t="shared" si="3"/>
        <v>198</v>
      </c>
      <c r="L39" s="67">
        <v>90</v>
      </c>
      <c r="M39" s="67">
        <v>108</v>
      </c>
      <c r="N39" s="35"/>
    </row>
  </sheetData>
  <mergeCells count="5">
    <mergeCell ref="K4:M4"/>
    <mergeCell ref="A4:A5"/>
    <mergeCell ref="B4:D4"/>
    <mergeCell ref="E4:G4"/>
    <mergeCell ref="H4:J4"/>
  </mergeCells>
  <printOptions/>
  <pageMargins left="0.61" right="0.44" top="0.984251968503937" bottom="0.77" header="0.5118110236220472" footer="0.5118110236220472"/>
  <pageSetup horizontalDpi="600" verticalDpi="600" orientation="portrait" paperSize="9" scale="90" r:id="rId1"/>
  <headerFooter alignWithMargins="0">
    <oddHeader>&amp;R&amp;11中学校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J39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4.375" style="1" customWidth="1"/>
    <col min="2" max="3" width="14.00390625" style="1" customWidth="1"/>
    <col min="4" max="6" width="12.00390625" style="1" customWidth="1"/>
    <col min="7" max="9" width="9.00390625" style="1" customWidth="1"/>
    <col min="10" max="10" width="1.00390625" style="1" customWidth="1"/>
    <col min="11" max="16384" width="8.625" style="1" customWidth="1"/>
  </cols>
  <sheetData>
    <row r="3" spans="1:9" s="3" customFormat="1" ht="20.25" customHeight="1" thickBot="1">
      <c r="A3" s="100" t="s">
        <v>110</v>
      </c>
      <c r="B3" s="33"/>
      <c r="C3" s="33"/>
      <c r="D3" s="33"/>
      <c r="E3" s="33"/>
      <c r="F3" s="33"/>
      <c r="G3" s="33"/>
      <c r="H3" s="33"/>
      <c r="I3" s="33"/>
    </row>
    <row r="4" spans="1:10" s="3" customFormat="1" ht="20.25" customHeight="1">
      <c r="A4" s="269" t="s">
        <v>197</v>
      </c>
      <c r="B4" s="311" t="s">
        <v>111</v>
      </c>
      <c r="C4" s="292" t="s">
        <v>112</v>
      </c>
      <c r="D4" s="293"/>
      <c r="E4" s="293"/>
      <c r="F4" s="293"/>
      <c r="G4" s="262" t="s">
        <v>113</v>
      </c>
      <c r="H4" s="293"/>
      <c r="I4" s="293"/>
      <c r="J4" s="35"/>
    </row>
    <row r="5" spans="1:10" s="3" customFormat="1" ht="20.25" customHeight="1" thickBot="1">
      <c r="A5" s="271"/>
      <c r="B5" s="312"/>
      <c r="C5" s="172" t="s">
        <v>350</v>
      </c>
      <c r="D5" s="11" t="s">
        <v>114</v>
      </c>
      <c r="E5" s="11" t="s">
        <v>115</v>
      </c>
      <c r="F5" s="11" t="s">
        <v>116</v>
      </c>
      <c r="G5" s="179" t="s">
        <v>1</v>
      </c>
      <c r="H5" s="11" t="s">
        <v>82</v>
      </c>
      <c r="I5" s="11" t="s">
        <v>117</v>
      </c>
      <c r="J5" s="35"/>
    </row>
    <row r="6" spans="1:10" s="3" customFormat="1" ht="20.25" customHeight="1">
      <c r="A6" s="150" t="s">
        <v>306</v>
      </c>
      <c r="B6" s="23">
        <f>C6+G6</f>
        <v>26061</v>
      </c>
      <c r="C6" s="23">
        <f>SUM(D6:F6)</f>
        <v>25892</v>
      </c>
      <c r="D6" s="24">
        <v>8403</v>
      </c>
      <c r="E6" s="24">
        <v>8617</v>
      </c>
      <c r="F6" s="24">
        <v>8872</v>
      </c>
      <c r="G6" s="97">
        <f>SUM(H6:I6)</f>
        <v>169</v>
      </c>
      <c r="H6" s="22">
        <v>139</v>
      </c>
      <c r="I6" s="22">
        <v>30</v>
      </c>
      <c r="J6" s="35"/>
    </row>
    <row r="7" spans="1:10" s="3" customFormat="1" ht="20.25" customHeight="1">
      <c r="A7" s="228" t="s">
        <v>158</v>
      </c>
      <c r="B7" s="225">
        <f>SUM(B8:B10)</f>
        <v>25467</v>
      </c>
      <c r="C7" s="225">
        <f aca="true" t="shared" si="0" ref="C7:I7">SUM(C8:C10)</f>
        <v>25277</v>
      </c>
      <c r="D7" s="227">
        <f t="shared" si="0"/>
        <v>8292</v>
      </c>
      <c r="E7" s="227">
        <f t="shared" si="0"/>
        <v>8393</v>
      </c>
      <c r="F7" s="227">
        <f t="shared" si="0"/>
        <v>8592</v>
      </c>
      <c r="G7" s="229">
        <f t="shared" si="0"/>
        <v>190</v>
      </c>
      <c r="H7" s="224">
        <f t="shared" si="0"/>
        <v>155</v>
      </c>
      <c r="I7" s="224">
        <f t="shared" si="0"/>
        <v>35</v>
      </c>
      <c r="J7" s="35"/>
    </row>
    <row r="8" spans="1:10" s="3" customFormat="1" ht="20.25" customHeight="1">
      <c r="A8" s="106" t="s">
        <v>281</v>
      </c>
      <c r="B8" s="21">
        <f>SUM(C8,G8)</f>
        <v>351</v>
      </c>
      <c r="C8" s="21">
        <f>SUM(D8:F8)</f>
        <v>351</v>
      </c>
      <c r="D8" s="22">
        <v>119</v>
      </c>
      <c r="E8" s="22">
        <v>119</v>
      </c>
      <c r="F8" s="22">
        <v>113</v>
      </c>
      <c r="G8" s="97" t="s">
        <v>77</v>
      </c>
      <c r="H8" s="22" t="s">
        <v>77</v>
      </c>
      <c r="I8" s="22" t="s">
        <v>77</v>
      </c>
      <c r="J8" s="35"/>
    </row>
    <row r="9" spans="1:10" s="3" customFormat="1" ht="20.25" customHeight="1">
      <c r="A9" s="106" t="s">
        <v>282</v>
      </c>
      <c r="B9" s="23">
        <f aca="true" t="shared" si="1" ref="B9:I9">SUM(B12:B39)</f>
        <v>24804</v>
      </c>
      <c r="C9" s="23">
        <f t="shared" si="1"/>
        <v>24614</v>
      </c>
      <c r="D9" s="24">
        <f t="shared" si="1"/>
        <v>8061</v>
      </c>
      <c r="E9" s="24">
        <f t="shared" si="1"/>
        <v>8168</v>
      </c>
      <c r="F9" s="24">
        <f t="shared" si="1"/>
        <v>8385</v>
      </c>
      <c r="G9" s="97">
        <f t="shared" si="1"/>
        <v>190</v>
      </c>
      <c r="H9" s="22">
        <f t="shared" si="1"/>
        <v>155</v>
      </c>
      <c r="I9" s="22">
        <f t="shared" si="1"/>
        <v>35</v>
      </c>
      <c r="J9" s="35"/>
    </row>
    <row r="10" spans="1:10" s="3" customFormat="1" ht="20.25" customHeight="1" thickBot="1">
      <c r="A10" s="110" t="s">
        <v>283</v>
      </c>
      <c r="B10" s="19">
        <f>SUM(C10,G10)</f>
        <v>312</v>
      </c>
      <c r="C10" s="19">
        <f>SUM(D10:F10)</f>
        <v>312</v>
      </c>
      <c r="D10" s="18">
        <v>112</v>
      </c>
      <c r="E10" s="18">
        <v>106</v>
      </c>
      <c r="F10" s="18">
        <v>94</v>
      </c>
      <c r="G10" s="96" t="s">
        <v>77</v>
      </c>
      <c r="H10" s="18" t="s">
        <v>77</v>
      </c>
      <c r="I10" s="18" t="s">
        <v>77</v>
      </c>
      <c r="J10" s="35"/>
    </row>
    <row r="11" spans="1:10" s="3" customFormat="1" ht="15" customHeight="1">
      <c r="A11" s="111" t="s">
        <v>284</v>
      </c>
      <c r="B11" s="21"/>
      <c r="C11" s="21"/>
      <c r="D11" s="22"/>
      <c r="E11" s="22"/>
      <c r="F11" s="22"/>
      <c r="G11" s="97"/>
      <c r="H11" s="22"/>
      <c r="I11" s="22"/>
      <c r="J11" s="35"/>
    </row>
    <row r="12" spans="1:10" s="3" customFormat="1" ht="22.5" customHeight="1">
      <c r="A12" s="112" t="s">
        <v>253</v>
      </c>
      <c r="B12" s="23">
        <f>SUM(C12,G12)</f>
        <v>6989</v>
      </c>
      <c r="C12" s="23">
        <f>SUM(D12:F12)</f>
        <v>6946</v>
      </c>
      <c r="D12" s="24">
        <v>2250</v>
      </c>
      <c r="E12" s="24">
        <v>2314</v>
      </c>
      <c r="F12" s="24">
        <v>2382</v>
      </c>
      <c r="G12" s="97">
        <f>SUM(H12:I12)</f>
        <v>43</v>
      </c>
      <c r="H12" s="22">
        <v>32</v>
      </c>
      <c r="I12" s="22">
        <v>11</v>
      </c>
      <c r="J12" s="35"/>
    </row>
    <row r="13" spans="1:10" s="3" customFormat="1" ht="22.5" customHeight="1">
      <c r="A13" s="113" t="s">
        <v>254</v>
      </c>
      <c r="B13" s="28">
        <f aca="true" t="shared" si="2" ref="B13:B39">SUM(C13,G13)</f>
        <v>2041</v>
      </c>
      <c r="C13" s="28">
        <f aca="true" t="shared" si="3" ref="C13:C39">SUM(D13:F13)</f>
        <v>2024</v>
      </c>
      <c r="D13" s="27">
        <v>642</v>
      </c>
      <c r="E13" s="27">
        <v>669</v>
      </c>
      <c r="F13" s="27">
        <v>713</v>
      </c>
      <c r="G13" s="74">
        <f aca="true" t="shared" si="4" ref="G13:G18">SUM(H13:I13)</f>
        <v>17</v>
      </c>
      <c r="H13" s="27">
        <v>16</v>
      </c>
      <c r="I13" s="27">
        <v>1</v>
      </c>
      <c r="J13" s="35"/>
    </row>
    <row r="14" spans="1:10" s="3" customFormat="1" ht="22.5" customHeight="1">
      <c r="A14" s="113" t="s">
        <v>255</v>
      </c>
      <c r="B14" s="28">
        <f t="shared" si="2"/>
        <v>2245</v>
      </c>
      <c r="C14" s="28">
        <f t="shared" si="3"/>
        <v>2225</v>
      </c>
      <c r="D14" s="27">
        <v>715</v>
      </c>
      <c r="E14" s="27">
        <v>748</v>
      </c>
      <c r="F14" s="27">
        <v>762</v>
      </c>
      <c r="G14" s="74">
        <f t="shared" si="4"/>
        <v>20</v>
      </c>
      <c r="H14" s="27">
        <v>20</v>
      </c>
      <c r="I14" s="27" t="s">
        <v>77</v>
      </c>
      <c r="J14" s="35"/>
    </row>
    <row r="15" spans="1:10" s="3" customFormat="1" ht="22.5" customHeight="1">
      <c r="A15" s="113" t="s">
        <v>256</v>
      </c>
      <c r="B15" s="28">
        <f t="shared" si="2"/>
        <v>1074</v>
      </c>
      <c r="C15" s="28">
        <f t="shared" si="3"/>
        <v>1068</v>
      </c>
      <c r="D15" s="27">
        <v>370</v>
      </c>
      <c r="E15" s="27">
        <v>338</v>
      </c>
      <c r="F15" s="27">
        <v>360</v>
      </c>
      <c r="G15" s="74">
        <f t="shared" si="4"/>
        <v>6</v>
      </c>
      <c r="H15" s="27">
        <v>6</v>
      </c>
      <c r="I15" s="27" t="s">
        <v>77</v>
      </c>
      <c r="J15" s="35"/>
    </row>
    <row r="16" spans="1:10" s="3" customFormat="1" ht="22.5" customHeight="1">
      <c r="A16" s="113" t="s">
        <v>257</v>
      </c>
      <c r="B16" s="28">
        <f t="shared" si="2"/>
        <v>1185</v>
      </c>
      <c r="C16" s="28">
        <f t="shared" si="3"/>
        <v>1172</v>
      </c>
      <c r="D16" s="27">
        <v>416</v>
      </c>
      <c r="E16" s="27">
        <v>364</v>
      </c>
      <c r="F16" s="27">
        <v>392</v>
      </c>
      <c r="G16" s="74">
        <f t="shared" si="4"/>
        <v>13</v>
      </c>
      <c r="H16" s="27">
        <v>13</v>
      </c>
      <c r="I16" s="27" t="s">
        <v>77</v>
      </c>
      <c r="J16" s="35"/>
    </row>
    <row r="17" spans="1:10" s="3" customFormat="1" ht="22.5" customHeight="1">
      <c r="A17" s="113" t="s">
        <v>258</v>
      </c>
      <c r="B17" s="28">
        <f t="shared" si="2"/>
        <v>839</v>
      </c>
      <c r="C17" s="28">
        <f t="shared" si="3"/>
        <v>832</v>
      </c>
      <c r="D17" s="27">
        <v>254</v>
      </c>
      <c r="E17" s="27">
        <v>292</v>
      </c>
      <c r="F17" s="27">
        <v>286</v>
      </c>
      <c r="G17" s="74">
        <f t="shared" si="4"/>
        <v>7</v>
      </c>
      <c r="H17" s="27">
        <v>4</v>
      </c>
      <c r="I17" s="27">
        <v>3</v>
      </c>
      <c r="J17" s="35"/>
    </row>
    <row r="18" spans="1:10" s="3" customFormat="1" ht="22.5" customHeight="1">
      <c r="A18" s="113" t="s">
        <v>259</v>
      </c>
      <c r="B18" s="28">
        <f t="shared" si="2"/>
        <v>1984</v>
      </c>
      <c r="C18" s="28">
        <f t="shared" si="3"/>
        <v>1963</v>
      </c>
      <c r="D18" s="27">
        <v>680</v>
      </c>
      <c r="E18" s="27">
        <v>628</v>
      </c>
      <c r="F18" s="27">
        <v>655</v>
      </c>
      <c r="G18" s="74">
        <f t="shared" si="4"/>
        <v>21</v>
      </c>
      <c r="H18" s="27">
        <v>15</v>
      </c>
      <c r="I18" s="27">
        <v>6</v>
      </c>
      <c r="J18" s="35"/>
    </row>
    <row r="19" spans="1:10" s="3" customFormat="1" ht="22.5" customHeight="1">
      <c r="A19" s="113" t="s">
        <v>8</v>
      </c>
      <c r="B19" s="28">
        <f>SUM(C19,G19)</f>
        <v>966</v>
      </c>
      <c r="C19" s="28">
        <f>SUM(D19:F19)</f>
        <v>957</v>
      </c>
      <c r="D19" s="27">
        <v>298</v>
      </c>
      <c r="E19" s="27">
        <v>338</v>
      </c>
      <c r="F19" s="27">
        <v>321</v>
      </c>
      <c r="G19" s="74">
        <f>SUM(H19:I19)</f>
        <v>9</v>
      </c>
      <c r="H19" s="27">
        <v>9</v>
      </c>
      <c r="I19" s="27" t="s">
        <v>118</v>
      </c>
      <c r="J19" s="35"/>
    </row>
    <row r="20" spans="1:10" s="3" customFormat="1" ht="22.5" customHeight="1">
      <c r="A20" s="113" t="s">
        <v>339</v>
      </c>
      <c r="B20" s="26">
        <f t="shared" si="2"/>
        <v>145</v>
      </c>
      <c r="C20" s="26">
        <f t="shared" si="3"/>
        <v>144</v>
      </c>
      <c r="D20" s="27">
        <v>48</v>
      </c>
      <c r="E20" s="27">
        <v>37</v>
      </c>
      <c r="F20" s="27">
        <v>59</v>
      </c>
      <c r="G20" s="74">
        <f>SUM(H20:I20)</f>
        <v>1</v>
      </c>
      <c r="H20" s="27" t="s">
        <v>118</v>
      </c>
      <c r="I20" s="27">
        <v>1</v>
      </c>
      <c r="J20" s="35"/>
    </row>
    <row r="21" spans="1:10" s="3" customFormat="1" ht="22.5" customHeight="1">
      <c r="A21" s="113" t="s">
        <v>340</v>
      </c>
      <c r="B21" s="26">
        <f t="shared" si="2"/>
        <v>286</v>
      </c>
      <c r="C21" s="26">
        <f t="shared" si="3"/>
        <v>286</v>
      </c>
      <c r="D21" s="27">
        <v>86</v>
      </c>
      <c r="E21" s="27">
        <v>99</v>
      </c>
      <c r="F21" s="27">
        <v>101</v>
      </c>
      <c r="G21" s="74" t="s">
        <v>118</v>
      </c>
      <c r="H21" s="27" t="s">
        <v>118</v>
      </c>
      <c r="I21" s="27" t="s">
        <v>118</v>
      </c>
      <c r="J21" s="35"/>
    </row>
    <row r="22" spans="1:10" s="3" customFormat="1" ht="22.5" customHeight="1">
      <c r="A22" s="113" t="s">
        <v>341</v>
      </c>
      <c r="B22" s="26">
        <f t="shared" si="2"/>
        <v>202</v>
      </c>
      <c r="C22" s="26">
        <f t="shared" si="3"/>
        <v>197</v>
      </c>
      <c r="D22" s="27">
        <v>67</v>
      </c>
      <c r="E22" s="27">
        <v>60</v>
      </c>
      <c r="F22" s="27">
        <v>70</v>
      </c>
      <c r="G22" s="74">
        <f>SUM(H22:I22)</f>
        <v>5</v>
      </c>
      <c r="H22" s="27">
        <v>5</v>
      </c>
      <c r="I22" s="27" t="s">
        <v>118</v>
      </c>
      <c r="J22" s="35"/>
    </row>
    <row r="23" spans="1:10" s="3" customFormat="1" ht="22.5" customHeight="1">
      <c r="A23" s="113" t="s">
        <v>342</v>
      </c>
      <c r="B23" s="26">
        <f t="shared" si="2"/>
        <v>111</v>
      </c>
      <c r="C23" s="26">
        <f t="shared" si="3"/>
        <v>109</v>
      </c>
      <c r="D23" s="27">
        <v>43</v>
      </c>
      <c r="E23" s="27">
        <v>34</v>
      </c>
      <c r="F23" s="27">
        <v>32</v>
      </c>
      <c r="G23" s="74">
        <f>SUM(H23:I23)</f>
        <v>2</v>
      </c>
      <c r="H23" s="27">
        <v>2</v>
      </c>
      <c r="I23" s="27" t="s">
        <v>118</v>
      </c>
      <c r="J23" s="35"/>
    </row>
    <row r="24" spans="1:10" s="3" customFormat="1" ht="22.5" customHeight="1">
      <c r="A24" s="113" t="s">
        <v>343</v>
      </c>
      <c r="B24" s="26">
        <f t="shared" si="2"/>
        <v>17</v>
      </c>
      <c r="C24" s="26">
        <f t="shared" si="3"/>
        <v>17</v>
      </c>
      <c r="D24" s="27">
        <v>5</v>
      </c>
      <c r="E24" s="27">
        <v>2</v>
      </c>
      <c r="F24" s="27">
        <v>10</v>
      </c>
      <c r="G24" s="74" t="s">
        <v>118</v>
      </c>
      <c r="H24" s="27" t="s">
        <v>118</v>
      </c>
      <c r="I24" s="27" t="s">
        <v>118</v>
      </c>
      <c r="J24" s="35"/>
    </row>
    <row r="25" spans="1:10" s="3" customFormat="1" ht="22.5" customHeight="1">
      <c r="A25" s="113" t="s">
        <v>344</v>
      </c>
      <c r="B25" s="26">
        <f t="shared" si="2"/>
        <v>721</v>
      </c>
      <c r="C25" s="26">
        <f t="shared" si="3"/>
        <v>719</v>
      </c>
      <c r="D25" s="27">
        <v>235</v>
      </c>
      <c r="E25" s="27">
        <v>227</v>
      </c>
      <c r="F25" s="27">
        <v>257</v>
      </c>
      <c r="G25" s="74">
        <f aca="true" t="shared" si="5" ref="G25:G32">SUM(H25:I25)</f>
        <v>2</v>
      </c>
      <c r="H25" s="27">
        <v>2</v>
      </c>
      <c r="I25" s="27" t="s">
        <v>118</v>
      </c>
      <c r="J25" s="35"/>
    </row>
    <row r="26" spans="1:10" s="3" customFormat="1" ht="22.5" customHeight="1">
      <c r="A26" s="113" t="s">
        <v>345</v>
      </c>
      <c r="B26" s="28">
        <f t="shared" si="2"/>
        <v>1059</v>
      </c>
      <c r="C26" s="28">
        <f t="shared" si="3"/>
        <v>1049</v>
      </c>
      <c r="D26" s="27">
        <v>342</v>
      </c>
      <c r="E26" s="27">
        <v>345</v>
      </c>
      <c r="F26" s="27">
        <v>362</v>
      </c>
      <c r="G26" s="74">
        <f t="shared" si="5"/>
        <v>10</v>
      </c>
      <c r="H26" s="27">
        <v>6</v>
      </c>
      <c r="I26" s="27">
        <v>4</v>
      </c>
      <c r="J26" s="35"/>
    </row>
    <row r="27" spans="1:10" s="3" customFormat="1" ht="22.5" customHeight="1">
      <c r="A27" s="113" t="s">
        <v>346</v>
      </c>
      <c r="B27" s="26">
        <f t="shared" si="2"/>
        <v>763</v>
      </c>
      <c r="C27" s="26">
        <f t="shared" si="3"/>
        <v>758</v>
      </c>
      <c r="D27" s="27">
        <v>273</v>
      </c>
      <c r="E27" s="27">
        <v>243</v>
      </c>
      <c r="F27" s="27">
        <v>242</v>
      </c>
      <c r="G27" s="74">
        <f t="shared" si="5"/>
        <v>5</v>
      </c>
      <c r="H27" s="27">
        <v>5</v>
      </c>
      <c r="I27" s="27" t="s">
        <v>118</v>
      </c>
      <c r="J27" s="35"/>
    </row>
    <row r="28" spans="1:10" s="3" customFormat="1" ht="22.5" customHeight="1">
      <c r="A28" s="113" t="s">
        <v>347</v>
      </c>
      <c r="B28" s="26">
        <f t="shared" si="2"/>
        <v>416</v>
      </c>
      <c r="C28" s="26">
        <f t="shared" si="3"/>
        <v>415</v>
      </c>
      <c r="D28" s="27">
        <v>129</v>
      </c>
      <c r="E28" s="27">
        <v>155</v>
      </c>
      <c r="F28" s="27">
        <v>131</v>
      </c>
      <c r="G28" s="74">
        <f t="shared" si="5"/>
        <v>1</v>
      </c>
      <c r="H28" s="27">
        <v>1</v>
      </c>
      <c r="I28" s="27" t="s">
        <v>118</v>
      </c>
      <c r="J28" s="35"/>
    </row>
    <row r="29" spans="1:10" s="3" customFormat="1" ht="22.5" customHeight="1">
      <c r="A29" s="113" t="s">
        <v>348</v>
      </c>
      <c r="B29" s="26">
        <f t="shared" si="2"/>
        <v>439</v>
      </c>
      <c r="C29" s="26">
        <f t="shared" si="3"/>
        <v>437</v>
      </c>
      <c r="D29" s="27">
        <v>152</v>
      </c>
      <c r="E29" s="27">
        <v>143</v>
      </c>
      <c r="F29" s="27">
        <v>142</v>
      </c>
      <c r="G29" s="74">
        <f t="shared" si="5"/>
        <v>2</v>
      </c>
      <c r="H29" s="27">
        <v>2</v>
      </c>
      <c r="I29" s="27" t="s">
        <v>118</v>
      </c>
      <c r="J29" s="35"/>
    </row>
    <row r="30" spans="1:10" s="3" customFormat="1" ht="22.5" customHeight="1">
      <c r="A30" s="113" t="s">
        <v>349</v>
      </c>
      <c r="B30" s="26">
        <f t="shared" si="2"/>
        <v>124</v>
      </c>
      <c r="C30" s="26">
        <f t="shared" si="3"/>
        <v>123</v>
      </c>
      <c r="D30" s="27">
        <v>37</v>
      </c>
      <c r="E30" s="27">
        <v>35</v>
      </c>
      <c r="F30" s="27">
        <v>51</v>
      </c>
      <c r="G30" s="74">
        <f t="shared" si="5"/>
        <v>1</v>
      </c>
      <c r="H30" s="27">
        <v>1</v>
      </c>
      <c r="I30" s="27" t="s">
        <v>118</v>
      </c>
      <c r="J30" s="35"/>
    </row>
    <row r="31" spans="1:10" s="3" customFormat="1" ht="22.5" customHeight="1">
      <c r="A31" s="113" t="s">
        <v>170</v>
      </c>
      <c r="B31" s="26">
        <f t="shared" si="2"/>
        <v>421</v>
      </c>
      <c r="C31" s="26">
        <f t="shared" si="3"/>
        <v>420</v>
      </c>
      <c r="D31" s="27">
        <v>149</v>
      </c>
      <c r="E31" s="27">
        <v>147</v>
      </c>
      <c r="F31" s="27">
        <v>124</v>
      </c>
      <c r="G31" s="74">
        <f t="shared" si="5"/>
        <v>1</v>
      </c>
      <c r="H31" s="27" t="s">
        <v>118</v>
      </c>
      <c r="I31" s="27">
        <v>1</v>
      </c>
      <c r="J31" s="35"/>
    </row>
    <row r="32" spans="1:10" s="3" customFormat="1" ht="22.5" customHeight="1">
      <c r="A32" s="113" t="s">
        <v>296</v>
      </c>
      <c r="B32" s="26">
        <f t="shared" si="2"/>
        <v>773</v>
      </c>
      <c r="C32" s="26">
        <f t="shared" si="3"/>
        <v>770</v>
      </c>
      <c r="D32" s="27">
        <v>234</v>
      </c>
      <c r="E32" s="27">
        <v>265</v>
      </c>
      <c r="F32" s="27">
        <v>271</v>
      </c>
      <c r="G32" s="74">
        <f t="shared" si="5"/>
        <v>3</v>
      </c>
      <c r="H32" s="27">
        <v>3</v>
      </c>
      <c r="I32" s="27" t="s">
        <v>118</v>
      </c>
      <c r="J32" s="35"/>
    </row>
    <row r="33" spans="1:10" s="3" customFormat="1" ht="22.5" customHeight="1">
      <c r="A33" s="113" t="s">
        <v>297</v>
      </c>
      <c r="B33" s="26">
        <f t="shared" si="2"/>
        <v>47</v>
      </c>
      <c r="C33" s="26">
        <f t="shared" si="3"/>
        <v>47</v>
      </c>
      <c r="D33" s="27">
        <v>13</v>
      </c>
      <c r="E33" s="27">
        <v>16</v>
      </c>
      <c r="F33" s="27">
        <v>18</v>
      </c>
      <c r="G33" s="74" t="s">
        <v>118</v>
      </c>
      <c r="H33" s="27" t="s">
        <v>118</v>
      </c>
      <c r="I33" s="27" t="s">
        <v>118</v>
      </c>
      <c r="J33" s="35"/>
    </row>
    <row r="34" spans="1:10" s="3" customFormat="1" ht="22.5" customHeight="1">
      <c r="A34" s="113" t="s">
        <v>298</v>
      </c>
      <c r="B34" s="26">
        <f t="shared" si="2"/>
        <v>314</v>
      </c>
      <c r="C34" s="26">
        <f t="shared" si="3"/>
        <v>314</v>
      </c>
      <c r="D34" s="27">
        <v>111</v>
      </c>
      <c r="E34" s="27">
        <v>100</v>
      </c>
      <c r="F34" s="27">
        <v>103</v>
      </c>
      <c r="G34" s="74" t="s">
        <v>118</v>
      </c>
      <c r="H34" s="27" t="s">
        <v>118</v>
      </c>
      <c r="I34" s="27" t="s">
        <v>118</v>
      </c>
      <c r="J34" s="35"/>
    </row>
    <row r="35" spans="1:10" s="3" customFormat="1" ht="22.5" customHeight="1">
      <c r="A35" s="113" t="s">
        <v>299</v>
      </c>
      <c r="B35" s="26">
        <f t="shared" si="2"/>
        <v>358</v>
      </c>
      <c r="C35" s="26">
        <f t="shared" si="3"/>
        <v>345</v>
      </c>
      <c r="D35" s="27">
        <v>100</v>
      </c>
      <c r="E35" s="27">
        <v>119</v>
      </c>
      <c r="F35" s="27">
        <v>126</v>
      </c>
      <c r="G35" s="74">
        <f>SUM(H35:I35)</f>
        <v>13</v>
      </c>
      <c r="H35" s="27">
        <v>6</v>
      </c>
      <c r="I35" s="27">
        <v>7</v>
      </c>
      <c r="J35" s="35"/>
    </row>
    <row r="36" spans="1:10" s="3" customFormat="1" ht="22.5" customHeight="1">
      <c r="A36" s="113" t="s">
        <v>300</v>
      </c>
      <c r="B36" s="26">
        <f t="shared" si="2"/>
        <v>73</v>
      </c>
      <c r="C36" s="26">
        <f t="shared" si="3"/>
        <v>72</v>
      </c>
      <c r="D36" s="27">
        <v>31</v>
      </c>
      <c r="E36" s="27">
        <v>23</v>
      </c>
      <c r="F36" s="27">
        <v>18</v>
      </c>
      <c r="G36" s="74">
        <f>SUM(H36:I36)</f>
        <v>1</v>
      </c>
      <c r="H36" s="27" t="s">
        <v>105</v>
      </c>
      <c r="I36" s="27">
        <v>1</v>
      </c>
      <c r="J36" s="35"/>
    </row>
    <row r="37" spans="1:10" s="3" customFormat="1" ht="22.5" customHeight="1">
      <c r="A37" s="113" t="s">
        <v>301</v>
      </c>
      <c r="B37" s="26">
        <f t="shared" si="2"/>
        <v>401</v>
      </c>
      <c r="C37" s="26">
        <f t="shared" si="3"/>
        <v>401</v>
      </c>
      <c r="D37" s="27">
        <v>115</v>
      </c>
      <c r="E37" s="27">
        <v>149</v>
      </c>
      <c r="F37" s="27">
        <v>137</v>
      </c>
      <c r="G37" s="74" t="s">
        <v>105</v>
      </c>
      <c r="H37" s="27" t="s">
        <v>105</v>
      </c>
      <c r="I37" s="27" t="s">
        <v>105</v>
      </c>
      <c r="J37" s="35"/>
    </row>
    <row r="38" spans="1:10" s="3" customFormat="1" ht="22.5" customHeight="1">
      <c r="A38" s="122" t="s">
        <v>302</v>
      </c>
      <c r="B38" s="26">
        <f t="shared" si="2"/>
        <v>179</v>
      </c>
      <c r="C38" s="26">
        <f t="shared" si="3"/>
        <v>177</v>
      </c>
      <c r="D38" s="27">
        <v>48</v>
      </c>
      <c r="E38" s="27">
        <v>63</v>
      </c>
      <c r="F38" s="27">
        <v>66</v>
      </c>
      <c r="G38" s="74">
        <f>SUM(H38:I38)</f>
        <v>2</v>
      </c>
      <c r="H38" s="27">
        <v>2</v>
      </c>
      <c r="I38" s="27" t="s">
        <v>105</v>
      </c>
      <c r="J38" s="35"/>
    </row>
    <row r="39" spans="1:10" s="3" customFormat="1" ht="22.5" customHeight="1" thickBot="1">
      <c r="A39" s="145" t="s">
        <v>179</v>
      </c>
      <c r="B39" s="15">
        <f t="shared" si="2"/>
        <v>632</v>
      </c>
      <c r="C39" s="15">
        <f t="shared" si="3"/>
        <v>627</v>
      </c>
      <c r="D39" s="16">
        <v>218</v>
      </c>
      <c r="E39" s="16">
        <v>215</v>
      </c>
      <c r="F39" s="16">
        <v>194</v>
      </c>
      <c r="G39" s="98">
        <f>SUM(H39:I39)</f>
        <v>5</v>
      </c>
      <c r="H39" s="16">
        <v>5</v>
      </c>
      <c r="I39" s="16" t="s">
        <v>105</v>
      </c>
      <c r="J39" s="35"/>
    </row>
  </sheetData>
  <mergeCells count="4">
    <mergeCell ref="C4:F4"/>
    <mergeCell ref="G4:I4"/>
    <mergeCell ref="A4:A5"/>
    <mergeCell ref="B4:B5"/>
  </mergeCells>
  <printOptions/>
  <pageMargins left="0.49" right="0.3937007874015748" top="0.984251968503937" bottom="0.74" header="0.5118110236220472" footer="0.5118110236220472"/>
  <pageSetup horizontalDpi="600" verticalDpi="600" orientation="portrait" paperSize="9" scale="90" r:id="rId1"/>
  <headerFooter alignWithMargins="0">
    <oddHeader>&amp;L&amp;11中学校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M46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4.375" style="1" customWidth="1"/>
    <col min="2" max="7" width="12.75390625" style="1" customWidth="1"/>
    <col min="8" max="8" width="4.75390625" style="1" customWidth="1"/>
    <col min="9" max="9" width="12.75390625" style="1" customWidth="1"/>
    <col min="10" max="10" width="8.00390625" style="1" customWidth="1"/>
    <col min="11" max="11" width="8.625" style="1" customWidth="1"/>
    <col min="12" max="12" width="9.875" style="1" customWidth="1"/>
    <col min="13" max="13" width="11.625" style="1" customWidth="1"/>
    <col min="14" max="14" width="1.00390625" style="1" customWidth="1"/>
    <col min="15" max="15" width="8.625" style="1" customWidth="1"/>
    <col min="16" max="22" width="12.75390625" style="1" customWidth="1"/>
    <col min="23" max="16384" width="8.625" style="1" customWidth="1"/>
  </cols>
  <sheetData>
    <row r="2" ht="10.5" customHeight="1"/>
    <row r="3" spans="1:13" s="3" customFormat="1" ht="20.25" customHeight="1" thickBot="1">
      <c r="A3" s="100" t="s">
        <v>243</v>
      </c>
      <c r="B3" s="33"/>
      <c r="C3" s="33"/>
      <c r="D3" s="33"/>
      <c r="E3" s="33"/>
      <c r="F3" s="33"/>
      <c r="G3" s="33"/>
      <c r="H3" s="35"/>
      <c r="I3" s="35"/>
      <c r="J3" s="35"/>
      <c r="K3" s="35"/>
      <c r="L3" s="35"/>
      <c r="M3" s="35"/>
    </row>
    <row r="4" spans="1:13" s="3" customFormat="1" ht="20.25" customHeight="1">
      <c r="A4" s="269" t="s">
        <v>197</v>
      </c>
      <c r="B4" s="292" t="s">
        <v>120</v>
      </c>
      <c r="C4" s="281"/>
      <c r="D4" s="281"/>
      <c r="E4" s="281"/>
      <c r="F4" s="314"/>
      <c r="G4" s="292" t="s">
        <v>119</v>
      </c>
      <c r="H4" s="35"/>
      <c r="I4" s="35"/>
      <c r="J4" s="35"/>
      <c r="K4" s="35"/>
      <c r="L4" s="35"/>
      <c r="M4" s="35"/>
    </row>
    <row r="5" spans="1:7" s="3" customFormat="1" ht="16.5" customHeight="1">
      <c r="A5" s="270"/>
      <c r="B5" s="315" t="s">
        <v>121</v>
      </c>
      <c r="C5" s="296" t="s">
        <v>122</v>
      </c>
      <c r="D5" s="296" t="s">
        <v>123</v>
      </c>
      <c r="E5" s="296" t="s">
        <v>124</v>
      </c>
      <c r="F5" s="289" t="s">
        <v>125</v>
      </c>
      <c r="G5" s="259"/>
    </row>
    <row r="6" spans="1:7" s="3" customFormat="1" ht="13.5" customHeight="1" thickBot="1">
      <c r="A6" s="271"/>
      <c r="B6" s="316"/>
      <c r="C6" s="297"/>
      <c r="D6" s="297"/>
      <c r="E6" s="297"/>
      <c r="F6" s="290"/>
      <c r="G6" s="313"/>
    </row>
    <row r="7" spans="1:7" s="3" customFormat="1" ht="20.25" customHeight="1">
      <c r="A7" s="150" t="s">
        <v>410</v>
      </c>
      <c r="B7" s="21">
        <f>SUM(C7:F7)</f>
        <v>823</v>
      </c>
      <c r="C7" s="40">
        <v>112</v>
      </c>
      <c r="D7" s="40">
        <v>2</v>
      </c>
      <c r="E7" s="40">
        <v>657</v>
      </c>
      <c r="F7" s="25">
        <v>52</v>
      </c>
      <c r="G7" s="21">
        <v>14</v>
      </c>
    </row>
    <row r="8" spans="1:7" s="3" customFormat="1" ht="20.25" customHeight="1">
      <c r="A8" s="228" t="s">
        <v>409</v>
      </c>
      <c r="B8" s="223">
        <f aca="true" t="shared" si="0" ref="B8:G8">SUM(B9:B11)</f>
        <v>794</v>
      </c>
      <c r="C8" s="235">
        <f t="shared" si="0"/>
        <v>102</v>
      </c>
      <c r="D8" s="235">
        <f t="shared" si="0"/>
        <v>4</v>
      </c>
      <c r="E8" s="235">
        <f t="shared" si="0"/>
        <v>636</v>
      </c>
      <c r="F8" s="236">
        <f t="shared" si="0"/>
        <v>52</v>
      </c>
      <c r="G8" s="223">
        <f t="shared" si="0"/>
        <v>5</v>
      </c>
    </row>
    <row r="9" spans="1:7" s="3" customFormat="1" ht="20.25" customHeight="1">
      <c r="A9" s="106" t="s">
        <v>281</v>
      </c>
      <c r="B9" s="21" t="s">
        <v>182</v>
      </c>
      <c r="C9" s="40" t="s">
        <v>101</v>
      </c>
      <c r="D9" s="40" t="s">
        <v>101</v>
      </c>
      <c r="E9" s="40" t="s">
        <v>5</v>
      </c>
      <c r="F9" s="25" t="s">
        <v>101</v>
      </c>
      <c r="G9" s="21" t="s">
        <v>101</v>
      </c>
    </row>
    <row r="10" spans="1:7" s="3" customFormat="1" ht="20.25" customHeight="1">
      <c r="A10" s="106" t="s">
        <v>282</v>
      </c>
      <c r="B10" s="21">
        <f aca="true" t="shared" si="1" ref="B10:G10">SUM(B13:B40)</f>
        <v>792</v>
      </c>
      <c r="C10" s="40">
        <f t="shared" si="1"/>
        <v>101</v>
      </c>
      <c r="D10" s="40">
        <f t="shared" si="1"/>
        <v>4</v>
      </c>
      <c r="E10" s="40">
        <f t="shared" si="1"/>
        <v>635</v>
      </c>
      <c r="F10" s="25">
        <f t="shared" si="1"/>
        <v>52</v>
      </c>
      <c r="G10" s="21">
        <f t="shared" si="1"/>
        <v>5</v>
      </c>
    </row>
    <row r="11" spans="1:7" s="3" customFormat="1" ht="20.25" customHeight="1" thickBot="1">
      <c r="A11" s="110" t="s">
        <v>283</v>
      </c>
      <c r="B11" s="19">
        <f>SUM(C11:F11)</f>
        <v>2</v>
      </c>
      <c r="C11" s="31">
        <v>1</v>
      </c>
      <c r="D11" s="31" t="s">
        <v>101</v>
      </c>
      <c r="E11" s="31">
        <v>1</v>
      </c>
      <c r="F11" s="20" t="s">
        <v>101</v>
      </c>
      <c r="G11" s="19" t="s">
        <v>101</v>
      </c>
    </row>
    <row r="12" spans="1:7" s="3" customFormat="1" ht="15" customHeight="1">
      <c r="A12" s="111" t="s">
        <v>284</v>
      </c>
      <c r="B12" s="21"/>
      <c r="C12" s="40"/>
      <c r="D12" s="40"/>
      <c r="E12" s="40"/>
      <c r="F12" s="25"/>
      <c r="G12" s="21"/>
    </row>
    <row r="13" spans="1:7" s="3" customFormat="1" ht="22.5" customHeight="1">
      <c r="A13" s="151" t="s">
        <v>307</v>
      </c>
      <c r="B13" s="21">
        <f>SUM(C13:F13)</f>
        <v>268</v>
      </c>
      <c r="C13" s="40">
        <v>20</v>
      </c>
      <c r="D13" s="40" t="s">
        <v>101</v>
      </c>
      <c r="E13" s="40">
        <v>215</v>
      </c>
      <c r="F13" s="25">
        <v>33</v>
      </c>
      <c r="G13" s="21">
        <v>1</v>
      </c>
    </row>
    <row r="14" spans="1:10" s="3" customFormat="1" ht="22.5" customHeight="1">
      <c r="A14" s="152" t="s">
        <v>308</v>
      </c>
      <c r="B14" s="26">
        <f aca="true" t="shared" si="2" ref="B14:B40">SUM(C14:F14)</f>
        <v>74</v>
      </c>
      <c r="C14" s="173">
        <v>8</v>
      </c>
      <c r="D14" s="173">
        <v>2</v>
      </c>
      <c r="E14" s="173">
        <v>54</v>
      </c>
      <c r="F14" s="30">
        <v>10</v>
      </c>
      <c r="G14" s="26" t="s">
        <v>101</v>
      </c>
      <c r="J14" s="41"/>
    </row>
    <row r="15" spans="1:7" s="3" customFormat="1" ht="22.5" customHeight="1">
      <c r="A15" s="152" t="s">
        <v>309</v>
      </c>
      <c r="B15" s="26">
        <f t="shared" si="2"/>
        <v>68</v>
      </c>
      <c r="C15" s="173">
        <v>13</v>
      </c>
      <c r="D15" s="173">
        <v>1</v>
      </c>
      <c r="E15" s="173">
        <v>51</v>
      </c>
      <c r="F15" s="30">
        <v>3</v>
      </c>
      <c r="G15" s="26"/>
    </row>
    <row r="16" spans="1:7" s="3" customFormat="1" ht="22.5" customHeight="1">
      <c r="A16" s="152" t="s">
        <v>310</v>
      </c>
      <c r="B16" s="26">
        <f t="shared" si="2"/>
        <v>38</v>
      </c>
      <c r="C16" s="173">
        <v>16</v>
      </c>
      <c r="D16" s="173" t="s">
        <v>101</v>
      </c>
      <c r="E16" s="173">
        <v>17</v>
      </c>
      <c r="F16" s="30">
        <v>5</v>
      </c>
      <c r="G16" s="26" t="s">
        <v>182</v>
      </c>
    </row>
    <row r="17" spans="1:7" s="3" customFormat="1" ht="22.5" customHeight="1">
      <c r="A17" s="152" t="s">
        <v>311</v>
      </c>
      <c r="B17" s="26">
        <f t="shared" si="2"/>
        <v>42</v>
      </c>
      <c r="C17" s="173">
        <v>9</v>
      </c>
      <c r="D17" s="173" t="s">
        <v>101</v>
      </c>
      <c r="E17" s="173">
        <v>33</v>
      </c>
      <c r="F17" s="30" t="s">
        <v>101</v>
      </c>
      <c r="G17" s="26" t="s">
        <v>101</v>
      </c>
    </row>
    <row r="18" spans="1:7" s="3" customFormat="1" ht="22.5" customHeight="1">
      <c r="A18" s="152" t="s">
        <v>312</v>
      </c>
      <c r="B18" s="26">
        <f t="shared" si="2"/>
        <v>15</v>
      </c>
      <c r="C18" s="173">
        <v>2</v>
      </c>
      <c r="D18" s="173" t="s">
        <v>101</v>
      </c>
      <c r="E18" s="173">
        <v>13</v>
      </c>
      <c r="F18" s="30" t="s">
        <v>101</v>
      </c>
      <c r="G18" s="26" t="s">
        <v>101</v>
      </c>
    </row>
    <row r="19" spans="1:7" s="3" customFormat="1" ht="22.5" customHeight="1">
      <c r="A19" s="152" t="s">
        <v>313</v>
      </c>
      <c r="B19" s="26">
        <f t="shared" si="2"/>
        <v>35</v>
      </c>
      <c r="C19" s="173">
        <v>3</v>
      </c>
      <c r="D19" s="173" t="s">
        <v>101</v>
      </c>
      <c r="E19" s="173">
        <v>32</v>
      </c>
      <c r="F19" s="30" t="s">
        <v>182</v>
      </c>
      <c r="G19" s="26">
        <v>1</v>
      </c>
    </row>
    <row r="20" spans="1:7" s="3" customFormat="1" ht="22.5" customHeight="1">
      <c r="A20" s="152" t="s">
        <v>8</v>
      </c>
      <c r="B20" s="26">
        <f t="shared" si="2"/>
        <v>35</v>
      </c>
      <c r="C20" s="173">
        <v>6</v>
      </c>
      <c r="D20" s="173" t="s">
        <v>126</v>
      </c>
      <c r="E20" s="173">
        <v>29</v>
      </c>
      <c r="F20" s="30" t="s">
        <v>182</v>
      </c>
      <c r="G20" s="26">
        <v>1</v>
      </c>
    </row>
    <row r="21" spans="1:7" s="3" customFormat="1" ht="22.5" customHeight="1">
      <c r="A21" s="152" t="s">
        <v>314</v>
      </c>
      <c r="B21" s="26">
        <f t="shared" si="2"/>
        <v>6</v>
      </c>
      <c r="C21" s="173">
        <v>3</v>
      </c>
      <c r="D21" s="173" t="s">
        <v>126</v>
      </c>
      <c r="E21" s="173">
        <v>3</v>
      </c>
      <c r="F21" s="30" t="s">
        <v>126</v>
      </c>
      <c r="G21" s="26" t="s">
        <v>182</v>
      </c>
    </row>
    <row r="22" spans="1:7" s="3" customFormat="1" ht="22.5" customHeight="1">
      <c r="A22" s="152" t="s">
        <v>315</v>
      </c>
      <c r="B22" s="26">
        <f t="shared" si="2"/>
        <v>9</v>
      </c>
      <c r="C22" s="173" t="s">
        <v>126</v>
      </c>
      <c r="D22" s="173" t="s">
        <v>126</v>
      </c>
      <c r="E22" s="173">
        <v>9</v>
      </c>
      <c r="F22" s="30" t="s">
        <v>126</v>
      </c>
      <c r="G22" s="26" t="s">
        <v>126</v>
      </c>
    </row>
    <row r="23" spans="1:7" s="3" customFormat="1" ht="22.5" customHeight="1">
      <c r="A23" s="152" t="s">
        <v>316</v>
      </c>
      <c r="B23" s="26">
        <f t="shared" si="2"/>
        <v>4</v>
      </c>
      <c r="C23" s="173">
        <v>1</v>
      </c>
      <c r="D23" s="173" t="s">
        <v>126</v>
      </c>
      <c r="E23" s="173">
        <v>3</v>
      </c>
      <c r="F23" s="30" t="s">
        <v>126</v>
      </c>
      <c r="G23" s="26" t="s">
        <v>126</v>
      </c>
    </row>
    <row r="24" spans="1:7" s="3" customFormat="1" ht="22.5" customHeight="1">
      <c r="A24" s="152" t="s">
        <v>317</v>
      </c>
      <c r="B24" s="26" t="s">
        <v>5</v>
      </c>
      <c r="C24" s="173" t="s">
        <v>126</v>
      </c>
      <c r="D24" s="173" t="s">
        <v>126</v>
      </c>
      <c r="E24" s="173" t="s">
        <v>5</v>
      </c>
      <c r="F24" s="30" t="s">
        <v>126</v>
      </c>
      <c r="G24" s="26" t="s">
        <v>126</v>
      </c>
    </row>
    <row r="25" spans="1:7" s="3" customFormat="1" ht="22.5" customHeight="1">
      <c r="A25" s="152" t="s">
        <v>318</v>
      </c>
      <c r="B25" s="26" t="s">
        <v>126</v>
      </c>
      <c r="C25" s="173" t="s">
        <v>126</v>
      </c>
      <c r="D25" s="173" t="s">
        <v>126</v>
      </c>
      <c r="E25" s="173" t="s">
        <v>126</v>
      </c>
      <c r="F25" s="30" t="s">
        <v>126</v>
      </c>
      <c r="G25" s="26" t="s">
        <v>126</v>
      </c>
    </row>
    <row r="26" spans="1:7" s="3" customFormat="1" ht="22.5" customHeight="1">
      <c r="A26" s="152" t="s">
        <v>319</v>
      </c>
      <c r="B26" s="26">
        <f t="shared" si="2"/>
        <v>19</v>
      </c>
      <c r="C26" s="173">
        <v>5</v>
      </c>
      <c r="D26" s="173">
        <v>1</v>
      </c>
      <c r="E26" s="173">
        <v>13</v>
      </c>
      <c r="F26" s="30" t="s">
        <v>182</v>
      </c>
      <c r="G26" s="26" t="s">
        <v>126</v>
      </c>
    </row>
    <row r="27" spans="1:7" s="3" customFormat="1" ht="22.5" customHeight="1">
      <c r="A27" s="152" t="s">
        <v>320</v>
      </c>
      <c r="B27" s="26">
        <f t="shared" si="2"/>
        <v>40</v>
      </c>
      <c r="C27" s="173">
        <v>8</v>
      </c>
      <c r="D27" s="173" t="s">
        <v>126</v>
      </c>
      <c r="E27" s="173">
        <v>32</v>
      </c>
      <c r="F27" s="30" t="s">
        <v>126</v>
      </c>
      <c r="G27" s="26" t="s">
        <v>126</v>
      </c>
    </row>
    <row r="28" spans="1:7" s="3" customFormat="1" ht="22.5" customHeight="1">
      <c r="A28" s="152" t="s">
        <v>321</v>
      </c>
      <c r="B28" s="26">
        <f t="shared" si="2"/>
        <v>16</v>
      </c>
      <c r="C28" s="173">
        <v>1</v>
      </c>
      <c r="D28" s="173" t="s">
        <v>126</v>
      </c>
      <c r="E28" s="173">
        <v>15</v>
      </c>
      <c r="F28" s="30" t="s">
        <v>126</v>
      </c>
      <c r="G28" s="26">
        <v>2</v>
      </c>
    </row>
    <row r="29" spans="1:7" s="3" customFormat="1" ht="22.5" customHeight="1">
      <c r="A29" s="152" t="s">
        <v>322</v>
      </c>
      <c r="B29" s="26">
        <f t="shared" si="2"/>
        <v>12</v>
      </c>
      <c r="C29" s="173">
        <v>3</v>
      </c>
      <c r="D29" s="173" t="s">
        <v>126</v>
      </c>
      <c r="E29" s="173">
        <v>9</v>
      </c>
      <c r="F29" s="30" t="s">
        <v>126</v>
      </c>
      <c r="G29" s="26" t="s">
        <v>126</v>
      </c>
    </row>
    <row r="30" spans="1:7" s="3" customFormat="1" ht="22.5" customHeight="1">
      <c r="A30" s="152" t="s">
        <v>323</v>
      </c>
      <c r="B30" s="26">
        <f t="shared" si="2"/>
        <v>18</v>
      </c>
      <c r="C30" s="173">
        <v>2</v>
      </c>
      <c r="D30" s="173" t="s">
        <v>126</v>
      </c>
      <c r="E30" s="173">
        <v>16</v>
      </c>
      <c r="F30" s="30" t="s">
        <v>126</v>
      </c>
      <c r="G30" s="26" t="s">
        <v>5</v>
      </c>
    </row>
    <row r="31" spans="1:7" s="3" customFormat="1" ht="22.5" customHeight="1">
      <c r="A31" s="152" t="s">
        <v>324</v>
      </c>
      <c r="B31" s="26" t="s">
        <v>5</v>
      </c>
      <c r="C31" s="173" t="s">
        <v>126</v>
      </c>
      <c r="D31" s="173" t="s">
        <v>126</v>
      </c>
      <c r="E31" s="173" t="s">
        <v>5</v>
      </c>
      <c r="F31" s="30" t="s">
        <v>126</v>
      </c>
      <c r="G31" s="26" t="s">
        <v>126</v>
      </c>
    </row>
    <row r="32" spans="1:7" s="3" customFormat="1" ht="22.5" customHeight="1">
      <c r="A32" s="152" t="s">
        <v>170</v>
      </c>
      <c r="B32" s="26">
        <f t="shared" si="2"/>
        <v>6</v>
      </c>
      <c r="C32" s="173" t="s">
        <v>126</v>
      </c>
      <c r="D32" s="173" t="s">
        <v>126</v>
      </c>
      <c r="E32" s="173">
        <v>6</v>
      </c>
      <c r="F32" s="30" t="s">
        <v>5</v>
      </c>
      <c r="G32" s="26" t="s">
        <v>126</v>
      </c>
    </row>
    <row r="33" spans="1:7" s="3" customFormat="1" ht="22.5" customHeight="1">
      <c r="A33" s="152" t="s">
        <v>296</v>
      </c>
      <c r="B33" s="26">
        <f t="shared" si="2"/>
        <v>21</v>
      </c>
      <c r="C33" s="173">
        <v>1</v>
      </c>
      <c r="D33" s="173" t="s">
        <v>126</v>
      </c>
      <c r="E33" s="173">
        <v>20</v>
      </c>
      <c r="F33" s="30" t="s">
        <v>126</v>
      </c>
      <c r="G33" s="26" t="s">
        <v>126</v>
      </c>
    </row>
    <row r="34" spans="1:7" s="3" customFormat="1" ht="22.5" customHeight="1">
      <c r="A34" s="152" t="s">
        <v>297</v>
      </c>
      <c r="B34" s="26" t="s">
        <v>5</v>
      </c>
      <c r="C34" s="173" t="s">
        <v>126</v>
      </c>
      <c r="D34" s="173" t="s">
        <v>126</v>
      </c>
      <c r="E34" s="173" t="s">
        <v>5</v>
      </c>
      <c r="F34" s="30" t="s">
        <v>126</v>
      </c>
      <c r="G34" s="26" t="s">
        <v>126</v>
      </c>
    </row>
    <row r="35" spans="1:7" s="3" customFormat="1" ht="22.5" customHeight="1">
      <c r="A35" s="152" t="s">
        <v>298</v>
      </c>
      <c r="B35" s="26">
        <f t="shared" si="2"/>
        <v>8</v>
      </c>
      <c r="C35" s="173" t="s">
        <v>5</v>
      </c>
      <c r="D35" s="173" t="s">
        <v>126</v>
      </c>
      <c r="E35" s="173">
        <v>8</v>
      </c>
      <c r="F35" s="30" t="s">
        <v>126</v>
      </c>
      <c r="G35" s="26" t="s">
        <v>126</v>
      </c>
    </row>
    <row r="36" spans="1:7" s="3" customFormat="1" ht="22.5" customHeight="1">
      <c r="A36" s="152" t="s">
        <v>299</v>
      </c>
      <c r="B36" s="26">
        <f t="shared" si="2"/>
        <v>20</v>
      </c>
      <c r="C36" s="173" t="s">
        <v>105</v>
      </c>
      <c r="D36" s="173" t="s">
        <v>105</v>
      </c>
      <c r="E36" s="173">
        <v>20</v>
      </c>
      <c r="F36" s="30" t="s">
        <v>105</v>
      </c>
      <c r="G36" s="26" t="s">
        <v>5</v>
      </c>
    </row>
    <row r="37" spans="1:7" s="3" customFormat="1" ht="22.5" customHeight="1">
      <c r="A37" s="152" t="s">
        <v>300</v>
      </c>
      <c r="B37" s="26" t="s">
        <v>5</v>
      </c>
      <c r="C37" s="173" t="s">
        <v>105</v>
      </c>
      <c r="D37" s="173" t="s">
        <v>105</v>
      </c>
      <c r="E37" s="173" t="s">
        <v>5</v>
      </c>
      <c r="F37" s="30" t="s">
        <v>105</v>
      </c>
      <c r="G37" s="26" t="s">
        <v>105</v>
      </c>
    </row>
    <row r="38" spans="1:7" s="3" customFormat="1" ht="22.5" customHeight="1">
      <c r="A38" s="152" t="s">
        <v>301</v>
      </c>
      <c r="B38" s="26">
        <f t="shared" si="2"/>
        <v>15</v>
      </c>
      <c r="C38" s="173" t="s">
        <v>105</v>
      </c>
      <c r="D38" s="173" t="s">
        <v>105</v>
      </c>
      <c r="E38" s="173">
        <v>15</v>
      </c>
      <c r="F38" s="30" t="s">
        <v>105</v>
      </c>
      <c r="G38" s="26" t="s">
        <v>105</v>
      </c>
    </row>
    <row r="39" spans="1:7" s="3" customFormat="1" ht="22.5" customHeight="1">
      <c r="A39" s="118" t="s">
        <v>302</v>
      </c>
      <c r="B39" s="26">
        <f t="shared" si="2"/>
        <v>1</v>
      </c>
      <c r="C39" s="173" t="s">
        <v>105</v>
      </c>
      <c r="D39" s="173" t="s">
        <v>105</v>
      </c>
      <c r="E39" s="173" t="s">
        <v>5</v>
      </c>
      <c r="F39" s="30">
        <v>1</v>
      </c>
      <c r="G39" s="26" t="s">
        <v>105</v>
      </c>
    </row>
    <row r="40" spans="1:7" s="3" customFormat="1" ht="22.5" customHeight="1" thickBot="1">
      <c r="A40" s="153" t="s">
        <v>179</v>
      </c>
      <c r="B40" s="15">
        <f t="shared" si="2"/>
        <v>22</v>
      </c>
      <c r="C40" s="174" t="s">
        <v>105</v>
      </c>
      <c r="D40" s="174" t="s">
        <v>105</v>
      </c>
      <c r="E40" s="174">
        <v>22</v>
      </c>
      <c r="F40" s="63" t="s">
        <v>105</v>
      </c>
      <c r="G40" s="15" t="s">
        <v>105</v>
      </c>
    </row>
    <row r="41" ht="11.25" customHeight="1">
      <c r="L41" s="77"/>
    </row>
    <row r="42" ht="20.25" customHeight="1">
      <c r="L42" s="77"/>
    </row>
    <row r="43" ht="20.25" customHeight="1">
      <c r="L43" s="77"/>
    </row>
    <row r="44" ht="20.25" customHeight="1">
      <c r="L44" s="77"/>
    </row>
    <row r="45" ht="20.25" customHeight="1">
      <c r="L45" s="77"/>
    </row>
    <row r="46" ht="20.25" customHeight="1">
      <c r="L46" s="77"/>
    </row>
  </sheetData>
  <mergeCells count="8">
    <mergeCell ref="A4:A6"/>
    <mergeCell ref="D5:D6"/>
    <mergeCell ref="E5:E6"/>
    <mergeCell ref="F5:F6"/>
    <mergeCell ref="G4:G6"/>
    <mergeCell ref="B4:F4"/>
    <mergeCell ref="B5:B6"/>
    <mergeCell ref="C5:C6"/>
  </mergeCells>
  <printOptions/>
  <pageMargins left="0.984251968503937" right="0.76" top="0.92" bottom="0.38" header="0.5118110236220472" footer="0.27"/>
  <pageSetup horizontalDpi="600" verticalDpi="600" orientation="portrait" paperSize="9" scale="95" r:id="rId1"/>
  <headerFooter alignWithMargins="0">
    <oddHeader>&amp;R中学校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N39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4.125" style="1" customWidth="1"/>
    <col min="2" max="4" width="8.125" style="1" customWidth="1"/>
    <col min="5" max="10" width="6.125" style="1" customWidth="1"/>
    <col min="11" max="13" width="7.875" style="1" customWidth="1"/>
    <col min="14" max="14" width="1.00390625" style="1" customWidth="1"/>
    <col min="15" max="16384" width="8.625" style="1" customWidth="1"/>
  </cols>
  <sheetData>
    <row r="3" spans="1:13" s="3" customFormat="1" ht="20.25" customHeight="1" thickBot="1">
      <c r="A3" s="101" t="s">
        <v>127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s="3" customFormat="1" ht="20.25" customHeight="1">
      <c r="A4" s="269" t="s">
        <v>197</v>
      </c>
      <c r="B4" s="292" t="s">
        <v>128</v>
      </c>
      <c r="C4" s="293"/>
      <c r="D4" s="294"/>
      <c r="E4" s="292" t="s">
        <v>129</v>
      </c>
      <c r="F4" s="293"/>
      <c r="G4" s="293"/>
      <c r="H4" s="262" t="s">
        <v>130</v>
      </c>
      <c r="I4" s="293"/>
      <c r="J4" s="263"/>
      <c r="K4" s="262" t="s">
        <v>131</v>
      </c>
      <c r="L4" s="293"/>
      <c r="M4" s="293"/>
      <c r="N4" s="35"/>
    </row>
    <row r="5" spans="1:14" s="3" customFormat="1" ht="20.25" customHeight="1" thickBot="1">
      <c r="A5" s="271"/>
      <c r="B5" s="172" t="s">
        <v>121</v>
      </c>
      <c r="C5" s="178" t="s">
        <v>132</v>
      </c>
      <c r="D5" s="178" t="s">
        <v>133</v>
      </c>
      <c r="E5" s="172" t="s">
        <v>121</v>
      </c>
      <c r="F5" s="178" t="s">
        <v>132</v>
      </c>
      <c r="G5" s="178" t="s">
        <v>133</v>
      </c>
      <c r="H5" s="179" t="s">
        <v>121</v>
      </c>
      <c r="I5" s="178" t="s">
        <v>132</v>
      </c>
      <c r="J5" s="180" t="s">
        <v>133</v>
      </c>
      <c r="K5" s="179" t="s">
        <v>121</v>
      </c>
      <c r="L5" s="178" t="s">
        <v>132</v>
      </c>
      <c r="M5" s="178" t="s">
        <v>133</v>
      </c>
      <c r="N5" s="35"/>
    </row>
    <row r="6" spans="1:14" s="3" customFormat="1" ht="20.25" customHeight="1">
      <c r="A6" s="150" t="s">
        <v>306</v>
      </c>
      <c r="B6" s="23">
        <v>1898</v>
      </c>
      <c r="C6" s="24">
        <v>1133</v>
      </c>
      <c r="D6" s="24">
        <v>765</v>
      </c>
      <c r="E6" s="21">
        <v>68</v>
      </c>
      <c r="F6" s="22">
        <v>67</v>
      </c>
      <c r="G6" s="22">
        <v>1</v>
      </c>
      <c r="H6" s="97">
        <v>78</v>
      </c>
      <c r="I6" s="22">
        <v>70</v>
      </c>
      <c r="J6" s="92">
        <v>8</v>
      </c>
      <c r="K6" s="175">
        <v>1602</v>
      </c>
      <c r="L6" s="22">
        <v>969</v>
      </c>
      <c r="M6" s="22">
        <v>633</v>
      </c>
      <c r="N6" s="35"/>
    </row>
    <row r="7" spans="1:14" s="3" customFormat="1" ht="20.25" customHeight="1">
      <c r="A7" s="228" t="s">
        <v>158</v>
      </c>
      <c r="B7" s="225">
        <f>SUM(B8:B10)</f>
        <v>1863</v>
      </c>
      <c r="C7" s="227">
        <f aca="true" t="shared" si="0" ref="C7:M7">SUM(C8:C10)</f>
        <v>1119</v>
      </c>
      <c r="D7" s="224">
        <f t="shared" si="0"/>
        <v>744</v>
      </c>
      <c r="E7" s="223">
        <f t="shared" si="0"/>
        <v>68</v>
      </c>
      <c r="F7" s="224">
        <f t="shared" si="0"/>
        <v>62</v>
      </c>
      <c r="G7" s="224">
        <f t="shared" si="0"/>
        <v>6</v>
      </c>
      <c r="H7" s="229">
        <f t="shared" si="0"/>
        <v>77</v>
      </c>
      <c r="I7" s="224">
        <f t="shared" si="0"/>
        <v>68</v>
      </c>
      <c r="J7" s="237">
        <f t="shared" si="0"/>
        <v>9</v>
      </c>
      <c r="K7" s="238">
        <f t="shared" si="0"/>
        <v>1568</v>
      </c>
      <c r="L7" s="224">
        <f t="shared" si="0"/>
        <v>958</v>
      </c>
      <c r="M7" s="224">
        <f t="shared" si="0"/>
        <v>610</v>
      </c>
      <c r="N7" s="35"/>
    </row>
    <row r="8" spans="1:14" s="3" customFormat="1" ht="20.25" customHeight="1">
      <c r="A8" s="106" t="s">
        <v>281</v>
      </c>
      <c r="B8" s="21">
        <f>SUM(C8:D8)</f>
        <v>18</v>
      </c>
      <c r="C8" s="176">
        <f>SUM(F8,I8,L8,'30-2'!B8,'30-2'!E8,'30-2'!H8,'30-2'!K8,'30-2'!N8)</f>
        <v>11</v>
      </c>
      <c r="D8" s="25">
        <f>SUM(G8,J8,M8,'30-2'!C8,'30-2'!F8,'30-2'!I8,'30-2'!L8,'30-2'!O8)</f>
        <v>7</v>
      </c>
      <c r="E8" s="21" t="s">
        <v>134</v>
      </c>
      <c r="F8" s="22" t="s">
        <v>134</v>
      </c>
      <c r="G8" s="22" t="s">
        <v>134</v>
      </c>
      <c r="H8" s="97">
        <f>SUM(I8:J8)</f>
        <v>1</v>
      </c>
      <c r="I8" s="22">
        <v>1</v>
      </c>
      <c r="J8" s="92" t="s">
        <v>134</v>
      </c>
      <c r="K8" s="97">
        <f>SUM(L8:M8)</f>
        <v>16</v>
      </c>
      <c r="L8" s="22">
        <v>10</v>
      </c>
      <c r="M8" s="22">
        <v>6</v>
      </c>
      <c r="N8" s="35"/>
    </row>
    <row r="9" spans="1:14" s="3" customFormat="1" ht="20.25" customHeight="1">
      <c r="A9" s="106" t="s">
        <v>282</v>
      </c>
      <c r="B9" s="23">
        <f aca="true" t="shared" si="1" ref="B9:M9">SUM(B12:B39)</f>
        <v>1819</v>
      </c>
      <c r="C9" s="24">
        <f t="shared" si="1"/>
        <v>1091</v>
      </c>
      <c r="D9" s="25">
        <f t="shared" si="1"/>
        <v>728</v>
      </c>
      <c r="E9" s="21">
        <f t="shared" si="1"/>
        <v>66</v>
      </c>
      <c r="F9" s="22">
        <f t="shared" si="1"/>
        <v>60</v>
      </c>
      <c r="G9" s="22">
        <f t="shared" si="1"/>
        <v>6</v>
      </c>
      <c r="H9" s="97">
        <f t="shared" si="1"/>
        <v>75</v>
      </c>
      <c r="I9" s="22">
        <f t="shared" si="1"/>
        <v>66</v>
      </c>
      <c r="J9" s="92">
        <f t="shared" si="1"/>
        <v>9</v>
      </c>
      <c r="K9" s="175">
        <f t="shared" si="1"/>
        <v>1529</v>
      </c>
      <c r="L9" s="22">
        <f t="shared" si="1"/>
        <v>934</v>
      </c>
      <c r="M9" s="22">
        <f t="shared" si="1"/>
        <v>595</v>
      </c>
      <c r="N9" s="35"/>
    </row>
    <row r="10" spans="1:14" s="3" customFormat="1" ht="20.25" customHeight="1" thickBot="1">
      <c r="A10" s="110" t="s">
        <v>283</v>
      </c>
      <c r="B10" s="19">
        <f>SUM(C10:D10)</f>
        <v>26</v>
      </c>
      <c r="C10" s="17">
        <f>SUM(F10,I10,L10,'30-2'!B10,'30-2'!E10,'30-2'!H10,'30-2'!K10,'30-2'!N10)</f>
        <v>17</v>
      </c>
      <c r="D10" s="177">
        <f>SUM(G10,J10,M10,'30-2'!C10,'30-2'!F10,'30-2'!I10,'30-2'!L10,'30-2'!O10)</f>
        <v>9</v>
      </c>
      <c r="E10" s="19">
        <f>SUM(F10:G10)</f>
        <v>2</v>
      </c>
      <c r="F10" s="18">
        <v>2</v>
      </c>
      <c r="G10" s="18" t="s">
        <v>134</v>
      </c>
      <c r="H10" s="96">
        <f>SUM(I10:J10)</f>
        <v>1</v>
      </c>
      <c r="I10" s="18">
        <v>1</v>
      </c>
      <c r="J10" s="91" t="s">
        <v>134</v>
      </c>
      <c r="K10" s="96">
        <f>SUM(L10:M10)</f>
        <v>23</v>
      </c>
      <c r="L10" s="18">
        <v>14</v>
      </c>
      <c r="M10" s="18">
        <v>9</v>
      </c>
      <c r="N10" s="35"/>
    </row>
    <row r="11" spans="1:14" s="3" customFormat="1" ht="15" customHeight="1">
      <c r="A11" s="111" t="s">
        <v>284</v>
      </c>
      <c r="B11" s="21"/>
      <c r="C11" s="24"/>
      <c r="D11" s="24"/>
      <c r="E11" s="21"/>
      <c r="F11" s="22"/>
      <c r="G11" s="22"/>
      <c r="H11" s="97"/>
      <c r="I11" s="22"/>
      <c r="J11" s="92"/>
      <c r="K11" s="97"/>
      <c r="L11" s="22"/>
      <c r="M11" s="22"/>
      <c r="N11" s="35"/>
    </row>
    <row r="12" spans="1:14" s="3" customFormat="1" ht="22.5" customHeight="1">
      <c r="A12" s="112" t="s">
        <v>253</v>
      </c>
      <c r="B12" s="21">
        <f>SUM(C12:D12)</f>
        <v>487</v>
      </c>
      <c r="C12" s="22">
        <f>SUM(F12,I12,L12,'30-2'!B12,'30-2'!E12,'30-2'!H12,'30-2'!K12,'30-2'!N12)</f>
        <v>277</v>
      </c>
      <c r="D12" s="22">
        <f>SUM(G12,J12,M12,'30-2'!C12,'30-2'!F12,'30-2'!I12,'30-2'!L12,'30-2'!O12)</f>
        <v>210</v>
      </c>
      <c r="E12" s="21">
        <f>SUM(F12:G12)</f>
        <v>15</v>
      </c>
      <c r="F12" s="22">
        <v>14</v>
      </c>
      <c r="G12" s="22">
        <v>1</v>
      </c>
      <c r="H12" s="97">
        <f aca="true" t="shared" si="2" ref="H12:H39">SUM(I12:J12)</f>
        <v>20</v>
      </c>
      <c r="I12" s="22">
        <v>15</v>
      </c>
      <c r="J12" s="92">
        <v>5</v>
      </c>
      <c r="K12" s="97">
        <f aca="true" t="shared" si="3" ref="K12:K39">SUM(L12:M12)</f>
        <v>419</v>
      </c>
      <c r="L12" s="22">
        <v>241</v>
      </c>
      <c r="M12" s="22">
        <v>178</v>
      </c>
      <c r="N12" s="35"/>
    </row>
    <row r="13" spans="1:14" s="3" customFormat="1" ht="22.5" customHeight="1">
      <c r="A13" s="113" t="s">
        <v>254</v>
      </c>
      <c r="B13" s="26">
        <f aca="true" t="shared" si="4" ref="B13:B39">SUM(C13:D13)</f>
        <v>138</v>
      </c>
      <c r="C13" s="27">
        <f>SUM(F13,I13,L13,'30-2'!B13,'30-2'!E13,'30-2'!H13,'30-2'!K13,'30-2'!N13)</f>
        <v>93</v>
      </c>
      <c r="D13" s="27">
        <f>SUM(G13,J13,M13,'30-2'!C13,'30-2'!F13,'30-2'!I13,'30-2'!L13,'30-2'!O13)</f>
        <v>45</v>
      </c>
      <c r="E13" s="26">
        <f aca="true" t="shared" si="5" ref="E13:E39">SUM(F13:G13)</f>
        <v>4</v>
      </c>
      <c r="F13" s="27">
        <v>3</v>
      </c>
      <c r="G13" s="27">
        <v>1</v>
      </c>
      <c r="H13" s="74">
        <f t="shared" si="2"/>
        <v>6</v>
      </c>
      <c r="I13" s="27">
        <v>6</v>
      </c>
      <c r="J13" s="93" t="s">
        <v>134</v>
      </c>
      <c r="K13" s="74">
        <f t="shared" si="3"/>
        <v>123</v>
      </c>
      <c r="L13" s="27">
        <v>84</v>
      </c>
      <c r="M13" s="27">
        <v>39</v>
      </c>
      <c r="N13" s="35"/>
    </row>
    <row r="14" spans="1:14" s="3" customFormat="1" ht="22.5" customHeight="1">
      <c r="A14" s="113" t="s">
        <v>255</v>
      </c>
      <c r="B14" s="26">
        <f t="shared" si="4"/>
        <v>156</v>
      </c>
      <c r="C14" s="27">
        <f>SUM(F14,I14,L14,'30-2'!B14,'30-2'!E14,'30-2'!H14,'30-2'!K14,'30-2'!N14)</f>
        <v>94</v>
      </c>
      <c r="D14" s="27">
        <f>SUM(G14,J14,M14,'30-2'!C14,'30-2'!F14,'30-2'!I14,'30-2'!L14,'30-2'!O14)</f>
        <v>62</v>
      </c>
      <c r="E14" s="26">
        <f t="shared" si="5"/>
        <v>6</v>
      </c>
      <c r="F14" s="27">
        <v>6</v>
      </c>
      <c r="G14" s="27" t="s">
        <v>134</v>
      </c>
      <c r="H14" s="74">
        <f t="shared" si="2"/>
        <v>6</v>
      </c>
      <c r="I14" s="27">
        <v>3</v>
      </c>
      <c r="J14" s="93">
        <v>3</v>
      </c>
      <c r="K14" s="74">
        <f t="shared" si="3"/>
        <v>132</v>
      </c>
      <c r="L14" s="27">
        <v>82</v>
      </c>
      <c r="M14" s="27">
        <v>50</v>
      </c>
      <c r="N14" s="35"/>
    </row>
    <row r="15" spans="1:14" s="3" customFormat="1" ht="22.5" customHeight="1">
      <c r="A15" s="113" t="s">
        <v>256</v>
      </c>
      <c r="B15" s="26">
        <f t="shared" si="4"/>
        <v>67</v>
      </c>
      <c r="C15" s="27">
        <f>SUM(F15,I15,L15,'30-2'!B15,'30-2'!E15,'30-2'!H15,'30-2'!K15,'30-2'!N15)</f>
        <v>46</v>
      </c>
      <c r="D15" s="27">
        <f>SUM(G15,J15,M15,'30-2'!C15,'30-2'!F15,'30-2'!I15,'30-2'!L15,'30-2'!O15)</f>
        <v>21</v>
      </c>
      <c r="E15" s="26">
        <f t="shared" si="5"/>
        <v>2</v>
      </c>
      <c r="F15" s="27">
        <v>2</v>
      </c>
      <c r="G15" s="27" t="s">
        <v>134</v>
      </c>
      <c r="H15" s="74">
        <f t="shared" si="2"/>
        <v>2</v>
      </c>
      <c r="I15" s="27">
        <v>2</v>
      </c>
      <c r="J15" s="93" t="s">
        <v>134</v>
      </c>
      <c r="K15" s="74">
        <f t="shared" si="3"/>
        <v>58</v>
      </c>
      <c r="L15" s="27">
        <v>40</v>
      </c>
      <c r="M15" s="27">
        <v>18</v>
      </c>
      <c r="N15" s="35"/>
    </row>
    <row r="16" spans="1:14" s="3" customFormat="1" ht="22.5" customHeight="1">
      <c r="A16" s="113" t="s">
        <v>257</v>
      </c>
      <c r="B16" s="26">
        <f t="shared" si="4"/>
        <v>85</v>
      </c>
      <c r="C16" s="27">
        <f>SUM(F16,I16,L16,'30-2'!B16,'30-2'!E16,'30-2'!H16,'30-2'!K16,'30-2'!N16)</f>
        <v>55</v>
      </c>
      <c r="D16" s="27">
        <f>SUM(G16,J16,M16,'30-2'!C16,'30-2'!F16,'30-2'!I16,'30-2'!L16,'30-2'!O16)</f>
        <v>30</v>
      </c>
      <c r="E16" s="26">
        <f t="shared" si="5"/>
        <v>4</v>
      </c>
      <c r="F16" s="27">
        <v>3</v>
      </c>
      <c r="G16" s="27">
        <v>1</v>
      </c>
      <c r="H16" s="74">
        <f t="shared" si="2"/>
        <v>4</v>
      </c>
      <c r="I16" s="27">
        <v>4</v>
      </c>
      <c r="J16" s="93" t="s">
        <v>134</v>
      </c>
      <c r="K16" s="74">
        <f t="shared" si="3"/>
        <v>70</v>
      </c>
      <c r="L16" s="27">
        <v>47</v>
      </c>
      <c r="M16" s="27">
        <v>23</v>
      </c>
      <c r="N16" s="35"/>
    </row>
    <row r="17" spans="1:14" s="3" customFormat="1" ht="22.5" customHeight="1">
      <c r="A17" s="113" t="s">
        <v>258</v>
      </c>
      <c r="B17" s="26">
        <f t="shared" si="4"/>
        <v>68</v>
      </c>
      <c r="C17" s="27">
        <f>SUM(F17,I17,L17,'30-2'!B17,'30-2'!E17,'30-2'!H17,'30-2'!K17,'30-2'!N17)</f>
        <v>40</v>
      </c>
      <c r="D17" s="27">
        <f>SUM(G17,J17,M17,'30-2'!C17,'30-2'!F17,'30-2'!I17,'30-2'!L17,'30-2'!O17)</f>
        <v>28</v>
      </c>
      <c r="E17" s="26">
        <f t="shared" si="5"/>
        <v>3</v>
      </c>
      <c r="F17" s="27">
        <v>3</v>
      </c>
      <c r="G17" s="27" t="s">
        <v>134</v>
      </c>
      <c r="H17" s="74">
        <f t="shared" si="2"/>
        <v>3</v>
      </c>
      <c r="I17" s="27">
        <v>2</v>
      </c>
      <c r="J17" s="93">
        <v>1</v>
      </c>
      <c r="K17" s="74">
        <f t="shared" si="3"/>
        <v>56</v>
      </c>
      <c r="L17" s="27">
        <v>34</v>
      </c>
      <c r="M17" s="27">
        <v>22</v>
      </c>
      <c r="N17" s="35"/>
    </row>
    <row r="18" spans="1:14" s="3" customFormat="1" ht="22.5" customHeight="1">
      <c r="A18" s="113" t="s">
        <v>259</v>
      </c>
      <c r="B18" s="26">
        <f t="shared" si="4"/>
        <v>130</v>
      </c>
      <c r="C18" s="27">
        <f>SUM(F18,I18,L18,'30-2'!B18,'30-2'!E18,'30-2'!H18,'30-2'!K18,'30-2'!N18)</f>
        <v>79</v>
      </c>
      <c r="D18" s="27">
        <f>SUM(G18,J18,M18,'30-2'!C18,'30-2'!F18,'30-2'!I18,'30-2'!L18,'30-2'!O18)</f>
        <v>51</v>
      </c>
      <c r="E18" s="26">
        <f t="shared" si="5"/>
        <v>3</v>
      </c>
      <c r="F18" s="27">
        <v>3</v>
      </c>
      <c r="G18" s="27" t="s">
        <v>134</v>
      </c>
      <c r="H18" s="74">
        <f t="shared" si="2"/>
        <v>3</v>
      </c>
      <c r="I18" s="27">
        <v>3</v>
      </c>
      <c r="J18" s="93" t="s">
        <v>134</v>
      </c>
      <c r="K18" s="74">
        <f t="shared" si="3"/>
        <v>114</v>
      </c>
      <c r="L18" s="27">
        <v>69</v>
      </c>
      <c r="M18" s="27">
        <v>45</v>
      </c>
      <c r="N18" s="35"/>
    </row>
    <row r="19" spans="1:14" s="3" customFormat="1" ht="22.5" customHeight="1">
      <c r="A19" s="113" t="s">
        <v>8</v>
      </c>
      <c r="B19" s="26">
        <f>SUM(C19:D19)</f>
        <v>66</v>
      </c>
      <c r="C19" s="27">
        <f>SUM(F19,I19,L19,'30-2'!B19,'30-2'!E19,'30-2'!H19,'30-2'!K19,'30-2'!N19)</f>
        <v>35</v>
      </c>
      <c r="D19" s="27">
        <f>SUM(G19,J19,M19,'30-2'!C19,'30-2'!F19,'30-2'!I19,'30-2'!L19,'30-2'!O19)</f>
        <v>31</v>
      </c>
      <c r="E19" s="26">
        <f>SUM(F19:G19)</f>
        <v>2</v>
      </c>
      <c r="F19" s="27">
        <v>2</v>
      </c>
      <c r="G19" s="27" t="s">
        <v>135</v>
      </c>
      <c r="H19" s="74">
        <f>SUM(I19:J19)</f>
        <v>2</v>
      </c>
      <c r="I19" s="27">
        <v>2</v>
      </c>
      <c r="J19" s="93" t="s">
        <v>135</v>
      </c>
      <c r="K19" s="74">
        <f>SUM(L19:M19)</f>
        <v>56</v>
      </c>
      <c r="L19" s="27">
        <v>31</v>
      </c>
      <c r="M19" s="27">
        <v>25</v>
      </c>
      <c r="N19" s="35"/>
    </row>
    <row r="20" spans="1:14" s="3" customFormat="1" ht="22.5" customHeight="1">
      <c r="A20" s="113" t="s">
        <v>339</v>
      </c>
      <c r="B20" s="26">
        <f t="shared" si="4"/>
        <v>16</v>
      </c>
      <c r="C20" s="27">
        <f>SUM(F20,I20,L20,'30-2'!B20,'30-2'!E20,'30-2'!H20,'30-2'!K20,'30-2'!N20)</f>
        <v>9</v>
      </c>
      <c r="D20" s="27">
        <f>SUM(G20,J20,M20,'30-2'!C20,'30-2'!F20,'30-2'!I20,'30-2'!L20,'30-2'!O20)</f>
        <v>7</v>
      </c>
      <c r="E20" s="26">
        <f t="shared" si="5"/>
        <v>1</v>
      </c>
      <c r="F20" s="27">
        <v>1</v>
      </c>
      <c r="G20" s="27" t="s">
        <v>135</v>
      </c>
      <c r="H20" s="74">
        <f t="shared" si="2"/>
        <v>1</v>
      </c>
      <c r="I20" s="27">
        <v>1</v>
      </c>
      <c r="J20" s="93" t="s">
        <v>135</v>
      </c>
      <c r="K20" s="74">
        <f t="shared" si="3"/>
        <v>10</v>
      </c>
      <c r="L20" s="27">
        <v>6</v>
      </c>
      <c r="M20" s="27">
        <v>4</v>
      </c>
      <c r="N20" s="35"/>
    </row>
    <row r="21" spans="1:14" s="3" customFormat="1" ht="22.5" customHeight="1">
      <c r="A21" s="113" t="s">
        <v>340</v>
      </c>
      <c r="B21" s="26">
        <f t="shared" si="4"/>
        <v>23</v>
      </c>
      <c r="C21" s="27">
        <f>SUM(F21,I21,L21,'30-2'!B21,'30-2'!E21,'30-2'!H21,'30-2'!K21,'30-2'!N21)</f>
        <v>16</v>
      </c>
      <c r="D21" s="27">
        <f>SUM(G21,J21,M21,'30-2'!C21,'30-2'!F21,'30-2'!I21,'30-2'!L21,'30-2'!O21)</f>
        <v>7</v>
      </c>
      <c r="E21" s="26">
        <f t="shared" si="5"/>
        <v>1</v>
      </c>
      <c r="F21" s="27">
        <v>1</v>
      </c>
      <c r="G21" s="27" t="s">
        <v>135</v>
      </c>
      <c r="H21" s="74">
        <f t="shared" si="2"/>
        <v>1</v>
      </c>
      <c r="I21" s="27">
        <v>1</v>
      </c>
      <c r="J21" s="93" t="s">
        <v>135</v>
      </c>
      <c r="K21" s="74">
        <f t="shared" si="3"/>
        <v>19</v>
      </c>
      <c r="L21" s="27">
        <v>13</v>
      </c>
      <c r="M21" s="27">
        <v>6</v>
      </c>
      <c r="N21" s="35"/>
    </row>
    <row r="22" spans="1:14" s="3" customFormat="1" ht="22.5" customHeight="1">
      <c r="A22" s="113" t="s">
        <v>341</v>
      </c>
      <c r="B22" s="26">
        <f t="shared" si="4"/>
        <v>16</v>
      </c>
      <c r="C22" s="27">
        <f>SUM(F22,I22,L22,'30-2'!B22,'30-2'!E22,'30-2'!H22,'30-2'!K22,'30-2'!N22)</f>
        <v>10</v>
      </c>
      <c r="D22" s="27">
        <f>SUM(G22,J22,M22,'30-2'!C22,'30-2'!F22,'30-2'!I22,'30-2'!L22,'30-2'!O22)</f>
        <v>6</v>
      </c>
      <c r="E22" s="26">
        <f t="shared" si="5"/>
        <v>1</v>
      </c>
      <c r="F22" s="27">
        <v>1</v>
      </c>
      <c r="G22" s="27" t="s">
        <v>135</v>
      </c>
      <c r="H22" s="74">
        <f t="shared" si="2"/>
        <v>1</v>
      </c>
      <c r="I22" s="27">
        <v>1</v>
      </c>
      <c r="J22" s="93" t="s">
        <v>135</v>
      </c>
      <c r="K22" s="74">
        <f t="shared" si="3"/>
        <v>13</v>
      </c>
      <c r="L22" s="27">
        <v>8</v>
      </c>
      <c r="M22" s="27">
        <v>5</v>
      </c>
      <c r="N22" s="35"/>
    </row>
    <row r="23" spans="1:14" s="3" customFormat="1" ht="22.5" customHeight="1">
      <c r="A23" s="113" t="s">
        <v>342</v>
      </c>
      <c r="B23" s="26">
        <f t="shared" si="4"/>
        <v>11</v>
      </c>
      <c r="C23" s="27">
        <f>SUM(F23,I23,L23,'30-2'!B23,'30-2'!E23,'30-2'!H23,'30-2'!K23,'30-2'!N23)</f>
        <v>6</v>
      </c>
      <c r="D23" s="27">
        <f>SUM(G23,J23,M23,'30-2'!C23,'30-2'!F23,'30-2'!I23,'30-2'!L23,'30-2'!O23)</f>
        <v>5</v>
      </c>
      <c r="E23" s="26">
        <f t="shared" si="5"/>
        <v>1</v>
      </c>
      <c r="F23" s="27">
        <v>1</v>
      </c>
      <c r="G23" s="27" t="s">
        <v>135</v>
      </c>
      <c r="H23" s="74">
        <f t="shared" si="2"/>
        <v>1</v>
      </c>
      <c r="I23" s="27">
        <v>1</v>
      </c>
      <c r="J23" s="93" t="s">
        <v>135</v>
      </c>
      <c r="K23" s="74">
        <f t="shared" si="3"/>
        <v>8</v>
      </c>
      <c r="L23" s="27">
        <v>4</v>
      </c>
      <c r="M23" s="27">
        <v>4</v>
      </c>
      <c r="N23" s="35"/>
    </row>
    <row r="24" spans="1:14" s="3" customFormat="1" ht="22.5" customHeight="1">
      <c r="A24" s="113" t="s">
        <v>343</v>
      </c>
      <c r="B24" s="26">
        <f t="shared" si="4"/>
        <v>9</v>
      </c>
      <c r="C24" s="27">
        <f>SUM(F24,I24,L24,'30-2'!B24,'30-2'!E24,'30-2'!H24,'30-2'!K24,'30-2'!N24)</f>
        <v>5</v>
      </c>
      <c r="D24" s="27">
        <f>SUM(G24,J24,M24,'30-2'!C24,'30-2'!F24,'30-2'!I24,'30-2'!L24,'30-2'!O24)</f>
        <v>4</v>
      </c>
      <c r="E24" s="26">
        <f t="shared" si="5"/>
        <v>1</v>
      </c>
      <c r="F24" s="27">
        <v>1</v>
      </c>
      <c r="G24" s="27" t="s">
        <v>135</v>
      </c>
      <c r="H24" s="74">
        <f t="shared" si="2"/>
        <v>1</v>
      </c>
      <c r="I24" s="27">
        <v>1</v>
      </c>
      <c r="J24" s="93" t="s">
        <v>135</v>
      </c>
      <c r="K24" s="74">
        <f t="shared" si="3"/>
        <v>6</v>
      </c>
      <c r="L24" s="27">
        <v>3</v>
      </c>
      <c r="M24" s="27">
        <v>3</v>
      </c>
      <c r="N24" s="35"/>
    </row>
    <row r="25" spans="1:14" s="3" customFormat="1" ht="22.5" customHeight="1">
      <c r="A25" s="113" t="s">
        <v>344</v>
      </c>
      <c r="B25" s="26">
        <f t="shared" si="4"/>
        <v>42</v>
      </c>
      <c r="C25" s="27">
        <f>SUM(F25,I25,L25,'30-2'!B25,'30-2'!E25,'30-2'!H25,'30-2'!K25,'30-2'!N25)</f>
        <v>26</v>
      </c>
      <c r="D25" s="27">
        <f>SUM(G25,J25,M25,'30-2'!C25,'30-2'!F25,'30-2'!I25,'30-2'!L25,'30-2'!O25)</f>
        <v>16</v>
      </c>
      <c r="E25" s="26">
        <f t="shared" si="5"/>
        <v>1</v>
      </c>
      <c r="F25" s="27">
        <v>1</v>
      </c>
      <c r="G25" s="27" t="s">
        <v>135</v>
      </c>
      <c r="H25" s="74">
        <f t="shared" si="2"/>
        <v>1</v>
      </c>
      <c r="I25" s="27">
        <v>1</v>
      </c>
      <c r="J25" s="93" t="s">
        <v>135</v>
      </c>
      <c r="K25" s="74">
        <f t="shared" si="3"/>
        <v>38</v>
      </c>
      <c r="L25" s="27">
        <v>24</v>
      </c>
      <c r="M25" s="27">
        <v>14</v>
      </c>
      <c r="N25" s="35"/>
    </row>
    <row r="26" spans="1:14" s="3" customFormat="1" ht="22.5" customHeight="1">
      <c r="A26" s="113" t="s">
        <v>345</v>
      </c>
      <c r="B26" s="26">
        <f t="shared" si="4"/>
        <v>68</v>
      </c>
      <c r="C26" s="27">
        <f>SUM(F26,I26,L26,'30-2'!B26,'30-2'!E26,'30-2'!H26,'30-2'!K26,'30-2'!N26)</f>
        <v>37</v>
      </c>
      <c r="D26" s="27">
        <f>SUM(G26,J26,M26,'30-2'!C26,'30-2'!F26,'30-2'!I26,'30-2'!L26,'30-2'!O26)</f>
        <v>31</v>
      </c>
      <c r="E26" s="26">
        <f t="shared" si="5"/>
        <v>1</v>
      </c>
      <c r="F26" s="27">
        <v>1</v>
      </c>
      <c r="G26" s="27" t="s">
        <v>135</v>
      </c>
      <c r="H26" s="74">
        <f t="shared" si="2"/>
        <v>1</v>
      </c>
      <c r="I26" s="27">
        <v>1</v>
      </c>
      <c r="J26" s="93" t="s">
        <v>135</v>
      </c>
      <c r="K26" s="74">
        <f t="shared" si="3"/>
        <v>57</v>
      </c>
      <c r="L26" s="27">
        <v>33</v>
      </c>
      <c r="M26" s="27">
        <v>24</v>
      </c>
      <c r="N26" s="35"/>
    </row>
    <row r="27" spans="1:14" s="3" customFormat="1" ht="22.5" customHeight="1">
      <c r="A27" s="113" t="s">
        <v>346</v>
      </c>
      <c r="B27" s="26">
        <f t="shared" si="4"/>
        <v>44</v>
      </c>
      <c r="C27" s="27">
        <f>SUM(F27,I27,L27,'30-2'!B27,'30-2'!E27,'30-2'!H27,'30-2'!K27,'30-2'!N27)</f>
        <v>26</v>
      </c>
      <c r="D27" s="27">
        <f>SUM(G27,J27,M27,'30-2'!C27,'30-2'!F27,'30-2'!I27,'30-2'!L27,'30-2'!O27)</f>
        <v>18</v>
      </c>
      <c r="E27" s="26">
        <f t="shared" si="5"/>
        <v>1</v>
      </c>
      <c r="F27" s="27">
        <v>1</v>
      </c>
      <c r="G27" s="27" t="s">
        <v>135</v>
      </c>
      <c r="H27" s="74">
        <f t="shared" si="2"/>
        <v>1</v>
      </c>
      <c r="I27" s="27">
        <v>1</v>
      </c>
      <c r="J27" s="93" t="s">
        <v>135</v>
      </c>
      <c r="K27" s="74">
        <f t="shared" si="3"/>
        <v>38</v>
      </c>
      <c r="L27" s="27">
        <v>22</v>
      </c>
      <c r="M27" s="27">
        <v>16</v>
      </c>
      <c r="N27" s="35"/>
    </row>
    <row r="28" spans="1:14" s="3" customFormat="1" ht="22.5" customHeight="1">
      <c r="A28" s="113" t="s">
        <v>347</v>
      </c>
      <c r="B28" s="26">
        <f t="shared" si="4"/>
        <v>32</v>
      </c>
      <c r="C28" s="27">
        <f>SUM(F28,I28,L28,'30-2'!B28,'30-2'!E28,'30-2'!H28,'30-2'!K28,'30-2'!N28)</f>
        <v>18</v>
      </c>
      <c r="D28" s="27">
        <f>SUM(G28,J28,M28,'30-2'!C28,'30-2'!F28,'30-2'!I28,'30-2'!L28,'30-2'!O28)</f>
        <v>14</v>
      </c>
      <c r="E28" s="26">
        <f t="shared" si="5"/>
        <v>1</v>
      </c>
      <c r="F28" s="27">
        <v>1</v>
      </c>
      <c r="G28" s="27" t="s">
        <v>135</v>
      </c>
      <c r="H28" s="74">
        <f t="shared" si="2"/>
        <v>1</v>
      </c>
      <c r="I28" s="27">
        <v>1</v>
      </c>
      <c r="J28" s="93" t="s">
        <v>135</v>
      </c>
      <c r="K28" s="74">
        <f t="shared" si="3"/>
        <v>27</v>
      </c>
      <c r="L28" s="27">
        <v>15</v>
      </c>
      <c r="M28" s="27">
        <v>12</v>
      </c>
      <c r="N28" s="35"/>
    </row>
    <row r="29" spans="1:14" s="3" customFormat="1" ht="22.5" customHeight="1">
      <c r="A29" s="113" t="s">
        <v>348</v>
      </c>
      <c r="B29" s="26">
        <f t="shared" si="4"/>
        <v>32</v>
      </c>
      <c r="C29" s="27">
        <f>SUM(F29,I29,L29,'30-2'!B29,'30-2'!E29,'30-2'!H29,'30-2'!K29,'30-2'!N29)</f>
        <v>18</v>
      </c>
      <c r="D29" s="27">
        <f>SUM(G29,J29,M29,'30-2'!C29,'30-2'!F29,'30-2'!I29,'30-2'!L29,'30-2'!O29)</f>
        <v>14</v>
      </c>
      <c r="E29" s="26">
        <f t="shared" si="5"/>
        <v>1</v>
      </c>
      <c r="F29" s="27">
        <v>1</v>
      </c>
      <c r="G29" s="27" t="s">
        <v>135</v>
      </c>
      <c r="H29" s="74">
        <f t="shared" si="2"/>
        <v>1</v>
      </c>
      <c r="I29" s="27">
        <v>1</v>
      </c>
      <c r="J29" s="93" t="s">
        <v>135</v>
      </c>
      <c r="K29" s="74">
        <f t="shared" si="3"/>
        <v>27</v>
      </c>
      <c r="L29" s="27">
        <v>16</v>
      </c>
      <c r="M29" s="27">
        <v>11</v>
      </c>
      <c r="N29" s="35"/>
    </row>
    <row r="30" spans="1:14" s="3" customFormat="1" ht="22.5" customHeight="1">
      <c r="A30" s="113" t="s">
        <v>349</v>
      </c>
      <c r="B30" s="26">
        <f t="shared" si="4"/>
        <v>15</v>
      </c>
      <c r="C30" s="27">
        <f>SUM(F30,I30,L30,'30-2'!B30,'30-2'!E30,'30-2'!H30,'30-2'!K30,'30-2'!N30)</f>
        <v>9</v>
      </c>
      <c r="D30" s="27">
        <f>SUM(G30,J30,M30,'30-2'!C30,'30-2'!F30,'30-2'!I30,'30-2'!L30,'30-2'!O30)</f>
        <v>6</v>
      </c>
      <c r="E30" s="26">
        <f t="shared" si="5"/>
        <v>1</v>
      </c>
      <c r="F30" s="27">
        <v>1</v>
      </c>
      <c r="G30" s="27" t="s">
        <v>135</v>
      </c>
      <c r="H30" s="74">
        <f t="shared" si="2"/>
        <v>1</v>
      </c>
      <c r="I30" s="27">
        <v>1</v>
      </c>
      <c r="J30" s="93" t="s">
        <v>135</v>
      </c>
      <c r="K30" s="74">
        <f t="shared" si="3"/>
        <v>11</v>
      </c>
      <c r="L30" s="27">
        <v>6</v>
      </c>
      <c r="M30" s="27">
        <v>5</v>
      </c>
      <c r="N30" s="35"/>
    </row>
    <row r="31" spans="1:14" s="3" customFormat="1" ht="22.5" customHeight="1">
      <c r="A31" s="113" t="s">
        <v>170</v>
      </c>
      <c r="B31" s="26">
        <f t="shared" si="4"/>
        <v>38</v>
      </c>
      <c r="C31" s="27">
        <f>SUM(F31,I31,L31,'30-2'!B31,'30-2'!E31,'30-2'!H31,'30-2'!K31,'30-2'!N31)</f>
        <v>23</v>
      </c>
      <c r="D31" s="27">
        <f>SUM(G31,J31,M31,'30-2'!C31,'30-2'!F31,'30-2'!I31,'30-2'!L31,'30-2'!O31)</f>
        <v>15</v>
      </c>
      <c r="E31" s="26">
        <f t="shared" si="5"/>
        <v>3</v>
      </c>
      <c r="F31" s="27">
        <v>2</v>
      </c>
      <c r="G31" s="27">
        <v>1</v>
      </c>
      <c r="H31" s="74">
        <f t="shared" si="2"/>
        <v>3</v>
      </c>
      <c r="I31" s="27">
        <v>3</v>
      </c>
      <c r="J31" s="93" t="s">
        <v>135</v>
      </c>
      <c r="K31" s="74">
        <f t="shared" si="3"/>
        <v>26</v>
      </c>
      <c r="L31" s="27">
        <v>16</v>
      </c>
      <c r="M31" s="27">
        <v>10</v>
      </c>
      <c r="N31" s="35"/>
    </row>
    <row r="32" spans="1:14" s="3" customFormat="1" ht="22.5" customHeight="1">
      <c r="A32" s="113" t="s">
        <v>296</v>
      </c>
      <c r="B32" s="26">
        <f t="shared" si="4"/>
        <v>78</v>
      </c>
      <c r="C32" s="27">
        <f>SUM(F32,I32,L32,'30-2'!B32,'30-2'!E32,'30-2'!H32,'30-2'!K32,'30-2'!N32)</f>
        <v>47</v>
      </c>
      <c r="D32" s="27">
        <f>SUM(G32,J32,M32,'30-2'!C32,'30-2'!F32,'30-2'!I32,'30-2'!L32,'30-2'!O32)</f>
        <v>31</v>
      </c>
      <c r="E32" s="26">
        <f t="shared" si="5"/>
        <v>5</v>
      </c>
      <c r="F32" s="27">
        <v>4</v>
      </c>
      <c r="G32" s="27">
        <v>1</v>
      </c>
      <c r="H32" s="74">
        <f t="shared" si="2"/>
        <v>5</v>
      </c>
      <c r="I32" s="27">
        <v>5</v>
      </c>
      <c r="J32" s="93" t="s">
        <v>135</v>
      </c>
      <c r="K32" s="74">
        <f t="shared" si="3"/>
        <v>59</v>
      </c>
      <c r="L32" s="27">
        <v>38</v>
      </c>
      <c r="M32" s="27">
        <v>21</v>
      </c>
      <c r="N32" s="35"/>
    </row>
    <row r="33" spans="1:14" s="3" customFormat="1" ht="22.5" customHeight="1">
      <c r="A33" s="113" t="s">
        <v>297</v>
      </c>
      <c r="B33" s="26">
        <f t="shared" si="4"/>
        <v>9</v>
      </c>
      <c r="C33" s="27">
        <f>SUM(F33,I33,L33,'30-2'!B33,'30-2'!E33,'30-2'!H33,'30-2'!K33,'30-2'!N33)</f>
        <v>7</v>
      </c>
      <c r="D33" s="27">
        <f>SUM(G33,J33,M33,'30-2'!C33,'30-2'!F33,'30-2'!I33,'30-2'!L33,'30-2'!O33)</f>
        <v>2</v>
      </c>
      <c r="E33" s="26">
        <f t="shared" si="5"/>
        <v>1</v>
      </c>
      <c r="F33" s="27">
        <v>1</v>
      </c>
      <c r="G33" s="27" t="s">
        <v>135</v>
      </c>
      <c r="H33" s="74">
        <f t="shared" si="2"/>
        <v>1</v>
      </c>
      <c r="I33" s="27">
        <v>1</v>
      </c>
      <c r="J33" s="93" t="s">
        <v>135</v>
      </c>
      <c r="K33" s="74">
        <f t="shared" si="3"/>
        <v>6</v>
      </c>
      <c r="L33" s="27">
        <v>5</v>
      </c>
      <c r="M33" s="27">
        <v>1</v>
      </c>
      <c r="N33" s="35"/>
    </row>
    <row r="34" spans="1:14" s="3" customFormat="1" ht="22.5" customHeight="1">
      <c r="A34" s="113" t="s">
        <v>298</v>
      </c>
      <c r="B34" s="26">
        <f t="shared" si="4"/>
        <v>21</v>
      </c>
      <c r="C34" s="27">
        <f>SUM(F34,I34,L34,'30-2'!B34,'30-2'!E34,'30-2'!H34,'30-2'!K34,'30-2'!N34)</f>
        <v>14</v>
      </c>
      <c r="D34" s="27">
        <f>SUM(G34,J34,M34,'30-2'!C34,'30-2'!F34,'30-2'!I34,'30-2'!L34,'30-2'!O34)</f>
        <v>7</v>
      </c>
      <c r="E34" s="26">
        <f t="shared" si="5"/>
        <v>1</v>
      </c>
      <c r="F34" s="27">
        <v>1</v>
      </c>
      <c r="G34" s="27" t="s">
        <v>135</v>
      </c>
      <c r="H34" s="74">
        <f t="shared" si="2"/>
        <v>1</v>
      </c>
      <c r="I34" s="27">
        <v>1</v>
      </c>
      <c r="J34" s="93" t="s">
        <v>135</v>
      </c>
      <c r="K34" s="74">
        <f t="shared" si="3"/>
        <v>18</v>
      </c>
      <c r="L34" s="27">
        <v>12</v>
      </c>
      <c r="M34" s="27">
        <v>6</v>
      </c>
      <c r="N34" s="35"/>
    </row>
    <row r="35" spans="1:14" s="3" customFormat="1" ht="22.5" customHeight="1">
      <c r="A35" s="113" t="s">
        <v>299</v>
      </c>
      <c r="B35" s="26">
        <f t="shared" si="4"/>
        <v>38</v>
      </c>
      <c r="C35" s="27">
        <f>SUM(F35,I35,L35,'30-2'!B35,'30-2'!E35,'30-2'!H35,'30-2'!K35,'30-2'!N35)</f>
        <v>23</v>
      </c>
      <c r="D35" s="27">
        <f>SUM(G35,J35,M35,'30-2'!C35,'30-2'!F35,'30-2'!I35,'30-2'!L35,'30-2'!O35)</f>
        <v>15</v>
      </c>
      <c r="E35" s="26">
        <f t="shared" si="5"/>
        <v>1</v>
      </c>
      <c r="F35" s="27">
        <v>1</v>
      </c>
      <c r="G35" s="27" t="s">
        <v>105</v>
      </c>
      <c r="H35" s="74">
        <f t="shared" si="2"/>
        <v>1</v>
      </c>
      <c r="I35" s="27">
        <v>1</v>
      </c>
      <c r="J35" s="93" t="s">
        <v>105</v>
      </c>
      <c r="K35" s="74">
        <f t="shared" si="3"/>
        <v>33</v>
      </c>
      <c r="L35" s="27">
        <v>20</v>
      </c>
      <c r="M35" s="27">
        <v>13</v>
      </c>
      <c r="N35" s="35"/>
    </row>
    <row r="36" spans="1:14" s="3" customFormat="1" ht="22.5" customHeight="1">
      <c r="A36" s="113" t="s">
        <v>300</v>
      </c>
      <c r="B36" s="26">
        <f t="shared" si="4"/>
        <v>13</v>
      </c>
      <c r="C36" s="27">
        <f>SUM(F36,I36,L36,'30-2'!B36,'30-2'!E36,'30-2'!H36,'30-2'!K36,'30-2'!N36)</f>
        <v>9</v>
      </c>
      <c r="D36" s="27">
        <f>SUM(G36,J36,M36,'30-2'!C36,'30-2'!F36,'30-2'!I36,'30-2'!L36,'30-2'!O36)</f>
        <v>4</v>
      </c>
      <c r="E36" s="26">
        <f t="shared" si="5"/>
        <v>1</v>
      </c>
      <c r="F36" s="27">
        <v>1</v>
      </c>
      <c r="G36" s="27" t="s">
        <v>105</v>
      </c>
      <c r="H36" s="74">
        <f t="shared" si="2"/>
        <v>1</v>
      </c>
      <c r="I36" s="27">
        <v>1</v>
      </c>
      <c r="J36" s="93" t="s">
        <v>105</v>
      </c>
      <c r="K36" s="74">
        <f t="shared" si="3"/>
        <v>9</v>
      </c>
      <c r="L36" s="27">
        <v>7</v>
      </c>
      <c r="M36" s="27">
        <v>2</v>
      </c>
      <c r="N36" s="35"/>
    </row>
    <row r="37" spans="1:14" s="3" customFormat="1" ht="22.5" customHeight="1">
      <c r="A37" s="113" t="s">
        <v>301</v>
      </c>
      <c r="B37" s="26">
        <f t="shared" si="4"/>
        <v>46</v>
      </c>
      <c r="C37" s="27">
        <f>SUM(F37,I37,L37,'30-2'!B37,'30-2'!E37,'30-2'!H37,'30-2'!K37,'30-2'!N37)</f>
        <v>24</v>
      </c>
      <c r="D37" s="27">
        <f>SUM(G37,J37,M37,'30-2'!C37,'30-2'!F37,'30-2'!I37,'30-2'!L37,'30-2'!O37)</f>
        <v>22</v>
      </c>
      <c r="E37" s="26">
        <f t="shared" si="5"/>
        <v>1</v>
      </c>
      <c r="F37" s="27" t="s">
        <v>5</v>
      </c>
      <c r="G37" s="27">
        <v>1</v>
      </c>
      <c r="H37" s="74">
        <f t="shared" si="2"/>
        <v>3</v>
      </c>
      <c r="I37" s="27">
        <v>3</v>
      </c>
      <c r="J37" s="93" t="s">
        <v>105</v>
      </c>
      <c r="K37" s="74">
        <f t="shared" si="3"/>
        <v>37</v>
      </c>
      <c r="L37" s="27">
        <v>20</v>
      </c>
      <c r="M37" s="27">
        <v>17</v>
      </c>
      <c r="N37" s="35"/>
    </row>
    <row r="38" spans="1:14" s="3" customFormat="1" ht="22.5" customHeight="1">
      <c r="A38" s="122" t="s">
        <v>302</v>
      </c>
      <c r="B38" s="26">
        <f t="shared" si="4"/>
        <v>17</v>
      </c>
      <c r="C38" s="27">
        <f>SUM(F38,I38,L38,'30-2'!B38,'30-2'!E38,'30-2'!H38,'30-2'!K38,'30-2'!N38)</f>
        <v>10</v>
      </c>
      <c r="D38" s="27">
        <f>SUM(G38,J38,M38,'30-2'!C38,'30-2'!F38,'30-2'!I38,'30-2'!L38,'30-2'!O38)</f>
        <v>7</v>
      </c>
      <c r="E38" s="26">
        <f t="shared" si="5"/>
        <v>1</v>
      </c>
      <c r="F38" s="27">
        <v>1</v>
      </c>
      <c r="G38" s="27" t="s">
        <v>105</v>
      </c>
      <c r="H38" s="74">
        <f t="shared" si="2"/>
        <v>1</v>
      </c>
      <c r="I38" s="27">
        <v>1</v>
      </c>
      <c r="J38" s="93" t="s">
        <v>105</v>
      </c>
      <c r="K38" s="74">
        <f t="shared" si="3"/>
        <v>14</v>
      </c>
      <c r="L38" s="27">
        <v>8</v>
      </c>
      <c r="M38" s="27">
        <v>6</v>
      </c>
      <c r="N38" s="35"/>
    </row>
    <row r="39" spans="1:14" s="3" customFormat="1" ht="22.5" customHeight="1" thickBot="1">
      <c r="A39" s="145" t="s">
        <v>179</v>
      </c>
      <c r="B39" s="15">
        <f t="shared" si="4"/>
        <v>54</v>
      </c>
      <c r="C39" s="16">
        <f>SUM(F39,I39,L39,'30-2'!B39,'30-2'!E39,'30-2'!H39,'30-2'!K39,'30-2'!N39)</f>
        <v>35</v>
      </c>
      <c r="D39" s="16">
        <f>SUM(G39,J39,M39,'30-2'!C39,'30-2'!F39,'30-2'!I39,'30-2'!L39,'30-2'!O39)</f>
        <v>19</v>
      </c>
      <c r="E39" s="15">
        <f t="shared" si="5"/>
        <v>2</v>
      </c>
      <c r="F39" s="16">
        <v>2</v>
      </c>
      <c r="G39" s="16" t="s">
        <v>105</v>
      </c>
      <c r="H39" s="98">
        <f t="shared" si="2"/>
        <v>2</v>
      </c>
      <c r="I39" s="16">
        <v>2</v>
      </c>
      <c r="J39" s="94" t="s">
        <v>105</v>
      </c>
      <c r="K39" s="98">
        <f t="shared" si="3"/>
        <v>45</v>
      </c>
      <c r="L39" s="16">
        <v>30</v>
      </c>
      <c r="M39" s="16">
        <v>15</v>
      </c>
      <c r="N39" s="35"/>
    </row>
  </sheetData>
  <mergeCells count="5">
    <mergeCell ref="K4:M4"/>
    <mergeCell ref="A4:A5"/>
    <mergeCell ref="B4:D4"/>
    <mergeCell ref="E4:G4"/>
    <mergeCell ref="H4:J4"/>
  </mergeCells>
  <printOptions/>
  <pageMargins left="0.5" right="0.69" top="0.88" bottom="0.45" header="0.5118110236220472" footer="0.32"/>
  <pageSetup horizontalDpi="600" verticalDpi="600" orientation="portrait" paperSize="9" scale="95" r:id="rId1"/>
  <headerFooter alignWithMargins="0">
    <oddHeader>&amp;L&amp;11中学校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一般ユーザ</cp:lastModifiedBy>
  <cp:lastPrinted>2005-12-05T05:32:13Z</cp:lastPrinted>
  <dcterms:created xsi:type="dcterms:W3CDTF">2005-08-30T07:01:16Z</dcterms:created>
  <dcterms:modified xsi:type="dcterms:W3CDTF">2005-12-11T00:56:23Z</dcterms:modified>
  <cp:category/>
  <cp:version/>
  <cp:contentType/>
  <cp:contentStatus/>
</cp:coreProperties>
</file>