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11430" activeTab="0"/>
  </bookViews>
  <sheets>
    <sheet name="87～89" sheetId="1" r:id="rId1"/>
    <sheet name="90" sheetId="2" r:id="rId2"/>
    <sheet name="91-1" sheetId="3" r:id="rId3"/>
    <sheet name="91-2" sheetId="4" r:id="rId4"/>
    <sheet name="92､93" sheetId="5" r:id="rId5"/>
    <sheet name="94､95" sheetId="6" r:id="rId6"/>
    <sheet name="96～98" sheetId="7" r:id="rId7"/>
    <sheet name="99～101" sheetId="8" r:id="rId8"/>
  </sheets>
  <definedNames>
    <definedName name="_xlnm.Print_Area" localSheetId="0">'87～89'!$A$1:$W$47</definedName>
    <definedName name="_xlnm.Print_Area" localSheetId="3">'91-2'!$A$1:$AA$37</definedName>
    <definedName name="_xlnm.Print_Area" localSheetId="7">'99～101'!$B$1:$N$44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<sst xmlns="http://schemas.openxmlformats.org/spreadsheetml/2006/main" count="3632" uniqueCount="310">
  <si>
    <t>第 88表　 類型別学校数</t>
  </si>
  <si>
    <t>　第 89 表　 学科別学校数</t>
  </si>
  <si>
    <t>　第 90 表　 市町村別学科数</t>
  </si>
  <si>
    <t>区　　分</t>
  </si>
  <si>
    <t>計</t>
  </si>
  <si>
    <t>国立</t>
  </si>
  <si>
    <t>公立　</t>
  </si>
  <si>
    <t>私</t>
  </si>
  <si>
    <t>立</t>
  </si>
  <si>
    <t>公</t>
  </si>
  <si>
    <t>0　　　人</t>
  </si>
  <si>
    <t>福 井 市</t>
  </si>
  <si>
    <t>1～39人</t>
  </si>
  <si>
    <t>敦 賀 市</t>
  </si>
  <si>
    <t>40人</t>
  </si>
  <si>
    <t>41～80人</t>
  </si>
  <si>
    <t>小 浜 市</t>
  </si>
  <si>
    <t>81～200人</t>
  </si>
  <si>
    <t>201～400人</t>
  </si>
  <si>
    <t>401～600人</t>
  </si>
  <si>
    <t>601～800人</t>
  </si>
  <si>
    <t>国　　　　立</t>
  </si>
  <si>
    <t>公　　　　立</t>
  </si>
  <si>
    <t>私　　　　立</t>
  </si>
  <si>
    <t>区　　　　　分</t>
  </si>
  <si>
    <t>高等</t>
  </si>
  <si>
    <t>専門</t>
  </si>
  <si>
    <t>一般</t>
  </si>
  <si>
    <t>課程</t>
  </si>
  <si>
    <t>工</t>
  </si>
  <si>
    <t>測　　　 量</t>
  </si>
  <si>
    <t>土木・建築</t>
  </si>
  <si>
    <t>業</t>
  </si>
  <si>
    <t>電気・電子</t>
  </si>
  <si>
    <t>無線・通信</t>
  </si>
  <si>
    <t>関</t>
  </si>
  <si>
    <t>自動車整備</t>
  </si>
  <si>
    <t>-</t>
  </si>
  <si>
    <t>機　　　　械</t>
  </si>
  <si>
    <t>係</t>
  </si>
  <si>
    <t>電子計算機</t>
  </si>
  <si>
    <t>情 報 処 理</t>
  </si>
  <si>
    <t>そ  の  他</t>
  </si>
  <si>
    <t>農業関係</t>
  </si>
  <si>
    <t>農　　　 業</t>
  </si>
  <si>
    <t>医</t>
  </si>
  <si>
    <t>看        護</t>
  </si>
  <si>
    <t>准  看  護</t>
  </si>
  <si>
    <t>療</t>
  </si>
  <si>
    <t>歯 科 衛 生</t>
  </si>
  <si>
    <t>歯 科 技 工</t>
  </si>
  <si>
    <t>臨 床 検 査</t>
  </si>
  <si>
    <t>診療放射線</t>
  </si>
  <si>
    <t>柔 道 整 復</t>
  </si>
  <si>
    <t>栄　　　　養</t>
  </si>
  <si>
    <t>調　　　　理</t>
  </si>
  <si>
    <t>理　　　　容</t>
  </si>
  <si>
    <t>美　　　　容</t>
  </si>
  <si>
    <t>保育士養成</t>
  </si>
  <si>
    <t>-</t>
  </si>
  <si>
    <t xml:space="preserve">教 員 養 成 </t>
  </si>
  <si>
    <t>商        業</t>
  </si>
  <si>
    <t>経理・簿記</t>
  </si>
  <si>
    <t>-</t>
  </si>
  <si>
    <t>秘        書</t>
  </si>
  <si>
    <t>家        政</t>
  </si>
  <si>
    <t>家        庭</t>
  </si>
  <si>
    <t>和   洋   裁</t>
  </si>
  <si>
    <t>料        理</t>
  </si>
  <si>
    <t>編物・手芸</t>
  </si>
  <si>
    <t>音        楽</t>
  </si>
  <si>
    <t>美        術</t>
  </si>
  <si>
    <t>-</t>
  </si>
  <si>
    <t>外   国   語</t>
  </si>
  <si>
    <t>写        真</t>
  </si>
  <si>
    <t>通訳・ガイド</t>
  </si>
  <si>
    <t>受験・補習</t>
  </si>
  <si>
    <t>福　　　井　　　市</t>
  </si>
  <si>
    <t>敦　　　賀　　　市</t>
  </si>
  <si>
    <t>小　　　浜　　　市</t>
  </si>
  <si>
    <t>昼間</t>
  </si>
  <si>
    <t>その他</t>
  </si>
  <si>
    <t>-</t>
  </si>
  <si>
    <t>工業関係</t>
  </si>
  <si>
    <t>医療関係</t>
  </si>
  <si>
    <t>教育社会福祉関係</t>
  </si>
  <si>
    <t>商業実務関係</t>
  </si>
  <si>
    <t>服飾・家政関係</t>
  </si>
  <si>
    <t>文化・教養関係</t>
  </si>
  <si>
    <t>計</t>
  </si>
  <si>
    <t>-</t>
  </si>
  <si>
    <t>-</t>
  </si>
  <si>
    <t>　第 92 表　 課程別学科数</t>
  </si>
  <si>
    <t>　第 93 表　 学科別生徒数</t>
  </si>
  <si>
    <t>区　　　　分</t>
  </si>
  <si>
    <t>私　　　　　　　　　　　　　　　　　立</t>
  </si>
  <si>
    <t>国　立</t>
  </si>
  <si>
    <t>公　立</t>
  </si>
  <si>
    <t>学   校</t>
  </si>
  <si>
    <t>準学校</t>
  </si>
  <si>
    <t>財   団</t>
  </si>
  <si>
    <t>社   団</t>
  </si>
  <si>
    <t>個人立</t>
  </si>
  <si>
    <t>法人立</t>
  </si>
  <si>
    <t>高 等 課 程</t>
  </si>
  <si>
    <t>昼</t>
  </si>
  <si>
    <t xml:space="preserve">専  門 課 程 </t>
  </si>
  <si>
    <t>一 般 課 程</t>
  </si>
  <si>
    <t>国        立</t>
  </si>
  <si>
    <t>公        立</t>
  </si>
  <si>
    <t>私        立</t>
  </si>
  <si>
    <t>男</t>
  </si>
  <si>
    <t>女</t>
  </si>
  <si>
    <t>歯科衛生</t>
  </si>
  <si>
    <t>歯科技工</t>
  </si>
  <si>
    <t>そ   の   他</t>
  </si>
  <si>
    <t>調        理</t>
  </si>
  <si>
    <t>理        容</t>
  </si>
  <si>
    <t>美        容</t>
  </si>
  <si>
    <t>国　　　立</t>
  </si>
  <si>
    <t>公　　　立</t>
  </si>
  <si>
    <t>私　　　立</t>
  </si>
  <si>
    <t>福　井　市</t>
  </si>
  <si>
    <t>敦　賀　市</t>
  </si>
  <si>
    <t>小　浜　市</t>
  </si>
  <si>
    <t>設　　　　　　　　　置　　　　　　　　者　　　　　　　　別</t>
  </si>
  <si>
    <t xml:space="preserve">     -</t>
  </si>
  <si>
    <t xml:space="preserve">       -</t>
  </si>
  <si>
    <t xml:space="preserve">      -</t>
  </si>
  <si>
    <t xml:space="preserve">    -</t>
  </si>
  <si>
    <t xml:space="preserve"> 第 98 表  入学者のうち就業している者の数</t>
  </si>
  <si>
    <t xml:space="preserve">  -</t>
  </si>
  <si>
    <t>準学校法人</t>
  </si>
  <si>
    <t xml:space="preserve">  第 100 表  教員数（本務者）</t>
  </si>
  <si>
    <t>私　　　　　立</t>
  </si>
  <si>
    <t>学校
法人立</t>
  </si>
  <si>
    <t>準学校
法人立</t>
  </si>
  <si>
    <t>財団
法人立</t>
  </si>
  <si>
    <t>社団
法人立</t>
  </si>
  <si>
    <t>その他
法人立</t>
  </si>
  <si>
    <t>-</t>
  </si>
  <si>
    <t>理学・作業療法</t>
  </si>
  <si>
    <t>介 護 福 祉</t>
  </si>
  <si>
    <t>教育社会
福祉関係</t>
  </si>
  <si>
    <t>衛生関係</t>
  </si>
  <si>
    <t>情　　　 報</t>
  </si>
  <si>
    <t>動　　　 物</t>
  </si>
  <si>
    <t>区    分</t>
  </si>
  <si>
    <t>介護福祉</t>
  </si>
  <si>
    <t>動　　物</t>
  </si>
  <si>
    <t>高　等　課　程</t>
  </si>
  <si>
    <t>専　門　課　程</t>
  </si>
  <si>
    <t>一　般　課　程</t>
  </si>
  <si>
    <t>動　　 物</t>
  </si>
  <si>
    <t>　教育社会
　　福祉関係</t>
  </si>
  <si>
    <t>　文化・
　　教養関係</t>
  </si>
  <si>
    <t>高等課程</t>
  </si>
  <si>
    <t>専門課程</t>
  </si>
  <si>
    <t>一般課程</t>
  </si>
  <si>
    <t>公立</t>
  </si>
  <si>
    <t>私立</t>
  </si>
  <si>
    <t>公　立</t>
  </si>
  <si>
    <t>国　立</t>
  </si>
  <si>
    <t>私　立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</si>
  <si>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</si>
  <si>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</si>
  <si>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</si>
  <si>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</si>
  <si>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</si>
  <si>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</si>
  <si>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</si>
  <si>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</si>
  <si>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</si>
  <si>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</si>
  <si>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</si>
  <si>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</si>
  <si>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</si>
  <si>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</si>
  <si>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</si>
  <si>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</si>
  <si>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第 87表　 設置者別生徒数別学校数　　　　　　　　　　　</t>
  </si>
  <si>
    <t>-</t>
  </si>
  <si>
    <t>-</t>
  </si>
  <si>
    <t>-</t>
  </si>
  <si>
    <t>-</t>
  </si>
  <si>
    <t>-</t>
  </si>
  <si>
    <t>-</t>
  </si>
  <si>
    <t>ビ ジ ネ ス</t>
  </si>
  <si>
    <t>-</t>
  </si>
  <si>
    <t>-</t>
  </si>
  <si>
    <t>－</t>
  </si>
  <si>
    <t>－</t>
  </si>
  <si>
    <t>デ ザ イ ン</t>
  </si>
  <si>
    <t>-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</si>
  <si>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</si>
  <si>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</si>
  <si>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</si>
  <si>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</si>
  <si>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</si>
  <si>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</si>
  <si>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</si>
  <si>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</si>
  <si>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</si>
  <si>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</si>
  <si>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-</t>
  </si>
  <si>
    <t>-</t>
  </si>
  <si>
    <t xml:space="preserve">  第 91 表   修業年限別学科数</t>
  </si>
  <si>
    <t>区    分</t>
  </si>
  <si>
    <t>理学･作業療法</t>
  </si>
  <si>
    <t>動物</t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</si>
  <si>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</si>
  <si>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</si>
  <si>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　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</si>
  <si>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r>
      <t>　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</si>
  <si>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t>情報処理</t>
  </si>
  <si>
    <t>看護</t>
  </si>
  <si>
    <t>歯科衛生</t>
  </si>
  <si>
    <t>歯科技工</t>
  </si>
  <si>
    <t>調理</t>
  </si>
  <si>
    <t>理容</t>
  </si>
  <si>
    <t>美容</t>
  </si>
  <si>
    <t>その他</t>
  </si>
  <si>
    <r>
      <t>経理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簿記</t>
    </r>
  </si>
  <si>
    <t>情報</t>
  </si>
  <si>
    <t>ビジネス</t>
  </si>
  <si>
    <t>その他</t>
  </si>
  <si>
    <t>家政</t>
  </si>
  <si>
    <t>和洋裁</t>
  </si>
  <si>
    <t>料理</t>
  </si>
  <si>
    <r>
      <t>編物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手芸</t>
    </r>
  </si>
  <si>
    <r>
      <t>受験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補習</t>
    </r>
  </si>
  <si>
    <t>その他</t>
  </si>
  <si>
    <t>はり・きゅう・あんま</t>
  </si>
  <si>
    <t xml:space="preserve"> 文化・
　 教養関係</t>
  </si>
  <si>
    <t>区  分</t>
  </si>
  <si>
    <t>計</t>
  </si>
  <si>
    <t>高   等   課   程</t>
  </si>
  <si>
    <t>入学定員</t>
  </si>
  <si>
    <t>計</t>
  </si>
  <si>
    <t>男</t>
  </si>
  <si>
    <t>女</t>
  </si>
  <si>
    <t>福井市</t>
  </si>
  <si>
    <t>敦賀市</t>
  </si>
  <si>
    <t>小浜市</t>
  </si>
  <si>
    <t>-</t>
  </si>
  <si>
    <t>計</t>
  </si>
  <si>
    <t>福井市</t>
  </si>
  <si>
    <t>敦賀市</t>
  </si>
  <si>
    <t>小浜市</t>
  </si>
  <si>
    <t xml:space="preserve">  第 97 表  卒業年次別入学者数                        </t>
  </si>
  <si>
    <t>区        分</t>
  </si>
  <si>
    <t>男</t>
  </si>
  <si>
    <t>女</t>
  </si>
  <si>
    <t>計</t>
  </si>
  <si>
    <t>入  学
志願者</t>
  </si>
  <si>
    <t>計のうち
4月1日～
5月1日
までの
募集分
(再掲)</t>
  </si>
  <si>
    <t>入学者数</t>
  </si>
  <si>
    <t>区
分</t>
  </si>
  <si>
    <t xml:space="preserve">  第 99 表  私立の設置者別課程別生徒数</t>
  </si>
  <si>
    <t>区      分</t>
  </si>
  <si>
    <t>計</t>
  </si>
  <si>
    <t xml:space="preserve">       高等課程</t>
  </si>
  <si>
    <t xml:space="preserve">       専門課程</t>
  </si>
  <si>
    <t xml:space="preserve">       一般課程</t>
  </si>
  <si>
    <t>学校法人</t>
  </si>
  <si>
    <t>-</t>
  </si>
  <si>
    <t>財団法人</t>
  </si>
  <si>
    <t>社団法人</t>
  </si>
  <si>
    <t>その他の法人</t>
  </si>
  <si>
    <t>個人</t>
  </si>
  <si>
    <t>計</t>
  </si>
  <si>
    <t>区      分</t>
  </si>
  <si>
    <t xml:space="preserve"> 計</t>
  </si>
  <si>
    <t>国     立</t>
  </si>
  <si>
    <t>公     立</t>
  </si>
  <si>
    <t>私     立</t>
  </si>
  <si>
    <t>福　井　市</t>
  </si>
  <si>
    <t>敦　賀　市</t>
  </si>
  <si>
    <t>小　浜　市</t>
  </si>
  <si>
    <t>計</t>
  </si>
  <si>
    <t xml:space="preserve">  第 101 表  職員数（本務者）</t>
  </si>
  <si>
    <t>専　 　修  　学  　校</t>
  </si>
  <si>
    <t>男</t>
  </si>
  <si>
    <t>女</t>
  </si>
  <si>
    <t>（兼務者）</t>
  </si>
  <si>
    <t>専　 門　 課 　程</t>
  </si>
  <si>
    <t>一　 般   課   程</t>
  </si>
  <si>
    <t>-</t>
  </si>
  <si>
    <t>(つづき)</t>
  </si>
  <si>
    <t>（つづき）</t>
  </si>
  <si>
    <t>専門課程を
置く学校</t>
  </si>
  <si>
    <t>高等課程を
置く学校</t>
  </si>
  <si>
    <t>一般課程を
置く学校</t>
  </si>
  <si>
    <t>-</t>
  </si>
  <si>
    <t>越前 市</t>
  </si>
  <si>
    <t>永平寺町</t>
  </si>
  <si>
    <t>坂井市</t>
  </si>
  <si>
    <t>越　　　前　　　市</t>
  </si>
  <si>
    <t>坂　　　井　　　市</t>
  </si>
  <si>
    <t>　第 94 表　 市町別生徒数</t>
  </si>
  <si>
    <t xml:space="preserve">  第 96 表  市町別入学状況</t>
  </si>
  <si>
    <t>越　前　市</t>
  </si>
  <si>
    <t>坂　井　市</t>
  </si>
  <si>
    <t>　第 95 表　 学科別卒業者数（平成17年度間）</t>
  </si>
  <si>
    <t>越前市</t>
  </si>
  <si>
    <t>永平寺町</t>
  </si>
  <si>
    <t xml:space="preserve"> 高等課程
 平成18年3月
 中学校卒業者</t>
  </si>
  <si>
    <t xml:space="preserve"> 専門課程
 平成18年3月
 高等学校卒業者</t>
  </si>
  <si>
    <t>越　前　市</t>
  </si>
  <si>
    <t>坂　井　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</si>
</sst>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10.5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u val="single"/>
      <sz val="22"/>
      <name val="ＭＳ ゴシック"/>
      <family val="3"/>
    </font>
    <font>
      <b/>
      <sz val="22"/>
      <name val="ＭＳ ゴシック"/>
      <family val="3"/>
    </font>
  </fonts>
  <fills count="2">
    <fill>
      <patternFill/>
    </fill>
    <fill>
      <patternFill patternType="gray125"/>
    </fill>
  </fills>
  <borders count="15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6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11" fillId="0" borderId="0" xfId="20" applyFont="1">
      <alignment/>
      <protection/>
    </xf>
    <xf numFmtId="0" fontId="11" fillId="0" borderId="13" xfId="20" applyFont="1" applyBorder="1">
      <alignment/>
      <protection/>
    </xf>
    <xf numFmtId="0" fontId="11" fillId="0" borderId="0" xfId="20" applyFont="1" applyAlignment="1">
      <alignment vertical="center"/>
      <protection/>
    </xf>
    <xf numFmtId="0" fontId="11" fillId="0" borderId="21" xfId="20" applyFont="1" applyBorder="1" applyAlignment="1">
      <alignment horizontal="right" vertical="center"/>
      <protection/>
    </xf>
    <xf numFmtId="0" fontId="11" fillId="0" borderId="30" xfId="20" applyFont="1" applyBorder="1" applyAlignment="1">
      <alignment horizontal="right" vertical="center"/>
      <protection/>
    </xf>
    <xf numFmtId="0" fontId="11" fillId="0" borderId="64" xfId="20" applyFont="1" applyBorder="1" applyAlignment="1">
      <alignment horizontal="right" vertical="center"/>
      <protection/>
    </xf>
    <xf numFmtId="0" fontId="11" fillId="0" borderId="65" xfId="20" applyFont="1" applyBorder="1" applyAlignment="1">
      <alignment horizontal="right" vertical="center"/>
      <protection/>
    </xf>
    <xf numFmtId="0" fontId="11" fillId="0" borderId="16" xfId="20" applyFont="1" applyBorder="1" applyAlignment="1">
      <alignment horizontal="right" vertical="center"/>
      <protection/>
    </xf>
    <xf numFmtId="0" fontId="11" fillId="0" borderId="31" xfId="20" applyFont="1" applyBorder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1" fillId="0" borderId="23" xfId="20" applyFont="1" applyBorder="1" applyAlignment="1">
      <alignment horizontal="right" vertical="center"/>
      <protection/>
    </xf>
    <xf numFmtId="0" fontId="5" fillId="0" borderId="13" xfId="20" applyFont="1" applyBorder="1">
      <alignment/>
      <protection/>
    </xf>
    <xf numFmtId="0" fontId="11" fillId="0" borderId="13" xfId="20" applyFont="1" applyBorder="1" applyAlignment="1">
      <alignment horizontal="distributed" vertical="center"/>
      <protection/>
    </xf>
    <xf numFmtId="0" fontId="3" fillId="0" borderId="70" xfId="20" applyFont="1" applyBorder="1" applyAlignment="1">
      <alignment horizontal="center" vertical="center"/>
      <protection/>
    </xf>
    <xf numFmtId="0" fontId="12" fillId="0" borderId="30" xfId="20" applyFont="1" applyBorder="1" applyAlignment="1">
      <alignment horizontal="center" vertical="center" textRotation="255"/>
      <protection/>
    </xf>
    <xf numFmtId="0" fontId="12" fillId="0" borderId="23" xfId="20" applyFont="1" applyBorder="1" applyAlignment="1">
      <alignment horizontal="center" vertical="center" textRotation="255"/>
      <protection/>
    </xf>
    <xf numFmtId="0" fontId="11" fillId="0" borderId="0" xfId="20" applyFont="1" applyBorder="1" applyAlignment="1">
      <alignment vertical="center"/>
      <protection/>
    </xf>
    <xf numFmtId="0" fontId="11" fillId="0" borderId="12" xfId="20" applyFont="1" applyBorder="1" applyAlignment="1">
      <alignment horizontal="distributed" vertical="center"/>
      <protection/>
    </xf>
    <xf numFmtId="0" fontId="12" fillId="0" borderId="45" xfId="20" applyFont="1" applyBorder="1" applyAlignment="1">
      <alignment horizontal="center" vertical="center" textRotation="255"/>
      <protection/>
    </xf>
    <xf numFmtId="0" fontId="11" fillId="0" borderId="13" xfId="20" applyFont="1" applyBorder="1" applyAlignment="1">
      <alignment horizontal="right" vertical="center"/>
      <protection/>
    </xf>
    <xf numFmtId="0" fontId="11" fillId="0" borderId="61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2" fillId="0" borderId="25" xfId="20" applyFont="1" applyBorder="1" applyAlignment="1">
      <alignment horizontal="center" vertical="center" textRotation="255"/>
      <protection/>
    </xf>
    <xf numFmtId="0" fontId="11" fillId="0" borderId="25" xfId="20" applyFont="1" applyBorder="1" applyAlignment="1">
      <alignment horizontal="right" vertical="center"/>
      <protection/>
    </xf>
    <xf numFmtId="0" fontId="11" fillId="0" borderId="67" xfId="20" applyFont="1" applyBorder="1" applyAlignment="1">
      <alignment horizontal="right" vertical="center"/>
      <protection/>
    </xf>
    <xf numFmtId="0" fontId="11" fillId="0" borderId="26" xfId="20" applyFont="1" applyBorder="1" applyAlignment="1">
      <alignment horizontal="right" vertical="center"/>
      <protection/>
    </xf>
    <xf numFmtId="0" fontId="11" fillId="0" borderId="71" xfId="20" applyFont="1" applyBorder="1" applyAlignment="1">
      <alignment horizontal="right" vertical="center"/>
      <protection/>
    </xf>
    <xf numFmtId="0" fontId="11" fillId="0" borderId="72" xfId="20" applyFont="1" applyBorder="1" applyAlignment="1">
      <alignment horizontal="right" vertical="center"/>
      <protection/>
    </xf>
    <xf numFmtId="0" fontId="11" fillId="0" borderId="57" xfId="20" applyFont="1" applyBorder="1" applyAlignment="1">
      <alignment horizontal="right" vertical="center"/>
      <protection/>
    </xf>
    <xf numFmtId="0" fontId="11" fillId="0" borderId="58" xfId="20" applyFont="1" applyBorder="1" applyAlignment="1">
      <alignment horizontal="right" vertical="center"/>
      <protection/>
    </xf>
    <xf numFmtId="0" fontId="11" fillId="0" borderId="60" xfId="20" applyFont="1" applyBorder="1" applyAlignment="1">
      <alignment horizontal="right" vertical="center"/>
      <protection/>
    </xf>
    <xf numFmtId="0" fontId="11" fillId="0" borderId="54" xfId="20" applyFont="1" applyBorder="1" applyAlignment="1">
      <alignment horizontal="right" vertical="center"/>
      <protection/>
    </xf>
    <xf numFmtId="0" fontId="11" fillId="0" borderId="17" xfId="20" applyFont="1" applyBorder="1" applyAlignment="1">
      <alignment horizontal="right" vertical="center"/>
      <protection/>
    </xf>
    <xf numFmtId="0" fontId="11" fillId="0" borderId="35" xfId="20" applyFont="1" applyBorder="1" applyAlignment="1">
      <alignment horizontal="right" vertical="center"/>
      <protection/>
    </xf>
    <xf numFmtId="0" fontId="11" fillId="0" borderId="27" xfId="20" applyFont="1" applyBorder="1" applyAlignment="1">
      <alignment horizontal="right" vertical="center"/>
      <protection/>
    </xf>
    <xf numFmtId="0" fontId="11" fillId="0" borderId="14" xfId="20" applyFont="1" applyBorder="1" applyAlignment="1">
      <alignment horizontal="right" vertical="center"/>
      <protection/>
    </xf>
    <xf numFmtId="0" fontId="11" fillId="0" borderId="6" xfId="20" applyFont="1" applyBorder="1" applyAlignment="1">
      <alignment horizontal="right" vertical="center"/>
      <protection/>
    </xf>
    <xf numFmtId="0" fontId="11" fillId="0" borderId="0" xfId="20" applyFont="1" applyAlignment="1">
      <alignment horizontal="right"/>
      <protection/>
    </xf>
    <xf numFmtId="0" fontId="11" fillId="0" borderId="13" xfId="20" applyFont="1" applyBorder="1" applyAlignment="1">
      <alignment horizontal="right"/>
      <protection/>
    </xf>
    <xf numFmtId="0" fontId="12" fillId="0" borderId="73" xfId="20" applyFont="1" applyBorder="1" applyAlignment="1">
      <alignment horizontal="center" vertical="center" textRotation="255"/>
      <protection/>
    </xf>
    <xf numFmtId="0" fontId="11" fillId="0" borderId="11" xfId="20" applyFont="1" applyBorder="1" applyAlignment="1">
      <alignment horizontal="right" vertical="center"/>
      <protection/>
    </xf>
    <xf numFmtId="0" fontId="11" fillId="0" borderId="66" xfId="20" applyFont="1" applyBorder="1" applyAlignment="1">
      <alignment horizontal="right" vertical="center"/>
      <protection/>
    </xf>
    <xf numFmtId="0" fontId="11" fillId="0" borderId="9" xfId="20" applyFont="1" applyBorder="1" applyAlignment="1">
      <alignment horizontal="right" vertical="center"/>
      <protection/>
    </xf>
    <xf numFmtId="0" fontId="11" fillId="0" borderId="74" xfId="20" applyFont="1" applyBorder="1" applyAlignment="1">
      <alignment horizontal="distributed" vertical="center"/>
      <protection/>
    </xf>
    <xf numFmtId="0" fontId="11" fillId="0" borderId="75" xfId="20" applyFont="1" applyBorder="1" applyAlignment="1">
      <alignment horizontal="distributed" vertical="center"/>
      <protection/>
    </xf>
    <xf numFmtId="0" fontId="11" fillId="0" borderId="76" xfId="0" applyFont="1" applyBorder="1" applyAlignment="1">
      <alignment horizontal="right" vertical="center"/>
    </xf>
    <xf numFmtId="0" fontId="11" fillId="0" borderId="77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78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82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11" fillId="0" borderId="16" xfId="16" applyFont="1" applyBorder="1" applyAlignment="1">
      <alignment horizontal="right" vertical="center"/>
    </xf>
    <xf numFmtId="38" fontId="11" fillId="0" borderId="2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38" fontId="11" fillId="0" borderId="9" xfId="16" applyFont="1" applyBorder="1" applyAlignment="1">
      <alignment horizontal="right" vertical="center"/>
    </xf>
    <xf numFmtId="38" fontId="11" fillId="0" borderId="76" xfId="16" applyFont="1" applyBorder="1" applyAlignment="1">
      <alignment horizontal="right" vertical="center"/>
    </xf>
    <xf numFmtId="38" fontId="11" fillId="0" borderId="21" xfId="16" applyFont="1" applyBorder="1" applyAlignment="1">
      <alignment horizontal="right" vertical="center"/>
    </xf>
    <xf numFmtId="38" fontId="11" fillId="0" borderId="23" xfId="16" applyFont="1" applyBorder="1" applyAlignment="1">
      <alignment horizontal="right" vertical="center"/>
    </xf>
    <xf numFmtId="38" fontId="11" fillId="0" borderId="13" xfId="16" applyFont="1" applyBorder="1" applyAlignment="1">
      <alignment horizontal="right" vertical="center"/>
    </xf>
    <xf numFmtId="38" fontId="11" fillId="0" borderId="11" xfId="16" applyFont="1" applyBorder="1" applyAlignment="1">
      <alignment horizontal="right" vertical="center"/>
    </xf>
    <xf numFmtId="38" fontId="11" fillId="0" borderId="82" xfId="16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83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1" fillId="0" borderId="86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87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1" fillId="0" borderId="68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38" fontId="11" fillId="0" borderId="88" xfId="16" applyFont="1" applyBorder="1" applyAlignment="1">
      <alignment horizontal="right" vertical="center"/>
    </xf>
    <xf numFmtId="38" fontId="11" fillId="0" borderId="71" xfId="16" applyFont="1" applyBorder="1" applyAlignment="1">
      <alignment horizontal="right" vertical="center"/>
    </xf>
    <xf numFmtId="38" fontId="11" fillId="0" borderId="12" xfId="16" applyFont="1" applyBorder="1" applyAlignment="1">
      <alignment horizontal="right" vertical="center"/>
    </xf>
    <xf numFmtId="38" fontId="11" fillId="0" borderId="89" xfId="16" applyFont="1" applyBorder="1" applyAlignment="1">
      <alignment horizontal="right" vertical="center"/>
    </xf>
    <xf numFmtId="38" fontId="11" fillId="0" borderId="90" xfId="16" applyFont="1" applyBorder="1" applyAlignment="1">
      <alignment horizontal="right" vertical="center"/>
    </xf>
    <xf numFmtId="38" fontId="11" fillId="0" borderId="17" xfId="16" applyFont="1" applyBorder="1" applyAlignment="1">
      <alignment horizontal="right" vertical="center"/>
    </xf>
    <xf numFmtId="38" fontId="11" fillId="0" borderId="6" xfId="16" applyFont="1" applyBorder="1" applyAlignment="1">
      <alignment horizontal="right" vertical="center"/>
    </xf>
    <xf numFmtId="38" fontId="11" fillId="0" borderId="14" xfId="16" applyFont="1" applyBorder="1" applyAlignment="1">
      <alignment horizontal="right" vertical="center"/>
    </xf>
    <xf numFmtId="38" fontId="11" fillId="0" borderId="37" xfId="16" applyFont="1" applyBorder="1" applyAlignment="1">
      <alignment horizontal="right" vertical="center"/>
    </xf>
    <xf numFmtId="38" fontId="11" fillId="0" borderId="91" xfId="16" applyFont="1" applyBorder="1" applyAlignment="1">
      <alignment horizontal="right" vertical="center"/>
    </xf>
    <xf numFmtId="38" fontId="11" fillId="0" borderId="57" xfId="16" applyFont="1" applyBorder="1" applyAlignment="1">
      <alignment horizontal="right" vertical="center"/>
    </xf>
    <xf numFmtId="38" fontId="11" fillId="0" borderId="55" xfId="16" applyFont="1" applyBorder="1" applyAlignment="1">
      <alignment horizontal="right" vertical="center"/>
    </xf>
    <xf numFmtId="38" fontId="11" fillId="0" borderId="54" xfId="16" applyFont="1" applyBorder="1" applyAlignment="1">
      <alignment horizontal="right" vertical="center"/>
    </xf>
    <xf numFmtId="38" fontId="11" fillId="0" borderId="59" xfId="16" applyFont="1" applyBorder="1" applyAlignment="1">
      <alignment horizontal="right" vertical="center"/>
    </xf>
    <xf numFmtId="38" fontId="11" fillId="0" borderId="92" xfId="16" applyFont="1" applyBorder="1" applyAlignment="1">
      <alignment horizontal="right" vertical="center"/>
    </xf>
    <xf numFmtId="38" fontId="11" fillId="0" borderId="64" xfId="16" applyFont="1" applyBorder="1" applyAlignment="1">
      <alignment horizontal="right" vertical="center"/>
    </xf>
    <xf numFmtId="38" fontId="11" fillId="0" borderId="62" xfId="16" applyFont="1" applyBorder="1" applyAlignment="1">
      <alignment horizontal="right" vertical="center"/>
    </xf>
    <xf numFmtId="38" fontId="11" fillId="0" borderId="61" xfId="16" applyFont="1" applyBorder="1" applyAlignment="1">
      <alignment horizontal="right" vertical="center"/>
    </xf>
    <xf numFmtId="38" fontId="11" fillId="0" borderId="66" xfId="16" applyFont="1" applyBorder="1" applyAlignment="1">
      <alignment horizontal="right" vertical="center"/>
    </xf>
    <xf numFmtId="38" fontId="11" fillId="0" borderId="85" xfId="16" applyFont="1" applyBorder="1" applyAlignment="1">
      <alignment horizontal="right" vertical="center"/>
    </xf>
    <xf numFmtId="0" fontId="11" fillId="0" borderId="59" xfId="20" applyFont="1" applyBorder="1" applyAlignment="1">
      <alignment horizontal="right" vertical="center"/>
      <protection/>
    </xf>
    <xf numFmtId="0" fontId="11" fillId="0" borderId="37" xfId="20" applyFont="1" applyBorder="1" applyAlignment="1">
      <alignment horizontal="right" vertical="center"/>
      <protection/>
    </xf>
    <xf numFmtId="0" fontId="11" fillId="0" borderId="93" xfId="20" applyFont="1" applyBorder="1" applyAlignment="1">
      <alignment horizontal="right" vertical="center"/>
      <protection/>
    </xf>
    <xf numFmtId="0" fontId="3" fillId="0" borderId="3" xfId="20" applyFont="1" applyBorder="1" applyAlignment="1">
      <alignment horizontal="distributed" vertical="center"/>
      <protection/>
    </xf>
    <xf numFmtId="0" fontId="3" fillId="0" borderId="7" xfId="20" applyFont="1" applyBorder="1" applyAlignment="1">
      <alignment horizontal="distributed" vertical="center"/>
      <protection/>
    </xf>
    <xf numFmtId="0" fontId="3" fillId="0" borderId="94" xfId="20" applyFont="1" applyBorder="1" applyAlignment="1">
      <alignment horizontal="distributed" vertical="center"/>
      <protection/>
    </xf>
    <xf numFmtId="0" fontId="3" fillId="0" borderId="95" xfId="20" applyFont="1" applyBorder="1" applyAlignment="1">
      <alignment horizontal="distributed" vertical="center"/>
      <protection/>
    </xf>
    <xf numFmtId="0" fontId="3" fillId="0" borderId="3" xfId="20" applyFont="1" applyBorder="1" applyAlignment="1">
      <alignment horizontal="distributed" vertical="center"/>
      <protection/>
    </xf>
    <xf numFmtId="0" fontId="3" fillId="0" borderId="7" xfId="20" applyFont="1" applyBorder="1" applyAlignment="1">
      <alignment horizontal="distributed" vertical="center"/>
      <protection/>
    </xf>
    <xf numFmtId="0" fontId="3" fillId="0" borderId="34" xfId="20" applyFont="1" applyBorder="1" applyAlignment="1">
      <alignment horizontal="distributed" vertical="center"/>
      <protection/>
    </xf>
    <xf numFmtId="38" fontId="11" fillId="0" borderId="16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23" xfId="16" applyFont="1" applyBorder="1" applyAlignment="1">
      <alignment vertical="center"/>
    </xf>
    <xf numFmtId="38" fontId="11" fillId="0" borderId="82" xfId="16" applyFont="1" applyBorder="1" applyAlignment="1">
      <alignment vertical="center"/>
    </xf>
    <xf numFmtId="38" fontId="11" fillId="0" borderId="13" xfId="16" applyFont="1" applyBorder="1" applyAlignment="1">
      <alignment vertical="center"/>
    </xf>
    <xf numFmtId="38" fontId="11" fillId="0" borderId="76" xfId="16" applyFont="1" applyBorder="1" applyAlignment="1">
      <alignment vertical="center"/>
    </xf>
    <xf numFmtId="38" fontId="11" fillId="0" borderId="15" xfId="16" applyFont="1" applyBorder="1" applyAlignment="1">
      <alignment horizontal="right" vertical="center"/>
    </xf>
    <xf numFmtId="38" fontId="11" fillId="0" borderId="96" xfId="16" applyFont="1" applyBorder="1" applyAlignment="1">
      <alignment horizontal="right" vertical="center"/>
    </xf>
    <xf numFmtId="38" fontId="11" fillId="0" borderId="26" xfId="16" applyFont="1" applyBorder="1" applyAlignment="1">
      <alignment horizontal="right" vertical="center"/>
    </xf>
    <xf numFmtId="38" fontId="11" fillId="0" borderId="27" xfId="16" applyFont="1" applyBorder="1" applyAlignment="1">
      <alignment horizontal="right" vertical="center"/>
    </xf>
    <xf numFmtId="38" fontId="11" fillId="0" borderId="8" xfId="16" applyFont="1" applyBorder="1" applyAlignment="1">
      <alignment horizontal="right" vertical="center"/>
    </xf>
    <xf numFmtId="38" fontId="11" fillId="0" borderId="28" xfId="16" applyFont="1" applyBorder="1" applyAlignment="1">
      <alignment horizontal="right" vertical="center"/>
    </xf>
    <xf numFmtId="38" fontId="11" fillId="0" borderId="88" xfId="16" applyFont="1" applyBorder="1" applyAlignment="1">
      <alignment vertical="center"/>
    </xf>
    <xf numFmtId="38" fontId="11" fillId="0" borderId="71" xfId="16" applyFont="1" applyBorder="1" applyAlignment="1">
      <alignment vertical="center"/>
    </xf>
    <xf numFmtId="38" fontId="11" fillId="0" borderId="90" xfId="16" applyFont="1" applyBorder="1" applyAlignment="1">
      <alignment vertical="center"/>
    </xf>
    <xf numFmtId="38" fontId="11" fillId="0" borderId="12" xfId="16" applyFont="1" applyBorder="1" applyAlignment="1">
      <alignment vertical="center"/>
    </xf>
    <xf numFmtId="38" fontId="11" fillId="0" borderId="17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14" xfId="16" applyFont="1" applyBorder="1" applyAlignment="1">
      <alignment vertical="center"/>
    </xf>
    <xf numFmtId="38" fontId="11" fillId="0" borderId="91" xfId="16" applyFont="1" applyBorder="1" applyAlignment="1">
      <alignment vertical="center"/>
    </xf>
    <xf numFmtId="38" fontId="11" fillId="0" borderId="57" xfId="16" applyFont="1" applyBorder="1" applyAlignment="1">
      <alignment vertical="center"/>
    </xf>
    <xf numFmtId="38" fontId="11" fillId="0" borderId="55" xfId="16" applyFont="1" applyBorder="1" applyAlignment="1">
      <alignment vertical="center"/>
    </xf>
    <xf numFmtId="38" fontId="11" fillId="0" borderId="54" xfId="16" applyFont="1" applyBorder="1" applyAlignment="1">
      <alignment vertical="center"/>
    </xf>
    <xf numFmtId="38" fontId="11" fillId="0" borderId="31" xfId="16" applyFont="1" applyBorder="1" applyAlignment="1">
      <alignment horizontal="right" vertical="center"/>
    </xf>
    <xf numFmtId="38" fontId="11" fillId="0" borderId="35" xfId="16" applyFont="1" applyBorder="1" applyAlignment="1">
      <alignment horizontal="right" vertical="center"/>
    </xf>
    <xf numFmtId="38" fontId="11" fillId="0" borderId="46" xfId="16" applyFont="1" applyBorder="1" applyAlignment="1">
      <alignment horizontal="right" vertical="center"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5" fillId="0" borderId="0" xfId="21" applyFont="1">
      <alignment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1" xfId="21" applyFont="1" applyBorder="1" applyAlignment="1">
      <alignment vertical="center"/>
      <protection/>
    </xf>
    <xf numFmtId="0" fontId="11" fillId="0" borderId="16" xfId="21" applyFont="1" applyBorder="1" applyAlignment="1">
      <alignment vertical="center"/>
      <protection/>
    </xf>
    <xf numFmtId="0" fontId="11" fillId="0" borderId="97" xfId="21" applyFont="1" applyBorder="1" applyAlignment="1">
      <alignment horizontal="center" vertical="center"/>
      <protection/>
    </xf>
    <xf numFmtId="0" fontId="11" fillId="0" borderId="98" xfId="21" applyFont="1" applyBorder="1" applyAlignment="1">
      <alignment horizontal="right" vertical="center"/>
      <protection/>
    </xf>
    <xf numFmtId="0" fontId="11" fillId="0" borderId="31" xfId="21" applyFont="1" applyBorder="1" applyAlignment="1">
      <alignment horizontal="right" vertical="center"/>
      <protection/>
    </xf>
    <xf numFmtId="0" fontId="11" fillId="0" borderId="98" xfId="21" applyFont="1" applyBorder="1" applyAlignment="1">
      <alignment vertical="center"/>
      <protection/>
    </xf>
    <xf numFmtId="0" fontId="11" fillId="0" borderId="99" xfId="21" applyFont="1" applyBorder="1" applyAlignment="1">
      <alignment horizontal="right" vertical="center"/>
      <protection/>
    </xf>
    <xf numFmtId="0" fontId="11" fillId="0" borderId="100" xfId="21" applyFont="1" applyBorder="1" applyAlignment="1">
      <alignment horizontal="right" vertical="center"/>
      <protection/>
    </xf>
    <xf numFmtId="0" fontId="11" fillId="0" borderId="13" xfId="21" applyFont="1" applyBorder="1">
      <alignment/>
      <protection/>
    </xf>
    <xf numFmtId="0" fontId="5" fillId="0" borderId="0" xfId="21" applyFont="1" applyBorder="1">
      <alignment/>
      <protection/>
    </xf>
    <xf numFmtId="0" fontId="11" fillId="0" borderId="101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right" vertical="center"/>
      <protection/>
    </xf>
    <xf numFmtId="0" fontId="11" fillId="0" borderId="102" xfId="21" applyFont="1" applyBorder="1" applyAlignment="1">
      <alignment horizontal="right" vertical="center"/>
      <protection/>
    </xf>
    <xf numFmtId="0" fontId="11" fillId="0" borderId="26" xfId="21" applyFont="1" applyBorder="1" applyAlignment="1">
      <alignment horizontal="right" vertical="center"/>
      <protection/>
    </xf>
    <xf numFmtId="0" fontId="11" fillId="0" borderId="103" xfId="21" applyFont="1" applyBorder="1" applyAlignment="1">
      <alignment horizontal="right" vertical="center"/>
      <protection/>
    </xf>
    <xf numFmtId="0" fontId="11" fillId="0" borderId="104" xfId="21" applyFont="1" applyBorder="1" applyAlignment="1">
      <alignment horizontal="right" vertical="center"/>
      <protection/>
    </xf>
    <xf numFmtId="0" fontId="11" fillId="0" borderId="105" xfId="21" applyFont="1" applyBorder="1" applyAlignment="1">
      <alignment horizontal="right" vertical="center"/>
      <protection/>
    </xf>
    <xf numFmtId="0" fontId="11" fillId="0" borderId="9" xfId="21" applyFont="1" applyBorder="1" applyAlignment="1">
      <alignment vertical="center"/>
      <protection/>
    </xf>
    <xf numFmtId="0" fontId="11" fillId="0" borderId="17" xfId="21" applyFont="1" applyBorder="1" applyAlignment="1">
      <alignment vertical="center"/>
      <protection/>
    </xf>
    <xf numFmtId="0" fontId="11" fillId="0" borderId="14" xfId="21" applyFont="1" applyBorder="1" applyAlignment="1">
      <alignment vertical="center"/>
      <protection/>
    </xf>
    <xf numFmtId="0" fontId="11" fillId="0" borderId="35" xfId="21" applyFont="1" applyBorder="1" applyAlignment="1">
      <alignment vertical="center"/>
      <protection/>
    </xf>
    <xf numFmtId="0" fontId="11" fillId="0" borderId="37" xfId="21" applyFont="1" applyBorder="1" applyAlignment="1">
      <alignment vertical="center"/>
      <protection/>
    </xf>
    <xf numFmtId="0" fontId="11" fillId="0" borderId="0" xfId="21" applyFont="1" applyBorder="1" applyAlignment="1">
      <alignment horizontal="distributed" vertical="center"/>
      <protection/>
    </xf>
    <xf numFmtId="0" fontId="11" fillId="0" borderId="106" xfId="21" applyFont="1" applyBorder="1" applyAlignment="1">
      <alignment horizontal="distributed" vertical="center"/>
      <protection/>
    </xf>
    <xf numFmtId="0" fontId="11" fillId="0" borderId="13" xfId="21" applyFont="1" applyBorder="1" applyAlignment="1">
      <alignment horizontal="distributed"/>
      <protection/>
    </xf>
    <xf numFmtId="0" fontId="11" fillId="0" borderId="93" xfId="21" applyFont="1" applyBorder="1" applyAlignment="1">
      <alignment horizontal="right" vertical="center"/>
      <protection/>
    </xf>
    <xf numFmtId="0" fontId="11" fillId="0" borderId="107" xfId="21" applyFont="1" applyBorder="1" applyAlignment="1">
      <alignment horizontal="right" vertical="center"/>
      <protection/>
    </xf>
    <xf numFmtId="38" fontId="11" fillId="0" borderId="0" xfId="16" applyFont="1" applyAlignment="1">
      <alignment/>
    </xf>
    <xf numFmtId="38" fontId="11" fillId="0" borderId="0" xfId="16" applyFont="1" applyAlignment="1">
      <alignment horizontal="right"/>
    </xf>
    <xf numFmtId="38" fontId="5" fillId="0" borderId="0" xfId="16" applyFont="1" applyAlignment="1">
      <alignment/>
    </xf>
    <xf numFmtId="38" fontId="11" fillId="0" borderId="47" xfId="16" applyFont="1" applyBorder="1" applyAlignment="1">
      <alignment vertical="center"/>
    </xf>
    <xf numFmtId="38" fontId="11" fillId="0" borderId="108" xfId="16" applyFont="1" applyBorder="1" applyAlignment="1">
      <alignment vertical="center"/>
    </xf>
    <xf numFmtId="38" fontId="11" fillId="0" borderId="65" xfId="16" applyFont="1" applyBorder="1" applyAlignment="1">
      <alignment horizontal="right" vertical="center"/>
    </xf>
    <xf numFmtId="38" fontId="11" fillId="0" borderId="67" xfId="16" applyFont="1" applyBorder="1" applyAlignment="1">
      <alignment horizontal="right" vertical="center"/>
    </xf>
    <xf numFmtId="38" fontId="11" fillId="0" borderId="30" xfId="16" applyFont="1" applyBorder="1" applyAlignment="1">
      <alignment horizontal="right" vertical="center"/>
    </xf>
    <xf numFmtId="38" fontId="11" fillId="0" borderId="25" xfId="16" applyFont="1" applyBorder="1" applyAlignment="1">
      <alignment horizontal="right" vertical="center"/>
    </xf>
    <xf numFmtId="38" fontId="11" fillId="0" borderId="109" xfId="16" applyFont="1" applyBorder="1" applyAlignment="1">
      <alignment horizontal="right" vertical="center"/>
    </xf>
    <xf numFmtId="38" fontId="11" fillId="0" borderId="99" xfId="16" applyFont="1" applyBorder="1" applyAlignment="1">
      <alignment horizontal="right" vertical="center"/>
    </xf>
    <xf numFmtId="38" fontId="11" fillId="0" borderId="0" xfId="16" applyFont="1" applyBorder="1" applyAlignment="1">
      <alignment/>
    </xf>
    <xf numFmtId="38" fontId="11" fillId="0" borderId="0" xfId="16" applyFont="1" applyBorder="1" applyAlignment="1">
      <alignment horizontal="right"/>
    </xf>
    <xf numFmtId="38" fontId="11" fillId="0" borderId="89" xfId="16" applyFont="1" applyBorder="1" applyAlignment="1">
      <alignment vertical="center"/>
    </xf>
    <xf numFmtId="38" fontId="11" fillId="0" borderId="110" xfId="16" applyFont="1" applyBorder="1" applyAlignment="1">
      <alignment horizontal="right" vertical="center"/>
    </xf>
    <xf numFmtId="38" fontId="11" fillId="0" borderId="106" xfId="16" applyFont="1" applyBorder="1" applyAlignment="1">
      <alignment horizontal="right" vertical="center"/>
    </xf>
    <xf numFmtId="38" fontId="11" fillId="0" borderId="105" xfId="16" applyFont="1" applyBorder="1" applyAlignment="1">
      <alignment horizontal="right" vertical="center"/>
    </xf>
    <xf numFmtId="38" fontId="5" fillId="0" borderId="0" xfId="16" applyFont="1" applyBorder="1" applyAlignment="1">
      <alignment/>
    </xf>
    <xf numFmtId="38" fontId="11" fillId="0" borderId="0" xfId="16" applyFont="1" applyBorder="1" applyAlignment="1">
      <alignment horizontal="distributed" vertical="center"/>
    </xf>
    <xf numFmtId="38" fontId="11" fillId="0" borderId="61" xfId="16" applyFont="1" applyBorder="1" applyAlignment="1">
      <alignment horizontal="distributed" vertical="center"/>
    </xf>
    <xf numFmtId="38" fontId="11" fillId="0" borderId="13" xfId="16" applyFont="1" applyBorder="1" applyAlignment="1">
      <alignment horizontal="distributed" vertical="center"/>
    </xf>
    <xf numFmtId="38" fontId="11" fillId="0" borderId="106" xfId="16" applyFont="1" applyBorder="1" applyAlignment="1">
      <alignment horizontal="distributed" vertical="center"/>
    </xf>
    <xf numFmtId="0" fontId="7" fillId="0" borderId="102" xfId="0" applyFont="1" applyBorder="1" applyAlignment="1">
      <alignment horizontal="right" vertical="center"/>
    </xf>
    <xf numFmtId="0" fontId="7" fillId="0" borderId="111" xfId="0" applyFont="1" applyBorder="1" applyAlignment="1">
      <alignment horizontal="right" vertical="center"/>
    </xf>
    <xf numFmtId="0" fontId="7" fillId="0" borderId="112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3" xfId="0" applyFont="1" applyBorder="1" applyAlignment="1">
      <alignment horizontal="right" vertical="center"/>
    </xf>
    <xf numFmtId="0" fontId="10" fillId="0" borderId="103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7" fillId="0" borderId="4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6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38" fontId="11" fillId="0" borderId="92" xfId="16" applyFont="1" applyBorder="1" applyAlignment="1">
      <alignment vertical="center"/>
    </xf>
    <xf numFmtId="38" fontId="11" fillId="0" borderId="26" xfId="16" applyFont="1" applyBorder="1" applyAlignment="1">
      <alignment vertical="center"/>
    </xf>
    <xf numFmtId="0" fontId="11" fillId="0" borderId="76" xfId="21" applyFont="1" applyBorder="1" applyAlignment="1">
      <alignment vertical="center"/>
      <protection/>
    </xf>
    <xf numFmtId="0" fontId="11" fillId="0" borderId="91" xfId="21" applyFont="1" applyBorder="1" applyAlignment="1">
      <alignment vertical="center"/>
      <protection/>
    </xf>
    <xf numFmtId="38" fontId="3" fillId="0" borderId="117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111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118" xfId="16" applyFont="1" applyBorder="1" applyAlignment="1">
      <alignment horizontal="center" vertical="center"/>
    </xf>
    <xf numFmtId="0" fontId="12" fillId="0" borderId="3" xfId="20" applyFont="1" applyBorder="1" applyAlignment="1">
      <alignment horizontal="distributed" vertical="center" wrapText="1"/>
      <protection/>
    </xf>
    <xf numFmtId="0" fontId="7" fillId="0" borderId="96" xfId="0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5" fillId="0" borderId="14" xfId="20" applyFont="1" applyBorder="1" applyAlignment="1">
      <alignment horizontal="distributed" vertical="center" textRotation="255"/>
      <protection/>
    </xf>
    <xf numFmtId="0" fontId="11" fillId="0" borderId="22" xfId="20" applyFont="1" applyBorder="1" applyAlignment="1">
      <alignment horizontal="right" vertical="center"/>
      <protection/>
    </xf>
    <xf numFmtId="0" fontId="11" fillId="0" borderId="119" xfId="20" applyFont="1" applyBorder="1" applyAlignment="1">
      <alignment horizontal="right" vertical="center"/>
      <protection/>
    </xf>
    <xf numFmtId="0" fontId="11" fillId="0" borderId="55" xfId="20" applyFont="1" applyBorder="1" applyAlignment="1">
      <alignment horizontal="right" vertical="center"/>
      <protection/>
    </xf>
    <xf numFmtId="0" fontId="7" fillId="0" borderId="74" xfId="0" applyFont="1" applyBorder="1" applyAlignment="1">
      <alignment horizontal="center" vertical="center"/>
    </xf>
    <xf numFmtId="0" fontId="10" fillId="0" borderId="54" xfId="0" applyFont="1" applyBorder="1" applyAlignment="1">
      <alignment horizontal="distributed" vertical="center"/>
    </xf>
    <xf numFmtId="0" fontId="10" fillId="0" borderId="95" xfId="0" applyFont="1" applyBorder="1" applyAlignment="1">
      <alignment horizontal="distributed" vertical="center"/>
    </xf>
    <xf numFmtId="0" fontId="10" fillId="0" borderId="47" xfId="0" applyFont="1" applyBorder="1" applyAlignment="1">
      <alignment horizontal="distributed" vertical="center"/>
    </xf>
    <xf numFmtId="0" fontId="10" fillId="0" borderId="120" xfId="0" applyFont="1" applyBorder="1" applyAlignment="1">
      <alignment horizontal="distributed" vertical="center"/>
    </xf>
    <xf numFmtId="0" fontId="7" fillId="0" borderId="88" xfId="0" applyFont="1" applyBorder="1" applyAlignment="1">
      <alignment horizontal="center" vertical="center"/>
    </xf>
    <xf numFmtId="0" fontId="10" fillId="0" borderId="7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7" fillId="0" borderId="12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97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distributed" textRotation="255" wrapText="1"/>
    </xf>
    <xf numFmtId="0" fontId="7" fillId="0" borderId="2" xfId="0" applyFont="1" applyBorder="1" applyAlignment="1">
      <alignment horizontal="distributed" vertical="distributed" textRotation="255"/>
    </xf>
    <xf numFmtId="0" fontId="7" fillId="0" borderId="23" xfId="0" applyFont="1" applyBorder="1" applyAlignment="1">
      <alignment horizontal="distributed" vertical="distributed" textRotation="255"/>
    </xf>
    <xf numFmtId="0" fontId="7" fillId="0" borderId="8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7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1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 textRotation="255"/>
    </xf>
    <xf numFmtId="0" fontId="7" fillId="0" borderId="102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5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26" xfId="0" applyFont="1" applyBorder="1" applyAlignment="1">
      <alignment horizontal="distributed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29" xfId="0" applyFont="1" applyBorder="1" applyAlignment="1">
      <alignment horizontal="distributed" vertical="distributed" textRotation="255" wrapText="1"/>
    </xf>
    <xf numFmtId="0" fontId="7" fillId="0" borderId="31" xfId="0" applyFont="1" applyBorder="1" applyAlignment="1">
      <alignment horizontal="distributed" vertical="distributed" textRotation="255"/>
    </xf>
    <xf numFmtId="0" fontId="7" fillId="0" borderId="30" xfId="0" applyFont="1" applyBorder="1" applyAlignment="1">
      <alignment horizontal="distributed" vertical="distributed" textRotation="255"/>
    </xf>
    <xf numFmtId="0" fontId="10" fillId="0" borderId="61" xfId="0" applyFont="1" applyBorder="1" applyAlignment="1">
      <alignment horizontal="distributed" vertical="center"/>
    </xf>
    <xf numFmtId="0" fontId="10" fillId="0" borderId="9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12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distributed" textRotation="255"/>
    </xf>
    <xf numFmtId="0" fontId="7" fillId="0" borderId="42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distributed" vertical="distributed" textRotation="255"/>
    </xf>
    <xf numFmtId="0" fontId="7" fillId="0" borderId="14" xfId="0" applyFont="1" applyBorder="1" applyAlignment="1">
      <alignment horizontal="distributed" vertical="center"/>
    </xf>
    <xf numFmtId="0" fontId="7" fillId="0" borderId="127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/>
    </xf>
    <xf numFmtId="0" fontId="7" fillId="0" borderId="12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distributed" textRotation="255"/>
    </xf>
    <xf numFmtId="0" fontId="7" fillId="0" borderId="14" xfId="0" applyFont="1" applyBorder="1" applyAlignment="1">
      <alignment horizontal="distributed" vertical="distributed" textRotation="255"/>
    </xf>
    <xf numFmtId="0" fontId="7" fillId="0" borderId="13" xfId="0" applyFont="1" applyBorder="1" applyAlignment="1">
      <alignment horizontal="distributed" vertical="distributed" textRotation="255"/>
    </xf>
    <xf numFmtId="0" fontId="11" fillId="0" borderId="88" xfId="20" applyFont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11" fillId="0" borderId="90" xfId="20" applyFont="1" applyBorder="1" applyAlignment="1">
      <alignment horizontal="center" vertical="center"/>
      <protection/>
    </xf>
    <xf numFmtId="0" fontId="11" fillId="0" borderId="47" xfId="20" applyFont="1" applyBorder="1" applyAlignment="1">
      <alignment horizontal="center" vertical="center"/>
      <protection/>
    </xf>
    <xf numFmtId="0" fontId="11" fillId="0" borderId="129" xfId="20" applyFont="1" applyBorder="1" applyAlignment="1">
      <alignment horizontal="center" vertical="center"/>
      <protection/>
    </xf>
    <xf numFmtId="0" fontId="11" fillId="0" borderId="130" xfId="20" applyFont="1" applyBorder="1" applyAlignment="1">
      <alignment horizontal="center" vertical="center"/>
      <protection/>
    </xf>
    <xf numFmtId="0" fontId="11" fillId="0" borderId="131" xfId="20" applyFont="1" applyBorder="1" applyAlignment="1">
      <alignment horizontal="center" vertical="center"/>
      <protection/>
    </xf>
    <xf numFmtId="0" fontId="3" fillId="0" borderId="29" xfId="20" applyFont="1" applyBorder="1" applyAlignment="1">
      <alignment horizontal="left" vertical="center" wrapText="1"/>
      <protection/>
    </xf>
    <xf numFmtId="0" fontId="3" fillId="0" borderId="130" xfId="20" applyFont="1" applyBorder="1" applyAlignment="1">
      <alignment horizontal="left" vertical="center"/>
      <protection/>
    </xf>
    <xf numFmtId="0" fontId="3" fillId="0" borderId="131" xfId="20" applyFont="1" applyBorder="1" applyAlignment="1">
      <alignment horizontal="left" vertical="center"/>
      <protection/>
    </xf>
    <xf numFmtId="0" fontId="3" fillId="0" borderId="29" xfId="20" applyFont="1" applyBorder="1" applyAlignment="1">
      <alignment horizontal="center" vertical="center"/>
      <protection/>
    </xf>
    <xf numFmtId="0" fontId="3" fillId="0" borderId="130" xfId="20" applyFont="1" applyBorder="1" applyAlignment="1">
      <alignment horizontal="center" vertical="center"/>
      <protection/>
    </xf>
    <xf numFmtId="0" fontId="11" fillId="0" borderId="132" xfId="20" applyFont="1" applyBorder="1" applyAlignment="1">
      <alignment horizontal="center" vertical="center"/>
      <protection/>
    </xf>
    <xf numFmtId="0" fontId="3" fillId="0" borderId="133" xfId="20" applyFont="1" applyBorder="1" applyAlignment="1">
      <alignment horizontal="center" vertical="center"/>
      <protection/>
    </xf>
    <xf numFmtId="0" fontId="11" fillId="0" borderId="42" xfId="20" applyFont="1" applyBorder="1" applyAlignment="1">
      <alignment horizontal="distributed" vertical="center" textRotation="255"/>
      <protection/>
    </xf>
    <xf numFmtId="0" fontId="5" fillId="0" borderId="0" xfId="20" applyFont="1" applyBorder="1" applyAlignment="1">
      <alignment horizontal="distributed" vertical="center" textRotation="255"/>
      <protection/>
    </xf>
    <xf numFmtId="0" fontId="5" fillId="0" borderId="14" xfId="20" applyFont="1" applyBorder="1" applyAlignment="1">
      <alignment horizontal="distributed" vertical="center" textRotation="255"/>
      <protection/>
    </xf>
    <xf numFmtId="0" fontId="11" fillId="0" borderId="0" xfId="20" applyFont="1" applyBorder="1" applyAlignment="1">
      <alignment horizontal="distributed" vertical="center" textRotation="255"/>
      <protection/>
    </xf>
    <xf numFmtId="0" fontId="5" fillId="0" borderId="13" xfId="20" applyFont="1" applyBorder="1" applyAlignment="1">
      <alignment horizontal="distributed" vertical="center" textRotation="255"/>
      <protection/>
    </xf>
    <xf numFmtId="0" fontId="11" fillId="0" borderId="0" xfId="20" applyFont="1" applyBorder="1" applyAlignment="1">
      <alignment horizontal="distributed" vertical="center"/>
      <protection/>
    </xf>
    <xf numFmtId="0" fontId="11" fillId="0" borderId="97" xfId="20" applyFont="1" applyBorder="1" applyAlignment="1">
      <alignment horizontal="distributed" vertical="center"/>
      <protection/>
    </xf>
    <xf numFmtId="0" fontId="11" fillId="0" borderId="74" xfId="20" applyFont="1" applyBorder="1" applyAlignment="1">
      <alignment horizontal="center" vertical="center"/>
      <protection/>
    </xf>
    <xf numFmtId="0" fontId="11" fillId="0" borderId="89" xfId="20" applyFont="1" applyBorder="1" applyAlignment="1">
      <alignment horizontal="center" vertical="center"/>
      <protection/>
    </xf>
    <xf numFmtId="0" fontId="11" fillId="0" borderId="87" xfId="20" applyFont="1" applyBorder="1" applyAlignment="1">
      <alignment horizontal="center" vertical="center"/>
      <protection/>
    </xf>
    <xf numFmtId="0" fontId="7" fillId="0" borderId="90" xfId="0" applyFont="1" applyBorder="1" applyAlignment="1">
      <alignment horizontal="distributed" vertical="center"/>
    </xf>
    <xf numFmtId="0" fontId="7" fillId="0" borderId="125" xfId="0" applyFont="1" applyBorder="1" applyAlignment="1">
      <alignment horizontal="distributed" vertical="center"/>
    </xf>
    <xf numFmtId="0" fontId="7" fillId="0" borderId="89" xfId="0" applyFont="1" applyBorder="1" applyAlignment="1">
      <alignment horizontal="distributed" vertical="center"/>
    </xf>
    <xf numFmtId="0" fontId="10" fillId="0" borderId="92" xfId="0" applyFont="1" applyBorder="1" applyAlignment="1">
      <alignment horizontal="distributed" vertical="center"/>
    </xf>
    <xf numFmtId="0" fontId="10" fillId="0" borderId="134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13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36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137" xfId="0" applyFont="1" applyBorder="1" applyAlignment="1">
      <alignment horizontal="distributed" vertical="center"/>
    </xf>
    <xf numFmtId="0" fontId="14" fillId="0" borderId="92" xfId="0" applyFont="1" applyBorder="1" applyAlignment="1">
      <alignment horizontal="distributed" vertical="center"/>
    </xf>
    <xf numFmtId="0" fontId="14" fillId="0" borderId="134" xfId="0" applyFont="1" applyBorder="1" applyAlignment="1">
      <alignment horizontal="distributed" vertical="center"/>
    </xf>
    <xf numFmtId="0" fontId="14" fillId="0" borderId="85" xfId="0" applyFont="1" applyBorder="1" applyAlignment="1">
      <alignment horizontal="distributed" vertical="center"/>
    </xf>
    <xf numFmtId="0" fontId="14" fillId="0" borderId="13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35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13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37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 textRotation="255"/>
    </xf>
    <xf numFmtId="0" fontId="9" fillId="0" borderId="0" xfId="0" applyFont="1" applyBorder="1" applyAlignment="1">
      <alignment horizontal="distributed" vertical="center" textRotation="255"/>
    </xf>
    <xf numFmtId="0" fontId="9" fillId="0" borderId="14" xfId="0" applyFont="1" applyBorder="1" applyAlignment="1">
      <alignment horizontal="distributed" vertical="center" textRotation="255"/>
    </xf>
    <xf numFmtId="0" fontId="3" fillId="0" borderId="42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distributed" vertical="center" textRotation="255"/>
    </xf>
    <xf numFmtId="0" fontId="12" fillId="0" borderId="0" xfId="0" applyFont="1" applyBorder="1" applyAlignment="1">
      <alignment horizontal="center" vertical="top" textRotation="255" wrapText="1"/>
    </xf>
    <xf numFmtId="0" fontId="13" fillId="0" borderId="0" xfId="0" applyFont="1" applyBorder="1" applyAlignment="1">
      <alignment horizontal="center" vertical="top" textRotation="255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9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27" xfId="0" applyFont="1" applyBorder="1" applyAlignment="1">
      <alignment horizontal="distributed" vertical="center"/>
    </xf>
    <xf numFmtId="0" fontId="7" fillId="0" borderId="8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top" textRotation="255" wrapText="1"/>
    </xf>
    <xf numFmtId="0" fontId="15" fillId="0" borderId="0" xfId="0" applyFont="1" applyBorder="1" applyAlignment="1">
      <alignment horizontal="center" vertical="top" textRotation="255"/>
    </xf>
    <xf numFmtId="0" fontId="15" fillId="0" borderId="13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top" textRotation="255" wrapText="1"/>
    </xf>
    <xf numFmtId="0" fontId="14" fillId="0" borderId="0" xfId="0" applyFont="1" applyBorder="1" applyAlignment="1">
      <alignment horizontal="center" vertical="top" textRotation="255"/>
    </xf>
    <xf numFmtId="0" fontId="11" fillId="0" borderId="12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97" xfId="21" applyFont="1" applyBorder="1" applyAlignment="1">
      <alignment horizontal="center" vertical="center"/>
      <protection/>
    </xf>
    <xf numFmtId="0" fontId="11" fillId="0" borderId="31" xfId="21" applyFont="1" applyBorder="1" applyAlignment="1">
      <alignment horizontal="right" vertical="center"/>
      <protection/>
    </xf>
    <xf numFmtId="0" fontId="11" fillId="0" borderId="98" xfId="21" applyFont="1" applyBorder="1" applyAlignment="1">
      <alignment horizontal="right" vertical="center"/>
      <protection/>
    </xf>
    <xf numFmtId="0" fontId="11" fillId="0" borderId="16" xfId="21" applyFont="1" applyBorder="1" applyAlignment="1">
      <alignment horizontal="right" vertical="center"/>
      <protection/>
    </xf>
    <xf numFmtId="0" fontId="11" fillId="0" borderId="65" xfId="21" applyFont="1" applyBorder="1" applyAlignment="1">
      <alignment horizontal="right" vertical="center"/>
      <protection/>
    </xf>
    <xf numFmtId="0" fontId="11" fillId="0" borderId="141" xfId="21" applyFont="1" applyBorder="1" applyAlignment="1">
      <alignment horizontal="right" vertical="center"/>
      <protection/>
    </xf>
    <xf numFmtId="3" fontId="11" fillId="0" borderId="30" xfId="21" applyNumberFormat="1" applyFont="1" applyBorder="1" applyAlignment="1">
      <alignment horizontal="right" vertical="center"/>
      <protection/>
    </xf>
    <xf numFmtId="3" fontId="11" fillId="0" borderId="45" xfId="21" applyNumberFormat="1" applyFont="1" applyBorder="1" applyAlignment="1">
      <alignment horizontal="right" vertical="center"/>
      <protection/>
    </xf>
    <xf numFmtId="3" fontId="11" fillId="0" borderId="31" xfId="21" applyNumberFormat="1" applyFont="1" applyBorder="1" applyAlignment="1">
      <alignment horizontal="right" vertical="center"/>
      <protection/>
    </xf>
    <xf numFmtId="3" fontId="11" fillId="0" borderId="98" xfId="21" applyNumberFormat="1" applyFont="1" applyBorder="1" applyAlignment="1">
      <alignment horizontal="right" vertical="center"/>
      <protection/>
    </xf>
    <xf numFmtId="0" fontId="11" fillId="0" borderId="31" xfId="21" applyFont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horizontal="right" vertical="center"/>
      <protection/>
    </xf>
    <xf numFmtId="0" fontId="11" fillId="0" borderId="98" xfId="21" applyFont="1" applyBorder="1" applyAlignment="1">
      <alignment horizontal="center" vertical="center"/>
      <protection/>
    </xf>
    <xf numFmtId="0" fontId="11" fillId="0" borderId="76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" vertical="center" wrapText="1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35" xfId="21" applyFont="1" applyBorder="1" applyAlignment="1">
      <alignment horizontal="center" vertical="center"/>
      <protection/>
    </xf>
    <xf numFmtId="0" fontId="11" fillId="0" borderId="118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distributed" vertical="center"/>
      <protection/>
    </xf>
    <xf numFmtId="0" fontId="11" fillId="0" borderId="97" xfId="21" applyFont="1" applyBorder="1" applyAlignment="1">
      <alignment horizontal="distributed" vertical="center"/>
      <protection/>
    </xf>
    <xf numFmtId="0" fontId="11" fillId="0" borderId="127" xfId="21" applyFont="1" applyBorder="1" applyAlignment="1">
      <alignment horizontal="distributed" vertical="center"/>
      <protection/>
    </xf>
    <xf numFmtId="0" fontId="11" fillId="0" borderId="50" xfId="21" applyFont="1" applyBorder="1" applyAlignment="1">
      <alignment horizontal="center" vertical="center"/>
      <protection/>
    </xf>
    <xf numFmtId="0" fontId="11" fillId="0" borderId="47" xfId="21" applyFont="1" applyBorder="1" applyAlignment="1">
      <alignment horizontal="center" vertical="center"/>
      <protection/>
    </xf>
    <xf numFmtId="0" fontId="11" fillId="0" borderId="108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129" xfId="21" applyFont="1" applyBorder="1" applyAlignment="1">
      <alignment horizontal="center" vertical="center"/>
      <protection/>
    </xf>
    <xf numFmtId="0" fontId="11" fillId="0" borderId="130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center" vertical="center"/>
      <protection/>
    </xf>
    <xf numFmtId="3" fontId="11" fillId="0" borderId="109" xfId="21" applyNumberFormat="1" applyFont="1" applyBorder="1" applyAlignment="1">
      <alignment horizontal="right" vertical="center"/>
      <protection/>
    </xf>
    <xf numFmtId="3" fontId="11" fillId="0" borderId="100" xfId="21" applyNumberFormat="1" applyFont="1" applyBorder="1" applyAlignment="1">
      <alignment horizontal="right" vertical="center"/>
      <protection/>
    </xf>
    <xf numFmtId="3" fontId="11" fillId="0" borderId="0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right" vertical="center"/>
      <protection/>
    </xf>
    <xf numFmtId="3" fontId="11" fillId="0" borderId="99" xfId="21" applyNumberFormat="1" applyFont="1" applyBorder="1" applyAlignment="1">
      <alignment horizontal="right" vertical="center"/>
      <protection/>
    </xf>
    <xf numFmtId="3" fontId="11" fillId="0" borderId="106" xfId="21" applyNumberFormat="1" applyFont="1" applyBorder="1" applyAlignment="1">
      <alignment horizontal="right" vertical="center"/>
      <protection/>
    </xf>
    <xf numFmtId="0" fontId="11" fillId="0" borderId="76" xfId="21" applyFont="1" applyBorder="1" applyAlignment="1">
      <alignment horizontal="right" vertical="center"/>
      <protection/>
    </xf>
    <xf numFmtId="0" fontId="11" fillId="0" borderId="99" xfId="21" applyFont="1" applyBorder="1" applyAlignment="1">
      <alignment horizontal="right" vertical="center"/>
      <protection/>
    </xf>
    <xf numFmtId="0" fontId="11" fillId="0" borderId="142" xfId="21" applyFont="1" applyBorder="1" applyAlignment="1">
      <alignment horizontal="right" vertical="center"/>
      <protection/>
    </xf>
    <xf numFmtId="0" fontId="11" fillId="0" borderId="106" xfId="21" applyFont="1" applyBorder="1" applyAlignment="1">
      <alignment horizontal="right" vertical="center"/>
      <protection/>
    </xf>
    <xf numFmtId="0" fontId="11" fillId="0" borderId="100" xfId="21" applyFont="1" applyBorder="1" applyAlignment="1">
      <alignment horizontal="right" vertical="center"/>
      <protection/>
    </xf>
    <xf numFmtId="0" fontId="11" fillId="0" borderId="64" xfId="21" applyFont="1" applyBorder="1" applyAlignment="1">
      <alignment horizontal="right" vertical="center"/>
      <protection/>
    </xf>
    <xf numFmtId="0" fontId="11" fillId="0" borderId="61" xfId="21" applyFont="1" applyBorder="1" applyAlignment="1">
      <alignment horizontal="right" vertical="center"/>
      <protection/>
    </xf>
    <xf numFmtId="3" fontId="11" fillId="0" borderId="13" xfId="21" applyNumberFormat="1" applyFont="1" applyBorder="1" applyAlignment="1">
      <alignment horizontal="right" vertical="center"/>
      <protection/>
    </xf>
    <xf numFmtId="0" fontId="11" fillId="0" borderId="30" xfId="21" applyFont="1" applyBorder="1" applyAlignment="1">
      <alignment horizontal="right" vertical="center"/>
      <protection/>
    </xf>
    <xf numFmtId="0" fontId="11" fillId="0" borderId="45" xfId="21" applyFont="1" applyBorder="1" applyAlignment="1">
      <alignment horizontal="right" vertical="center"/>
      <protection/>
    </xf>
    <xf numFmtId="3" fontId="11" fillId="0" borderId="21" xfId="21" applyNumberFormat="1" applyFont="1" applyBorder="1" applyAlignment="1">
      <alignment horizontal="right" vertical="center"/>
      <protection/>
    </xf>
    <xf numFmtId="0" fontId="11" fillId="0" borderId="13" xfId="21" applyFont="1" applyBorder="1" applyAlignment="1">
      <alignment horizontal="right" vertical="center"/>
      <protection/>
    </xf>
    <xf numFmtId="0" fontId="11" fillId="0" borderId="9" xfId="21" applyFont="1" applyBorder="1" applyAlignment="1">
      <alignment horizontal="right" vertical="center"/>
      <protection/>
    </xf>
    <xf numFmtId="0" fontId="11" fillId="0" borderId="66" xfId="21" applyFont="1" applyBorder="1" applyAlignment="1">
      <alignment horizontal="right" vertical="center"/>
      <protection/>
    </xf>
    <xf numFmtId="0" fontId="11" fillId="0" borderId="11" xfId="21" applyFont="1" applyBorder="1" applyAlignment="1">
      <alignment horizontal="right" vertical="center"/>
      <protection/>
    </xf>
    <xf numFmtId="0" fontId="11" fillId="0" borderId="44" xfId="21" applyFont="1" applyBorder="1" applyAlignment="1">
      <alignment horizontal="center" vertical="distributed" textRotation="255"/>
      <protection/>
    </xf>
    <xf numFmtId="0" fontId="11" fillId="0" borderId="98" xfId="21" applyFont="1" applyBorder="1" applyAlignment="1">
      <alignment horizontal="center" vertical="distributed" textRotation="255"/>
      <protection/>
    </xf>
    <xf numFmtId="0" fontId="11" fillId="0" borderId="118" xfId="21" applyFont="1" applyBorder="1" applyAlignment="1">
      <alignment horizontal="center" vertical="distributed" textRotation="255"/>
      <protection/>
    </xf>
    <xf numFmtId="0" fontId="11" fillId="0" borderId="22" xfId="21" applyFont="1" applyBorder="1" applyAlignment="1">
      <alignment horizontal="center" vertical="distributed" textRotation="255"/>
      <protection/>
    </xf>
    <xf numFmtId="0" fontId="11" fillId="0" borderId="2" xfId="21" applyFont="1" applyBorder="1" applyAlignment="1">
      <alignment horizontal="center" vertical="distributed" textRotation="255"/>
      <protection/>
    </xf>
    <xf numFmtId="0" fontId="11" fillId="0" borderId="6" xfId="21" applyFont="1" applyBorder="1" applyAlignment="1">
      <alignment horizontal="center" vertical="distributed" textRotation="255"/>
      <protection/>
    </xf>
    <xf numFmtId="0" fontId="11" fillId="0" borderId="29" xfId="21" applyFont="1" applyBorder="1" applyAlignment="1">
      <alignment horizontal="center" vertical="distributed" textRotation="255"/>
      <protection/>
    </xf>
    <xf numFmtId="0" fontId="11" fillId="0" borderId="31" xfId="21" applyFont="1" applyBorder="1" applyAlignment="1">
      <alignment horizontal="center" vertical="distributed" textRotation="255"/>
      <protection/>
    </xf>
    <xf numFmtId="0" fontId="11" fillId="0" borderId="35" xfId="21" applyFont="1" applyBorder="1" applyAlignment="1">
      <alignment horizontal="center" vertical="distributed" textRotation="255"/>
      <protection/>
    </xf>
    <xf numFmtId="0" fontId="11" fillId="0" borderId="143" xfId="21" applyFont="1" applyBorder="1" applyAlignment="1">
      <alignment horizontal="center" vertical="distributed" textRotation="255"/>
      <protection/>
    </xf>
    <xf numFmtId="0" fontId="11" fillId="0" borderId="102" xfId="21" applyFont="1" applyBorder="1" applyAlignment="1">
      <alignment horizontal="center" vertical="distributed" textRotation="255"/>
      <protection/>
    </xf>
    <xf numFmtId="0" fontId="11" fillId="0" borderId="111" xfId="21" applyFont="1" applyBorder="1" applyAlignment="1">
      <alignment horizontal="center" vertical="distributed" textRotation="255"/>
      <protection/>
    </xf>
    <xf numFmtId="0" fontId="11" fillId="0" borderId="72" xfId="21" applyFont="1" applyBorder="1" applyAlignment="1">
      <alignment horizontal="center" vertical="center"/>
      <protection/>
    </xf>
    <xf numFmtId="0" fontId="11" fillId="0" borderId="144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right" vertical="center"/>
      <protection/>
    </xf>
    <xf numFmtId="0" fontId="11" fillId="0" borderId="42" xfId="21" applyFont="1" applyBorder="1" applyAlignment="1">
      <alignment horizontal="right" vertical="center"/>
      <protection/>
    </xf>
    <xf numFmtId="0" fontId="11" fillId="0" borderId="145" xfId="21" applyFont="1" applyBorder="1" applyAlignment="1">
      <alignment horizontal="right" vertical="center"/>
      <protection/>
    </xf>
    <xf numFmtId="0" fontId="11" fillId="0" borderId="35" xfId="21" applyFont="1" applyBorder="1" applyAlignment="1">
      <alignment horizontal="right" vertical="center"/>
      <protection/>
    </xf>
    <xf numFmtId="0" fontId="11" fillId="0" borderId="14" xfId="21" applyFont="1" applyBorder="1" applyAlignment="1">
      <alignment horizontal="right" vertical="center"/>
      <protection/>
    </xf>
    <xf numFmtId="0" fontId="11" fillId="0" borderId="118" xfId="21" applyFont="1" applyBorder="1" applyAlignment="1">
      <alignment horizontal="right" vertical="center"/>
      <protection/>
    </xf>
    <xf numFmtId="0" fontId="11" fillId="0" borderId="88" xfId="21" applyFont="1" applyBorder="1" applyAlignment="1">
      <alignment horizontal="center" vertical="center"/>
      <protection/>
    </xf>
    <xf numFmtId="0" fontId="11" fillId="0" borderId="52" xfId="21" applyFont="1" applyBorder="1" applyAlignment="1">
      <alignment horizontal="center" vertical="center"/>
      <protection/>
    </xf>
    <xf numFmtId="0" fontId="11" fillId="0" borderId="38" xfId="21" applyFont="1" applyBorder="1" applyAlignment="1">
      <alignment horizontal="right" vertical="center"/>
      <protection/>
    </xf>
    <xf numFmtId="0" fontId="11" fillId="0" borderId="146" xfId="21" applyFont="1" applyBorder="1" applyAlignment="1">
      <alignment horizontal="right" vertical="center"/>
      <protection/>
    </xf>
    <xf numFmtId="0" fontId="11" fillId="0" borderId="147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3" fillId="0" borderId="97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94" xfId="21" applyFont="1" applyBorder="1" applyAlignment="1">
      <alignment horizontal="center" vertical="center"/>
      <protection/>
    </xf>
    <xf numFmtId="0" fontId="3" fillId="0" borderId="106" xfId="21" applyFont="1" applyBorder="1" applyAlignment="1">
      <alignment horizontal="center" vertical="center"/>
      <protection/>
    </xf>
    <xf numFmtId="0" fontId="3" fillId="0" borderId="101" xfId="21" applyFont="1" applyBorder="1" applyAlignment="1">
      <alignment horizontal="center" vertical="center"/>
      <protection/>
    </xf>
    <xf numFmtId="0" fontId="11" fillId="0" borderId="42" xfId="21" applyFont="1" applyBorder="1" applyAlignment="1">
      <alignment horizontal="left" vertical="center" wrapText="1"/>
      <protection/>
    </xf>
    <xf numFmtId="0" fontId="11" fillId="0" borderId="145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98" xfId="21" applyFont="1" applyBorder="1" applyAlignment="1">
      <alignment horizontal="left" vertical="center"/>
      <protection/>
    </xf>
    <xf numFmtId="0" fontId="11" fillId="0" borderId="14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 wrapText="1"/>
      <protection/>
    </xf>
    <xf numFmtId="0" fontId="11" fillId="0" borderId="13" xfId="21" applyFont="1" applyBorder="1" applyAlignment="1">
      <alignment horizontal="left" vertical="center"/>
      <protection/>
    </xf>
    <xf numFmtId="0" fontId="3" fillId="0" borderId="29" xfId="21" applyFont="1" applyBorder="1" applyAlignment="1">
      <alignment horizontal="center" vertical="center" wrapText="1"/>
      <protection/>
    </xf>
    <xf numFmtId="0" fontId="3" fillId="0" borderId="44" xfId="21" applyFont="1" applyBorder="1" applyAlignment="1">
      <alignment horizontal="center" vertical="center"/>
      <protection/>
    </xf>
    <xf numFmtId="0" fontId="3" fillId="0" borderId="98" xfId="21" applyFont="1" applyBorder="1" applyAlignment="1">
      <alignment horizontal="center" vertical="center"/>
      <protection/>
    </xf>
    <xf numFmtId="0" fontId="3" fillId="0" borderId="35" xfId="21" applyFont="1" applyBorder="1" applyAlignment="1">
      <alignment horizontal="center" vertical="center"/>
      <protection/>
    </xf>
    <xf numFmtId="0" fontId="3" fillId="0" borderId="118" xfId="21" applyFont="1" applyBorder="1" applyAlignment="1">
      <alignment horizontal="center" vertical="center"/>
      <protection/>
    </xf>
    <xf numFmtId="0" fontId="11" fillId="0" borderId="109" xfId="21" applyFont="1" applyBorder="1" applyAlignment="1">
      <alignment horizontal="right" vertical="center"/>
      <protection/>
    </xf>
    <xf numFmtId="0" fontId="3" fillId="0" borderId="43" xfId="21" applyFont="1" applyBorder="1" applyAlignment="1">
      <alignment horizontal="center" vertical="center"/>
      <protection/>
    </xf>
    <xf numFmtId="0" fontId="3" fillId="0" borderId="128" xfId="21" applyFont="1" applyBorder="1" applyAlignment="1">
      <alignment horizontal="center" vertical="center"/>
      <protection/>
    </xf>
    <xf numFmtId="0" fontId="3" fillId="0" borderId="148" xfId="21" applyFont="1" applyBorder="1" applyAlignment="1">
      <alignment horizontal="center" vertical="center"/>
      <protection/>
    </xf>
    <xf numFmtId="0" fontId="3" fillId="0" borderId="149" xfId="21" applyFont="1" applyBorder="1" applyAlignment="1">
      <alignment horizontal="center" vertical="center"/>
      <protection/>
    </xf>
    <xf numFmtId="0" fontId="11" fillId="0" borderId="87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center" vertical="center" wrapText="1"/>
      <protection/>
    </xf>
    <xf numFmtId="0" fontId="11" fillId="0" borderId="127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distributed" textRotation="255"/>
      <protection/>
    </xf>
    <xf numFmtId="0" fontId="11" fillId="0" borderId="26" xfId="21" applyFont="1" applyBorder="1" applyAlignment="1">
      <alignment horizontal="center" vertical="distributed" textRotation="255"/>
      <protection/>
    </xf>
    <xf numFmtId="0" fontId="11" fillId="0" borderId="27" xfId="21" applyFont="1" applyBorder="1" applyAlignment="1">
      <alignment horizontal="center" vertical="distributed" textRotation="255"/>
      <protection/>
    </xf>
    <xf numFmtId="0" fontId="11" fillId="0" borderId="150" xfId="21" applyFont="1" applyBorder="1" applyAlignment="1">
      <alignment horizontal="center" vertical="distributed" textRotation="255"/>
      <protection/>
    </xf>
    <xf numFmtId="0" fontId="11" fillId="0" borderId="93" xfId="21" applyFont="1" applyBorder="1" applyAlignment="1">
      <alignment horizontal="center" vertical="distributed" textRotation="255"/>
      <protection/>
    </xf>
    <xf numFmtId="0" fontId="11" fillId="0" borderId="117" xfId="21" applyFont="1" applyBorder="1" applyAlignment="1">
      <alignment horizontal="center" vertical="distributed" textRotation="255"/>
      <protection/>
    </xf>
    <xf numFmtId="38" fontId="11" fillId="0" borderId="88" xfId="16" applyFont="1" applyBorder="1" applyAlignment="1">
      <alignment horizontal="center" vertical="center"/>
    </xf>
    <xf numFmtId="38" fontId="11" fillId="0" borderId="47" xfId="16" applyFont="1" applyBorder="1" applyAlignment="1">
      <alignment horizontal="center" vertical="center"/>
    </xf>
    <xf numFmtId="38" fontId="11" fillId="0" borderId="89" xfId="16" applyFont="1" applyBorder="1" applyAlignment="1">
      <alignment horizontal="center" vertical="center"/>
    </xf>
    <xf numFmtId="38" fontId="11" fillId="0" borderId="108" xfId="16" applyFont="1" applyBorder="1" applyAlignment="1">
      <alignment horizontal="center" vertical="center"/>
    </xf>
    <xf numFmtId="38" fontId="11" fillId="0" borderId="12" xfId="16" applyFont="1" applyBorder="1" applyAlignment="1">
      <alignment horizontal="center" vertical="center"/>
    </xf>
    <xf numFmtId="38" fontId="11" fillId="0" borderId="74" xfId="16" applyFont="1" applyBorder="1" applyAlignment="1">
      <alignment horizontal="distributed" vertical="center"/>
    </xf>
    <xf numFmtId="38" fontId="11" fillId="0" borderId="127" xfId="16" applyFont="1" applyBorder="1" applyAlignment="1">
      <alignment horizontal="distributed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72　91表" xfId="20"/>
    <cellStyle name="標準_P76  96-98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showGridLines="0" tabSelected="1" zoomScaleSheetLayoutView="100" workbookViewId="0" topLeftCell="A1">
      <selection activeCell="X15" sqref="X15"/>
    </sheetView>
  </sheetViews>
  <sheetFormatPr defaultColWidth="9.00390625" defaultRowHeight="13.5"/>
  <cols>
    <col min="1" max="1" width="9.875" style="1" customWidth="1"/>
    <col min="2" max="21" width="4.625" style="1" customWidth="1"/>
    <col min="22" max="23" width="4.375" style="1" customWidth="1"/>
    <col min="24" max="16384" width="9.00390625" style="1" customWidth="1"/>
  </cols>
  <sheetData>
    <row r="1" ht="15" customHeight="1"/>
    <row r="2" spans="1:22" ht="32.25" customHeight="1">
      <c r="A2" s="391" t="s">
        <v>281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ht="21.75" customHeight="1">
      <c r="A3" s="2"/>
    </row>
    <row r="4" spans="1:13" ht="24.75" customHeight="1" thickBot="1">
      <c r="A4" s="15" t="s">
        <v>180</v>
      </c>
      <c r="M4" s="15" t="s">
        <v>0</v>
      </c>
    </row>
    <row r="5" spans="1:23" s="3" customFormat="1" ht="22.5" customHeight="1">
      <c r="A5" s="372" t="s">
        <v>3</v>
      </c>
      <c r="B5" s="374" t="s">
        <v>4</v>
      </c>
      <c r="C5" s="377" t="s">
        <v>5</v>
      </c>
      <c r="D5" s="380" t="s">
        <v>6</v>
      </c>
      <c r="E5" s="359" t="s">
        <v>134</v>
      </c>
      <c r="F5" s="359"/>
      <c r="G5" s="359"/>
      <c r="H5" s="359"/>
      <c r="I5" s="359"/>
      <c r="J5" s="359"/>
      <c r="K5" s="359"/>
      <c r="M5" s="383" t="s">
        <v>3</v>
      </c>
      <c r="N5" s="372"/>
      <c r="O5" s="366" t="s">
        <v>291</v>
      </c>
      <c r="P5" s="359"/>
      <c r="Q5" s="367"/>
      <c r="R5" s="363" t="s">
        <v>290</v>
      </c>
      <c r="S5" s="359"/>
      <c r="T5" s="359"/>
      <c r="U5" s="363" t="s">
        <v>292</v>
      </c>
      <c r="V5" s="359"/>
      <c r="W5" s="359"/>
    </row>
    <row r="6" spans="1:23" s="3" customFormat="1" ht="17.25" customHeight="1">
      <c r="A6" s="371"/>
      <c r="B6" s="375"/>
      <c r="C6" s="378"/>
      <c r="D6" s="381"/>
      <c r="E6" s="357" t="s">
        <v>4</v>
      </c>
      <c r="F6" s="360" t="s">
        <v>135</v>
      </c>
      <c r="G6" s="360" t="s">
        <v>136</v>
      </c>
      <c r="H6" s="360" t="s">
        <v>137</v>
      </c>
      <c r="I6" s="360" t="s">
        <v>138</v>
      </c>
      <c r="J6" s="360" t="s">
        <v>139</v>
      </c>
      <c r="K6" s="393" t="s">
        <v>102</v>
      </c>
      <c r="M6" s="370"/>
      <c r="N6" s="371"/>
      <c r="O6" s="368"/>
      <c r="P6" s="365"/>
      <c r="Q6" s="369"/>
      <c r="R6" s="364"/>
      <c r="S6" s="365"/>
      <c r="T6" s="365"/>
      <c r="U6" s="364"/>
      <c r="V6" s="365"/>
      <c r="W6" s="365"/>
    </row>
    <row r="7" spans="1:23" s="3" customFormat="1" ht="17.25" customHeight="1">
      <c r="A7" s="371"/>
      <c r="B7" s="375"/>
      <c r="C7" s="378"/>
      <c r="D7" s="381"/>
      <c r="E7" s="357"/>
      <c r="F7" s="361"/>
      <c r="G7" s="361"/>
      <c r="H7" s="361"/>
      <c r="I7" s="361"/>
      <c r="J7" s="361"/>
      <c r="K7" s="394"/>
      <c r="M7" s="370"/>
      <c r="N7" s="371"/>
      <c r="O7" s="355" t="s">
        <v>4</v>
      </c>
      <c r="P7" s="29" t="s">
        <v>9</v>
      </c>
      <c r="Q7" s="31" t="s">
        <v>7</v>
      </c>
      <c r="R7" s="357" t="s">
        <v>4</v>
      </c>
      <c r="S7" s="29" t="s">
        <v>9</v>
      </c>
      <c r="T7" s="36" t="s">
        <v>7</v>
      </c>
      <c r="U7" s="387" t="s">
        <v>4</v>
      </c>
      <c r="V7" s="29" t="s">
        <v>9</v>
      </c>
      <c r="W7" s="36" t="s">
        <v>7</v>
      </c>
    </row>
    <row r="8" spans="1:23" s="3" customFormat="1" ht="17.25" customHeight="1" thickBot="1">
      <c r="A8" s="373"/>
      <c r="B8" s="376"/>
      <c r="C8" s="379"/>
      <c r="D8" s="382"/>
      <c r="E8" s="358"/>
      <c r="F8" s="362"/>
      <c r="G8" s="362"/>
      <c r="H8" s="362"/>
      <c r="I8" s="362"/>
      <c r="J8" s="362"/>
      <c r="K8" s="395"/>
      <c r="M8" s="384"/>
      <c r="N8" s="373"/>
      <c r="O8" s="356"/>
      <c r="P8" s="30" t="s">
        <v>8</v>
      </c>
      <c r="Q8" s="32" t="s">
        <v>8</v>
      </c>
      <c r="R8" s="358"/>
      <c r="S8" s="30" t="s">
        <v>8</v>
      </c>
      <c r="T8" s="37" t="s">
        <v>8</v>
      </c>
      <c r="U8" s="388"/>
      <c r="V8" s="30" t="s">
        <v>8</v>
      </c>
      <c r="W8" s="37" t="s">
        <v>8</v>
      </c>
    </row>
    <row r="9" spans="1:23" s="3" customFormat="1" ht="22.5" customHeight="1">
      <c r="A9" s="335" t="s">
        <v>10</v>
      </c>
      <c r="B9" s="4">
        <f>SUM(C9:E9)</f>
        <v>3</v>
      </c>
      <c r="C9" s="301" t="s">
        <v>164</v>
      </c>
      <c r="D9" s="5" t="s">
        <v>164</v>
      </c>
      <c r="E9" s="19">
        <f>SUM(F9:K9)</f>
        <v>3</v>
      </c>
      <c r="F9" s="5">
        <v>1</v>
      </c>
      <c r="G9" s="5">
        <v>1</v>
      </c>
      <c r="H9" s="5" t="s">
        <v>164</v>
      </c>
      <c r="I9" s="5" t="s">
        <v>164</v>
      </c>
      <c r="J9" s="5" t="s">
        <v>164</v>
      </c>
      <c r="K9" s="38">
        <v>1</v>
      </c>
      <c r="M9" s="383" t="s">
        <v>11</v>
      </c>
      <c r="N9" s="372"/>
      <c r="O9" s="22" t="s">
        <v>293</v>
      </c>
      <c r="P9" s="5" t="s">
        <v>165</v>
      </c>
      <c r="Q9" s="33" t="s">
        <v>287</v>
      </c>
      <c r="R9" s="19">
        <f aca="true" t="shared" si="0" ref="R9:R14">SUM(S9:T9)</f>
        <v>11</v>
      </c>
      <c r="S9" s="5">
        <v>1</v>
      </c>
      <c r="T9" s="38">
        <v>10</v>
      </c>
      <c r="U9" s="12">
        <v>1</v>
      </c>
      <c r="V9" s="5" t="s">
        <v>287</v>
      </c>
      <c r="W9" s="38">
        <v>1</v>
      </c>
    </row>
    <row r="10" spans="1:23" s="3" customFormat="1" ht="22.5" customHeight="1">
      <c r="A10" s="335" t="s">
        <v>12</v>
      </c>
      <c r="B10" s="4">
        <f>SUM(C10:E10)</f>
        <v>3</v>
      </c>
      <c r="C10" s="301" t="s">
        <v>166</v>
      </c>
      <c r="D10" s="5" t="s">
        <v>166</v>
      </c>
      <c r="E10" s="19">
        <f>SUM(F10:K10)</f>
        <v>3</v>
      </c>
      <c r="F10" s="5" t="s">
        <v>166</v>
      </c>
      <c r="G10" s="5">
        <v>2</v>
      </c>
      <c r="H10" s="5" t="s">
        <v>166</v>
      </c>
      <c r="I10" s="5" t="s">
        <v>166</v>
      </c>
      <c r="J10" s="5">
        <v>1</v>
      </c>
      <c r="K10" s="38" t="s">
        <v>287</v>
      </c>
      <c r="M10" s="370" t="s">
        <v>13</v>
      </c>
      <c r="N10" s="371"/>
      <c r="O10" s="22" t="s">
        <v>167</v>
      </c>
      <c r="P10" s="5" t="s">
        <v>167</v>
      </c>
      <c r="Q10" s="33" t="s">
        <v>167</v>
      </c>
      <c r="R10" s="19">
        <f t="shared" si="0"/>
        <v>1</v>
      </c>
      <c r="S10" s="5">
        <v>1</v>
      </c>
      <c r="T10" s="38" t="s">
        <v>167</v>
      </c>
      <c r="U10" s="12" t="s">
        <v>287</v>
      </c>
      <c r="V10" s="5" t="s">
        <v>287</v>
      </c>
      <c r="W10" s="38" t="s">
        <v>167</v>
      </c>
    </row>
    <row r="11" spans="1:23" s="3" customFormat="1" ht="22.5" customHeight="1">
      <c r="A11" s="335" t="s">
        <v>14</v>
      </c>
      <c r="B11" s="4" t="s">
        <v>168</v>
      </c>
      <c r="C11" s="301" t="s">
        <v>168</v>
      </c>
      <c r="D11" s="5" t="s">
        <v>168</v>
      </c>
      <c r="E11" s="19" t="s">
        <v>168</v>
      </c>
      <c r="F11" s="5" t="s">
        <v>168</v>
      </c>
      <c r="G11" s="5" t="s">
        <v>168</v>
      </c>
      <c r="H11" s="5" t="s">
        <v>168</v>
      </c>
      <c r="I11" s="5" t="s">
        <v>168</v>
      </c>
      <c r="J11" s="5" t="s">
        <v>168</v>
      </c>
      <c r="K11" s="38" t="s">
        <v>168</v>
      </c>
      <c r="M11" s="370" t="s">
        <v>16</v>
      </c>
      <c r="N11" s="371"/>
      <c r="O11" s="22">
        <f>SUM(P11:Q11)</f>
        <v>1</v>
      </c>
      <c r="P11" s="5" t="s">
        <v>171</v>
      </c>
      <c r="Q11" s="33">
        <v>1</v>
      </c>
      <c r="R11" s="19">
        <f t="shared" si="0"/>
        <v>3</v>
      </c>
      <c r="S11" s="5">
        <v>1</v>
      </c>
      <c r="T11" s="38">
        <v>2</v>
      </c>
      <c r="U11" s="12">
        <v>1</v>
      </c>
      <c r="V11" s="5" t="s">
        <v>287</v>
      </c>
      <c r="W11" s="38">
        <v>1</v>
      </c>
    </row>
    <row r="12" spans="1:23" s="3" customFormat="1" ht="22.5" customHeight="1">
      <c r="A12" s="335" t="s">
        <v>15</v>
      </c>
      <c r="B12" s="4">
        <f>SUM(C12:E12)</f>
        <v>5</v>
      </c>
      <c r="C12" s="301" t="s">
        <v>170</v>
      </c>
      <c r="D12" s="5" t="s">
        <v>170</v>
      </c>
      <c r="E12" s="19">
        <f>SUM(F12:K12)</f>
        <v>5</v>
      </c>
      <c r="F12" s="5" t="s">
        <v>170</v>
      </c>
      <c r="G12" s="5">
        <v>4</v>
      </c>
      <c r="H12" s="5" t="s">
        <v>170</v>
      </c>
      <c r="I12" s="5">
        <v>1</v>
      </c>
      <c r="J12" s="5" t="s">
        <v>287</v>
      </c>
      <c r="K12" s="38" t="s">
        <v>170</v>
      </c>
      <c r="M12" s="370" t="s">
        <v>294</v>
      </c>
      <c r="N12" s="371"/>
      <c r="O12" s="22" t="s">
        <v>169</v>
      </c>
      <c r="P12" s="5" t="s">
        <v>169</v>
      </c>
      <c r="Q12" s="33" t="s">
        <v>169</v>
      </c>
      <c r="R12" s="19">
        <f>SUM(S12:T12)</f>
        <v>2</v>
      </c>
      <c r="S12" s="5" t="s">
        <v>287</v>
      </c>
      <c r="T12" s="38">
        <v>2</v>
      </c>
      <c r="U12" s="12" t="s">
        <v>287</v>
      </c>
      <c r="V12" s="5" t="s">
        <v>169</v>
      </c>
      <c r="W12" s="38" t="s">
        <v>287</v>
      </c>
    </row>
    <row r="13" spans="1:23" s="3" customFormat="1" ht="22.5" customHeight="1">
      <c r="A13" s="335" t="s">
        <v>17</v>
      </c>
      <c r="B13" s="4">
        <f>SUM(C13:E13)</f>
        <v>12</v>
      </c>
      <c r="C13" s="301" t="s">
        <v>172</v>
      </c>
      <c r="D13" s="5">
        <v>3</v>
      </c>
      <c r="E13" s="19">
        <f>SUM(F13:K13)</f>
        <v>9</v>
      </c>
      <c r="F13" s="5" t="s">
        <v>172</v>
      </c>
      <c r="G13" s="5">
        <v>6</v>
      </c>
      <c r="H13" s="5" t="s">
        <v>172</v>
      </c>
      <c r="I13" s="5">
        <v>2</v>
      </c>
      <c r="J13" s="5" t="s">
        <v>172</v>
      </c>
      <c r="K13" s="38">
        <v>1</v>
      </c>
      <c r="M13" s="370" t="s">
        <v>296</v>
      </c>
      <c r="N13" s="371"/>
      <c r="O13" s="22" t="s">
        <v>173</v>
      </c>
      <c r="P13" s="5" t="s">
        <v>173</v>
      </c>
      <c r="Q13" s="33" t="s">
        <v>173</v>
      </c>
      <c r="R13" s="19">
        <f>SUM(S13:T13)</f>
        <v>2</v>
      </c>
      <c r="S13" s="5" t="s">
        <v>173</v>
      </c>
      <c r="T13" s="38">
        <v>2</v>
      </c>
      <c r="U13" s="12" t="s">
        <v>287</v>
      </c>
      <c r="V13" s="5" t="s">
        <v>173</v>
      </c>
      <c r="W13" s="38" t="s">
        <v>287</v>
      </c>
    </row>
    <row r="14" spans="1:23" s="3" customFormat="1" ht="22.5" customHeight="1">
      <c r="A14" s="335" t="s">
        <v>18</v>
      </c>
      <c r="B14" s="4">
        <f>SUM(C14:E14)</f>
        <v>2</v>
      </c>
      <c r="C14" s="301" t="s">
        <v>172</v>
      </c>
      <c r="D14" s="5" t="s">
        <v>172</v>
      </c>
      <c r="E14" s="19">
        <f>SUM(F14:K14)</f>
        <v>2</v>
      </c>
      <c r="F14" s="5" t="s">
        <v>172</v>
      </c>
      <c r="G14" s="5">
        <v>2</v>
      </c>
      <c r="H14" s="5" t="s">
        <v>172</v>
      </c>
      <c r="I14" s="5" t="s">
        <v>172</v>
      </c>
      <c r="J14" s="5" t="s">
        <v>172</v>
      </c>
      <c r="K14" s="38" t="s">
        <v>172</v>
      </c>
      <c r="M14" s="370" t="s">
        <v>295</v>
      </c>
      <c r="N14" s="371"/>
      <c r="O14" s="23">
        <v>1</v>
      </c>
      <c r="P14" s="9" t="s">
        <v>173</v>
      </c>
      <c r="Q14" s="34">
        <v>1</v>
      </c>
      <c r="R14" s="20">
        <f t="shared" si="0"/>
        <v>2</v>
      </c>
      <c r="S14" s="9" t="s">
        <v>173</v>
      </c>
      <c r="T14" s="44">
        <v>2</v>
      </c>
      <c r="U14" s="47" t="s">
        <v>287</v>
      </c>
      <c r="V14" s="9" t="s">
        <v>173</v>
      </c>
      <c r="W14" s="44" t="s">
        <v>287</v>
      </c>
    </row>
    <row r="15" spans="1:23" s="3" customFormat="1" ht="22.5" customHeight="1" thickBot="1">
      <c r="A15" s="335" t="s">
        <v>19</v>
      </c>
      <c r="B15" s="4" t="s">
        <v>293</v>
      </c>
      <c r="C15" s="301" t="s">
        <v>172</v>
      </c>
      <c r="D15" s="5" t="s">
        <v>172</v>
      </c>
      <c r="E15" s="19" t="s">
        <v>293</v>
      </c>
      <c r="F15" s="5" t="s">
        <v>172</v>
      </c>
      <c r="G15" s="5" t="s">
        <v>287</v>
      </c>
      <c r="H15" s="5" t="s">
        <v>172</v>
      </c>
      <c r="I15" s="5" t="s">
        <v>172</v>
      </c>
      <c r="J15" s="5" t="s">
        <v>172</v>
      </c>
      <c r="K15" s="38" t="s">
        <v>172</v>
      </c>
      <c r="M15" s="389" t="s">
        <v>4</v>
      </c>
      <c r="N15" s="390"/>
      <c r="O15" s="24">
        <f>SUM(O9:O14)</f>
        <v>2</v>
      </c>
      <c r="P15" s="11" t="s">
        <v>90</v>
      </c>
      <c r="Q15" s="35">
        <f>SUM(Q9:Q14)</f>
        <v>2</v>
      </c>
      <c r="R15" s="21">
        <f>SUM(R9:R14)</f>
        <v>21</v>
      </c>
      <c r="S15" s="11">
        <f>SUM(S9:S14)</f>
        <v>3</v>
      </c>
      <c r="T15" s="73">
        <f>SUM(T9:T14)</f>
        <v>18</v>
      </c>
      <c r="U15" s="334">
        <v>2</v>
      </c>
      <c r="V15" s="11" t="s">
        <v>287</v>
      </c>
      <c r="W15" s="73">
        <v>2</v>
      </c>
    </row>
    <row r="16" spans="1:11" s="3" customFormat="1" ht="22.5" customHeight="1">
      <c r="A16" s="336" t="s">
        <v>20</v>
      </c>
      <c r="B16" s="7" t="s">
        <v>172</v>
      </c>
      <c r="C16" s="302" t="s">
        <v>172</v>
      </c>
      <c r="D16" s="9" t="s">
        <v>172</v>
      </c>
      <c r="E16" s="20" t="s">
        <v>172</v>
      </c>
      <c r="F16" s="9" t="s">
        <v>172</v>
      </c>
      <c r="G16" s="9" t="s">
        <v>172</v>
      </c>
      <c r="H16" s="9" t="s">
        <v>172</v>
      </c>
      <c r="I16" s="9" t="s">
        <v>172</v>
      </c>
      <c r="J16" s="9" t="s">
        <v>172</v>
      </c>
      <c r="K16" s="44" t="s">
        <v>172</v>
      </c>
    </row>
    <row r="17" spans="1:11" s="3" customFormat="1" ht="22.5" customHeight="1" thickBot="1">
      <c r="A17" s="72" t="s">
        <v>4</v>
      </c>
      <c r="B17" s="8">
        <f>SUM(B9:B16)</f>
        <v>25</v>
      </c>
      <c r="C17" s="303" t="s">
        <v>90</v>
      </c>
      <c r="D17" s="11">
        <f>SUM(D9:D16)</f>
        <v>3</v>
      </c>
      <c r="E17" s="21">
        <f>SUM(E9:E16)</f>
        <v>22</v>
      </c>
      <c r="F17" s="11">
        <f>SUM(F9:F16)</f>
        <v>1</v>
      </c>
      <c r="G17" s="11">
        <f>SUM(G9:G16)</f>
        <v>15</v>
      </c>
      <c r="H17" s="11" t="s">
        <v>90</v>
      </c>
      <c r="I17" s="11">
        <f>SUM(I9:I16)</f>
        <v>3</v>
      </c>
      <c r="J17" s="11">
        <f>SUM(J9:J16)</f>
        <v>1</v>
      </c>
      <c r="K17" s="73">
        <f>SUM(K9:K16)</f>
        <v>2</v>
      </c>
    </row>
    <row r="18" s="3" customFormat="1" ht="24.75" customHeight="1"/>
    <row r="19" ht="15" customHeight="1" thickBot="1">
      <c r="A19" s="15" t="s">
        <v>1</v>
      </c>
    </row>
    <row r="20" spans="1:21" s="3" customFormat="1" ht="24.75" customHeight="1">
      <c r="A20" s="383"/>
      <c r="B20" s="383"/>
      <c r="C20" s="383"/>
      <c r="D20" s="383"/>
      <c r="E20" s="372"/>
      <c r="F20" s="346" t="s">
        <v>4</v>
      </c>
      <c r="G20" s="359"/>
      <c r="H20" s="359"/>
      <c r="I20" s="341"/>
      <c r="J20" s="346" t="s">
        <v>21</v>
      </c>
      <c r="K20" s="359"/>
      <c r="L20" s="359"/>
      <c r="M20" s="367"/>
      <c r="N20" s="385" t="s">
        <v>22</v>
      </c>
      <c r="O20" s="385"/>
      <c r="P20" s="385"/>
      <c r="Q20" s="385"/>
      <c r="R20" s="367" t="s">
        <v>23</v>
      </c>
      <c r="S20" s="385"/>
      <c r="T20" s="385"/>
      <c r="U20" s="386"/>
    </row>
    <row r="21" spans="1:21" s="3" customFormat="1" ht="19.5" customHeight="1">
      <c r="A21" s="370" t="s">
        <v>24</v>
      </c>
      <c r="B21" s="370"/>
      <c r="C21" s="370"/>
      <c r="D21" s="370"/>
      <c r="E21" s="371"/>
      <c r="F21" s="355" t="s">
        <v>4</v>
      </c>
      <c r="G21" s="29" t="s">
        <v>25</v>
      </c>
      <c r="H21" s="29" t="s">
        <v>26</v>
      </c>
      <c r="I21" s="304" t="s">
        <v>27</v>
      </c>
      <c r="J21" s="357" t="s">
        <v>4</v>
      </c>
      <c r="K21" s="29" t="s">
        <v>25</v>
      </c>
      <c r="L21" s="29" t="s">
        <v>26</v>
      </c>
      <c r="M21" s="36" t="s">
        <v>27</v>
      </c>
      <c r="N21" s="387" t="s">
        <v>4</v>
      </c>
      <c r="O21" s="29" t="s">
        <v>25</v>
      </c>
      <c r="P21" s="29" t="s">
        <v>26</v>
      </c>
      <c r="Q21" s="31" t="s">
        <v>27</v>
      </c>
      <c r="R21" s="357" t="s">
        <v>4</v>
      </c>
      <c r="S21" s="29" t="s">
        <v>25</v>
      </c>
      <c r="T21" s="70" t="s">
        <v>26</v>
      </c>
      <c r="U21" s="36" t="s">
        <v>27</v>
      </c>
    </row>
    <row r="22" spans="1:21" s="3" customFormat="1" ht="19.5" customHeight="1" thickBot="1">
      <c r="A22" s="384"/>
      <c r="B22" s="384"/>
      <c r="C22" s="384"/>
      <c r="D22" s="384"/>
      <c r="E22" s="373"/>
      <c r="F22" s="356"/>
      <c r="G22" s="30" t="s">
        <v>28</v>
      </c>
      <c r="H22" s="30" t="s">
        <v>28</v>
      </c>
      <c r="I22" s="305" t="s">
        <v>28</v>
      </c>
      <c r="J22" s="358"/>
      <c r="K22" s="30" t="s">
        <v>28</v>
      </c>
      <c r="L22" s="30" t="s">
        <v>28</v>
      </c>
      <c r="M22" s="37" t="s">
        <v>28</v>
      </c>
      <c r="N22" s="388"/>
      <c r="O22" s="30" t="s">
        <v>28</v>
      </c>
      <c r="P22" s="30" t="s">
        <v>28</v>
      </c>
      <c r="Q22" s="32" t="s">
        <v>28</v>
      </c>
      <c r="R22" s="358"/>
      <c r="S22" s="30" t="s">
        <v>28</v>
      </c>
      <c r="T22" s="71" t="s">
        <v>28</v>
      </c>
      <c r="U22" s="37" t="s">
        <v>28</v>
      </c>
    </row>
    <row r="23" spans="1:21" s="3" customFormat="1" ht="19.5" customHeight="1">
      <c r="A23" s="351" t="s">
        <v>4</v>
      </c>
      <c r="B23" s="351"/>
      <c r="C23" s="351"/>
      <c r="D23" s="351"/>
      <c r="E23" s="350"/>
      <c r="F23" s="27">
        <f>F24+F37+'90'!D5+'90'!D11+'90'!D16+'90'!D23+'90'!D30</f>
        <v>39</v>
      </c>
      <c r="G23" s="39">
        <v>2</v>
      </c>
      <c r="H23" s="39">
        <f>H24+H37+'90'!F5+'90'!F11+'90'!F16+'90'!F23+'90'!F30</f>
        <v>35</v>
      </c>
      <c r="I23" s="306">
        <v>2</v>
      </c>
      <c r="J23" s="25" t="s">
        <v>90</v>
      </c>
      <c r="K23" s="39" t="s">
        <v>90</v>
      </c>
      <c r="L23" s="39" t="s">
        <v>90</v>
      </c>
      <c r="M23" s="40" t="s">
        <v>90</v>
      </c>
      <c r="N23" s="13">
        <f>N37</f>
        <v>3</v>
      </c>
      <c r="O23" s="39" t="s">
        <v>90</v>
      </c>
      <c r="P23" s="39">
        <f>P37</f>
        <v>3</v>
      </c>
      <c r="Q23" s="45" t="s">
        <v>90</v>
      </c>
      <c r="R23" s="25">
        <f>R24+R37+'90'!P5+'90'!P11+'90'!P16+'90'!P23+'90'!P30</f>
        <v>36</v>
      </c>
      <c r="S23" s="39">
        <v>2</v>
      </c>
      <c r="T23" s="39">
        <f>T24+T37+'90'!R5+'90'!R11+'90'!R16+'90'!R23+'90'!R30</f>
        <v>32</v>
      </c>
      <c r="U23" s="40">
        <v>2</v>
      </c>
    </row>
    <row r="24" spans="1:21" s="3" customFormat="1" ht="19.5" customHeight="1">
      <c r="A24" s="17"/>
      <c r="B24" s="342" t="s">
        <v>4</v>
      </c>
      <c r="C24" s="342"/>
      <c r="D24" s="342"/>
      <c r="E24" s="343"/>
      <c r="F24" s="91">
        <f>R24</f>
        <v>2</v>
      </c>
      <c r="G24" s="89" t="s">
        <v>90</v>
      </c>
      <c r="H24" s="89">
        <f>T24</f>
        <v>2</v>
      </c>
      <c r="I24" s="90" t="s">
        <v>90</v>
      </c>
      <c r="J24" s="88" t="s">
        <v>90</v>
      </c>
      <c r="K24" s="89" t="s">
        <v>90</v>
      </c>
      <c r="L24" s="89" t="s">
        <v>90</v>
      </c>
      <c r="M24" s="92" t="s">
        <v>90</v>
      </c>
      <c r="N24" s="93" t="s">
        <v>90</v>
      </c>
      <c r="O24" s="89" t="s">
        <v>90</v>
      </c>
      <c r="P24" s="89" t="s">
        <v>90</v>
      </c>
      <c r="Q24" s="94" t="s">
        <v>90</v>
      </c>
      <c r="R24" s="88">
        <f>SUM(R25:R33)</f>
        <v>2</v>
      </c>
      <c r="S24" s="89" t="s">
        <v>90</v>
      </c>
      <c r="T24" s="89">
        <f>SUM(T25:T33)</f>
        <v>2</v>
      </c>
      <c r="U24" s="92" t="s">
        <v>90</v>
      </c>
    </row>
    <row r="25" spans="1:21" s="3" customFormat="1" ht="19.5" customHeight="1">
      <c r="A25" s="17" t="s">
        <v>29</v>
      </c>
      <c r="B25" s="354" t="s">
        <v>30</v>
      </c>
      <c r="C25" s="352"/>
      <c r="D25" s="352"/>
      <c r="E25" s="353"/>
      <c r="F25" s="22" t="s">
        <v>82</v>
      </c>
      <c r="G25" s="5" t="s">
        <v>82</v>
      </c>
      <c r="H25" s="5" t="s">
        <v>82</v>
      </c>
      <c r="I25" s="6" t="s">
        <v>82</v>
      </c>
      <c r="J25" s="19" t="s">
        <v>82</v>
      </c>
      <c r="K25" s="5" t="s">
        <v>82</v>
      </c>
      <c r="L25" s="5" t="s">
        <v>82</v>
      </c>
      <c r="M25" s="38" t="s">
        <v>82</v>
      </c>
      <c r="N25" s="12" t="s">
        <v>82</v>
      </c>
      <c r="O25" s="5" t="s">
        <v>82</v>
      </c>
      <c r="P25" s="5" t="s">
        <v>82</v>
      </c>
      <c r="Q25" s="33" t="s">
        <v>82</v>
      </c>
      <c r="R25" s="19" t="s">
        <v>82</v>
      </c>
      <c r="S25" s="5" t="s">
        <v>82</v>
      </c>
      <c r="T25" s="5" t="s">
        <v>82</v>
      </c>
      <c r="U25" s="38" t="s">
        <v>82</v>
      </c>
    </row>
    <row r="26" spans="1:21" s="3" customFormat="1" ht="19.5" customHeight="1">
      <c r="A26" s="17"/>
      <c r="B26" s="354" t="s">
        <v>31</v>
      </c>
      <c r="C26" s="352"/>
      <c r="D26" s="352"/>
      <c r="E26" s="353"/>
      <c r="F26" s="22">
        <f>R26</f>
        <v>1</v>
      </c>
      <c r="G26" s="5" t="s">
        <v>174</v>
      </c>
      <c r="H26" s="5">
        <f>T26</f>
        <v>1</v>
      </c>
      <c r="I26" s="6" t="s">
        <v>174</v>
      </c>
      <c r="J26" s="19" t="s">
        <v>174</v>
      </c>
      <c r="K26" s="5" t="s">
        <v>174</v>
      </c>
      <c r="L26" s="5" t="s">
        <v>174</v>
      </c>
      <c r="M26" s="38" t="s">
        <v>174</v>
      </c>
      <c r="N26" s="12" t="s">
        <v>174</v>
      </c>
      <c r="O26" s="5" t="s">
        <v>174</v>
      </c>
      <c r="P26" s="5" t="s">
        <v>174</v>
      </c>
      <c r="Q26" s="33" t="s">
        <v>174</v>
      </c>
      <c r="R26" s="19">
        <f>SUM(S26:U26)</f>
        <v>1</v>
      </c>
      <c r="S26" s="5" t="s">
        <v>174</v>
      </c>
      <c r="T26" s="5">
        <v>1</v>
      </c>
      <c r="U26" s="38" t="s">
        <v>174</v>
      </c>
    </row>
    <row r="27" spans="1:21" s="3" customFormat="1" ht="19.5" customHeight="1">
      <c r="A27" s="17" t="s">
        <v>32</v>
      </c>
      <c r="B27" s="354" t="s">
        <v>33</v>
      </c>
      <c r="C27" s="352"/>
      <c r="D27" s="352"/>
      <c r="E27" s="353"/>
      <c r="F27" s="22" t="s">
        <v>175</v>
      </c>
      <c r="G27" s="5" t="s">
        <v>175</v>
      </c>
      <c r="H27" s="5" t="s">
        <v>175</v>
      </c>
      <c r="I27" s="6" t="s">
        <v>175</v>
      </c>
      <c r="J27" s="19" t="s">
        <v>175</v>
      </c>
      <c r="K27" s="5" t="s">
        <v>175</v>
      </c>
      <c r="L27" s="5" t="s">
        <v>175</v>
      </c>
      <c r="M27" s="38" t="s">
        <v>175</v>
      </c>
      <c r="N27" s="12" t="s">
        <v>175</v>
      </c>
      <c r="O27" s="5" t="s">
        <v>175</v>
      </c>
      <c r="P27" s="5" t="s">
        <v>175</v>
      </c>
      <c r="Q27" s="33" t="s">
        <v>175</v>
      </c>
      <c r="R27" s="19" t="s">
        <v>175</v>
      </c>
      <c r="S27" s="5" t="s">
        <v>175</v>
      </c>
      <c r="T27" s="5" t="s">
        <v>175</v>
      </c>
      <c r="U27" s="38" t="s">
        <v>175</v>
      </c>
    </row>
    <row r="28" spans="1:21" s="3" customFormat="1" ht="19.5" customHeight="1">
      <c r="A28" s="17"/>
      <c r="B28" s="354" t="s">
        <v>34</v>
      </c>
      <c r="C28" s="352"/>
      <c r="D28" s="352"/>
      <c r="E28" s="353"/>
      <c r="F28" s="22" t="s">
        <v>63</v>
      </c>
      <c r="G28" s="5" t="s">
        <v>63</v>
      </c>
      <c r="H28" s="5" t="s">
        <v>63</v>
      </c>
      <c r="I28" s="6" t="s">
        <v>63</v>
      </c>
      <c r="J28" s="19" t="s">
        <v>63</v>
      </c>
      <c r="K28" s="5" t="s">
        <v>63</v>
      </c>
      <c r="L28" s="5" t="s">
        <v>63</v>
      </c>
      <c r="M28" s="38" t="s">
        <v>63</v>
      </c>
      <c r="N28" s="12" t="s">
        <v>63</v>
      </c>
      <c r="O28" s="5" t="s">
        <v>63</v>
      </c>
      <c r="P28" s="5" t="s">
        <v>63</v>
      </c>
      <c r="Q28" s="33" t="s">
        <v>63</v>
      </c>
      <c r="R28" s="19" t="s">
        <v>63</v>
      </c>
      <c r="S28" s="5" t="s">
        <v>63</v>
      </c>
      <c r="T28" s="5" t="s">
        <v>63</v>
      </c>
      <c r="U28" s="38" t="s">
        <v>63</v>
      </c>
    </row>
    <row r="29" spans="1:21" s="3" customFormat="1" ht="19.5" customHeight="1">
      <c r="A29" s="17" t="s">
        <v>35</v>
      </c>
      <c r="B29" s="354" t="s">
        <v>36</v>
      </c>
      <c r="C29" s="352"/>
      <c r="D29" s="352"/>
      <c r="E29" s="353"/>
      <c r="F29" s="22" t="s">
        <v>91</v>
      </c>
      <c r="G29" s="5" t="s">
        <v>91</v>
      </c>
      <c r="H29" s="5" t="s">
        <v>91</v>
      </c>
      <c r="I29" s="6" t="s">
        <v>91</v>
      </c>
      <c r="J29" s="19" t="s">
        <v>91</v>
      </c>
      <c r="K29" s="5" t="s">
        <v>91</v>
      </c>
      <c r="L29" s="5" t="s">
        <v>91</v>
      </c>
      <c r="M29" s="38" t="s">
        <v>91</v>
      </c>
      <c r="N29" s="12" t="s">
        <v>91</v>
      </c>
      <c r="O29" s="5" t="s">
        <v>91</v>
      </c>
      <c r="P29" s="5" t="s">
        <v>91</v>
      </c>
      <c r="Q29" s="33" t="s">
        <v>91</v>
      </c>
      <c r="R29" s="19" t="s">
        <v>91</v>
      </c>
      <c r="S29" s="5" t="s">
        <v>91</v>
      </c>
      <c r="T29" s="5" t="s">
        <v>91</v>
      </c>
      <c r="U29" s="38" t="s">
        <v>91</v>
      </c>
    </row>
    <row r="30" spans="1:21" s="3" customFormat="1" ht="19.5" customHeight="1">
      <c r="A30" s="17"/>
      <c r="B30" s="354" t="s">
        <v>38</v>
      </c>
      <c r="C30" s="352"/>
      <c r="D30" s="352"/>
      <c r="E30" s="353"/>
      <c r="F30" s="22" t="s">
        <v>176</v>
      </c>
      <c r="G30" s="5" t="s">
        <v>176</v>
      </c>
      <c r="H30" s="5" t="s">
        <v>176</v>
      </c>
      <c r="I30" s="6" t="s">
        <v>176</v>
      </c>
      <c r="J30" s="19" t="s">
        <v>176</v>
      </c>
      <c r="K30" s="5" t="s">
        <v>176</v>
      </c>
      <c r="L30" s="5" t="s">
        <v>176</v>
      </c>
      <c r="M30" s="38" t="s">
        <v>176</v>
      </c>
      <c r="N30" s="12" t="s">
        <v>176</v>
      </c>
      <c r="O30" s="5" t="s">
        <v>176</v>
      </c>
      <c r="P30" s="5" t="s">
        <v>176</v>
      </c>
      <c r="Q30" s="33" t="s">
        <v>176</v>
      </c>
      <c r="R30" s="19" t="s">
        <v>176</v>
      </c>
      <c r="S30" s="5" t="s">
        <v>176</v>
      </c>
      <c r="T30" s="5" t="s">
        <v>176</v>
      </c>
      <c r="U30" s="38" t="s">
        <v>176</v>
      </c>
    </row>
    <row r="31" spans="1:21" s="3" customFormat="1" ht="19.5" customHeight="1">
      <c r="A31" s="17" t="s">
        <v>39</v>
      </c>
      <c r="B31" s="354" t="s">
        <v>40</v>
      </c>
      <c r="C31" s="352"/>
      <c r="D31" s="352"/>
      <c r="E31" s="353"/>
      <c r="F31" s="22" t="s">
        <v>175</v>
      </c>
      <c r="G31" s="5" t="s">
        <v>175</v>
      </c>
      <c r="H31" s="5" t="s">
        <v>175</v>
      </c>
      <c r="I31" s="6" t="s">
        <v>175</v>
      </c>
      <c r="J31" s="19" t="s">
        <v>175</v>
      </c>
      <c r="K31" s="5" t="s">
        <v>175</v>
      </c>
      <c r="L31" s="5" t="s">
        <v>175</v>
      </c>
      <c r="M31" s="38" t="s">
        <v>175</v>
      </c>
      <c r="N31" s="12" t="s">
        <v>175</v>
      </c>
      <c r="O31" s="5" t="s">
        <v>175</v>
      </c>
      <c r="P31" s="5" t="s">
        <v>175</v>
      </c>
      <c r="Q31" s="33" t="s">
        <v>175</v>
      </c>
      <c r="R31" s="19" t="s">
        <v>175</v>
      </c>
      <c r="S31" s="5" t="s">
        <v>175</v>
      </c>
      <c r="T31" s="5" t="s">
        <v>175</v>
      </c>
      <c r="U31" s="38" t="s">
        <v>175</v>
      </c>
    </row>
    <row r="32" spans="1:21" s="3" customFormat="1" ht="19.5" customHeight="1">
      <c r="A32" s="17"/>
      <c r="B32" s="354" t="s">
        <v>41</v>
      </c>
      <c r="C32" s="352"/>
      <c r="D32" s="352"/>
      <c r="E32" s="353"/>
      <c r="F32" s="22">
        <f>R32</f>
        <v>1</v>
      </c>
      <c r="G32" s="5" t="s">
        <v>91</v>
      </c>
      <c r="H32" s="5">
        <f>T32</f>
        <v>1</v>
      </c>
      <c r="I32" s="6" t="s">
        <v>91</v>
      </c>
      <c r="J32" s="19" t="s">
        <v>91</v>
      </c>
      <c r="K32" s="5" t="s">
        <v>91</v>
      </c>
      <c r="L32" s="5" t="s">
        <v>91</v>
      </c>
      <c r="M32" s="38" t="s">
        <v>91</v>
      </c>
      <c r="N32" s="12" t="s">
        <v>91</v>
      </c>
      <c r="O32" s="5" t="s">
        <v>91</v>
      </c>
      <c r="P32" s="5" t="s">
        <v>91</v>
      </c>
      <c r="Q32" s="33" t="s">
        <v>91</v>
      </c>
      <c r="R32" s="19">
        <f>SUM(S32:U32)</f>
        <v>1</v>
      </c>
      <c r="S32" s="5" t="s">
        <v>91</v>
      </c>
      <c r="T32" s="5">
        <v>1</v>
      </c>
      <c r="U32" s="38" t="s">
        <v>91</v>
      </c>
    </row>
    <row r="33" spans="1:21" s="3" customFormat="1" ht="19.5" customHeight="1" thickBot="1">
      <c r="A33" s="17"/>
      <c r="B33" s="349" t="s">
        <v>42</v>
      </c>
      <c r="C33" s="348"/>
      <c r="D33" s="348"/>
      <c r="E33" s="347"/>
      <c r="F33" s="22" t="s">
        <v>82</v>
      </c>
      <c r="G33" s="5" t="s">
        <v>82</v>
      </c>
      <c r="H33" s="5" t="s">
        <v>82</v>
      </c>
      <c r="I33" s="6" t="s">
        <v>82</v>
      </c>
      <c r="J33" s="19" t="s">
        <v>82</v>
      </c>
      <c r="K33" s="5" t="s">
        <v>82</v>
      </c>
      <c r="L33" s="5" t="s">
        <v>82</v>
      </c>
      <c r="M33" s="38" t="s">
        <v>82</v>
      </c>
      <c r="N33" s="12" t="s">
        <v>82</v>
      </c>
      <c r="O33" s="5" t="s">
        <v>82</v>
      </c>
      <c r="P33" s="5" t="s">
        <v>82</v>
      </c>
      <c r="Q33" s="33" t="s">
        <v>82</v>
      </c>
      <c r="R33" s="19" t="s">
        <v>82</v>
      </c>
      <c r="S33" s="5" t="s">
        <v>82</v>
      </c>
      <c r="T33" s="5" t="s">
        <v>82</v>
      </c>
      <c r="U33" s="38" t="s">
        <v>82</v>
      </c>
    </row>
    <row r="34" spans="1:21" s="3" customFormat="1" ht="19.5" customHeight="1">
      <c r="A34" s="16"/>
      <c r="B34" s="344" t="s">
        <v>4</v>
      </c>
      <c r="C34" s="344"/>
      <c r="D34" s="344"/>
      <c r="E34" s="345"/>
      <c r="F34" s="77" t="s">
        <v>90</v>
      </c>
      <c r="G34" s="75" t="s">
        <v>90</v>
      </c>
      <c r="H34" s="75" t="s">
        <v>90</v>
      </c>
      <c r="I34" s="76" t="s">
        <v>90</v>
      </c>
      <c r="J34" s="74" t="s">
        <v>90</v>
      </c>
      <c r="K34" s="75" t="s">
        <v>90</v>
      </c>
      <c r="L34" s="75" t="s">
        <v>90</v>
      </c>
      <c r="M34" s="78" t="s">
        <v>90</v>
      </c>
      <c r="N34" s="79" t="s">
        <v>90</v>
      </c>
      <c r="O34" s="75" t="s">
        <v>90</v>
      </c>
      <c r="P34" s="75" t="s">
        <v>90</v>
      </c>
      <c r="Q34" s="80" t="s">
        <v>90</v>
      </c>
      <c r="R34" s="74" t="s">
        <v>90</v>
      </c>
      <c r="S34" s="75" t="s">
        <v>90</v>
      </c>
      <c r="T34" s="75" t="s">
        <v>90</v>
      </c>
      <c r="U34" s="78" t="s">
        <v>90</v>
      </c>
    </row>
    <row r="35" spans="1:21" s="3" customFormat="1" ht="19.5" customHeight="1">
      <c r="A35" s="17" t="s">
        <v>43</v>
      </c>
      <c r="B35" s="354" t="s">
        <v>44</v>
      </c>
      <c r="C35" s="352"/>
      <c r="D35" s="352"/>
      <c r="E35" s="353"/>
      <c r="F35" s="22" t="s">
        <v>177</v>
      </c>
      <c r="G35" s="5" t="s">
        <v>177</v>
      </c>
      <c r="H35" s="5" t="s">
        <v>177</v>
      </c>
      <c r="I35" s="6" t="s">
        <v>177</v>
      </c>
      <c r="J35" s="19" t="s">
        <v>177</v>
      </c>
      <c r="K35" s="5" t="s">
        <v>177</v>
      </c>
      <c r="L35" s="5" t="s">
        <v>177</v>
      </c>
      <c r="M35" s="38" t="s">
        <v>177</v>
      </c>
      <c r="N35" s="12" t="s">
        <v>177</v>
      </c>
      <c r="O35" s="5" t="s">
        <v>177</v>
      </c>
      <c r="P35" s="5" t="s">
        <v>177</v>
      </c>
      <c r="Q35" s="33" t="s">
        <v>177</v>
      </c>
      <c r="R35" s="19" t="s">
        <v>177</v>
      </c>
      <c r="S35" s="5" t="s">
        <v>177</v>
      </c>
      <c r="T35" s="5" t="s">
        <v>177</v>
      </c>
      <c r="U35" s="38" t="s">
        <v>177</v>
      </c>
    </row>
    <row r="36" spans="1:21" s="3" customFormat="1" ht="19.5" customHeight="1" thickBot="1">
      <c r="A36" s="17"/>
      <c r="B36" s="349" t="s">
        <v>42</v>
      </c>
      <c r="C36" s="348"/>
      <c r="D36" s="348"/>
      <c r="E36" s="347"/>
      <c r="F36" s="22" t="s">
        <v>82</v>
      </c>
      <c r="G36" s="5" t="s">
        <v>82</v>
      </c>
      <c r="H36" s="5" t="s">
        <v>82</v>
      </c>
      <c r="I36" s="6" t="s">
        <v>82</v>
      </c>
      <c r="J36" s="19" t="s">
        <v>82</v>
      </c>
      <c r="K36" s="5" t="s">
        <v>82</v>
      </c>
      <c r="L36" s="5" t="s">
        <v>82</v>
      </c>
      <c r="M36" s="38" t="s">
        <v>82</v>
      </c>
      <c r="N36" s="12" t="s">
        <v>82</v>
      </c>
      <c r="O36" s="5" t="s">
        <v>82</v>
      </c>
      <c r="P36" s="5" t="s">
        <v>82</v>
      </c>
      <c r="Q36" s="33" t="s">
        <v>82</v>
      </c>
      <c r="R36" s="19" t="s">
        <v>82</v>
      </c>
      <c r="S36" s="5" t="s">
        <v>82</v>
      </c>
      <c r="T36" s="5" t="s">
        <v>82</v>
      </c>
      <c r="U36" s="38" t="s">
        <v>82</v>
      </c>
    </row>
    <row r="37" spans="1:21" s="3" customFormat="1" ht="19.5" customHeight="1">
      <c r="A37" s="16"/>
      <c r="B37" s="344" t="s">
        <v>4</v>
      </c>
      <c r="C37" s="344"/>
      <c r="D37" s="344"/>
      <c r="E37" s="345"/>
      <c r="F37" s="77">
        <f>N37+R37</f>
        <v>10</v>
      </c>
      <c r="G37" s="75" t="s">
        <v>90</v>
      </c>
      <c r="H37" s="75">
        <f>P37+T37</f>
        <v>10</v>
      </c>
      <c r="I37" s="76" t="s">
        <v>90</v>
      </c>
      <c r="J37" s="74" t="s">
        <v>90</v>
      </c>
      <c r="K37" s="75" t="s">
        <v>90</v>
      </c>
      <c r="L37" s="75" t="s">
        <v>90</v>
      </c>
      <c r="M37" s="78" t="s">
        <v>90</v>
      </c>
      <c r="N37" s="79">
        <f>SUM(O37:Q37)</f>
        <v>3</v>
      </c>
      <c r="O37" s="75" t="s">
        <v>90</v>
      </c>
      <c r="P37" s="75">
        <f>SUM(P38:P47)</f>
        <v>3</v>
      </c>
      <c r="Q37" s="80" t="s">
        <v>90</v>
      </c>
      <c r="R37" s="74">
        <f>SUM(S37:U37)</f>
        <v>7</v>
      </c>
      <c r="S37" s="75" t="s">
        <v>90</v>
      </c>
      <c r="T37" s="75">
        <f>SUM(T38:T47)</f>
        <v>7</v>
      </c>
      <c r="U37" s="78" t="s">
        <v>90</v>
      </c>
    </row>
    <row r="38" spans="1:21" s="3" customFormat="1" ht="19.5" customHeight="1">
      <c r="A38" s="17" t="s">
        <v>45</v>
      </c>
      <c r="B38" s="354" t="s">
        <v>46</v>
      </c>
      <c r="C38" s="352"/>
      <c r="D38" s="352"/>
      <c r="E38" s="353"/>
      <c r="F38" s="22">
        <f>N38+R38</f>
        <v>7</v>
      </c>
      <c r="G38" s="5" t="s">
        <v>72</v>
      </c>
      <c r="H38" s="5">
        <f>P38+T38</f>
        <v>7</v>
      </c>
      <c r="I38" s="6" t="s">
        <v>72</v>
      </c>
      <c r="J38" s="19" t="s">
        <v>72</v>
      </c>
      <c r="K38" s="5" t="s">
        <v>72</v>
      </c>
      <c r="L38" s="5" t="s">
        <v>72</v>
      </c>
      <c r="M38" s="38" t="s">
        <v>72</v>
      </c>
      <c r="N38" s="12">
        <f>SUM(O38:Q38)</f>
        <v>3</v>
      </c>
      <c r="O38" s="5" t="s">
        <v>72</v>
      </c>
      <c r="P38" s="5">
        <v>3</v>
      </c>
      <c r="Q38" s="33" t="s">
        <v>72</v>
      </c>
      <c r="R38" s="19">
        <f>SUM(S38:U38)</f>
        <v>4</v>
      </c>
      <c r="S38" s="5" t="s">
        <v>72</v>
      </c>
      <c r="T38" s="5">
        <v>4</v>
      </c>
      <c r="U38" s="38" t="s">
        <v>72</v>
      </c>
    </row>
    <row r="39" spans="1:21" s="3" customFormat="1" ht="19.5" customHeight="1">
      <c r="A39" s="17"/>
      <c r="B39" s="354" t="s">
        <v>47</v>
      </c>
      <c r="C39" s="352"/>
      <c r="D39" s="352"/>
      <c r="E39" s="353"/>
      <c r="F39" s="22" t="str">
        <f>R39</f>
        <v>-</v>
      </c>
      <c r="G39" s="5" t="s">
        <v>91</v>
      </c>
      <c r="H39" s="5" t="str">
        <f>T39</f>
        <v>-</v>
      </c>
      <c r="I39" s="6" t="s">
        <v>91</v>
      </c>
      <c r="J39" s="19" t="s">
        <v>91</v>
      </c>
      <c r="K39" s="5" t="s">
        <v>91</v>
      </c>
      <c r="L39" s="5" t="s">
        <v>91</v>
      </c>
      <c r="M39" s="38" t="s">
        <v>91</v>
      </c>
      <c r="N39" s="12" t="s">
        <v>91</v>
      </c>
      <c r="O39" s="5" t="s">
        <v>91</v>
      </c>
      <c r="P39" s="5" t="s">
        <v>91</v>
      </c>
      <c r="Q39" s="33" t="s">
        <v>91</v>
      </c>
      <c r="R39" s="19" t="s">
        <v>91</v>
      </c>
      <c r="S39" s="5" t="s">
        <v>91</v>
      </c>
      <c r="T39" s="5" t="s">
        <v>91</v>
      </c>
      <c r="U39" s="38" t="s">
        <v>91</v>
      </c>
    </row>
    <row r="40" spans="1:21" s="3" customFormat="1" ht="19.5" customHeight="1">
      <c r="A40" s="17" t="s">
        <v>48</v>
      </c>
      <c r="B40" s="354" t="s">
        <v>49</v>
      </c>
      <c r="C40" s="352"/>
      <c r="D40" s="352"/>
      <c r="E40" s="353"/>
      <c r="F40" s="22">
        <f>R40</f>
        <v>1</v>
      </c>
      <c r="G40" s="5" t="s">
        <v>178</v>
      </c>
      <c r="H40" s="5">
        <f>T40</f>
        <v>1</v>
      </c>
      <c r="I40" s="6" t="s">
        <v>178</v>
      </c>
      <c r="J40" s="19" t="s">
        <v>178</v>
      </c>
      <c r="K40" s="5" t="s">
        <v>178</v>
      </c>
      <c r="L40" s="5" t="s">
        <v>178</v>
      </c>
      <c r="M40" s="38" t="s">
        <v>178</v>
      </c>
      <c r="N40" s="12" t="s">
        <v>178</v>
      </c>
      <c r="O40" s="5" t="s">
        <v>178</v>
      </c>
      <c r="P40" s="5" t="s">
        <v>178</v>
      </c>
      <c r="Q40" s="33" t="s">
        <v>178</v>
      </c>
      <c r="R40" s="19">
        <f>SUM(S40:U40)</f>
        <v>1</v>
      </c>
      <c r="S40" s="5" t="s">
        <v>178</v>
      </c>
      <c r="T40" s="5">
        <v>1</v>
      </c>
      <c r="U40" s="38" t="s">
        <v>178</v>
      </c>
    </row>
    <row r="41" spans="1:21" s="3" customFormat="1" ht="19.5" customHeight="1">
      <c r="A41" s="17"/>
      <c r="B41" s="354" t="s">
        <v>50</v>
      </c>
      <c r="C41" s="352"/>
      <c r="D41" s="352"/>
      <c r="E41" s="353"/>
      <c r="F41" s="22">
        <f>R41</f>
        <v>1</v>
      </c>
      <c r="G41" s="5" t="s">
        <v>178</v>
      </c>
      <c r="H41" s="5">
        <f>T41</f>
        <v>1</v>
      </c>
      <c r="I41" s="6" t="s">
        <v>178</v>
      </c>
      <c r="J41" s="19" t="s">
        <v>178</v>
      </c>
      <c r="K41" s="5" t="s">
        <v>178</v>
      </c>
      <c r="L41" s="5" t="s">
        <v>178</v>
      </c>
      <c r="M41" s="38" t="s">
        <v>178</v>
      </c>
      <c r="N41" s="12" t="s">
        <v>178</v>
      </c>
      <c r="O41" s="5" t="s">
        <v>178</v>
      </c>
      <c r="P41" s="5" t="s">
        <v>178</v>
      </c>
      <c r="Q41" s="33" t="s">
        <v>178</v>
      </c>
      <c r="R41" s="19">
        <f>SUM(S41:U41)</f>
        <v>1</v>
      </c>
      <c r="S41" s="5" t="s">
        <v>178</v>
      </c>
      <c r="T41" s="5">
        <v>1</v>
      </c>
      <c r="U41" s="38" t="s">
        <v>178</v>
      </c>
    </row>
    <row r="42" spans="1:21" s="3" customFormat="1" ht="19.5" customHeight="1">
      <c r="A42" s="17" t="s">
        <v>35</v>
      </c>
      <c r="B42" s="354" t="s">
        <v>51</v>
      </c>
      <c r="C42" s="352"/>
      <c r="D42" s="352"/>
      <c r="E42" s="353"/>
      <c r="F42" s="22" t="s">
        <v>179</v>
      </c>
      <c r="G42" s="5" t="s">
        <v>179</v>
      </c>
      <c r="H42" s="5" t="s">
        <v>179</v>
      </c>
      <c r="I42" s="6" t="s">
        <v>179</v>
      </c>
      <c r="J42" s="19" t="s">
        <v>179</v>
      </c>
      <c r="K42" s="5" t="s">
        <v>179</v>
      </c>
      <c r="L42" s="5" t="s">
        <v>179</v>
      </c>
      <c r="M42" s="38" t="s">
        <v>179</v>
      </c>
      <c r="N42" s="12" t="s">
        <v>179</v>
      </c>
      <c r="O42" s="5" t="s">
        <v>179</v>
      </c>
      <c r="P42" s="5" t="s">
        <v>179</v>
      </c>
      <c r="Q42" s="33" t="s">
        <v>179</v>
      </c>
      <c r="R42" s="19" t="s">
        <v>179</v>
      </c>
      <c r="S42" s="5" t="s">
        <v>179</v>
      </c>
      <c r="T42" s="5" t="s">
        <v>179</v>
      </c>
      <c r="U42" s="38" t="s">
        <v>179</v>
      </c>
    </row>
    <row r="43" spans="1:21" s="3" customFormat="1" ht="19.5" customHeight="1">
      <c r="A43" s="17"/>
      <c r="B43" s="354" t="s">
        <v>52</v>
      </c>
      <c r="C43" s="352"/>
      <c r="D43" s="352"/>
      <c r="E43" s="353"/>
      <c r="F43" s="22" t="s">
        <v>178</v>
      </c>
      <c r="G43" s="5" t="s">
        <v>178</v>
      </c>
      <c r="H43" s="5" t="s">
        <v>178</v>
      </c>
      <c r="I43" s="6" t="s">
        <v>178</v>
      </c>
      <c r="J43" s="19" t="s">
        <v>178</v>
      </c>
      <c r="K43" s="5" t="s">
        <v>178</v>
      </c>
      <c r="L43" s="5" t="s">
        <v>178</v>
      </c>
      <c r="M43" s="38" t="s">
        <v>178</v>
      </c>
      <c r="N43" s="12" t="s">
        <v>178</v>
      </c>
      <c r="O43" s="5" t="s">
        <v>178</v>
      </c>
      <c r="P43" s="5" t="s">
        <v>178</v>
      </c>
      <c r="Q43" s="33" t="s">
        <v>178</v>
      </c>
      <c r="R43" s="19" t="s">
        <v>178</v>
      </c>
      <c r="S43" s="5" t="s">
        <v>178</v>
      </c>
      <c r="T43" s="5" t="s">
        <v>178</v>
      </c>
      <c r="U43" s="38" t="s">
        <v>178</v>
      </c>
    </row>
    <row r="44" spans="1:21" s="3" customFormat="1" ht="19.5" customHeight="1">
      <c r="A44" s="17" t="s">
        <v>39</v>
      </c>
      <c r="B44" s="354" t="s">
        <v>232</v>
      </c>
      <c r="C44" s="352"/>
      <c r="D44" s="352"/>
      <c r="E44" s="353"/>
      <c r="F44" s="22" t="s">
        <v>90</v>
      </c>
      <c r="G44" s="5" t="s">
        <v>90</v>
      </c>
      <c r="H44" s="5" t="s">
        <v>90</v>
      </c>
      <c r="I44" s="6" t="s">
        <v>90</v>
      </c>
      <c r="J44" s="19" t="s">
        <v>90</v>
      </c>
      <c r="K44" s="5" t="s">
        <v>90</v>
      </c>
      <c r="L44" s="5" t="s">
        <v>90</v>
      </c>
      <c r="M44" s="38" t="s">
        <v>90</v>
      </c>
      <c r="N44" s="12" t="s">
        <v>90</v>
      </c>
      <c r="O44" s="5" t="s">
        <v>90</v>
      </c>
      <c r="P44" s="5" t="s">
        <v>90</v>
      </c>
      <c r="Q44" s="33" t="s">
        <v>90</v>
      </c>
      <c r="R44" s="19" t="s">
        <v>90</v>
      </c>
      <c r="S44" s="5" t="s">
        <v>90</v>
      </c>
      <c r="T44" s="5" t="s">
        <v>90</v>
      </c>
      <c r="U44" s="38" t="s">
        <v>90</v>
      </c>
    </row>
    <row r="45" spans="1:21" s="3" customFormat="1" ht="19.5" customHeight="1">
      <c r="A45" s="17"/>
      <c r="B45" s="354" t="s">
        <v>53</v>
      </c>
      <c r="C45" s="352"/>
      <c r="D45" s="352"/>
      <c r="E45" s="353"/>
      <c r="F45" s="22" t="s">
        <v>91</v>
      </c>
      <c r="G45" s="5" t="s">
        <v>91</v>
      </c>
      <c r="H45" s="5" t="s">
        <v>91</v>
      </c>
      <c r="I45" s="6" t="s">
        <v>91</v>
      </c>
      <c r="J45" s="19" t="s">
        <v>91</v>
      </c>
      <c r="K45" s="5" t="s">
        <v>91</v>
      </c>
      <c r="L45" s="5" t="s">
        <v>91</v>
      </c>
      <c r="M45" s="38" t="s">
        <v>91</v>
      </c>
      <c r="N45" s="12" t="s">
        <v>91</v>
      </c>
      <c r="O45" s="5" t="s">
        <v>91</v>
      </c>
      <c r="P45" s="5" t="s">
        <v>91</v>
      </c>
      <c r="Q45" s="33" t="s">
        <v>91</v>
      </c>
      <c r="R45" s="19" t="s">
        <v>91</v>
      </c>
      <c r="S45" s="5" t="s">
        <v>91</v>
      </c>
      <c r="T45" s="5" t="s">
        <v>91</v>
      </c>
      <c r="U45" s="38" t="s">
        <v>91</v>
      </c>
    </row>
    <row r="46" spans="1:21" s="3" customFormat="1" ht="19.5" customHeight="1">
      <c r="A46" s="17"/>
      <c r="B46" s="354" t="s">
        <v>141</v>
      </c>
      <c r="C46" s="352"/>
      <c r="D46" s="352"/>
      <c r="E46" s="353"/>
      <c r="F46" s="22">
        <v>1</v>
      </c>
      <c r="G46" s="5" t="s">
        <v>140</v>
      </c>
      <c r="H46" s="5">
        <v>1</v>
      </c>
      <c r="I46" s="6" t="s">
        <v>140</v>
      </c>
      <c r="J46" s="19" t="s">
        <v>140</v>
      </c>
      <c r="K46" s="5" t="s">
        <v>140</v>
      </c>
      <c r="L46" s="5" t="s">
        <v>140</v>
      </c>
      <c r="M46" s="38" t="s">
        <v>140</v>
      </c>
      <c r="N46" s="12" t="s">
        <v>140</v>
      </c>
      <c r="O46" s="5" t="s">
        <v>140</v>
      </c>
      <c r="P46" s="5" t="s">
        <v>140</v>
      </c>
      <c r="Q46" s="33" t="s">
        <v>140</v>
      </c>
      <c r="R46" s="19">
        <v>1</v>
      </c>
      <c r="S46" s="5" t="s">
        <v>140</v>
      </c>
      <c r="T46" s="5">
        <v>1</v>
      </c>
      <c r="U46" s="38" t="s">
        <v>140</v>
      </c>
    </row>
    <row r="47" spans="1:21" s="3" customFormat="1" ht="19.5" customHeight="1" thickBot="1">
      <c r="A47" s="18"/>
      <c r="B47" s="349" t="s">
        <v>42</v>
      </c>
      <c r="C47" s="348"/>
      <c r="D47" s="348"/>
      <c r="E47" s="347"/>
      <c r="F47" s="28" t="str">
        <f>R47</f>
        <v>-</v>
      </c>
      <c r="G47" s="41" t="s">
        <v>82</v>
      </c>
      <c r="H47" s="41" t="str">
        <f>T47</f>
        <v>-</v>
      </c>
      <c r="I47" s="43" t="s">
        <v>82</v>
      </c>
      <c r="J47" s="26" t="s">
        <v>82</v>
      </c>
      <c r="K47" s="41" t="s">
        <v>82</v>
      </c>
      <c r="L47" s="41" t="s">
        <v>82</v>
      </c>
      <c r="M47" s="42" t="s">
        <v>82</v>
      </c>
      <c r="N47" s="14" t="s">
        <v>82</v>
      </c>
      <c r="O47" s="41" t="s">
        <v>82</v>
      </c>
      <c r="P47" s="41" t="s">
        <v>82</v>
      </c>
      <c r="Q47" s="46" t="s">
        <v>82</v>
      </c>
      <c r="R47" s="26" t="s">
        <v>82</v>
      </c>
      <c r="S47" s="41" t="s">
        <v>82</v>
      </c>
      <c r="T47" s="41" t="s">
        <v>82</v>
      </c>
      <c r="U47" s="42" t="s">
        <v>82</v>
      </c>
    </row>
    <row r="48" ht="26.25" customHeight="1"/>
    <row r="49" ht="26.25" customHeight="1"/>
    <row r="50" ht="26.25" customHeight="1"/>
  </sheetData>
  <mergeCells count="63">
    <mergeCell ref="A2:V2"/>
    <mergeCell ref="N21:N22"/>
    <mergeCell ref="R21:R22"/>
    <mergeCell ref="K6:K8"/>
    <mergeCell ref="A21:E21"/>
    <mergeCell ref="A20:E20"/>
    <mergeCell ref="A22:E22"/>
    <mergeCell ref="M13:N13"/>
    <mergeCell ref="J21:J22"/>
    <mergeCell ref="I6:I8"/>
    <mergeCell ref="B44:E44"/>
    <mergeCell ref="B45:E45"/>
    <mergeCell ref="B26:E26"/>
    <mergeCell ref="B27:E27"/>
    <mergeCell ref="B28:E28"/>
    <mergeCell ref="B37:E37"/>
    <mergeCell ref="B29:E29"/>
    <mergeCell ref="R20:U20"/>
    <mergeCell ref="M9:N9"/>
    <mergeCell ref="U5:W6"/>
    <mergeCell ref="U7:U8"/>
    <mergeCell ref="M15:N15"/>
    <mergeCell ref="N20:Q20"/>
    <mergeCell ref="J20:M20"/>
    <mergeCell ref="M14:N14"/>
    <mergeCell ref="M11:N11"/>
    <mergeCell ref="F20:I20"/>
    <mergeCell ref="B40:E40"/>
    <mergeCell ref="B41:E41"/>
    <mergeCell ref="B42:E42"/>
    <mergeCell ref="B30:E30"/>
    <mergeCell ref="B31:E31"/>
    <mergeCell ref="B32:E32"/>
    <mergeCell ref="B33:E33"/>
    <mergeCell ref="F21:F22"/>
    <mergeCell ref="B24:E24"/>
    <mergeCell ref="B25:E25"/>
    <mergeCell ref="A23:E23"/>
    <mergeCell ref="B47:E47"/>
    <mergeCell ref="B43:E43"/>
    <mergeCell ref="B46:E46"/>
    <mergeCell ref="B38:E38"/>
    <mergeCell ref="B39:E39"/>
    <mergeCell ref="B34:E34"/>
    <mergeCell ref="B35:E35"/>
    <mergeCell ref="B36:E36"/>
    <mergeCell ref="M12:N12"/>
    <mergeCell ref="M10:N10"/>
    <mergeCell ref="A5:A8"/>
    <mergeCell ref="B5:B8"/>
    <mergeCell ref="C5:C8"/>
    <mergeCell ref="D5:D8"/>
    <mergeCell ref="E6:E8"/>
    <mergeCell ref="M5:N8"/>
    <mergeCell ref="J6:J8"/>
    <mergeCell ref="O7:O8"/>
    <mergeCell ref="R7:R8"/>
    <mergeCell ref="E5:K5"/>
    <mergeCell ref="F6:F8"/>
    <mergeCell ref="R5:T6"/>
    <mergeCell ref="O5:Q6"/>
    <mergeCell ref="G6:G8"/>
    <mergeCell ref="H6:H8"/>
  </mergeCells>
  <printOptions/>
  <pageMargins left="0.47" right="0.3937007874015748" top="0.72" bottom="0.56" header="0.5118110236220472" footer="0.5118110236220472"/>
  <pageSetup horizontalDpi="600" verticalDpi="600" orientation="portrait" paperSize="9" scale="85" r:id="rId1"/>
  <headerFooter alignWithMargins="0">
    <oddHeader>&amp;L専修学校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SheetLayoutView="100" workbookViewId="0" topLeftCell="A1">
      <selection activeCell="G11" sqref="G11"/>
    </sheetView>
  </sheetViews>
  <sheetFormatPr defaultColWidth="9.00390625" defaultRowHeight="13.5"/>
  <cols>
    <col min="1" max="1" width="8.00390625" style="48" customWidth="1"/>
    <col min="2" max="3" width="5.25390625" style="48" customWidth="1"/>
    <col min="4" max="19" width="5.875" style="48" customWidth="1"/>
    <col min="20" max="20" width="1.75390625" style="48" customWidth="1"/>
    <col min="21" max="16384" width="9.00390625" style="48" customWidth="1"/>
  </cols>
  <sheetData>
    <row r="1" spans="1:18" ht="24.75" customHeight="1" thickBot="1">
      <c r="A1" s="48" t="s">
        <v>288</v>
      </c>
      <c r="R1" s="1"/>
    </row>
    <row r="2" spans="1:19" s="49" customFormat="1" ht="21.75" customHeight="1">
      <c r="A2" s="383"/>
      <c r="B2" s="383"/>
      <c r="C2" s="372"/>
      <c r="D2" s="346" t="s">
        <v>4</v>
      </c>
      <c r="E2" s="359"/>
      <c r="F2" s="359"/>
      <c r="G2" s="341"/>
      <c r="H2" s="374" t="s">
        <v>21</v>
      </c>
      <c r="I2" s="385"/>
      <c r="J2" s="385"/>
      <c r="K2" s="386"/>
      <c r="L2" s="385" t="s">
        <v>22</v>
      </c>
      <c r="M2" s="385"/>
      <c r="N2" s="385"/>
      <c r="O2" s="385"/>
      <c r="P2" s="367" t="s">
        <v>23</v>
      </c>
      <c r="Q2" s="385"/>
      <c r="R2" s="385"/>
      <c r="S2" s="386"/>
    </row>
    <row r="3" spans="1:19" s="49" customFormat="1" ht="15" customHeight="1">
      <c r="A3" s="370" t="s">
        <v>24</v>
      </c>
      <c r="B3" s="370"/>
      <c r="C3" s="371"/>
      <c r="D3" s="355" t="s">
        <v>4</v>
      </c>
      <c r="E3" s="54" t="s">
        <v>25</v>
      </c>
      <c r="F3" s="54" t="s">
        <v>26</v>
      </c>
      <c r="G3" s="55" t="s">
        <v>27</v>
      </c>
      <c r="H3" s="355" t="s">
        <v>4</v>
      </c>
      <c r="I3" s="54" t="s">
        <v>25</v>
      </c>
      <c r="J3" s="54" t="s">
        <v>26</v>
      </c>
      <c r="K3" s="59" t="s">
        <v>27</v>
      </c>
      <c r="L3" s="387" t="s">
        <v>4</v>
      </c>
      <c r="M3" s="54" t="s">
        <v>25</v>
      </c>
      <c r="N3" s="54" t="s">
        <v>26</v>
      </c>
      <c r="O3" s="64" t="s">
        <v>27</v>
      </c>
      <c r="P3" s="357" t="s">
        <v>4</v>
      </c>
      <c r="Q3" s="54" t="s">
        <v>25</v>
      </c>
      <c r="R3" s="54" t="s">
        <v>26</v>
      </c>
      <c r="S3" s="59" t="s">
        <v>27</v>
      </c>
    </row>
    <row r="4" spans="1:19" s="49" customFormat="1" ht="15" customHeight="1" thickBot="1">
      <c r="A4" s="384"/>
      <c r="B4" s="384"/>
      <c r="C4" s="373"/>
      <c r="D4" s="356"/>
      <c r="E4" s="56" t="s">
        <v>28</v>
      </c>
      <c r="F4" s="56" t="s">
        <v>28</v>
      </c>
      <c r="G4" s="57" t="s">
        <v>28</v>
      </c>
      <c r="H4" s="356"/>
      <c r="I4" s="56" t="s">
        <v>28</v>
      </c>
      <c r="J4" s="56" t="s">
        <v>28</v>
      </c>
      <c r="K4" s="60" t="s">
        <v>28</v>
      </c>
      <c r="L4" s="388"/>
      <c r="M4" s="56" t="s">
        <v>28</v>
      </c>
      <c r="N4" s="56" t="s">
        <v>28</v>
      </c>
      <c r="O4" s="65" t="s">
        <v>28</v>
      </c>
      <c r="P4" s="358"/>
      <c r="Q4" s="56" t="s">
        <v>28</v>
      </c>
      <c r="R4" s="56" t="s">
        <v>28</v>
      </c>
      <c r="S4" s="60" t="s">
        <v>28</v>
      </c>
    </row>
    <row r="5" spans="1:19" s="49" customFormat="1" ht="20.25" customHeight="1">
      <c r="A5" s="404" t="s">
        <v>144</v>
      </c>
      <c r="B5" s="344" t="s">
        <v>4</v>
      </c>
      <c r="C5" s="345"/>
      <c r="D5" s="74">
        <f>P5</f>
        <v>8</v>
      </c>
      <c r="E5" s="75">
        <f>Q5</f>
        <v>2</v>
      </c>
      <c r="F5" s="75">
        <f>R5</f>
        <v>5</v>
      </c>
      <c r="G5" s="76">
        <f>S5</f>
        <v>1</v>
      </c>
      <c r="H5" s="77" t="s">
        <v>90</v>
      </c>
      <c r="I5" s="75" t="s">
        <v>90</v>
      </c>
      <c r="J5" s="75" t="s">
        <v>90</v>
      </c>
      <c r="K5" s="78" t="s">
        <v>90</v>
      </c>
      <c r="L5" s="79" t="s">
        <v>90</v>
      </c>
      <c r="M5" s="75" t="s">
        <v>90</v>
      </c>
      <c r="N5" s="75" t="s">
        <v>90</v>
      </c>
      <c r="O5" s="80" t="s">
        <v>90</v>
      </c>
      <c r="P5" s="74">
        <f>SUM(P6:P10)</f>
        <v>8</v>
      </c>
      <c r="Q5" s="75">
        <f>SUM(Q6:Q10)</f>
        <v>2</v>
      </c>
      <c r="R5" s="75">
        <f>SUM(R6:R10)</f>
        <v>5</v>
      </c>
      <c r="S5" s="78">
        <f>SUM(S6:S10)</f>
        <v>1</v>
      </c>
    </row>
    <row r="6" spans="1:19" s="49" customFormat="1" ht="20.25" customHeight="1">
      <c r="A6" s="400"/>
      <c r="B6" s="354" t="s">
        <v>54</v>
      </c>
      <c r="C6" s="353"/>
      <c r="D6" s="19" t="s">
        <v>181</v>
      </c>
      <c r="E6" s="5" t="s">
        <v>181</v>
      </c>
      <c r="F6" s="5" t="s">
        <v>181</v>
      </c>
      <c r="G6" s="6" t="s">
        <v>181</v>
      </c>
      <c r="H6" s="22" t="s">
        <v>181</v>
      </c>
      <c r="I6" s="5" t="s">
        <v>181</v>
      </c>
      <c r="J6" s="5" t="s">
        <v>181</v>
      </c>
      <c r="K6" s="38" t="s">
        <v>181</v>
      </c>
      <c r="L6" s="12" t="s">
        <v>181</v>
      </c>
      <c r="M6" s="5" t="s">
        <v>181</v>
      </c>
      <c r="N6" s="5" t="s">
        <v>181</v>
      </c>
      <c r="O6" s="33" t="s">
        <v>181</v>
      </c>
      <c r="P6" s="19" t="s">
        <v>181</v>
      </c>
      <c r="Q6" s="5" t="s">
        <v>181</v>
      </c>
      <c r="R6" s="5" t="s">
        <v>181</v>
      </c>
      <c r="S6" s="38" t="s">
        <v>181</v>
      </c>
    </row>
    <row r="7" spans="1:19" s="49" customFormat="1" ht="20.25" customHeight="1">
      <c r="A7" s="400"/>
      <c r="B7" s="354" t="s">
        <v>55</v>
      </c>
      <c r="C7" s="353"/>
      <c r="D7" s="19">
        <f>P7</f>
        <v>5</v>
      </c>
      <c r="E7" s="5">
        <f>Q7</f>
        <v>2</v>
      </c>
      <c r="F7" s="5">
        <f>R7</f>
        <v>2</v>
      </c>
      <c r="G7" s="6">
        <f>S7</f>
        <v>1</v>
      </c>
      <c r="H7" s="22" t="s">
        <v>182</v>
      </c>
      <c r="I7" s="5" t="s">
        <v>182</v>
      </c>
      <c r="J7" s="5" t="s">
        <v>182</v>
      </c>
      <c r="K7" s="38" t="s">
        <v>182</v>
      </c>
      <c r="L7" s="12" t="s">
        <v>182</v>
      </c>
      <c r="M7" s="5" t="s">
        <v>182</v>
      </c>
      <c r="N7" s="5" t="s">
        <v>182</v>
      </c>
      <c r="O7" s="33" t="s">
        <v>182</v>
      </c>
      <c r="P7" s="19">
        <f>SUM(Q7:S7)</f>
        <v>5</v>
      </c>
      <c r="Q7" s="5">
        <v>2</v>
      </c>
      <c r="R7" s="5">
        <v>2</v>
      </c>
      <c r="S7" s="38">
        <v>1</v>
      </c>
    </row>
    <row r="8" spans="1:19" s="49" customFormat="1" ht="20.25" customHeight="1">
      <c r="A8" s="400"/>
      <c r="B8" s="354" t="s">
        <v>56</v>
      </c>
      <c r="C8" s="353"/>
      <c r="D8" s="19">
        <f>P8</f>
        <v>1</v>
      </c>
      <c r="E8" s="5" t="s">
        <v>179</v>
      </c>
      <c r="F8" s="5">
        <f>R8</f>
        <v>1</v>
      </c>
      <c r="G8" s="6" t="s">
        <v>179</v>
      </c>
      <c r="H8" s="22" t="s">
        <v>179</v>
      </c>
      <c r="I8" s="5" t="s">
        <v>179</v>
      </c>
      <c r="J8" s="5" t="s">
        <v>179</v>
      </c>
      <c r="K8" s="38" t="s">
        <v>179</v>
      </c>
      <c r="L8" s="12" t="s">
        <v>179</v>
      </c>
      <c r="M8" s="5" t="s">
        <v>179</v>
      </c>
      <c r="N8" s="5" t="s">
        <v>179</v>
      </c>
      <c r="O8" s="33" t="s">
        <v>179</v>
      </c>
      <c r="P8" s="19">
        <f>SUM(Q8:S8)</f>
        <v>1</v>
      </c>
      <c r="Q8" s="5" t="s">
        <v>179</v>
      </c>
      <c r="R8" s="5">
        <v>1</v>
      </c>
      <c r="S8" s="38" t="s">
        <v>179</v>
      </c>
    </row>
    <row r="9" spans="1:19" s="49" customFormat="1" ht="20.25" customHeight="1">
      <c r="A9" s="400"/>
      <c r="B9" s="354" t="s">
        <v>57</v>
      </c>
      <c r="C9" s="353"/>
      <c r="D9" s="19">
        <f>P9</f>
        <v>1</v>
      </c>
      <c r="E9" s="5" t="s">
        <v>183</v>
      </c>
      <c r="F9" s="5">
        <f>R9</f>
        <v>1</v>
      </c>
      <c r="G9" s="6" t="s">
        <v>183</v>
      </c>
      <c r="H9" s="22" t="s">
        <v>183</v>
      </c>
      <c r="I9" s="5" t="s">
        <v>183</v>
      </c>
      <c r="J9" s="5" t="s">
        <v>183</v>
      </c>
      <c r="K9" s="38" t="s">
        <v>183</v>
      </c>
      <c r="L9" s="12" t="s">
        <v>183</v>
      </c>
      <c r="M9" s="5" t="s">
        <v>183</v>
      </c>
      <c r="N9" s="5" t="s">
        <v>183</v>
      </c>
      <c r="O9" s="33" t="s">
        <v>183</v>
      </c>
      <c r="P9" s="19">
        <f>SUM(Q9:S9)</f>
        <v>1</v>
      </c>
      <c r="Q9" s="5" t="s">
        <v>183</v>
      </c>
      <c r="R9" s="5">
        <v>1</v>
      </c>
      <c r="S9" s="38" t="s">
        <v>183</v>
      </c>
    </row>
    <row r="10" spans="1:19" s="49" customFormat="1" ht="20.25" customHeight="1">
      <c r="A10" s="400"/>
      <c r="B10" s="354" t="s">
        <v>42</v>
      </c>
      <c r="C10" s="353"/>
      <c r="D10" s="19">
        <f>P10</f>
        <v>1</v>
      </c>
      <c r="E10" s="5" t="s">
        <v>82</v>
      </c>
      <c r="F10" s="5">
        <f>R10</f>
        <v>1</v>
      </c>
      <c r="G10" s="6" t="s">
        <v>82</v>
      </c>
      <c r="H10" s="22" t="s">
        <v>82</v>
      </c>
      <c r="I10" s="5" t="s">
        <v>82</v>
      </c>
      <c r="J10" s="5" t="s">
        <v>82</v>
      </c>
      <c r="K10" s="38" t="s">
        <v>82</v>
      </c>
      <c r="L10" s="12" t="s">
        <v>82</v>
      </c>
      <c r="M10" s="5" t="s">
        <v>82</v>
      </c>
      <c r="N10" s="5" t="s">
        <v>82</v>
      </c>
      <c r="O10" s="33" t="s">
        <v>82</v>
      </c>
      <c r="P10" s="19">
        <f>SUM(Q10:S10)</f>
        <v>1</v>
      </c>
      <c r="Q10" s="5" t="s">
        <v>82</v>
      </c>
      <c r="R10" s="5">
        <v>1</v>
      </c>
      <c r="S10" s="38" t="s">
        <v>82</v>
      </c>
    </row>
    <row r="11" spans="1:19" s="49" customFormat="1" ht="20.25" customHeight="1">
      <c r="A11" s="401" t="s">
        <v>143</v>
      </c>
      <c r="B11" s="342" t="s">
        <v>4</v>
      </c>
      <c r="C11" s="343"/>
      <c r="D11" s="81">
        <f>P11</f>
        <v>6</v>
      </c>
      <c r="E11" s="82" t="s">
        <v>90</v>
      </c>
      <c r="F11" s="82">
        <f>R11</f>
        <v>6</v>
      </c>
      <c r="G11" s="83" t="s">
        <v>90</v>
      </c>
      <c r="H11" s="84" t="s">
        <v>90</v>
      </c>
      <c r="I11" s="82" t="s">
        <v>90</v>
      </c>
      <c r="J11" s="82" t="s">
        <v>90</v>
      </c>
      <c r="K11" s="85" t="s">
        <v>90</v>
      </c>
      <c r="L11" s="86" t="s">
        <v>90</v>
      </c>
      <c r="M11" s="82" t="s">
        <v>90</v>
      </c>
      <c r="N11" s="82" t="s">
        <v>90</v>
      </c>
      <c r="O11" s="87" t="s">
        <v>90</v>
      </c>
      <c r="P11" s="81">
        <f>SUM(P12:P15)</f>
        <v>6</v>
      </c>
      <c r="Q11" s="82" t="s">
        <v>90</v>
      </c>
      <c r="R11" s="82">
        <f>SUM(R12:R15)</f>
        <v>6</v>
      </c>
      <c r="S11" s="85" t="s">
        <v>90</v>
      </c>
    </row>
    <row r="12" spans="1:19" s="49" customFormat="1" ht="20.25" customHeight="1">
      <c r="A12" s="402"/>
      <c r="B12" s="354" t="s">
        <v>58</v>
      </c>
      <c r="C12" s="353"/>
      <c r="D12" s="19">
        <v>1</v>
      </c>
      <c r="E12" s="5" t="s">
        <v>184</v>
      </c>
      <c r="F12" s="5">
        <v>1</v>
      </c>
      <c r="G12" s="6" t="s">
        <v>184</v>
      </c>
      <c r="H12" s="22" t="s">
        <v>184</v>
      </c>
      <c r="I12" s="5" t="s">
        <v>184</v>
      </c>
      <c r="J12" s="5" t="s">
        <v>184</v>
      </c>
      <c r="K12" s="38" t="s">
        <v>184</v>
      </c>
      <c r="L12" s="12" t="s">
        <v>184</v>
      </c>
      <c r="M12" s="5" t="s">
        <v>184</v>
      </c>
      <c r="N12" s="5" t="s">
        <v>184</v>
      </c>
      <c r="O12" s="33" t="s">
        <v>184</v>
      </c>
      <c r="P12" s="19">
        <v>1</v>
      </c>
      <c r="Q12" s="5" t="s">
        <v>184</v>
      </c>
      <c r="R12" s="5">
        <v>1</v>
      </c>
      <c r="S12" s="38" t="s">
        <v>184</v>
      </c>
    </row>
    <row r="13" spans="1:19" s="49" customFormat="1" ht="20.25" customHeight="1">
      <c r="A13" s="402"/>
      <c r="B13" s="354" t="s">
        <v>60</v>
      </c>
      <c r="C13" s="353"/>
      <c r="D13" s="19" t="s">
        <v>176</v>
      </c>
      <c r="E13" s="5" t="s">
        <v>176</v>
      </c>
      <c r="F13" s="5" t="s">
        <v>176</v>
      </c>
      <c r="G13" s="6" t="s">
        <v>176</v>
      </c>
      <c r="H13" s="22" t="s">
        <v>176</v>
      </c>
      <c r="I13" s="5" t="s">
        <v>176</v>
      </c>
      <c r="J13" s="5" t="s">
        <v>176</v>
      </c>
      <c r="K13" s="38" t="s">
        <v>176</v>
      </c>
      <c r="L13" s="12" t="s">
        <v>176</v>
      </c>
      <c r="M13" s="5" t="s">
        <v>176</v>
      </c>
      <c r="N13" s="5" t="s">
        <v>176</v>
      </c>
      <c r="O13" s="33" t="s">
        <v>176</v>
      </c>
      <c r="P13" s="19" t="s">
        <v>176</v>
      </c>
      <c r="Q13" s="5" t="s">
        <v>176</v>
      </c>
      <c r="R13" s="5" t="s">
        <v>176</v>
      </c>
      <c r="S13" s="38" t="s">
        <v>176</v>
      </c>
    </row>
    <row r="14" spans="1:19" s="49" customFormat="1" ht="20.25" customHeight="1">
      <c r="A14" s="402"/>
      <c r="B14" s="354" t="s">
        <v>142</v>
      </c>
      <c r="C14" s="353"/>
      <c r="D14" s="19">
        <v>3</v>
      </c>
      <c r="E14" s="5" t="s">
        <v>185</v>
      </c>
      <c r="F14" s="5">
        <v>3</v>
      </c>
      <c r="G14" s="6" t="s">
        <v>185</v>
      </c>
      <c r="H14" s="22" t="s">
        <v>185</v>
      </c>
      <c r="I14" s="5" t="s">
        <v>185</v>
      </c>
      <c r="J14" s="5" t="s">
        <v>185</v>
      </c>
      <c r="K14" s="38" t="s">
        <v>185</v>
      </c>
      <c r="L14" s="12" t="s">
        <v>185</v>
      </c>
      <c r="M14" s="5" t="s">
        <v>185</v>
      </c>
      <c r="N14" s="5" t="s">
        <v>185</v>
      </c>
      <c r="O14" s="33" t="s">
        <v>185</v>
      </c>
      <c r="P14" s="19">
        <f>SUM(Q14:S14)</f>
        <v>3</v>
      </c>
      <c r="Q14" s="5" t="s">
        <v>185</v>
      </c>
      <c r="R14" s="5">
        <v>3</v>
      </c>
      <c r="S14" s="38" t="s">
        <v>185</v>
      </c>
    </row>
    <row r="15" spans="1:19" s="49" customFormat="1" ht="20.25" customHeight="1">
      <c r="A15" s="403"/>
      <c r="B15" s="398" t="s">
        <v>42</v>
      </c>
      <c r="C15" s="399"/>
      <c r="D15" s="20">
        <v>2</v>
      </c>
      <c r="E15" s="9" t="s">
        <v>82</v>
      </c>
      <c r="F15" s="9">
        <v>2</v>
      </c>
      <c r="G15" s="10" t="s">
        <v>82</v>
      </c>
      <c r="H15" s="23" t="s">
        <v>82</v>
      </c>
      <c r="I15" s="9" t="s">
        <v>82</v>
      </c>
      <c r="J15" s="9" t="s">
        <v>82</v>
      </c>
      <c r="K15" s="44" t="s">
        <v>82</v>
      </c>
      <c r="L15" s="47" t="s">
        <v>82</v>
      </c>
      <c r="M15" s="9" t="s">
        <v>82</v>
      </c>
      <c r="N15" s="9" t="s">
        <v>82</v>
      </c>
      <c r="O15" s="34" t="s">
        <v>82</v>
      </c>
      <c r="P15" s="20">
        <f>SUM(Q15:S15)</f>
        <v>2</v>
      </c>
      <c r="Q15" s="9" t="s">
        <v>82</v>
      </c>
      <c r="R15" s="9">
        <v>2</v>
      </c>
      <c r="S15" s="44" t="s">
        <v>82</v>
      </c>
    </row>
    <row r="16" spans="1:19" s="49" customFormat="1" ht="20.25" customHeight="1">
      <c r="A16" s="400" t="s">
        <v>86</v>
      </c>
      <c r="B16" s="396" t="s">
        <v>4</v>
      </c>
      <c r="C16" s="397"/>
      <c r="D16" s="88">
        <f>P16</f>
        <v>5</v>
      </c>
      <c r="E16" s="89" t="s">
        <v>90</v>
      </c>
      <c r="F16" s="89">
        <f>R16</f>
        <v>5</v>
      </c>
      <c r="G16" s="90" t="s">
        <v>90</v>
      </c>
      <c r="H16" s="91" t="s">
        <v>90</v>
      </c>
      <c r="I16" s="89" t="s">
        <v>90</v>
      </c>
      <c r="J16" s="89" t="s">
        <v>90</v>
      </c>
      <c r="K16" s="92" t="s">
        <v>90</v>
      </c>
      <c r="L16" s="93" t="s">
        <v>90</v>
      </c>
      <c r="M16" s="89" t="s">
        <v>90</v>
      </c>
      <c r="N16" s="89" t="s">
        <v>90</v>
      </c>
      <c r="O16" s="94" t="s">
        <v>90</v>
      </c>
      <c r="P16" s="88">
        <f>SUM(P17:P22)</f>
        <v>5</v>
      </c>
      <c r="Q16" s="89" t="s">
        <v>90</v>
      </c>
      <c r="R16" s="89">
        <f>SUM(R17:R22)</f>
        <v>5</v>
      </c>
      <c r="S16" s="92" t="s">
        <v>90</v>
      </c>
    </row>
    <row r="17" spans="1:19" s="49" customFormat="1" ht="20.25" customHeight="1">
      <c r="A17" s="400"/>
      <c r="B17" s="354" t="s">
        <v>61</v>
      </c>
      <c r="C17" s="353"/>
      <c r="D17" s="19" t="s">
        <v>178</v>
      </c>
      <c r="E17" s="5" t="s">
        <v>178</v>
      </c>
      <c r="F17" s="5" t="s">
        <v>178</v>
      </c>
      <c r="G17" s="6" t="s">
        <v>178</v>
      </c>
      <c r="H17" s="22" t="s">
        <v>178</v>
      </c>
      <c r="I17" s="5" t="s">
        <v>178</v>
      </c>
      <c r="J17" s="5" t="s">
        <v>178</v>
      </c>
      <c r="K17" s="38" t="s">
        <v>178</v>
      </c>
      <c r="L17" s="12" t="s">
        <v>178</v>
      </c>
      <c r="M17" s="5" t="s">
        <v>178</v>
      </c>
      <c r="N17" s="5" t="s">
        <v>178</v>
      </c>
      <c r="O17" s="33" t="s">
        <v>178</v>
      </c>
      <c r="P17" s="19" t="s">
        <v>178</v>
      </c>
      <c r="Q17" s="5" t="s">
        <v>178</v>
      </c>
      <c r="R17" s="5" t="s">
        <v>178</v>
      </c>
      <c r="S17" s="38" t="s">
        <v>178</v>
      </c>
    </row>
    <row r="18" spans="1:19" s="49" customFormat="1" ht="20.25" customHeight="1">
      <c r="A18" s="400"/>
      <c r="B18" s="354" t="s">
        <v>62</v>
      </c>
      <c r="C18" s="353"/>
      <c r="D18" s="22">
        <f aca="true" t="shared" si="0" ref="D18:D24">P18</f>
        <v>1</v>
      </c>
      <c r="E18" s="5" t="s">
        <v>90</v>
      </c>
      <c r="F18" s="5">
        <f aca="true" t="shared" si="1" ref="F18:F24">R18</f>
        <v>1</v>
      </c>
      <c r="G18" s="6" t="s">
        <v>90</v>
      </c>
      <c r="H18" s="22" t="s">
        <v>90</v>
      </c>
      <c r="I18" s="5" t="s">
        <v>90</v>
      </c>
      <c r="J18" s="5" t="s">
        <v>90</v>
      </c>
      <c r="K18" s="38" t="s">
        <v>90</v>
      </c>
      <c r="L18" s="12" t="s">
        <v>90</v>
      </c>
      <c r="M18" s="5" t="s">
        <v>90</v>
      </c>
      <c r="N18" s="5" t="s">
        <v>90</v>
      </c>
      <c r="O18" s="33" t="s">
        <v>90</v>
      </c>
      <c r="P18" s="19">
        <f>SUM(Q18:S18)</f>
        <v>1</v>
      </c>
      <c r="Q18" s="5" t="s">
        <v>90</v>
      </c>
      <c r="R18" s="5">
        <v>1</v>
      </c>
      <c r="S18" s="38" t="s">
        <v>90</v>
      </c>
    </row>
    <row r="19" spans="1:19" s="49" customFormat="1" ht="20.25" customHeight="1">
      <c r="A19" s="400"/>
      <c r="B19" s="354" t="s">
        <v>64</v>
      </c>
      <c r="C19" s="353"/>
      <c r="D19" s="22" t="str">
        <f t="shared" si="0"/>
        <v>-</v>
      </c>
      <c r="E19" s="5" t="s">
        <v>186</v>
      </c>
      <c r="F19" s="5" t="str">
        <f t="shared" si="1"/>
        <v>-</v>
      </c>
      <c r="G19" s="6" t="s">
        <v>186</v>
      </c>
      <c r="H19" s="22" t="s">
        <v>186</v>
      </c>
      <c r="I19" s="5" t="s">
        <v>186</v>
      </c>
      <c r="J19" s="5" t="s">
        <v>186</v>
      </c>
      <c r="K19" s="38" t="s">
        <v>186</v>
      </c>
      <c r="L19" s="12" t="s">
        <v>186</v>
      </c>
      <c r="M19" s="5" t="s">
        <v>186</v>
      </c>
      <c r="N19" s="5" t="s">
        <v>186</v>
      </c>
      <c r="O19" s="33" t="s">
        <v>186</v>
      </c>
      <c r="P19" s="19" t="s">
        <v>186</v>
      </c>
      <c r="Q19" s="5" t="s">
        <v>186</v>
      </c>
      <c r="R19" s="5" t="s">
        <v>186</v>
      </c>
      <c r="S19" s="38" t="s">
        <v>186</v>
      </c>
    </row>
    <row r="20" spans="1:19" s="49" customFormat="1" ht="20.25" customHeight="1">
      <c r="A20" s="400"/>
      <c r="B20" s="354" t="s">
        <v>145</v>
      </c>
      <c r="C20" s="353"/>
      <c r="D20" s="22">
        <f t="shared" si="0"/>
        <v>2</v>
      </c>
      <c r="E20" s="5" t="s">
        <v>91</v>
      </c>
      <c r="F20" s="5">
        <f t="shared" si="1"/>
        <v>2</v>
      </c>
      <c r="G20" s="6" t="s">
        <v>91</v>
      </c>
      <c r="H20" s="22" t="s">
        <v>91</v>
      </c>
      <c r="I20" s="5" t="s">
        <v>91</v>
      </c>
      <c r="J20" s="5" t="s">
        <v>91</v>
      </c>
      <c r="K20" s="38" t="s">
        <v>91</v>
      </c>
      <c r="L20" s="12" t="s">
        <v>91</v>
      </c>
      <c r="M20" s="5" t="s">
        <v>91</v>
      </c>
      <c r="N20" s="5" t="s">
        <v>91</v>
      </c>
      <c r="O20" s="33" t="s">
        <v>91</v>
      </c>
      <c r="P20" s="19">
        <v>2</v>
      </c>
      <c r="Q20" s="5" t="s">
        <v>91</v>
      </c>
      <c r="R20" s="5">
        <v>2</v>
      </c>
      <c r="S20" s="38" t="s">
        <v>91</v>
      </c>
    </row>
    <row r="21" spans="1:19" s="49" customFormat="1" ht="20.25" customHeight="1">
      <c r="A21" s="400"/>
      <c r="B21" s="354" t="s">
        <v>187</v>
      </c>
      <c r="C21" s="353"/>
      <c r="D21" s="22">
        <f t="shared" si="0"/>
        <v>1</v>
      </c>
      <c r="E21" s="5" t="s">
        <v>91</v>
      </c>
      <c r="F21" s="5">
        <f t="shared" si="1"/>
        <v>1</v>
      </c>
      <c r="G21" s="6" t="s">
        <v>91</v>
      </c>
      <c r="H21" s="22" t="s">
        <v>91</v>
      </c>
      <c r="I21" s="5" t="s">
        <v>91</v>
      </c>
      <c r="J21" s="5" t="s">
        <v>91</v>
      </c>
      <c r="K21" s="38" t="s">
        <v>91</v>
      </c>
      <c r="L21" s="12" t="s">
        <v>91</v>
      </c>
      <c r="M21" s="5" t="s">
        <v>91</v>
      </c>
      <c r="N21" s="5" t="s">
        <v>91</v>
      </c>
      <c r="O21" s="33" t="s">
        <v>91</v>
      </c>
      <c r="P21" s="19">
        <v>1</v>
      </c>
      <c r="Q21" s="5" t="s">
        <v>91</v>
      </c>
      <c r="R21" s="5">
        <v>1</v>
      </c>
      <c r="S21" s="38" t="s">
        <v>91</v>
      </c>
    </row>
    <row r="22" spans="1:19" s="49" customFormat="1" ht="20.25" customHeight="1">
      <c r="A22" s="400"/>
      <c r="B22" s="354" t="s">
        <v>42</v>
      </c>
      <c r="C22" s="353"/>
      <c r="D22" s="19">
        <f t="shared" si="0"/>
        <v>1</v>
      </c>
      <c r="E22" s="5" t="s">
        <v>82</v>
      </c>
      <c r="F22" s="5">
        <f t="shared" si="1"/>
        <v>1</v>
      </c>
      <c r="G22" s="6" t="s">
        <v>82</v>
      </c>
      <c r="H22" s="22" t="s">
        <v>82</v>
      </c>
      <c r="I22" s="5" t="s">
        <v>82</v>
      </c>
      <c r="J22" s="5" t="s">
        <v>82</v>
      </c>
      <c r="K22" s="38" t="s">
        <v>82</v>
      </c>
      <c r="L22" s="12" t="s">
        <v>82</v>
      </c>
      <c r="M22" s="5" t="s">
        <v>82</v>
      </c>
      <c r="N22" s="5" t="s">
        <v>82</v>
      </c>
      <c r="O22" s="33" t="s">
        <v>82</v>
      </c>
      <c r="P22" s="19">
        <f>SUM(Q22:S22)</f>
        <v>1</v>
      </c>
      <c r="Q22" s="5" t="s">
        <v>82</v>
      </c>
      <c r="R22" s="5">
        <v>1</v>
      </c>
      <c r="S22" s="38" t="s">
        <v>82</v>
      </c>
    </row>
    <row r="23" spans="1:19" s="49" customFormat="1" ht="20.25" customHeight="1">
      <c r="A23" s="411" t="s">
        <v>87</v>
      </c>
      <c r="B23" s="342" t="s">
        <v>4</v>
      </c>
      <c r="C23" s="343"/>
      <c r="D23" s="81">
        <f t="shared" si="0"/>
        <v>3</v>
      </c>
      <c r="E23" s="82" t="str">
        <f>Q23</f>
        <v>-</v>
      </c>
      <c r="F23" s="82">
        <f t="shared" si="1"/>
        <v>3</v>
      </c>
      <c r="G23" s="83" t="str">
        <f>S23</f>
        <v>-</v>
      </c>
      <c r="H23" s="84" t="s">
        <v>90</v>
      </c>
      <c r="I23" s="82" t="s">
        <v>90</v>
      </c>
      <c r="J23" s="82" t="s">
        <v>90</v>
      </c>
      <c r="K23" s="85" t="s">
        <v>90</v>
      </c>
      <c r="L23" s="86" t="s">
        <v>90</v>
      </c>
      <c r="M23" s="82" t="s">
        <v>90</v>
      </c>
      <c r="N23" s="82" t="s">
        <v>90</v>
      </c>
      <c r="O23" s="87" t="s">
        <v>90</v>
      </c>
      <c r="P23" s="81">
        <f>SUM(P24:P29)</f>
        <v>3</v>
      </c>
      <c r="Q23" s="82" t="s">
        <v>287</v>
      </c>
      <c r="R23" s="82">
        <f>SUM(R24:R29)</f>
        <v>3</v>
      </c>
      <c r="S23" s="85" t="s">
        <v>287</v>
      </c>
    </row>
    <row r="24" spans="1:19" s="49" customFormat="1" ht="20.25" customHeight="1">
      <c r="A24" s="400"/>
      <c r="B24" s="354" t="s">
        <v>65</v>
      </c>
      <c r="C24" s="353"/>
      <c r="D24" s="19">
        <f t="shared" si="0"/>
        <v>1</v>
      </c>
      <c r="E24" s="5" t="s">
        <v>72</v>
      </c>
      <c r="F24" s="5">
        <f t="shared" si="1"/>
        <v>1</v>
      </c>
      <c r="G24" s="6" t="s">
        <v>72</v>
      </c>
      <c r="H24" s="22" t="s">
        <v>72</v>
      </c>
      <c r="I24" s="5" t="s">
        <v>72</v>
      </c>
      <c r="J24" s="5" t="s">
        <v>72</v>
      </c>
      <c r="K24" s="38" t="s">
        <v>72</v>
      </c>
      <c r="L24" s="12" t="s">
        <v>72</v>
      </c>
      <c r="M24" s="5" t="s">
        <v>72</v>
      </c>
      <c r="N24" s="5" t="s">
        <v>72</v>
      </c>
      <c r="O24" s="33" t="s">
        <v>72</v>
      </c>
      <c r="P24" s="19">
        <f>SUM(Q24:S24)</f>
        <v>1</v>
      </c>
      <c r="Q24" s="5" t="s">
        <v>72</v>
      </c>
      <c r="R24" s="5">
        <v>1</v>
      </c>
      <c r="S24" s="38" t="s">
        <v>72</v>
      </c>
    </row>
    <row r="25" spans="1:19" s="49" customFormat="1" ht="20.25" customHeight="1">
      <c r="A25" s="400"/>
      <c r="B25" s="354" t="s">
        <v>66</v>
      </c>
      <c r="C25" s="353"/>
      <c r="D25" s="19" t="s">
        <v>72</v>
      </c>
      <c r="E25" s="5" t="s">
        <v>72</v>
      </c>
      <c r="F25" s="5" t="s">
        <v>72</v>
      </c>
      <c r="G25" s="6" t="s">
        <v>72</v>
      </c>
      <c r="H25" s="22" t="s">
        <v>72</v>
      </c>
      <c r="I25" s="5" t="s">
        <v>72</v>
      </c>
      <c r="J25" s="5" t="s">
        <v>72</v>
      </c>
      <c r="K25" s="38" t="s">
        <v>72</v>
      </c>
      <c r="L25" s="12" t="s">
        <v>72</v>
      </c>
      <c r="M25" s="5" t="s">
        <v>72</v>
      </c>
      <c r="N25" s="5" t="s">
        <v>72</v>
      </c>
      <c r="O25" s="33" t="s">
        <v>72</v>
      </c>
      <c r="P25" s="19" t="s">
        <v>72</v>
      </c>
      <c r="Q25" s="5" t="s">
        <v>72</v>
      </c>
      <c r="R25" s="5" t="s">
        <v>72</v>
      </c>
      <c r="S25" s="38" t="s">
        <v>72</v>
      </c>
    </row>
    <row r="26" spans="1:19" s="49" customFormat="1" ht="20.25" customHeight="1">
      <c r="A26" s="400"/>
      <c r="B26" s="354" t="s">
        <v>67</v>
      </c>
      <c r="C26" s="353"/>
      <c r="D26" s="19">
        <f>P26</f>
        <v>2</v>
      </c>
      <c r="E26" s="5" t="s">
        <v>188</v>
      </c>
      <c r="F26" s="5">
        <f>R26</f>
        <v>2</v>
      </c>
      <c r="G26" s="6" t="s">
        <v>188</v>
      </c>
      <c r="H26" s="22" t="s">
        <v>188</v>
      </c>
      <c r="I26" s="5" t="s">
        <v>188</v>
      </c>
      <c r="J26" s="5" t="s">
        <v>188</v>
      </c>
      <c r="K26" s="38" t="s">
        <v>188</v>
      </c>
      <c r="L26" s="12" t="s">
        <v>188</v>
      </c>
      <c r="M26" s="5" t="s">
        <v>188</v>
      </c>
      <c r="N26" s="5" t="s">
        <v>188</v>
      </c>
      <c r="O26" s="33" t="s">
        <v>188</v>
      </c>
      <c r="P26" s="19">
        <f>SUM(Q26:S26)</f>
        <v>2</v>
      </c>
      <c r="Q26" s="5" t="s">
        <v>188</v>
      </c>
      <c r="R26" s="5">
        <v>2</v>
      </c>
      <c r="S26" s="38" t="s">
        <v>188</v>
      </c>
    </row>
    <row r="27" spans="1:19" s="49" customFormat="1" ht="20.25" customHeight="1">
      <c r="A27" s="400"/>
      <c r="B27" s="354" t="s">
        <v>68</v>
      </c>
      <c r="C27" s="353"/>
      <c r="D27" s="19" t="str">
        <f>P27</f>
        <v>-</v>
      </c>
      <c r="E27" s="5" t="str">
        <f>Q27</f>
        <v>-</v>
      </c>
      <c r="F27" s="5" t="s">
        <v>179</v>
      </c>
      <c r="G27" s="6" t="s">
        <v>179</v>
      </c>
      <c r="H27" s="22" t="s">
        <v>179</v>
      </c>
      <c r="I27" s="5" t="s">
        <v>179</v>
      </c>
      <c r="J27" s="5" t="s">
        <v>179</v>
      </c>
      <c r="K27" s="38" t="s">
        <v>179</v>
      </c>
      <c r="L27" s="12" t="s">
        <v>179</v>
      </c>
      <c r="M27" s="5" t="s">
        <v>179</v>
      </c>
      <c r="N27" s="5" t="s">
        <v>179</v>
      </c>
      <c r="O27" s="33" t="s">
        <v>179</v>
      </c>
      <c r="P27" s="19" t="s">
        <v>293</v>
      </c>
      <c r="Q27" s="5" t="s">
        <v>287</v>
      </c>
      <c r="R27" s="5" t="s">
        <v>179</v>
      </c>
      <c r="S27" s="38" t="s">
        <v>179</v>
      </c>
    </row>
    <row r="28" spans="1:19" s="49" customFormat="1" ht="20.25" customHeight="1">
      <c r="A28" s="400"/>
      <c r="B28" s="354" t="s">
        <v>69</v>
      </c>
      <c r="C28" s="353"/>
      <c r="D28" s="19" t="str">
        <f>P28</f>
        <v>-</v>
      </c>
      <c r="E28" s="5" t="s">
        <v>189</v>
      </c>
      <c r="F28" s="5" t="s">
        <v>189</v>
      </c>
      <c r="G28" s="6" t="str">
        <f>S28</f>
        <v>-</v>
      </c>
      <c r="H28" s="22" t="s">
        <v>189</v>
      </c>
      <c r="I28" s="5" t="s">
        <v>189</v>
      </c>
      <c r="J28" s="5" t="s">
        <v>189</v>
      </c>
      <c r="K28" s="38" t="s">
        <v>189</v>
      </c>
      <c r="L28" s="12" t="s">
        <v>189</v>
      </c>
      <c r="M28" s="5" t="s">
        <v>189</v>
      </c>
      <c r="N28" s="5" t="s">
        <v>189</v>
      </c>
      <c r="O28" s="33" t="s">
        <v>189</v>
      </c>
      <c r="P28" s="19" t="s">
        <v>293</v>
      </c>
      <c r="Q28" s="5" t="s">
        <v>189</v>
      </c>
      <c r="R28" s="5" t="s">
        <v>189</v>
      </c>
      <c r="S28" s="38" t="s">
        <v>287</v>
      </c>
    </row>
    <row r="29" spans="1:19" s="49" customFormat="1" ht="20.25" customHeight="1">
      <c r="A29" s="412"/>
      <c r="B29" s="398" t="s">
        <v>42</v>
      </c>
      <c r="C29" s="399"/>
      <c r="D29" s="20" t="s">
        <v>82</v>
      </c>
      <c r="E29" s="9" t="s">
        <v>82</v>
      </c>
      <c r="F29" s="9" t="s">
        <v>82</v>
      </c>
      <c r="G29" s="10" t="s">
        <v>82</v>
      </c>
      <c r="H29" s="23" t="s">
        <v>82</v>
      </c>
      <c r="I29" s="9" t="s">
        <v>82</v>
      </c>
      <c r="J29" s="9" t="s">
        <v>82</v>
      </c>
      <c r="K29" s="44" t="s">
        <v>82</v>
      </c>
      <c r="L29" s="47" t="s">
        <v>82</v>
      </c>
      <c r="M29" s="9" t="s">
        <v>82</v>
      </c>
      <c r="N29" s="9" t="s">
        <v>82</v>
      </c>
      <c r="O29" s="34" t="s">
        <v>82</v>
      </c>
      <c r="P29" s="20" t="s">
        <v>82</v>
      </c>
      <c r="Q29" s="9" t="s">
        <v>82</v>
      </c>
      <c r="R29" s="9" t="s">
        <v>82</v>
      </c>
      <c r="S29" s="44" t="s">
        <v>82</v>
      </c>
    </row>
    <row r="30" spans="1:19" s="49" customFormat="1" ht="20.25" customHeight="1">
      <c r="A30" s="400" t="s">
        <v>88</v>
      </c>
      <c r="B30" s="396" t="s">
        <v>4</v>
      </c>
      <c r="C30" s="397"/>
      <c r="D30" s="88">
        <f>P30</f>
        <v>5</v>
      </c>
      <c r="E30" s="89" t="s">
        <v>90</v>
      </c>
      <c r="F30" s="89">
        <f>R30</f>
        <v>4</v>
      </c>
      <c r="G30" s="90">
        <f>S30</f>
        <v>1</v>
      </c>
      <c r="H30" s="91" t="s">
        <v>90</v>
      </c>
      <c r="I30" s="89" t="s">
        <v>90</v>
      </c>
      <c r="J30" s="89" t="s">
        <v>90</v>
      </c>
      <c r="K30" s="92" t="s">
        <v>90</v>
      </c>
      <c r="L30" s="93" t="s">
        <v>90</v>
      </c>
      <c r="M30" s="89" t="s">
        <v>90</v>
      </c>
      <c r="N30" s="89" t="s">
        <v>90</v>
      </c>
      <c r="O30" s="94" t="s">
        <v>90</v>
      </c>
      <c r="P30" s="88">
        <f>SUM(P31:P39)</f>
        <v>5</v>
      </c>
      <c r="Q30" s="89" t="s">
        <v>90</v>
      </c>
      <c r="R30" s="89">
        <f>SUM(R31:R39)</f>
        <v>4</v>
      </c>
      <c r="S30" s="92">
        <f>SUM(S31:S39)</f>
        <v>1</v>
      </c>
    </row>
    <row r="31" spans="1:19" s="49" customFormat="1" ht="20.25" customHeight="1">
      <c r="A31" s="400"/>
      <c r="B31" s="354" t="s">
        <v>70</v>
      </c>
      <c r="C31" s="353"/>
      <c r="D31" s="19" t="s">
        <v>171</v>
      </c>
      <c r="E31" s="5" t="s">
        <v>171</v>
      </c>
      <c r="F31" s="5" t="s">
        <v>171</v>
      </c>
      <c r="G31" s="6" t="s">
        <v>171</v>
      </c>
      <c r="H31" s="22" t="s">
        <v>171</v>
      </c>
      <c r="I31" s="5" t="s">
        <v>171</v>
      </c>
      <c r="J31" s="5" t="s">
        <v>171</v>
      </c>
      <c r="K31" s="38" t="s">
        <v>171</v>
      </c>
      <c r="L31" s="12" t="s">
        <v>171</v>
      </c>
      <c r="M31" s="5" t="s">
        <v>171</v>
      </c>
      <c r="N31" s="5" t="s">
        <v>190</v>
      </c>
      <c r="O31" s="33" t="s">
        <v>171</v>
      </c>
      <c r="P31" s="19" t="s">
        <v>171</v>
      </c>
      <c r="Q31" s="5" t="s">
        <v>171</v>
      </c>
      <c r="R31" s="5" t="s">
        <v>171</v>
      </c>
      <c r="S31" s="38" t="s">
        <v>171</v>
      </c>
    </row>
    <row r="32" spans="1:19" s="49" customFormat="1" ht="20.25" customHeight="1">
      <c r="A32" s="400"/>
      <c r="B32" s="354" t="s">
        <v>71</v>
      </c>
      <c r="C32" s="353"/>
      <c r="D32" s="19" t="s">
        <v>183</v>
      </c>
      <c r="E32" s="5" t="s">
        <v>183</v>
      </c>
      <c r="F32" s="5" t="s">
        <v>183</v>
      </c>
      <c r="G32" s="6" t="s">
        <v>183</v>
      </c>
      <c r="H32" s="22" t="s">
        <v>183</v>
      </c>
      <c r="I32" s="5" t="s">
        <v>183</v>
      </c>
      <c r="J32" s="5" t="s">
        <v>183</v>
      </c>
      <c r="K32" s="38" t="s">
        <v>183</v>
      </c>
      <c r="L32" s="12" t="s">
        <v>183</v>
      </c>
      <c r="M32" s="5" t="s">
        <v>183</v>
      </c>
      <c r="N32" s="5" t="s">
        <v>191</v>
      </c>
      <c r="O32" s="33" t="s">
        <v>183</v>
      </c>
      <c r="P32" s="19" t="s">
        <v>183</v>
      </c>
      <c r="Q32" s="5" t="s">
        <v>183</v>
      </c>
      <c r="R32" s="5" t="s">
        <v>183</v>
      </c>
      <c r="S32" s="38" t="s">
        <v>183</v>
      </c>
    </row>
    <row r="33" spans="1:19" s="49" customFormat="1" ht="20.25" customHeight="1">
      <c r="A33" s="400"/>
      <c r="B33" s="354" t="s">
        <v>192</v>
      </c>
      <c r="C33" s="353"/>
      <c r="D33" s="19" t="s">
        <v>183</v>
      </c>
      <c r="E33" s="5" t="s">
        <v>183</v>
      </c>
      <c r="F33" s="5" t="s">
        <v>183</v>
      </c>
      <c r="G33" s="6" t="s">
        <v>183</v>
      </c>
      <c r="H33" s="22" t="s">
        <v>183</v>
      </c>
      <c r="I33" s="5" t="s">
        <v>183</v>
      </c>
      <c r="J33" s="5" t="s">
        <v>183</v>
      </c>
      <c r="K33" s="38" t="s">
        <v>183</v>
      </c>
      <c r="L33" s="12" t="s">
        <v>183</v>
      </c>
      <c r="M33" s="5" t="s">
        <v>183</v>
      </c>
      <c r="N33" s="5" t="s">
        <v>191</v>
      </c>
      <c r="O33" s="33" t="s">
        <v>183</v>
      </c>
      <c r="P33" s="19" t="s">
        <v>183</v>
      </c>
      <c r="Q33" s="5" t="s">
        <v>183</v>
      </c>
      <c r="R33" s="5" t="s">
        <v>183</v>
      </c>
      <c r="S33" s="38" t="s">
        <v>183</v>
      </c>
    </row>
    <row r="34" spans="1:19" s="49" customFormat="1" ht="20.25" customHeight="1">
      <c r="A34" s="400"/>
      <c r="B34" s="354" t="s">
        <v>73</v>
      </c>
      <c r="C34" s="353"/>
      <c r="D34" s="19" t="s">
        <v>193</v>
      </c>
      <c r="E34" s="5" t="s">
        <v>193</v>
      </c>
      <c r="F34" s="5" t="s">
        <v>193</v>
      </c>
      <c r="G34" s="6" t="s">
        <v>193</v>
      </c>
      <c r="H34" s="22" t="s">
        <v>193</v>
      </c>
      <c r="I34" s="5" t="s">
        <v>193</v>
      </c>
      <c r="J34" s="5" t="s">
        <v>193</v>
      </c>
      <c r="K34" s="38" t="s">
        <v>193</v>
      </c>
      <c r="L34" s="12" t="s">
        <v>193</v>
      </c>
      <c r="M34" s="5" t="s">
        <v>193</v>
      </c>
      <c r="N34" s="5" t="s">
        <v>194</v>
      </c>
      <c r="O34" s="33" t="s">
        <v>193</v>
      </c>
      <c r="P34" s="19" t="s">
        <v>193</v>
      </c>
      <c r="Q34" s="5" t="s">
        <v>193</v>
      </c>
      <c r="R34" s="5" t="s">
        <v>193</v>
      </c>
      <c r="S34" s="38" t="s">
        <v>193</v>
      </c>
    </row>
    <row r="35" spans="1:19" s="49" customFormat="1" ht="20.25" customHeight="1">
      <c r="A35" s="400"/>
      <c r="B35" s="354" t="s">
        <v>74</v>
      </c>
      <c r="C35" s="353"/>
      <c r="D35" s="19" t="s">
        <v>178</v>
      </c>
      <c r="E35" s="5" t="s">
        <v>178</v>
      </c>
      <c r="F35" s="5" t="s">
        <v>178</v>
      </c>
      <c r="G35" s="6" t="s">
        <v>178</v>
      </c>
      <c r="H35" s="22" t="s">
        <v>178</v>
      </c>
      <c r="I35" s="5" t="s">
        <v>178</v>
      </c>
      <c r="J35" s="5" t="s">
        <v>178</v>
      </c>
      <c r="K35" s="38" t="s">
        <v>178</v>
      </c>
      <c r="L35" s="12" t="s">
        <v>178</v>
      </c>
      <c r="M35" s="5" t="s">
        <v>178</v>
      </c>
      <c r="N35" s="5" t="s">
        <v>195</v>
      </c>
      <c r="O35" s="33" t="s">
        <v>178</v>
      </c>
      <c r="P35" s="19" t="s">
        <v>178</v>
      </c>
      <c r="Q35" s="5" t="s">
        <v>178</v>
      </c>
      <c r="R35" s="5" t="s">
        <v>178</v>
      </c>
      <c r="S35" s="38" t="s">
        <v>178</v>
      </c>
    </row>
    <row r="36" spans="1:19" s="49" customFormat="1" ht="20.25" customHeight="1">
      <c r="A36" s="400"/>
      <c r="B36" s="354" t="s">
        <v>75</v>
      </c>
      <c r="C36" s="353"/>
      <c r="D36" s="19" t="s">
        <v>167</v>
      </c>
      <c r="E36" s="5" t="s">
        <v>167</v>
      </c>
      <c r="F36" s="5" t="s">
        <v>167</v>
      </c>
      <c r="G36" s="6" t="s">
        <v>167</v>
      </c>
      <c r="H36" s="22" t="s">
        <v>167</v>
      </c>
      <c r="I36" s="5" t="s">
        <v>167</v>
      </c>
      <c r="J36" s="5" t="s">
        <v>167</v>
      </c>
      <c r="K36" s="38" t="s">
        <v>167</v>
      </c>
      <c r="L36" s="12" t="s">
        <v>167</v>
      </c>
      <c r="M36" s="5" t="s">
        <v>167</v>
      </c>
      <c r="N36" s="5" t="s">
        <v>196</v>
      </c>
      <c r="O36" s="33" t="s">
        <v>167</v>
      </c>
      <c r="P36" s="19" t="s">
        <v>167</v>
      </c>
      <c r="Q36" s="5" t="s">
        <v>167</v>
      </c>
      <c r="R36" s="5" t="s">
        <v>167</v>
      </c>
      <c r="S36" s="38" t="s">
        <v>167</v>
      </c>
    </row>
    <row r="37" spans="1:19" s="49" customFormat="1" ht="20.25" customHeight="1">
      <c r="A37" s="400"/>
      <c r="B37" s="354" t="s">
        <v>76</v>
      </c>
      <c r="C37" s="353"/>
      <c r="D37" s="19">
        <f>P37</f>
        <v>1</v>
      </c>
      <c r="E37" s="5" t="s">
        <v>91</v>
      </c>
      <c r="F37" s="5" t="s">
        <v>91</v>
      </c>
      <c r="G37" s="6">
        <f>S37</f>
        <v>1</v>
      </c>
      <c r="H37" s="22" t="s">
        <v>91</v>
      </c>
      <c r="I37" s="5" t="s">
        <v>91</v>
      </c>
      <c r="J37" s="5" t="s">
        <v>91</v>
      </c>
      <c r="K37" s="38" t="s">
        <v>91</v>
      </c>
      <c r="L37" s="12" t="s">
        <v>91</v>
      </c>
      <c r="M37" s="5" t="s">
        <v>91</v>
      </c>
      <c r="N37" s="5" t="s">
        <v>197</v>
      </c>
      <c r="O37" s="33" t="s">
        <v>91</v>
      </c>
      <c r="P37" s="19">
        <f>SUM(Q37:S37)</f>
        <v>1</v>
      </c>
      <c r="Q37" s="5" t="s">
        <v>91</v>
      </c>
      <c r="R37" s="5" t="s">
        <v>91</v>
      </c>
      <c r="S37" s="38">
        <v>1</v>
      </c>
    </row>
    <row r="38" spans="1:19" s="49" customFormat="1" ht="20.25" customHeight="1">
      <c r="A38" s="400"/>
      <c r="B38" s="354" t="s">
        <v>146</v>
      </c>
      <c r="C38" s="353"/>
      <c r="D38" s="19">
        <f>P38</f>
        <v>2</v>
      </c>
      <c r="E38" s="5" t="s">
        <v>174</v>
      </c>
      <c r="F38" s="5">
        <v>2</v>
      </c>
      <c r="G38" s="6" t="str">
        <f>S38</f>
        <v>-</v>
      </c>
      <c r="H38" s="22" t="s">
        <v>174</v>
      </c>
      <c r="I38" s="5" t="s">
        <v>174</v>
      </c>
      <c r="J38" s="5" t="s">
        <v>174</v>
      </c>
      <c r="K38" s="38" t="s">
        <v>174</v>
      </c>
      <c r="L38" s="12" t="s">
        <v>174</v>
      </c>
      <c r="M38" s="5" t="s">
        <v>174</v>
      </c>
      <c r="N38" s="5" t="s">
        <v>198</v>
      </c>
      <c r="O38" s="33" t="s">
        <v>174</v>
      </c>
      <c r="P38" s="19">
        <f>SUM(Q38:S38)</f>
        <v>2</v>
      </c>
      <c r="Q38" s="5" t="s">
        <v>174</v>
      </c>
      <c r="R38" s="5">
        <v>2</v>
      </c>
      <c r="S38" s="38" t="s">
        <v>174</v>
      </c>
    </row>
    <row r="39" spans="1:19" s="49" customFormat="1" ht="20.25" customHeight="1" thickBot="1">
      <c r="A39" s="413"/>
      <c r="B39" s="349" t="s">
        <v>42</v>
      </c>
      <c r="C39" s="347"/>
      <c r="D39" s="26">
        <f>P39</f>
        <v>2</v>
      </c>
      <c r="E39" s="41" t="s">
        <v>82</v>
      </c>
      <c r="F39" s="41">
        <f>R39</f>
        <v>2</v>
      </c>
      <c r="G39" s="43" t="s">
        <v>82</v>
      </c>
      <c r="H39" s="28" t="s">
        <v>82</v>
      </c>
      <c r="I39" s="41" t="s">
        <v>82</v>
      </c>
      <c r="J39" s="41" t="s">
        <v>82</v>
      </c>
      <c r="K39" s="42" t="s">
        <v>82</v>
      </c>
      <c r="L39" s="14" t="s">
        <v>82</v>
      </c>
      <c r="M39" s="41" t="s">
        <v>82</v>
      </c>
      <c r="N39" s="41" t="s">
        <v>199</v>
      </c>
      <c r="O39" s="46" t="s">
        <v>82</v>
      </c>
      <c r="P39" s="26">
        <f>SUM(Q39:S39)</f>
        <v>2</v>
      </c>
      <c r="Q39" s="41" t="s">
        <v>82</v>
      </c>
      <c r="R39" s="41">
        <v>2</v>
      </c>
      <c r="S39" s="42" t="s">
        <v>82</v>
      </c>
    </row>
    <row r="40" spans="1:19" s="49" customFormat="1" ht="16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s="50" customFormat="1" ht="19.5" customHeight="1" thickBot="1">
      <c r="A41" s="68" t="s">
        <v>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s="3" customFormat="1" ht="18.75" customHeight="1">
      <c r="A42" s="383"/>
      <c r="B42" s="383"/>
      <c r="C42" s="372"/>
      <c r="D42" s="359" t="s">
        <v>4</v>
      </c>
      <c r="E42" s="359"/>
      <c r="F42" s="359"/>
      <c r="G42" s="341"/>
      <c r="H42" s="374" t="s">
        <v>21</v>
      </c>
      <c r="I42" s="385"/>
      <c r="J42" s="385"/>
      <c r="K42" s="386"/>
      <c r="L42" s="385" t="s">
        <v>22</v>
      </c>
      <c r="M42" s="385"/>
      <c r="N42" s="385"/>
      <c r="O42" s="385"/>
      <c r="P42" s="367" t="s">
        <v>23</v>
      </c>
      <c r="Q42" s="385"/>
      <c r="R42" s="385"/>
      <c r="S42" s="386"/>
    </row>
    <row r="43" spans="1:19" s="3" customFormat="1" ht="14.25" customHeight="1">
      <c r="A43" s="370" t="s">
        <v>24</v>
      </c>
      <c r="B43" s="370"/>
      <c r="C43" s="371"/>
      <c r="D43" s="355" t="s">
        <v>4</v>
      </c>
      <c r="E43" s="54" t="s">
        <v>25</v>
      </c>
      <c r="F43" s="54" t="s">
        <v>26</v>
      </c>
      <c r="G43" s="55" t="s">
        <v>27</v>
      </c>
      <c r="H43" s="355" t="s">
        <v>4</v>
      </c>
      <c r="I43" s="54" t="s">
        <v>25</v>
      </c>
      <c r="J43" s="54" t="s">
        <v>26</v>
      </c>
      <c r="K43" s="59" t="s">
        <v>27</v>
      </c>
      <c r="L43" s="387" t="s">
        <v>4</v>
      </c>
      <c r="M43" s="54" t="s">
        <v>25</v>
      </c>
      <c r="N43" s="54" t="s">
        <v>26</v>
      </c>
      <c r="O43" s="64" t="s">
        <v>27</v>
      </c>
      <c r="P43" s="357" t="s">
        <v>4</v>
      </c>
      <c r="Q43" s="54" t="s">
        <v>25</v>
      </c>
      <c r="R43" s="54" t="s">
        <v>26</v>
      </c>
      <c r="S43" s="59" t="s">
        <v>27</v>
      </c>
    </row>
    <row r="44" spans="1:19" s="3" customFormat="1" ht="14.25" customHeight="1">
      <c r="A44" s="370"/>
      <c r="B44" s="370"/>
      <c r="C44" s="371"/>
      <c r="D44" s="355"/>
      <c r="E44" s="95" t="s">
        <v>28</v>
      </c>
      <c r="F44" s="95" t="s">
        <v>28</v>
      </c>
      <c r="G44" s="96" t="s">
        <v>28</v>
      </c>
      <c r="H44" s="355"/>
      <c r="I44" s="95" t="s">
        <v>28</v>
      </c>
      <c r="J44" s="95" t="s">
        <v>28</v>
      </c>
      <c r="K44" s="97" t="s">
        <v>28</v>
      </c>
      <c r="L44" s="387"/>
      <c r="M44" s="95" t="s">
        <v>28</v>
      </c>
      <c r="N44" s="95" t="s">
        <v>28</v>
      </c>
      <c r="O44" s="98" t="s">
        <v>28</v>
      </c>
      <c r="P44" s="357"/>
      <c r="Q44" s="95" t="s">
        <v>28</v>
      </c>
      <c r="R44" s="95" t="s">
        <v>28</v>
      </c>
      <c r="S44" s="97" t="s">
        <v>28</v>
      </c>
    </row>
    <row r="45" spans="1:19" s="3" customFormat="1" ht="20.25" customHeight="1">
      <c r="A45" s="409" t="s">
        <v>77</v>
      </c>
      <c r="B45" s="409"/>
      <c r="C45" s="410"/>
      <c r="D45" s="51">
        <f aca="true" t="shared" si="2" ref="D45:D50">SUM(E45:G45)</f>
        <v>33</v>
      </c>
      <c r="E45" s="52" t="s">
        <v>293</v>
      </c>
      <c r="F45" s="52">
        <f>SUM(J45,N45,R45)</f>
        <v>32</v>
      </c>
      <c r="G45" s="53">
        <f>SUM(K45,O45,S45)</f>
        <v>1</v>
      </c>
      <c r="H45" s="51" t="s">
        <v>200</v>
      </c>
      <c r="I45" s="52" t="s">
        <v>200</v>
      </c>
      <c r="J45" s="52" t="s">
        <v>200</v>
      </c>
      <c r="K45" s="66" t="s">
        <v>200</v>
      </c>
      <c r="L45" s="99">
        <f>SUM(M45:O45)</f>
        <v>1</v>
      </c>
      <c r="M45" s="52" t="s">
        <v>200</v>
      </c>
      <c r="N45" s="52">
        <v>1</v>
      </c>
      <c r="O45" s="100" t="s">
        <v>200</v>
      </c>
      <c r="P45" s="63">
        <f>SUM(Q45:S45)</f>
        <v>32</v>
      </c>
      <c r="Q45" s="52" t="s">
        <v>287</v>
      </c>
      <c r="R45" s="52">
        <v>31</v>
      </c>
      <c r="S45" s="66">
        <v>1</v>
      </c>
    </row>
    <row r="46" spans="1:19" s="3" customFormat="1" ht="20.25" customHeight="1">
      <c r="A46" s="370" t="s">
        <v>78</v>
      </c>
      <c r="B46" s="370"/>
      <c r="C46" s="371"/>
      <c r="D46" s="22">
        <f t="shared" si="2"/>
        <v>1</v>
      </c>
      <c r="E46" s="5" t="s">
        <v>196</v>
      </c>
      <c r="F46" s="5">
        <f>SUM(J46,N46,R46)</f>
        <v>1</v>
      </c>
      <c r="G46" s="6" t="s">
        <v>196</v>
      </c>
      <c r="H46" s="22" t="s">
        <v>196</v>
      </c>
      <c r="I46" s="5" t="s">
        <v>196</v>
      </c>
      <c r="J46" s="5" t="s">
        <v>196</v>
      </c>
      <c r="K46" s="38" t="s">
        <v>196</v>
      </c>
      <c r="L46" s="12">
        <f>SUM(M46:O46)</f>
        <v>1</v>
      </c>
      <c r="M46" s="5" t="s">
        <v>196</v>
      </c>
      <c r="N46" s="5">
        <v>1</v>
      </c>
      <c r="O46" s="33" t="s">
        <v>196</v>
      </c>
      <c r="P46" s="19" t="s">
        <v>196</v>
      </c>
      <c r="Q46" s="5" t="s">
        <v>196</v>
      </c>
      <c r="R46" s="5" t="s">
        <v>196</v>
      </c>
      <c r="S46" s="38" t="s">
        <v>196</v>
      </c>
    </row>
    <row r="47" spans="1:19" s="3" customFormat="1" ht="20.25" customHeight="1">
      <c r="A47" s="370" t="s">
        <v>79</v>
      </c>
      <c r="B47" s="370"/>
      <c r="C47" s="371"/>
      <c r="D47" s="22">
        <f t="shared" si="2"/>
        <v>6</v>
      </c>
      <c r="E47" s="5">
        <f>SUM(I47,M47,Q47)</f>
        <v>1</v>
      </c>
      <c r="F47" s="5">
        <f>SUM(J47,N47,R47)</f>
        <v>4</v>
      </c>
      <c r="G47" s="6">
        <f>SUM(K47,O47,S47)</f>
        <v>1</v>
      </c>
      <c r="H47" s="22" t="s">
        <v>190</v>
      </c>
      <c r="I47" s="5" t="s">
        <v>190</v>
      </c>
      <c r="J47" s="5" t="s">
        <v>190</v>
      </c>
      <c r="K47" s="38" t="s">
        <v>190</v>
      </c>
      <c r="L47" s="12">
        <f>SUM(M47:O47)</f>
        <v>1</v>
      </c>
      <c r="M47" s="5" t="s">
        <v>190</v>
      </c>
      <c r="N47" s="5">
        <v>1</v>
      </c>
      <c r="O47" s="33" t="s">
        <v>190</v>
      </c>
      <c r="P47" s="19">
        <f>SUM(Q47:S47)</f>
        <v>5</v>
      </c>
      <c r="Q47" s="5">
        <v>1</v>
      </c>
      <c r="R47" s="5">
        <v>3</v>
      </c>
      <c r="S47" s="38">
        <v>1</v>
      </c>
    </row>
    <row r="48" spans="1:19" s="3" customFormat="1" ht="20.25" customHeight="1">
      <c r="A48" s="370" t="s">
        <v>297</v>
      </c>
      <c r="B48" s="370"/>
      <c r="C48" s="371"/>
      <c r="D48" s="22">
        <f>SUM(E48:G48)</f>
        <v>3</v>
      </c>
      <c r="E48" s="5" t="s">
        <v>201</v>
      </c>
      <c r="F48" s="5">
        <f>SUM(J48,N48,R48)</f>
        <v>3</v>
      </c>
      <c r="G48" s="6" t="s">
        <v>201</v>
      </c>
      <c r="H48" s="22" t="s">
        <v>201</v>
      </c>
      <c r="I48" s="5" t="s">
        <v>201</v>
      </c>
      <c r="J48" s="5" t="s">
        <v>201</v>
      </c>
      <c r="K48" s="38" t="s">
        <v>201</v>
      </c>
      <c r="L48" s="12" t="s">
        <v>201</v>
      </c>
      <c r="M48" s="5" t="s">
        <v>201</v>
      </c>
      <c r="N48" s="5" t="s">
        <v>201</v>
      </c>
      <c r="O48" s="33" t="s">
        <v>201</v>
      </c>
      <c r="P48" s="19">
        <f>SUM(Q48:S48)</f>
        <v>3</v>
      </c>
      <c r="Q48" s="5" t="s">
        <v>201</v>
      </c>
      <c r="R48" s="5">
        <v>3</v>
      </c>
      <c r="S48" s="38" t="s">
        <v>201</v>
      </c>
    </row>
    <row r="49" spans="1:19" s="3" customFormat="1" ht="20.25" customHeight="1">
      <c r="A49" s="370" t="s">
        <v>298</v>
      </c>
      <c r="B49" s="370"/>
      <c r="C49" s="371"/>
      <c r="D49" s="22">
        <f t="shared" si="2"/>
        <v>8</v>
      </c>
      <c r="E49" s="5" t="s">
        <v>202</v>
      </c>
      <c r="F49" s="5">
        <f>SUM(J49,N49,R49)</f>
        <v>8</v>
      </c>
      <c r="G49" s="6" t="s">
        <v>202</v>
      </c>
      <c r="H49" s="22" t="s">
        <v>202</v>
      </c>
      <c r="I49" s="5" t="s">
        <v>202</v>
      </c>
      <c r="J49" s="5" t="s">
        <v>202</v>
      </c>
      <c r="K49" s="38" t="s">
        <v>202</v>
      </c>
      <c r="L49" s="12" t="s">
        <v>202</v>
      </c>
      <c r="M49" s="5" t="s">
        <v>202</v>
      </c>
      <c r="N49" s="5" t="s">
        <v>202</v>
      </c>
      <c r="O49" s="33" t="s">
        <v>202</v>
      </c>
      <c r="P49" s="19">
        <f>SUM(Q49:S49)</f>
        <v>8</v>
      </c>
      <c r="Q49" s="5" t="s">
        <v>202</v>
      </c>
      <c r="R49" s="5">
        <v>8</v>
      </c>
      <c r="S49" s="38" t="s">
        <v>202</v>
      </c>
    </row>
    <row r="50" spans="1:19" s="3" customFormat="1" ht="20.25" customHeight="1">
      <c r="A50" s="405" t="s">
        <v>295</v>
      </c>
      <c r="B50" s="405"/>
      <c r="C50" s="406"/>
      <c r="D50" s="23">
        <f t="shared" si="2"/>
        <v>5</v>
      </c>
      <c r="E50" s="9">
        <f>SUM(I50,M50,Q50)</f>
        <v>2</v>
      </c>
      <c r="F50" s="9">
        <f>SUM(J50,N50,R50)</f>
        <v>3</v>
      </c>
      <c r="G50" s="10" t="s">
        <v>202</v>
      </c>
      <c r="H50" s="23" t="s">
        <v>202</v>
      </c>
      <c r="I50" s="9" t="s">
        <v>202</v>
      </c>
      <c r="J50" s="9" t="s">
        <v>202</v>
      </c>
      <c r="K50" s="44" t="s">
        <v>202</v>
      </c>
      <c r="L50" s="47" t="s">
        <v>202</v>
      </c>
      <c r="M50" s="9" t="s">
        <v>202</v>
      </c>
      <c r="N50" s="9" t="s">
        <v>202</v>
      </c>
      <c r="O50" s="34" t="s">
        <v>202</v>
      </c>
      <c r="P50" s="20">
        <f>SUM(Q50:S50)</f>
        <v>5</v>
      </c>
      <c r="Q50" s="9">
        <v>2</v>
      </c>
      <c r="R50" s="9">
        <v>3</v>
      </c>
      <c r="S50" s="44" t="s">
        <v>202</v>
      </c>
    </row>
    <row r="51" spans="1:19" s="3" customFormat="1" ht="20.25" customHeight="1" thickBot="1">
      <c r="A51" s="407" t="s">
        <v>4</v>
      </c>
      <c r="B51" s="407"/>
      <c r="C51" s="408"/>
      <c r="D51" s="28">
        <f>SUM(D45:D50)</f>
        <v>56</v>
      </c>
      <c r="E51" s="41">
        <f>SUM(E45:E50)</f>
        <v>3</v>
      </c>
      <c r="F51" s="41">
        <f>SUM(F45:F50)</f>
        <v>51</v>
      </c>
      <c r="G51" s="43">
        <f>SUM(G45:G50)</f>
        <v>2</v>
      </c>
      <c r="H51" s="28" t="s">
        <v>203</v>
      </c>
      <c r="I51" s="41" t="s">
        <v>203</v>
      </c>
      <c r="J51" s="41" t="s">
        <v>203</v>
      </c>
      <c r="K51" s="42" t="s">
        <v>203</v>
      </c>
      <c r="L51" s="14">
        <f>SUM(M51:O51)</f>
        <v>3</v>
      </c>
      <c r="M51" s="41" t="s">
        <v>203</v>
      </c>
      <c r="N51" s="41">
        <f>SUM(N45:N50)</f>
        <v>3</v>
      </c>
      <c r="O51" s="46" t="s">
        <v>203</v>
      </c>
      <c r="P51" s="26">
        <f>SUM(P45:P50)</f>
        <v>53</v>
      </c>
      <c r="Q51" s="41">
        <f>SUM(Q45:Q50)</f>
        <v>3</v>
      </c>
      <c r="R51" s="41">
        <f>SUM(R45:R50)</f>
        <v>48</v>
      </c>
      <c r="S51" s="42">
        <f>SUM(S45:S50)</f>
        <v>2</v>
      </c>
    </row>
    <row r="52" ht="6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</sheetData>
  <mergeCells count="69">
    <mergeCell ref="L43:L44"/>
    <mergeCell ref="P43:P44"/>
    <mergeCell ref="B38:C38"/>
    <mergeCell ref="A30:A39"/>
    <mergeCell ref="B36:C36"/>
    <mergeCell ref="B37:C37"/>
    <mergeCell ref="A42:C42"/>
    <mergeCell ref="A43:C43"/>
    <mergeCell ref="H42:K42"/>
    <mergeCell ref="D43:D44"/>
    <mergeCell ref="B11:C11"/>
    <mergeCell ref="B12:C12"/>
    <mergeCell ref="B21:C21"/>
    <mergeCell ref="B13:C13"/>
    <mergeCell ref="B15:C15"/>
    <mergeCell ref="B16:C16"/>
    <mergeCell ref="B20:C20"/>
    <mergeCell ref="A23:A29"/>
    <mergeCell ref="P42:S42"/>
    <mergeCell ref="D42:G42"/>
    <mergeCell ref="A47:C47"/>
    <mergeCell ref="L42:O42"/>
    <mergeCell ref="B39:C39"/>
    <mergeCell ref="B31:C31"/>
    <mergeCell ref="B32:C32"/>
    <mergeCell ref="B26:C26"/>
    <mergeCell ref="B27:C27"/>
    <mergeCell ref="H43:H44"/>
    <mergeCell ref="A50:C50"/>
    <mergeCell ref="A51:C51"/>
    <mergeCell ref="A44:C44"/>
    <mergeCell ref="A45:C45"/>
    <mergeCell ref="A46:C46"/>
    <mergeCell ref="A48:C48"/>
    <mergeCell ref="A49:C49"/>
    <mergeCell ref="P2:S2"/>
    <mergeCell ref="D2:G2"/>
    <mergeCell ref="H2:K2"/>
    <mergeCell ref="L2:O2"/>
    <mergeCell ref="L3:L4"/>
    <mergeCell ref="P3:P4"/>
    <mergeCell ref="B9:C9"/>
    <mergeCell ref="B10:C10"/>
    <mergeCell ref="B5:C5"/>
    <mergeCell ref="B6:C6"/>
    <mergeCell ref="B7:C7"/>
    <mergeCell ref="A3:C3"/>
    <mergeCell ref="D3:D4"/>
    <mergeCell ref="H3:H4"/>
    <mergeCell ref="A2:C2"/>
    <mergeCell ref="A4:C4"/>
    <mergeCell ref="B18:C18"/>
    <mergeCell ref="B19:C19"/>
    <mergeCell ref="B17:C17"/>
    <mergeCell ref="B14:C14"/>
    <mergeCell ref="A16:A22"/>
    <mergeCell ref="A11:A15"/>
    <mergeCell ref="A5:A10"/>
    <mergeCell ref="B8:C8"/>
    <mergeCell ref="B34:C34"/>
    <mergeCell ref="B35:C35"/>
    <mergeCell ref="B33:C33"/>
    <mergeCell ref="B22:C22"/>
    <mergeCell ref="B23:C23"/>
    <mergeCell ref="B30:C30"/>
    <mergeCell ref="B29:C29"/>
    <mergeCell ref="B24:C24"/>
    <mergeCell ref="B25:C25"/>
    <mergeCell ref="B28:C28"/>
  </mergeCells>
  <printOptions/>
  <pageMargins left="0.7" right="0.49" top="0.79" bottom="0.59" header="0.5118110236220472" footer="0.5118110236220472"/>
  <pageSetup horizontalDpi="600" verticalDpi="600" orientation="portrait" paperSize="9" scale="80" r:id="rId1"/>
  <headerFooter alignWithMargins="0">
    <oddHeader>&amp;R専修学校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B37"/>
  <sheetViews>
    <sheetView showGridLines="0" workbookViewId="0" topLeftCell="A1">
      <pane xSplit="3" ySplit="5" topLeftCell="D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Q8" sqref="Q8"/>
    </sheetView>
  </sheetViews>
  <sheetFormatPr defaultColWidth="7.50390625" defaultRowHeight="30" customHeight="1"/>
  <cols>
    <col min="1" max="1" width="0.875" style="101" customWidth="1"/>
    <col min="2" max="2" width="3.00390625" style="101" customWidth="1"/>
    <col min="3" max="3" width="10.75390625" style="101" customWidth="1"/>
    <col min="4" max="27" width="4.00390625" style="101" customWidth="1"/>
    <col min="28" max="28" width="0.875" style="101" customWidth="1"/>
    <col min="29" max="16384" width="7.50390625" style="101" customWidth="1"/>
  </cols>
  <sheetData>
    <row r="1" ht="20.25" customHeight="1"/>
    <row r="2" spans="2:27" ht="20.25" customHeight="1" thickBot="1">
      <c r="B2" s="112" t="s">
        <v>206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2:28" s="103" customFormat="1" ht="25.5" customHeight="1">
      <c r="B3" s="118"/>
      <c r="C3" s="118"/>
      <c r="D3" s="414" t="s">
        <v>89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6"/>
      <c r="P3" s="415" t="s">
        <v>150</v>
      </c>
      <c r="Q3" s="415"/>
      <c r="R3" s="415"/>
      <c r="S3" s="417"/>
      <c r="T3" s="417"/>
      <c r="U3" s="417"/>
      <c r="V3" s="417"/>
      <c r="W3" s="417"/>
      <c r="X3" s="417"/>
      <c r="Y3" s="417"/>
      <c r="Z3" s="417"/>
      <c r="AA3" s="417"/>
      <c r="AB3" s="117"/>
    </row>
    <row r="4" spans="2:28" s="103" customFormat="1" ht="25.5" customHeight="1">
      <c r="B4" s="433" t="s">
        <v>207</v>
      </c>
      <c r="C4" s="434"/>
      <c r="D4" s="426" t="s">
        <v>4</v>
      </c>
      <c r="E4" s="419"/>
      <c r="F4" s="420"/>
      <c r="G4" s="421" t="s">
        <v>213</v>
      </c>
      <c r="H4" s="422"/>
      <c r="I4" s="423"/>
      <c r="J4" s="421" t="s">
        <v>212</v>
      </c>
      <c r="K4" s="422"/>
      <c r="L4" s="423"/>
      <c r="M4" s="424" t="s">
        <v>210</v>
      </c>
      <c r="N4" s="425"/>
      <c r="O4" s="427"/>
      <c r="P4" s="418" t="s">
        <v>4</v>
      </c>
      <c r="Q4" s="419"/>
      <c r="R4" s="420"/>
      <c r="S4" s="421" t="s">
        <v>213</v>
      </c>
      <c r="T4" s="422"/>
      <c r="U4" s="423"/>
      <c r="V4" s="421" t="s">
        <v>212</v>
      </c>
      <c r="W4" s="422"/>
      <c r="X4" s="423"/>
      <c r="Y4" s="424" t="s">
        <v>211</v>
      </c>
      <c r="Z4" s="425"/>
      <c r="AA4" s="425"/>
      <c r="AB4" s="117"/>
    </row>
    <row r="5" spans="2:28" s="103" customFormat="1" ht="34.5" customHeight="1" thickBot="1">
      <c r="B5" s="113"/>
      <c r="C5" s="113"/>
      <c r="D5" s="114" t="s">
        <v>4</v>
      </c>
      <c r="E5" s="115" t="s">
        <v>80</v>
      </c>
      <c r="F5" s="115" t="s">
        <v>81</v>
      </c>
      <c r="G5" s="116" t="s">
        <v>4</v>
      </c>
      <c r="H5" s="115" t="s">
        <v>80</v>
      </c>
      <c r="I5" s="115" t="s">
        <v>81</v>
      </c>
      <c r="J5" s="116" t="s">
        <v>4</v>
      </c>
      <c r="K5" s="115" t="s">
        <v>80</v>
      </c>
      <c r="L5" s="115" t="s">
        <v>81</v>
      </c>
      <c r="M5" s="116" t="s">
        <v>4</v>
      </c>
      <c r="N5" s="115" t="s">
        <v>80</v>
      </c>
      <c r="O5" s="123" t="s">
        <v>81</v>
      </c>
      <c r="P5" s="119" t="s">
        <v>4</v>
      </c>
      <c r="Q5" s="115" t="s">
        <v>80</v>
      </c>
      <c r="R5" s="115" t="s">
        <v>81</v>
      </c>
      <c r="S5" s="116" t="s">
        <v>4</v>
      </c>
      <c r="T5" s="115" t="s">
        <v>80</v>
      </c>
      <c r="U5" s="115" t="s">
        <v>81</v>
      </c>
      <c r="V5" s="116" t="s">
        <v>4</v>
      </c>
      <c r="W5" s="115" t="s">
        <v>80</v>
      </c>
      <c r="X5" s="115" t="s">
        <v>81</v>
      </c>
      <c r="Y5" s="116" t="s">
        <v>4</v>
      </c>
      <c r="Z5" s="115" t="s">
        <v>80</v>
      </c>
      <c r="AA5" s="115" t="s">
        <v>81</v>
      </c>
      <c r="AB5" s="117"/>
    </row>
    <row r="6" spans="2:28" s="103" customFormat="1" ht="25.5" customHeight="1">
      <c r="B6" s="415" t="s">
        <v>89</v>
      </c>
      <c r="C6" s="435"/>
      <c r="D6" s="108">
        <f>SUM(D7,D10,D15,D20,D24,D29,D34)</f>
        <v>56</v>
      </c>
      <c r="E6" s="109">
        <f>SUM(E10,E7,E15,E20,E24,E29,E34)</f>
        <v>55</v>
      </c>
      <c r="F6" s="109">
        <f>SUM(F10,F7,F15,F20,F24,F29,F34)</f>
        <v>1</v>
      </c>
      <c r="G6" s="109">
        <f>SUM(G10,G7,G15,G20,G24,G29,G34)</f>
        <v>11</v>
      </c>
      <c r="H6" s="109">
        <f>SUM(H10,H7,H15,H20,H24,H29,H34)</f>
        <v>11</v>
      </c>
      <c r="I6" s="109" t="s">
        <v>82</v>
      </c>
      <c r="J6" s="109">
        <f>SUM(J10,J7,J15,J20,J24,J29,J34)</f>
        <v>28</v>
      </c>
      <c r="K6" s="109">
        <f>SUM(K10,K7,K15,K20,K24,K29,K34)</f>
        <v>27</v>
      </c>
      <c r="L6" s="109">
        <f>SUM(L10,L7,L15,L20,L24,L29,L34)</f>
        <v>1</v>
      </c>
      <c r="M6" s="127">
        <f>SUM(M7,M10,M15,M20,M24,M29,M34)</f>
        <v>17</v>
      </c>
      <c r="N6" s="109">
        <f>SUM(N10,N7,N15,N20,N24,N29,N34)</f>
        <v>17</v>
      </c>
      <c r="O6" s="126" t="s">
        <v>287</v>
      </c>
      <c r="P6" s="122">
        <f>SUM(P7,P10,P15,P20,P24,P29,P34)</f>
        <v>3</v>
      </c>
      <c r="Q6" s="109">
        <f>SUM(Q10,Q15,Q20,Q24,Q29,Q34)</f>
        <v>3</v>
      </c>
      <c r="R6" s="109" t="s">
        <v>82</v>
      </c>
      <c r="S6" s="109">
        <f>SUM(S10,S15,S20,S24,S29,S34)</f>
        <v>2</v>
      </c>
      <c r="T6" s="109">
        <f>SUM(T10,T15,T20,T24,T29,T34)</f>
        <v>2</v>
      </c>
      <c r="U6" s="109" t="s">
        <v>82</v>
      </c>
      <c r="V6" s="128" t="s">
        <v>82</v>
      </c>
      <c r="W6" s="127" t="s">
        <v>82</v>
      </c>
      <c r="X6" s="109" t="s">
        <v>82</v>
      </c>
      <c r="Y6" s="109">
        <f>SUM(Y10,Y15,Y20,Y24,Y29,Y34)</f>
        <v>1</v>
      </c>
      <c r="Z6" s="109">
        <f>SUM(Z10,Z15,Z20,Z24,Z29,Z34)</f>
        <v>1</v>
      </c>
      <c r="AA6" s="109" t="s">
        <v>82</v>
      </c>
      <c r="AB6" s="117"/>
    </row>
    <row r="7" spans="2:28" s="103" customFormat="1" ht="25.5" customHeight="1">
      <c r="B7" s="428" t="s">
        <v>83</v>
      </c>
      <c r="C7" s="216" t="s">
        <v>4</v>
      </c>
      <c r="D7" s="129">
        <f>SUM(D8:D9)</f>
        <v>6</v>
      </c>
      <c r="E7" s="130">
        <f>SUM(E8:E9)</f>
        <v>6</v>
      </c>
      <c r="F7" s="130" t="s">
        <v>204</v>
      </c>
      <c r="G7" s="130" t="s">
        <v>204</v>
      </c>
      <c r="H7" s="130" t="s">
        <v>204</v>
      </c>
      <c r="I7" s="130" t="s">
        <v>204</v>
      </c>
      <c r="J7" s="130">
        <f>SUM(J8:J9)</f>
        <v>4</v>
      </c>
      <c r="K7" s="130">
        <f>SUM(K8:K9)</f>
        <v>4</v>
      </c>
      <c r="L7" s="130" t="s">
        <v>287</v>
      </c>
      <c r="M7" s="130">
        <f>SUM(M8:M9)</f>
        <v>2</v>
      </c>
      <c r="N7" s="130">
        <f>SUM(N8:N9)</f>
        <v>2</v>
      </c>
      <c r="O7" s="131" t="s">
        <v>204</v>
      </c>
      <c r="P7" s="132" t="s">
        <v>204</v>
      </c>
      <c r="Q7" s="130" t="s">
        <v>204</v>
      </c>
      <c r="R7" s="130" t="s">
        <v>204</v>
      </c>
      <c r="S7" s="130" t="s">
        <v>204</v>
      </c>
      <c r="T7" s="130" t="s">
        <v>204</v>
      </c>
      <c r="U7" s="130" t="s">
        <v>204</v>
      </c>
      <c r="V7" s="130" t="s">
        <v>204</v>
      </c>
      <c r="W7" s="130" t="s">
        <v>204</v>
      </c>
      <c r="X7" s="130" t="s">
        <v>204</v>
      </c>
      <c r="Y7" s="130" t="s">
        <v>204</v>
      </c>
      <c r="Z7" s="130" t="s">
        <v>204</v>
      </c>
      <c r="AA7" s="130" t="s">
        <v>204</v>
      </c>
      <c r="AB7" s="117"/>
    </row>
    <row r="8" spans="2:28" s="103" customFormat="1" ht="25.5" customHeight="1">
      <c r="B8" s="429"/>
      <c r="C8" s="213" t="s">
        <v>31</v>
      </c>
      <c r="D8" s="108">
        <f>SUM(E8:F8)</f>
        <v>3</v>
      </c>
      <c r="E8" s="109">
        <f>SUM(H8,K8,N8)</f>
        <v>3</v>
      </c>
      <c r="F8" s="109" t="s">
        <v>174</v>
      </c>
      <c r="G8" s="109" t="s">
        <v>174</v>
      </c>
      <c r="H8" s="109" t="s">
        <v>174</v>
      </c>
      <c r="I8" s="109" t="s">
        <v>174</v>
      </c>
      <c r="J8" s="109">
        <f>SUM(K8:L8)</f>
        <v>1</v>
      </c>
      <c r="K8" s="109">
        <f>SUM(W8,'91-2'!K8,'91-2'!W8)</f>
        <v>1</v>
      </c>
      <c r="L8" s="109" t="s">
        <v>174</v>
      </c>
      <c r="M8" s="109">
        <v>2</v>
      </c>
      <c r="N8" s="109">
        <v>2</v>
      </c>
      <c r="O8" s="126" t="s">
        <v>174</v>
      </c>
      <c r="P8" s="122" t="s">
        <v>174</v>
      </c>
      <c r="Q8" s="109" t="s">
        <v>174</v>
      </c>
      <c r="R8" s="109" t="s">
        <v>174</v>
      </c>
      <c r="S8" s="109" t="s">
        <v>174</v>
      </c>
      <c r="T8" s="109" t="s">
        <v>174</v>
      </c>
      <c r="U8" s="109" t="s">
        <v>174</v>
      </c>
      <c r="V8" s="109" t="s">
        <v>174</v>
      </c>
      <c r="W8" s="109" t="s">
        <v>174</v>
      </c>
      <c r="X8" s="109" t="s">
        <v>174</v>
      </c>
      <c r="Y8" s="109" t="s">
        <v>174</v>
      </c>
      <c r="Z8" s="109" t="s">
        <v>174</v>
      </c>
      <c r="AA8" s="109" t="s">
        <v>174</v>
      </c>
      <c r="AB8" s="117"/>
    </row>
    <row r="9" spans="2:28" s="103" customFormat="1" ht="25.5" customHeight="1">
      <c r="B9" s="430"/>
      <c r="C9" s="214" t="s">
        <v>214</v>
      </c>
      <c r="D9" s="133">
        <f>SUM(E9:F9)</f>
        <v>3</v>
      </c>
      <c r="E9" s="134">
        <f>SUM(H9,K9,N9)</f>
        <v>3</v>
      </c>
      <c r="F9" s="134" t="s">
        <v>174</v>
      </c>
      <c r="G9" s="134" t="s">
        <v>174</v>
      </c>
      <c r="H9" s="134" t="s">
        <v>174</v>
      </c>
      <c r="I9" s="134" t="s">
        <v>174</v>
      </c>
      <c r="J9" s="134">
        <f>SUM(K9:L9)</f>
        <v>3</v>
      </c>
      <c r="K9" s="134">
        <f>SUM(W9,'91-2'!K9,'91-2'!W9)</f>
        <v>3</v>
      </c>
      <c r="L9" s="134" t="s">
        <v>174</v>
      </c>
      <c r="M9" s="134" t="s">
        <v>287</v>
      </c>
      <c r="N9" s="134" t="s">
        <v>287</v>
      </c>
      <c r="O9" s="135" t="s">
        <v>174</v>
      </c>
      <c r="P9" s="136" t="s">
        <v>174</v>
      </c>
      <c r="Q9" s="134" t="s">
        <v>174</v>
      </c>
      <c r="R9" s="134" t="s">
        <v>174</v>
      </c>
      <c r="S9" s="134" t="s">
        <v>174</v>
      </c>
      <c r="T9" s="134" t="s">
        <v>174</v>
      </c>
      <c r="U9" s="134" t="s">
        <v>174</v>
      </c>
      <c r="V9" s="134" t="s">
        <v>174</v>
      </c>
      <c r="W9" s="134" t="s">
        <v>174</v>
      </c>
      <c r="X9" s="134" t="s">
        <v>174</v>
      </c>
      <c r="Y9" s="134" t="s">
        <v>174</v>
      </c>
      <c r="Z9" s="134" t="s">
        <v>174</v>
      </c>
      <c r="AA9" s="134" t="s">
        <v>174</v>
      </c>
      <c r="AB9" s="117"/>
    </row>
    <row r="10" spans="2:28" s="103" customFormat="1" ht="25.5" customHeight="1">
      <c r="B10" s="431" t="s">
        <v>84</v>
      </c>
      <c r="C10" s="215" t="s">
        <v>4</v>
      </c>
      <c r="D10" s="106">
        <f>SUM(D11:D14)</f>
        <v>12</v>
      </c>
      <c r="E10" s="107">
        <f>SUM(E11:E14)</f>
        <v>12</v>
      </c>
      <c r="F10" s="107">
        <f>SUM(F11:F14)</f>
        <v>0</v>
      </c>
      <c r="G10" s="107" t="s">
        <v>37</v>
      </c>
      <c r="H10" s="107" t="s">
        <v>37</v>
      </c>
      <c r="I10" s="107" t="s">
        <v>37</v>
      </c>
      <c r="J10" s="107">
        <f>SUM(J11:J14)</f>
        <v>2</v>
      </c>
      <c r="K10" s="107">
        <f>SUM(K11:K14)</f>
        <v>2</v>
      </c>
      <c r="L10" s="107" t="s">
        <v>37</v>
      </c>
      <c r="M10" s="107">
        <f>SUM(M11:M14)</f>
        <v>10</v>
      </c>
      <c r="N10" s="107">
        <f>SUM(N11:N14)</f>
        <v>10</v>
      </c>
      <c r="O10" s="125" t="s">
        <v>287</v>
      </c>
      <c r="P10" s="121" t="s">
        <v>37</v>
      </c>
      <c r="Q10" s="107" t="s">
        <v>37</v>
      </c>
      <c r="R10" s="107" t="s">
        <v>37</v>
      </c>
      <c r="S10" s="107" t="s">
        <v>37</v>
      </c>
      <c r="T10" s="107" t="s">
        <v>37</v>
      </c>
      <c r="U10" s="107" t="s">
        <v>37</v>
      </c>
      <c r="V10" s="107" t="s">
        <v>37</v>
      </c>
      <c r="W10" s="107" t="s">
        <v>37</v>
      </c>
      <c r="X10" s="107" t="s">
        <v>37</v>
      </c>
      <c r="Y10" s="107" t="s">
        <v>37</v>
      </c>
      <c r="Z10" s="107" t="s">
        <v>37</v>
      </c>
      <c r="AA10" s="107" t="s">
        <v>37</v>
      </c>
      <c r="AB10" s="117"/>
    </row>
    <row r="11" spans="2:28" s="103" customFormat="1" ht="25.5" customHeight="1">
      <c r="B11" s="429"/>
      <c r="C11" s="213" t="s">
        <v>215</v>
      </c>
      <c r="D11" s="108">
        <f>SUM(E11:F11)</f>
        <v>7</v>
      </c>
      <c r="E11" s="109">
        <f>SUM(H11,K11,N11)</f>
        <v>7</v>
      </c>
      <c r="F11" s="109" t="s">
        <v>287</v>
      </c>
      <c r="G11" s="109" t="s">
        <v>37</v>
      </c>
      <c r="H11" s="109" t="s">
        <v>37</v>
      </c>
      <c r="I11" s="109" t="s">
        <v>37</v>
      </c>
      <c r="J11" s="109" t="s">
        <v>37</v>
      </c>
      <c r="K11" s="109" t="s">
        <v>37</v>
      </c>
      <c r="L11" s="109" t="s">
        <v>37</v>
      </c>
      <c r="M11" s="109">
        <v>7</v>
      </c>
      <c r="N11" s="109">
        <f>SUM(Z11,'91-2'!N11,'91-2'!Z11)</f>
        <v>7</v>
      </c>
      <c r="O11" s="126" t="s">
        <v>287</v>
      </c>
      <c r="P11" s="122" t="s">
        <v>37</v>
      </c>
      <c r="Q11" s="109" t="s">
        <v>37</v>
      </c>
      <c r="R11" s="109" t="s">
        <v>37</v>
      </c>
      <c r="S11" s="109" t="s">
        <v>37</v>
      </c>
      <c r="T11" s="109" t="s">
        <v>37</v>
      </c>
      <c r="U11" s="109" t="s">
        <v>37</v>
      </c>
      <c r="V11" s="109" t="s">
        <v>37</v>
      </c>
      <c r="W11" s="109" t="s">
        <v>37</v>
      </c>
      <c r="X11" s="109" t="s">
        <v>37</v>
      </c>
      <c r="Y11" s="109" t="s">
        <v>37</v>
      </c>
      <c r="Z11" s="109" t="s">
        <v>37</v>
      </c>
      <c r="AA11" s="109" t="s">
        <v>37</v>
      </c>
      <c r="AB11" s="117"/>
    </row>
    <row r="12" spans="2:28" s="103" customFormat="1" ht="25.5" customHeight="1">
      <c r="B12" s="429"/>
      <c r="C12" s="213" t="s">
        <v>216</v>
      </c>
      <c r="D12" s="108">
        <f>SUM(E12:F12)</f>
        <v>1</v>
      </c>
      <c r="E12" s="109">
        <f aca="true" t="shared" si="0" ref="E12:E18">SUM(H12,K12,N12)</f>
        <v>1</v>
      </c>
      <c r="F12" s="109" t="s">
        <v>37</v>
      </c>
      <c r="G12" s="109" t="s">
        <v>37</v>
      </c>
      <c r="H12" s="109" t="s">
        <v>37</v>
      </c>
      <c r="I12" s="109" t="s">
        <v>37</v>
      </c>
      <c r="J12" s="109">
        <f>SUM(K12:L12)</f>
        <v>1</v>
      </c>
      <c r="K12" s="109">
        <f>SUM(W12,'91-2'!K12,'91-2'!W12)</f>
        <v>1</v>
      </c>
      <c r="L12" s="109" t="s">
        <v>37</v>
      </c>
      <c r="M12" s="109" t="s">
        <v>37</v>
      </c>
      <c r="N12" s="109" t="s">
        <v>37</v>
      </c>
      <c r="O12" s="126" t="s">
        <v>37</v>
      </c>
      <c r="P12" s="122" t="s">
        <v>37</v>
      </c>
      <c r="Q12" s="109" t="s">
        <v>37</v>
      </c>
      <c r="R12" s="109" t="s">
        <v>37</v>
      </c>
      <c r="S12" s="109" t="s">
        <v>37</v>
      </c>
      <c r="T12" s="109" t="s">
        <v>37</v>
      </c>
      <c r="U12" s="109" t="s">
        <v>37</v>
      </c>
      <c r="V12" s="109" t="s">
        <v>37</v>
      </c>
      <c r="W12" s="109" t="s">
        <v>37</v>
      </c>
      <c r="X12" s="109" t="s">
        <v>37</v>
      </c>
      <c r="Y12" s="109" t="s">
        <v>37</v>
      </c>
      <c r="Z12" s="109" t="s">
        <v>37</v>
      </c>
      <c r="AA12" s="109" t="s">
        <v>37</v>
      </c>
      <c r="AB12" s="117"/>
    </row>
    <row r="13" spans="2:28" s="103" customFormat="1" ht="25.5" customHeight="1">
      <c r="B13" s="429"/>
      <c r="C13" s="213" t="s">
        <v>217</v>
      </c>
      <c r="D13" s="108">
        <f>SUM(E13:F13)</f>
        <v>1</v>
      </c>
      <c r="E13" s="109">
        <f t="shared" si="0"/>
        <v>1</v>
      </c>
      <c r="F13" s="109" t="s">
        <v>37</v>
      </c>
      <c r="G13" s="109" t="s">
        <v>37</v>
      </c>
      <c r="H13" s="109" t="s">
        <v>37</v>
      </c>
      <c r="I13" s="109" t="s">
        <v>37</v>
      </c>
      <c r="J13" s="109">
        <f>SUM(K13:L13)</f>
        <v>1</v>
      </c>
      <c r="K13" s="109">
        <f>SUM(W13,'91-2'!K13,'91-2'!W13)</f>
        <v>1</v>
      </c>
      <c r="L13" s="109" t="s">
        <v>37</v>
      </c>
      <c r="M13" s="109" t="s">
        <v>37</v>
      </c>
      <c r="N13" s="109" t="s">
        <v>37</v>
      </c>
      <c r="O13" s="126" t="s">
        <v>37</v>
      </c>
      <c r="P13" s="122" t="s">
        <v>37</v>
      </c>
      <c r="Q13" s="109" t="s">
        <v>37</v>
      </c>
      <c r="R13" s="109" t="s">
        <v>37</v>
      </c>
      <c r="S13" s="109" t="s">
        <v>37</v>
      </c>
      <c r="T13" s="109" t="s">
        <v>37</v>
      </c>
      <c r="U13" s="109" t="s">
        <v>37</v>
      </c>
      <c r="V13" s="109" t="s">
        <v>37</v>
      </c>
      <c r="W13" s="109" t="s">
        <v>37</v>
      </c>
      <c r="X13" s="109" t="s">
        <v>37</v>
      </c>
      <c r="Y13" s="109" t="s">
        <v>37</v>
      </c>
      <c r="Z13" s="109" t="s">
        <v>37</v>
      </c>
      <c r="AA13" s="109" t="s">
        <v>37</v>
      </c>
      <c r="AB13" s="117"/>
    </row>
    <row r="14" spans="2:28" s="103" customFormat="1" ht="25.5" customHeight="1">
      <c r="B14" s="429"/>
      <c r="C14" s="333" t="s">
        <v>208</v>
      </c>
      <c r="D14" s="108">
        <f>SUM(E14:F14)</f>
        <v>3</v>
      </c>
      <c r="E14" s="109">
        <f t="shared" si="0"/>
        <v>3</v>
      </c>
      <c r="F14" s="109" t="s">
        <v>179</v>
      </c>
      <c r="G14" s="109" t="s">
        <v>179</v>
      </c>
      <c r="H14" s="109" t="s">
        <v>179</v>
      </c>
      <c r="I14" s="109" t="s">
        <v>179</v>
      </c>
      <c r="J14" s="109" t="s">
        <v>179</v>
      </c>
      <c r="K14" s="109" t="s">
        <v>179</v>
      </c>
      <c r="L14" s="109" t="s">
        <v>179</v>
      </c>
      <c r="M14" s="109">
        <f>SUM(N14:O14)</f>
        <v>3</v>
      </c>
      <c r="N14" s="109">
        <f>SUM(Z14,'91-2'!N14,'91-2'!Z14)</f>
        <v>3</v>
      </c>
      <c r="O14" s="126" t="s">
        <v>179</v>
      </c>
      <c r="P14" s="122" t="s">
        <v>179</v>
      </c>
      <c r="Q14" s="109" t="s">
        <v>179</v>
      </c>
      <c r="R14" s="109" t="s">
        <v>179</v>
      </c>
      <c r="S14" s="109" t="s">
        <v>179</v>
      </c>
      <c r="T14" s="109" t="s">
        <v>179</v>
      </c>
      <c r="U14" s="109" t="s">
        <v>179</v>
      </c>
      <c r="V14" s="109" t="s">
        <v>179</v>
      </c>
      <c r="W14" s="109" t="s">
        <v>179</v>
      </c>
      <c r="X14" s="109" t="s">
        <v>179</v>
      </c>
      <c r="Y14" s="109" t="s">
        <v>179</v>
      </c>
      <c r="Z14" s="109" t="s">
        <v>179</v>
      </c>
      <c r="AA14" s="109" t="s">
        <v>179</v>
      </c>
      <c r="AB14" s="117"/>
    </row>
    <row r="15" spans="2:28" s="103" customFormat="1" ht="25.5" customHeight="1">
      <c r="B15" s="428" t="s">
        <v>144</v>
      </c>
      <c r="C15" s="216" t="s">
        <v>4</v>
      </c>
      <c r="D15" s="339">
        <f>SUM(D16:D19)</f>
        <v>9</v>
      </c>
      <c r="E15" s="340">
        <f aca="true" t="shared" si="1" ref="E15:N15">SUM(E16:E19)</f>
        <v>8</v>
      </c>
      <c r="F15" s="340">
        <f t="shared" si="1"/>
        <v>1</v>
      </c>
      <c r="G15" s="340">
        <f t="shared" si="1"/>
        <v>4</v>
      </c>
      <c r="H15" s="340">
        <f t="shared" si="1"/>
        <v>4</v>
      </c>
      <c r="I15" s="340" t="s">
        <v>287</v>
      </c>
      <c r="J15" s="340">
        <f t="shared" si="1"/>
        <v>4</v>
      </c>
      <c r="K15" s="340">
        <f t="shared" si="1"/>
        <v>3</v>
      </c>
      <c r="L15" s="340">
        <f t="shared" si="1"/>
        <v>1</v>
      </c>
      <c r="M15" s="340">
        <f t="shared" si="1"/>
        <v>1</v>
      </c>
      <c r="N15" s="340">
        <f t="shared" si="1"/>
        <v>1</v>
      </c>
      <c r="O15" s="131" t="s">
        <v>181</v>
      </c>
      <c r="P15" s="132">
        <f>SUM(P16:P18)</f>
        <v>3</v>
      </c>
      <c r="Q15" s="130">
        <f>SUM(Q16:Q18)</f>
        <v>3</v>
      </c>
      <c r="R15" s="130" t="s">
        <v>181</v>
      </c>
      <c r="S15" s="130">
        <f>SUM(S16:S18)</f>
        <v>2</v>
      </c>
      <c r="T15" s="130">
        <f>SUM(T16:T18)</f>
        <v>2</v>
      </c>
      <c r="U15" s="130" t="s">
        <v>181</v>
      </c>
      <c r="V15" s="130" t="s">
        <v>181</v>
      </c>
      <c r="W15" s="130" t="s">
        <v>181</v>
      </c>
      <c r="X15" s="130" t="s">
        <v>181</v>
      </c>
      <c r="Y15" s="130">
        <f>SUM(Z15:AA15)</f>
        <v>1</v>
      </c>
      <c r="Z15" s="130">
        <f>SUM(Z16:Z18)</f>
        <v>1</v>
      </c>
      <c r="AA15" s="130" t="s">
        <v>181</v>
      </c>
      <c r="AB15" s="117"/>
    </row>
    <row r="16" spans="2:28" s="103" customFormat="1" ht="25.5" customHeight="1">
      <c r="B16" s="429"/>
      <c r="C16" s="213" t="s">
        <v>218</v>
      </c>
      <c r="D16" s="108">
        <f>SUM(E16:F16)</f>
        <v>6</v>
      </c>
      <c r="E16" s="109">
        <f t="shared" si="0"/>
        <v>5</v>
      </c>
      <c r="F16" s="109">
        <f>SUM(I16,L16,O16)</f>
        <v>1</v>
      </c>
      <c r="G16" s="109">
        <f>SUM(H16:I16)</f>
        <v>4</v>
      </c>
      <c r="H16" s="109">
        <f>SUM(T16,'91-2'!H16,'91-2'!T16)</f>
        <v>4</v>
      </c>
      <c r="I16" s="109" t="s">
        <v>181</v>
      </c>
      <c r="J16" s="109">
        <f>SUM(K16:L16)</f>
        <v>1</v>
      </c>
      <c r="K16" s="109" t="s">
        <v>181</v>
      </c>
      <c r="L16" s="109">
        <v>1</v>
      </c>
      <c r="M16" s="109">
        <f>SUM(N16:O16)</f>
        <v>1</v>
      </c>
      <c r="N16" s="109">
        <v>1</v>
      </c>
      <c r="O16" s="126" t="s">
        <v>181</v>
      </c>
      <c r="P16" s="122">
        <f>SUM(Q16:R16)</f>
        <v>3</v>
      </c>
      <c r="Q16" s="109">
        <f>SUM(T16,W16,Z16)</f>
        <v>3</v>
      </c>
      <c r="R16" s="109" t="s">
        <v>181</v>
      </c>
      <c r="S16" s="109">
        <f>SUM(T16:U16)</f>
        <v>2</v>
      </c>
      <c r="T16" s="109">
        <v>2</v>
      </c>
      <c r="U16" s="109" t="s">
        <v>181</v>
      </c>
      <c r="V16" s="109" t="s">
        <v>181</v>
      </c>
      <c r="W16" s="109" t="s">
        <v>181</v>
      </c>
      <c r="X16" s="109" t="s">
        <v>181</v>
      </c>
      <c r="Y16" s="109">
        <f>SUM(Z16:AA16)</f>
        <v>1</v>
      </c>
      <c r="Z16" s="109">
        <v>1</v>
      </c>
      <c r="AA16" s="109" t="s">
        <v>181</v>
      </c>
      <c r="AB16" s="117"/>
    </row>
    <row r="17" spans="2:28" s="103" customFormat="1" ht="25.5" customHeight="1">
      <c r="B17" s="429"/>
      <c r="C17" s="213" t="s">
        <v>219</v>
      </c>
      <c r="D17" s="108">
        <f>SUM(E17:F17)</f>
        <v>1</v>
      </c>
      <c r="E17" s="109">
        <f t="shared" si="0"/>
        <v>1</v>
      </c>
      <c r="F17" s="109" t="s">
        <v>181</v>
      </c>
      <c r="G17" s="109" t="s">
        <v>181</v>
      </c>
      <c r="H17" s="109" t="s">
        <v>181</v>
      </c>
      <c r="I17" s="109" t="s">
        <v>181</v>
      </c>
      <c r="J17" s="109">
        <f>SUM(K17:L17)</f>
        <v>1</v>
      </c>
      <c r="K17" s="109">
        <f>SUM(W17,'91-2'!K17,'91-2'!W17)</f>
        <v>1</v>
      </c>
      <c r="L17" s="109" t="s">
        <v>181</v>
      </c>
      <c r="M17" s="109" t="s">
        <v>181</v>
      </c>
      <c r="N17" s="109" t="s">
        <v>181</v>
      </c>
      <c r="O17" s="126" t="s">
        <v>181</v>
      </c>
      <c r="P17" s="122" t="s">
        <v>181</v>
      </c>
      <c r="Q17" s="109" t="s">
        <v>181</v>
      </c>
      <c r="R17" s="109" t="s">
        <v>181</v>
      </c>
      <c r="S17" s="109" t="s">
        <v>181</v>
      </c>
      <c r="T17" s="109" t="s">
        <v>181</v>
      </c>
      <c r="U17" s="109" t="s">
        <v>181</v>
      </c>
      <c r="V17" s="109" t="s">
        <v>181</v>
      </c>
      <c r="W17" s="109" t="s">
        <v>181</v>
      </c>
      <c r="X17" s="109" t="s">
        <v>181</v>
      </c>
      <c r="Y17" s="109" t="s">
        <v>181</v>
      </c>
      <c r="Z17" s="109" t="s">
        <v>181</v>
      </c>
      <c r="AA17" s="109" t="s">
        <v>181</v>
      </c>
      <c r="AB17" s="117"/>
    </row>
    <row r="18" spans="2:28" s="103" customFormat="1" ht="25.5" customHeight="1">
      <c r="B18" s="429"/>
      <c r="C18" s="213" t="s">
        <v>220</v>
      </c>
      <c r="D18" s="108">
        <f>SUM(E18:F18)</f>
        <v>1</v>
      </c>
      <c r="E18" s="109">
        <f t="shared" si="0"/>
        <v>1</v>
      </c>
      <c r="F18" s="109" t="s">
        <v>181</v>
      </c>
      <c r="G18" s="109" t="s">
        <v>181</v>
      </c>
      <c r="H18" s="109" t="s">
        <v>181</v>
      </c>
      <c r="I18" s="109" t="s">
        <v>181</v>
      </c>
      <c r="J18" s="109">
        <f>SUM(K18:L18)</f>
        <v>1</v>
      </c>
      <c r="K18" s="109">
        <f>SUM(W18,'91-2'!K18,'91-2'!W18)</f>
        <v>1</v>
      </c>
      <c r="L18" s="109" t="s">
        <v>181</v>
      </c>
      <c r="M18" s="109" t="s">
        <v>181</v>
      </c>
      <c r="N18" s="109" t="s">
        <v>181</v>
      </c>
      <c r="O18" s="126" t="s">
        <v>181</v>
      </c>
      <c r="P18" s="122" t="s">
        <v>181</v>
      </c>
      <c r="Q18" s="109" t="s">
        <v>181</v>
      </c>
      <c r="R18" s="109" t="s">
        <v>181</v>
      </c>
      <c r="S18" s="109" t="s">
        <v>181</v>
      </c>
      <c r="T18" s="109" t="s">
        <v>181</v>
      </c>
      <c r="U18" s="109" t="s">
        <v>181</v>
      </c>
      <c r="V18" s="109" t="s">
        <v>181</v>
      </c>
      <c r="W18" s="109" t="s">
        <v>181</v>
      </c>
      <c r="X18" s="109" t="s">
        <v>181</v>
      </c>
      <c r="Y18" s="109" t="s">
        <v>181</v>
      </c>
      <c r="Z18" s="109" t="s">
        <v>181</v>
      </c>
      <c r="AA18" s="109" t="s">
        <v>181</v>
      </c>
      <c r="AB18" s="117"/>
    </row>
    <row r="19" spans="2:28" s="103" customFormat="1" ht="25.5" customHeight="1">
      <c r="B19" s="337"/>
      <c r="C19" s="214" t="s">
        <v>221</v>
      </c>
      <c r="D19" s="133">
        <f>SUM(E19:F19)</f>
        <v>1</v>
      </c>
      <c r="E19" s="134">
        <f>SUM(H19,K19,N19)</f>
        <v>1</v>
      </c>
      <c r="F19" s="134" t="s">
        <v>72</v>
      </c>
      <c r="G19" s="134" t="s">
        <v>72</v>
      </c>
      <c r="H19" s="134" t="s">
        <v>72</v>
      </c>
      <c r="I19" s="134" t="s">
        <v>72</v>
      </c>
      <c r="J19" s="134">
        <f>SUM(K19:L19)</f>
        <v>1</v>
      </c>
      <c r="K19" s="134">
        <f>SUM(W19,'91-2'!K19,'91-2'!W19)</f>
        <v>1</v>
      </c>
      <c r="L19" s="134" t="s">
        <v>72</v>
      </c>
      <c r="M19" s="134" t="s">
        <v>287</v>
      </c>
      <c r="N19" s="134" t="s">
        <v>287</v>
      </c>
      <c r="O19" s="135" t="s">
        <v>72</v>
      </c>
      <c r="P19" s="136" t="s">
        <v>72</v>
      </c>
      <c r="Q19" s="134" t="s">
        <v>72</v>
      </c>
      <c r="R19" s="134" t="s">
        <v>72</v>
      </c>
      <c r="S19" s="134" t="s">
        <v>72</v>
      </c>
      <c r="T19" s="134" t="s">
        <v>72</v>
      </c>
      <c r="U19" s="134" t="s">
        <v>72</v>
      </c>
      <c r="V19" s="134" t="s">
        <v>72</v>
      </c>
      <c r="W19" s="134" t="s">
        <v>72</v>
      </c>
      <c r="X19" s="134" t="s">
        <v>72</v>
      </c>
      <c r="Y19" s="134" t="s">
        <v>72</v>
      </c>
      <c r="Z19" s="134" t="s">
        <v>72</v>
      </c>
      <c r="AA19" s="134" t="s">
        <v>72</v>
      </c>
      <c r="AB19" s="117"/>
    </row>
    <row r="20" spans="2:28" s="103" customFormat="1" ht="25.5" customHeight="1">
      <c r="B20" s="431" t="s">
        <v>85</v>
      </c>
      <c r="C20" s="215" t="s">
        <v>4</v>
      </c>
      <c r="D20" s="106">
        <f>SUM(D21:D23)</f>
        <v>6</v>
      </c>
      <c r="E20" s="107">
        <f>SUM(E21:E23)</f>
        <v>6</v>
      </c>
      <c r="F20" s="107" t="s">
        <v>176</v>
      </c>
      <c r="G20" s="107" t="s">
        <v>176</v>
      </c>
      <c r="H20" s="107" t="s">
        <v>176</v>
      </c>
      <c r="I20" s="107" t="s">
        <v>176</v>
      </c>
      <c r="J20" s="107">
        <f>SUM(J21:J23)</f>
        <v>3</v>
      </c>
      <c r="K20" s="107">
        <f>SUM(K21:K23)</f>
        <v>3</v>
      </c>
      <c r="L20" s="107" t="s">
        <v>176</v>
      </c>
      <c r="M20" s="107">
        <f>SUM(M21:M23)</f>
        <v>3</v>
      </c>
      <c r="N20" s="107">
        <f>SUM(N21:N23)</f>
        <v>3</v>
      </c>
      <c r="O20" s="125" t="s">
        <v>176</v>
      </c>
      <c r="P20" s="121" t="s">
        <v>176</v>
      </c>
      <c r="Q20" s="107" t="s">
        <v>176</v>
      </c>
      <c r="R20" s="107" t="s">
        <v>176</v>
      </c>
      <c r="S20" s="107" t="s">
        <v>176</v>
      </c>
      <c r="T20" s="107" t="s">
        <v>176</v>
      </c>
      <c r="U20" s="107" t="s">
        <v>176</v>
      </c>
      <c r="V20" s="107" t="s">
        <v>176</v>
      </c>
      <c r="W20" s="107" t="s">
        <v>176</v>
      </c>
      <c r="X20" s="107" t="s">
        <v>176</v>
      </c>
      <c r="Y20" s="107" t="s">
        <v>176</v>
      </c>
      <c r="Z20" s="107" t="s">
        <v>176</v>
      </c>
      <c r="AA20" s="107" t="s">
        <v>176</v>
      </c>
      <c r="AB20" s="117"/>
    </row>
    <row r="21" spans="2:28" s="103" customFormat="1" ht="25.5" customHeight="1">
      <c r="B21" s="429"/>
      <c r="C21" s="213" t="s">
        <v>58</v>
      </c>
      <c r="D21" s="108">
        <f>SUM(E21:F21)</f>
        <v>1</v>
      </c>
      <c r="E21" s="109">
        <f>SUM(H21,K21,N21)</f>
        <v>1</v>
      </c>
      <c r="F21" s="109" t="s">
        <v>184</v>
      </c>
      <c r="G21" s="109" t="s">
        <v>184</v>
      </c>
      <c r="H21" s="109" t="s">
        <v>184</v>
      </c>
      <c r="I21" s="109" t="s">
        <v>184</v>
      </c>
      <c r="J21" s="109" t="s">
        <v>184</v>
      </c>
      <c r="K21" s="109" t="s">
        <v>184</v>
      </c>
      <c r="L21" s="109" t="s">
        <v>184</v>
      </c>
      <c r="M21" s="109">
        <f>SUM(N21:O21)</f>
        <v>1</v>
      </c>
      <c r="N21" s="109">
        <f>SUM(Z21,'91-2'!N21,'91-2'!Z21)</f>
        <v>1</v>
      </c>
      <c r="O21" s="126" t="s">
        <v>184</v>
      </c>
      <c r="P21" s="122" t="s">
        <v>184</v>
      </c>
      <c r="Q21" s="109" t="s">
        <v>184</v>
      </c>
      <c r="R21" s="109" t="s">
        <v>184</v>
      </c>
      <c r="S21" s="109" t="s">
        <v>184</v>
      </c>
      <c r="T21" s="109" t="s">
        <v>184</v>
      </c>
      <c r="U21" s="109" t="s">
        <v>184</v>
      </c>
      <c r="V21" s="109" t="s">
        <v>184</v>
      </c>
      <c r="W21" s="109" t="s">
        <v>184</v>
      </c>
      <c r="X21" s="109" t="s">
        <v>184</v>
      </c>
      <c r="Y21" s="109" t="s">
        <v>184</v>
      </c>
      <c r="Z21" s="109" t="s">
        <v>184</v>
      </c>
      <c r="AA21" s="109" t="s">
        <v>184</v>
      </c>
      <c r="AB21" s="117"/>
    </row>
    <row r="22" spans="2:28" s="103" customFormat="1" ht="25.5" customHeight="1">
      <c r="B22" s="429"/>
      <c r="C22" s="213" t="s">
        <v>148</v>
      </c>
      <c r="D22" s="108">
        <f>SUM(E22:F22)</f>
        <v>3</v>
      </c>
      <c r="E22" s="110">
        <f>SUM(H22,K22,N22)</f>
        <v>3</v>
      </c>
      <c r="F22" s="109" t="s">
        <v>72</v>
      </c>
      <c r="G22" s="109" t="s">
        <v>72</v>
      </c>
      <c r="H22" s="109" t="s">
        <v>72</v>
      </c>
      <c r="I22" s="109" t="s">
        <v>72</v>
      </c>
      <c r="J22" s="109">
        <f>SUM(K22:L22)</f>
        <v>2</v>
      </c>
      <c r="K22" s="109">
        <f>SUM(W22,'91-2'!K22,'91-2'!W22)</f>
        <v>2</v>
      </c>
      <c r="L22" s="109" t="s">
        <v>72</v>
      </c>
      <c r="M22" s="109">
        <f>SUM(N22:O22)</f>
        <v>1</v>
      </c>
      <c r="N22" s="109">
        <f>SUM(Z22,'91-2'!N22,'91-2'!Z22)</f>
        <v>1</v>
      </c>
      <c r="O22" s="126" t="s">
        <v>72</v>
      </c>
      <c r="P22" s="122" t="s">
        <v>72</v>
      </c>
      <c r="Q22" s="109" t="s">
        <v>72</v>
      </c>
      <c r="R22" s="109" t="s">
        <v>72</v>
      </c>
      <c r="S22" s="109" t="s">
        <v>72</v>
      </c>
      <c r="T22" s="109" t="s">
        <v>72</v>
      </c>
      <c r="U22" s="109" t="s">
        <v>72</v>
      </c>
      <c r="V22" s="109" t="s">
        <v>72</v>
      </c>
      <c r="W22" s="109" t="s">
        <v>72</v>
      </c>
      <c r="X22" s="109" t="s">
        <v>72</v>
      </c>
      <c r="Y22" s="109" t="s">
        <v>72</v>
      </c>
      <c r="Z22" s="109" t="s">
        <v>72</v>
      </c>
      <c r="AA22" s="109" t="s">
        <v>72</v>
      </c>
      <c r="AB22" s="117"/>
    </row>
    <row r="23" spans="2:28" s="103" customFormat="1" ht="25.5" customHeight="1">
      <c r="B23" s="429"/>
      <c r="C23" s="213" t="s">
        <v>221</v>
      </c>
      <c r="D23" s="108">
        <f>SUM(E23:F23)</f>
        <v>2</v>
      </c>
      <c r="E23" s="109">
        <f>SUM(H23,K23,N23)</f>
        <v>2</v>
      </c>
      <c r="F23" s="109" t="s">
        <v>72</v>
      </c>
      <c r="G23" s="109" t="s">
        <v>72</v>
      </c>
      <c r="H23" s="109" t="s">
        <v>72</v>
      </c>
      <c r="I23" s="109" t="s">
        <v>72</v>
      </c>
      <c r="J23" s="109">
        <f>SUM(K23:L23)</f>
        <v>1</v>
      </c>
      <c r="K23" s="109">
        <f>SUM(W23,'91-2'!K23,'91-2'!W23)</f>
        <v>1</v>
      </c>
      <c r="L23" s="109" t="s">
        <v>72</v>
      </c>
      <c r="M23" s="109">
        <f>SUM(N23:O23)</f>
        <v>1</v>
      </c>
      <c r="N23" s="109">
        <f>SUM(Z23,'91-2'!N23,'91-2'!Z23)</f>
        <v>1</v>
      </c>
      <c r="O23" s="126" t="s">
        <v>72</v>
      </c>
      <c r="P23" s="122" t="s">
        <v>72</v>
      </c>
      <c r="Q23" s="109" t="s">
        <v>72</v>
      </c>
      <c r="R23" s="109" t="s">
        <v>72</v>
      </c>
      <c r="S23" s="109" t="s">
        <v>72</v>
      </c>
      <c r="T23" s="109" t="s">
        <v>72</v>
      </c>
      <c r="U23" s="109" t="s">
        <v>72</v>
      </c>
      <c r="V23" s="109" t="s">
        <v>72</v>
      </c>
      <c r="W23" s="109" t="s">
        <v>72</v>
      </c>
      <c r="X23" s="109" t="s">
        <v>72</v>
      </c>
      <c r="Y23" s="109" t="s">
        <v>72</v>
      </c>
      <c r="Z23" s="109" t="s">
        <v>72</v>
      </c>
      <c r="AA23" s="109" t="s">
        <v>72</v>
      </c>
      <c r="AB23" s="117"/>
    </row>
    <row r="24" spans="2:28" s="103" customFormat="1" ht="25.5" customHeight="1">
      <c r="B24" s="428" t="s">
        <v>86</v>
      </c>
      <c r="C24" s="216" t="s">
        <v>4</v>
      </c>
      <c r="D24" s="129">
        <f>SUM(D25:D28)</f>
        <v>5</v>
      </c>
      <c r="E24" s="130">
        <f>SUM(E25:E28)</f>
        <v>5</v>
      </c>
      <c r="F24" s="130" t="s">
        <v>178</v>
      </c>
      <c r="G24" s="130" t="s">
        <v>178</v>
      </c>
      <c r="H24" s="130" t="s">
        <v>178</v>
      </c>
      <c r="I24" s="130" t="s">
        <v>178</v>
      </c>
      <c r="J24" s="130">
        <f>SUM(J25:J28)</f>
        <v>5</v>
      </c>
      <c r="K24" s="130">
        <f>SUM(K25:K28)</f>
        <v>5</v>
      </c>
      <c r="L24" s="130" t="s">
        <v>178</v>
      </c>
      <c r="M24" s="130" t="s">
        <v>178</v>
      </c>
      <c r="N24" s="130" t="s">
        <v>178</v>
      </c>
      <c r="O24" s="131" t="s">
        <v>178</v>
      </c>
      <c r="P24" s="132" t="s">
        <v>178</v>
      </c>
      <c r="Q24" s="130" t="s">
        <v>178</v>
      </c>
      <c r="R24" s="130" t="s">
        <v>178</v>
      </c>
      <c r="S24" s="130" t="s">
        <v>178</v>
      </c>
      <c r="T24" s="130" t="s">
        <v>178</v>
      </c>
      <c r="U24" s="130" t="s">
        <v>178</v>
      </c>
      <c r="V24" s="130" t="s">
        <v>178</v>
      </c>
      <c r="W24" s="130" t="s">
        <v>178</v>
      </c>
      <c r="X24" s="130" t="s">
        <v>178</v>
      </c>
      <c r="Y24" s="130" t="s">
        <v>178</v>
      </c>
      <c r="Z24" s="130" t="s">
        <v>178</v>
      </c>
      <c r="AA24" s="130" t="s">
        <v>178</v>
      </c>
      <c r="AB24" s="117"/>
    </row>
    <row r="25" spans="2:28" s="103" customFormat="1" ht="25.5" customHeight="1">
      <c r="B25" s="429"/>
      <c r="C25" s="217" t="s">
        <v>222</v>
      </c>
      <c r="D25" s="108">
        <f>SUM(E25:F25)</f>
        <v>1</v>
      </c>
      <c r="E25" s="109">
        <f>SUM(H25,K25,N25)</f>
        <v>1</v>
      </c>
      <c r="F25" s="109" t="s">
        <v>178</v>
      </c>
      <c r="G25" s="109" t="s">
        <v>178</v>
      </c>
      <c r="H25" s="109" t="s">
        <v>178</v>
      </c>
      <c r="I25" s="109" t="s">
        <v>178</v>
      </c>
      <c r="J25" s="109">
        <f>SUM(K25:L25)</f>
        <v>1</v>
      </c>
      <c r="K25" s="109">
        <f>SUM(W25,'91-2'!K25,'91-2'!W25)</f>
        <v>1</v>
      </c>
      <c r="L25" s="109" t="s">
        <v>178</v>
      </c>
      <c r="M25" s="109" t="s">
        <v>178</v>
      </c>
      <c r="N25" s="109" t="s">
        <v>178</v>
      </c>
      <c r="O25" s="126" t="s">
        <v>178</v>
      </c>
      <c r="P25" s="122" t="s">
        <v>178</v>
      </c>
      <c r="Q25" s="109" t="s">
        <v>178</v>
      </c>
      <c r="R25" s="109" t="s">
        <v>178</v>
      </c>
      <c r="S25" s="109" t="s">
        <v>178</v>
      </c>
      <c r="T25" s="109" t="s">
        <v>178</v>
      </c>
      <c r="U25" s="109" t="s">
        <v>178</v>
      </c>
      <c r="V25" s="109" t="s">
        <v>178</v>
      </c>
      <c r="W25" s="109" t="s">
        <v>178</v>
      </c>
      <c r="X25" s="109" t="s">
        <v>178</v>
      </c>
      <c r="Y25" s="109" t="s">
        <v>178</v>
      </c>
      <c r="Z25" s="109" t="s">
        <v>178</v>
      </c>
      <c r="AA25" s="109" t="s">
        <v>178</v>
      </c>
      <c r="AB25" s="117"/>
    </row>
    <row r="26" spans="2:28" s="103" customFormat="1" ht="25.5" customHeight="1">
      <c r="B26" s="429"/>
      <c r="C26" s="213" t="s">
        <v>223</v>
      </c>
      <c r="D26" s="108">
        <f>SUM(E26:F26)</f>
        <v>2</v>
      </c>
      <c r="E26" s="109">
        <f>SUM(H26,K26,N26)</f>
        <v>2</v>
      </c>
      <c r="F26" s="109" t="s">
        <v>140</v>
      </c>
      <c r="G26" s="109" t="s">
        <v>140</v>
      </c>
      <c r="H26" s="109" t="s">
        <v>140</v>
      </c>
      <c r="I26" s="109" t="s">
        <v>140</v>
      </c>
      <c r="J26" s="109">
        <f>SUM(K26:L26)</f>
        <v>2</v>
      </c>
      <c r="K26" s="109">
        <f>SUM(W26,'91-2'!K26,'91-2'!W26)</f>
        <v>2</v>
      </c>
      <c r="L26" s="109" t="s">
        <v>140</v>
      </c>
      <c r="M26" s="109" t="s">
        <v>140</v>
      </c>
      <c r="N26" s="109" t="s">
        <v>140</v>
      </c>
      <c r="O26" s="126" t="s">
        <v>140</v>
      </c>
      <c r="P26" s="122" t="s">
        <v>178</v>
      </c>
      <c r="Q26" s="109" t="s">
        <v>178</v>
      </c>
      <c r="R26" s="109" t="s">
        <v>178</v>
      </c>
      <c r="S26" s="109" t="s">
        <v>178</v>
      </c>
      <c r="T26" s="109" t="s">
        <v>178</v>
      </c>
      <c r="U26" s="109" t="s">
        <v>178</v>
      </c>
      <c r="V26" s="109" t="s">
        <v>178</v>
      </c>
      <c r="W26" s="109" t="s">
        <v>178</v>
      </c>
      <c r="X26" s="109" t="s">
        <v>178</v>
      </c>
      <c r="Y26" s="109" t="s">
        <v>178</v>
      </c>
      <c r="Z26" s="109" t="s">
        <v>178</v>
      </c>
      <c r="AA26" s="109" t="s">
        <v>178</v>
      </c>
      <c r="AB26" s="117"/>
    </row>
    <row r="27" spans="2:28" s="103" customFormat="1" ht="25.5" customHeight="1">
      <c r="B27" s="429"/>
      <c r="C27" s="213" t="s">
        <v>224</v>
      </c>
      <c r="D27" s="108">
        <f>SUM(E27:F27)</f>
        <v>1</v>
      </c>
      <c r="E27" s="109">
        <f>SUM(H27,K27,N27)</f>
        <v>1</v>
      </c>
      <c r="F27" s="109" t="s">
        <v>140</v>
      </c>
      <c r="G27" s="109" t="s">
        <v>140</v>
      </c>
      <c r="H27" s="109" t="s">
        <v>140</v>
      </c>
      <c r="I27" s="109" t="s">
        <v>140</v>
      </c>
      <c r="J27" s="109">
        <f>SUM(K27:L27)</f>
        <v>1</v>
      </c>
      <c r="K27" s="109">
        <f>SUM(W27,'91-2'!K27,'91-2'!W27)</f>
        <v>1</v>
      </c>
      <c r="L27" s="109" t="s">
        <v>140</v>
      </c>
      <c r="M27" s="109" t="s">
        <v>140</v>
      </c>
      <c r="N27" s="109" t="s">
        <v>140</v>
      </c>
      <c r="O27" s="126" t="s">
        <v>140</v>
      </c>
      <c r="P27" s="122" t="s">
        <v>178</v>
      </c>
      <c r="Q27" s="109" t="s">
        <v>178</v>
      </c>
      <c r="R27" s="109" t="s">
        <v>178</v>
      </c>
      <c r="S27" s="109" t="s">
        <v>178</v>
      </c>
      <c r="T27" s="109" t="s">
        <v>178</v>
      </c>
      <c r="U27" s="109" t="s">
        <v>178</v>
      </c>
      <c r="V27" s="109" t="s">
        <v>178</v>
      </c>
      <c r="W27" s="109" t="s">
        <v>178</v>
      </c>
      <c r="X27" s="109" t="s">
        <v>178</v>
      </c>
      <c r="Y27" s="109" t="s">
        <v>178</v>
      </c>
      <c r="Z27" s="109" t="s">
        <v>178</v>
      </c>
      <c r="AA27" s="109" t="s">
        <v>178</v>
      </c>
      <c r="AB27" s="117"/>
    </row>
    <row r="28" spans="2:28" s="103" customFormat="1" ht="25.5" customHeight="1">
      <c r="B28" s="430"/>
      <c r="C28" s="214" t="s">
        <v>225</v>
      </c>
      <c r="D28" s="133">
        <f>SUM(E28:F28)</f>
        <v>1</v>
      </c>
      <c r="E28" s="137">
        <f>SUM(H28,K28,N28)</f>
        <v>1</v>
      </c>
      <c r="F28" s="134" t="s">
        <v>178</v>
      </c>
      <c r="G28" s="134" t="s">
        <v>178</v>
      </c>
      <c r="H28" s="134" t="s">
        <v>178</v>
      </c>
      <c r="I28" s="134" t="s">
        <v>178</v>
      </c>
      <c r="J28" s="134">
        <f>SUM(K28:L28)</f>
        <v>1</v>
      </c>
      <c r="K28" s="134">
        <f>SUM(W28,'91-2'!K28,'91-2'!W28)</f>
        <v>1</v>
      </c>
      <c r="L28" s="134" t="s">
        <v>178</v>
      </c>
      <c r="M28" s="134" t="s">
        <v>178</v>
      </c>
      <c r="N28" s="134" t="s">
        <v>178</v>
      </c>
      <c r="O28" s="135" t="s">
        <v>178</v>
      </c>
      <c r="P28" s="136" t="s">
        <v>178</v>
      </c>
      <c r="Q28" s="134" t="s">
        <v>178</v>
      </c>
      <c r="R28" s="134" t="s">
        <v>178</v>
      </c>
      <c r="S28" s="134" t="s">
        <v>178</v>
      </c>
      <c r="T28" s="134" t="s">
        <v>178</v>
      </c>
      <c r="U28" s="134" t="s">
        <v>178</v>
      </c>
      <c r="V28" s="134" t="s">
        <v>178</v>
      </c>
      <c r="W28" s="134" t="s">
        <v>178</v>
      </c>
      <c r="X28" s="134" t="s">
        <v>178</v>
      </c>
      <c r="Y28" s="134" t="s">
        <v>178</v>
      </c>
      <c r="Z28" s="134" t="s">
        <v>178</v>
      </c>
      <c r="AA28" s="134" t="s">
        <v>178</v>
      </c>
      <c r="AB28" s="117"/>
    </row>
    <row r="29" spans="2:28" s="103" customFormat="1" ht="25.5" customHeight="1">
      <c r="B29" s="428" t="s">
        <v>87</v>
      </c>
      <c r="C29" s="216" t="s">
        <v>4</v>
      </c>
      <c r="D29" s="106">
        <f>SUM(D30:D33)</f>
        <v>12</v>
      </c>
      <c r="E29" s="107">
        <f>SUM(E30:E33)</f>
        <v>12</v>
      </c>
      <c r="F29" s="107" t="s">
        <v>165</v>
      </c>
      <c r="G29" s="107">
        <f>SUM(G30:G33)</f>
        <v>5</v>
      </c>
      <c r="H29" s="107">
        <f>SUM(H30:H33)</f>
        <v>5</v>
      </c>
      <c r="I29" s="107" t="s">
        <v>165</v>
      </c>
      <c r="J29" s="107">
        <f>SUM(J30:J33)</f>
        <v>6</v>
      </c>
      <c r="K29" s="107">
        <f>SUM(K30:K33)</f>
        <v>6</v>
      </c>
      <c r="L29" s="107" t="s">
        <v>287</v>
      </c>
      <c r="M29" s="107">
        <f>SUM(M30:M33)</f>
        <v>1</v>
      </c>
      <c r="N29" s="107">
        <f>SUM(N30:N33)</f>
        <v>1</v>
      </c>
      <c r="O29" s="125" t="s">
        <v>165</v>
      </c>
      <c r="P29" s="121" t="s">
        <v>287</v>
      </c>
      <c r="Q29" s="107" t="s">
        <v>287</v>
      </c>
      <c r="R29" s="107" t="s">
        <v>165</v>
      </c>
      <c r="S29" s="107" t="s">
        <v>165</v>
      </c>
      <c r="T29" s="107" t="s">
        <v>165</v>
      </c>
      <c r="U29" s="107" t="s">
        <v>165</v>
      </c>
      <c r="V29" s="107" t="s">
        <v>165</v>
      </c>
      <c r="W29" s="107" t="s">
        <v>165</v>
      </c>
      <c r="X29" s="107" t="s">
        <v>165</v>
      </c>
      <c r="Y29" s="107" t="s">
        <v>287</v>
      </c>
      <c r="Z29" s="107" t="s">
        <v>287</v>
      </c>
      <c r="AA29" s="107" t="s">
        <v>165</v>
      </c>
      <c r="AB29" s="117"/>
    </row>
    <row r="30" spans="2:28" s="103" customFormat="1" ht="25.5" customHeight="1">
      <c r="B30" s="429"/>
      <c r="C30" s="213" t="s">
        <v>226</v>
      </c>
      <c r="D30" s="108">
        <f>SUM(E30:F30)</f>
        <v>2</v>
      </c>
      <c r="E30" s="109">
        <f>SUM(H30,K30,N30)</f>
        <v>2</v>
      </c>
      <c r="F30" s="109" t="s">
        <v>165</v>
      </c>
      <c r="G30" s="109">
        <f>SUM(H30:I30)</f>
        <v>1</v>
      </c>
      <c r="H30" s="109">
        <f>SUM(T30,'91-2'!H30,'91-2'!T30)</f>
        <v>1</v>
      </c>
      <c r="I30" s="109" t="s">
        <v>165</v>
      </c>
      <c r="J30" s="109">
        <f>SUM(K30:L30)</f>
        <v>1</v>
      </c>
      <c r="K30" s="109">
        <f>SUM(W30,'91-2'!K30,'91-2'!W30)</f>
        <v>1</v>
      </c>
      <c r="L30" s="109" t="s">
        <v>165</v>
      </c>
      <c r="M30" s="109" t="s">
        <v>165</v>
      </c>
      <c r="N30" s="109" t="s">
        <v>165</v>
      </c>
      <c r="O30" s="126" t="s">
        <v>165</v>
      </c>
      <c r="P30" s="122" t="s">
        <v>165</v>
      </c>
      <c r="Q30" s="109" t="s">
        <v>165</v>
      </c>
      <c r="R30" s="109" t="s">
        <v>165</v>
      </c>
      <c r="S30" s="109" t="s">
        <v>165</v>
      </c>
      <c r="T30" s="109" t="s">
        <v>165</v>
      </c>
      <c r="U30" s="109" t="s">
        <v>165</v>
      </c>
      <c r="V30" s="109" t="s">
        <v>165</v>
      </c>
      <c r="W30" s="109" t="s">
        <v>165</v>
      </c>
      <c r="X30" s="109" t="s">
        <v>165</v>
      </c>
      <c r="Y30" s="109" t="s">
        <v>165</v>
      </c>
      <c r="Z30" s="109" t="s">
        <v>165</v>
      </c>
      <c r="AA30" s="109" t="s">
        <v>165</v>
      </c>
      <c r="AB30" s="117"/>
    </row>
    <row r="31" spans="2:28" s="103" customFormat="1" ht="25.5" customHeight="1">
      <c r="B31" s="429"/>
      <c r="C31" s="213" t="s">
        <v>227</v>
      </c>
      <c r="D31" s="108">
        <f>SUM(E31:F31)</f>
        <v>10</v>
      </c>
      <c r="E31" s="109">
        <f>SUM(H31,K31,N31)</f>
        <v>10</v>
      </c>
      <c r="F31" s="109" t="s">
        <v>165</v>
      </c>
      <c r="G31" s="109">
        <f>SUM(H31:I31)</f>
        <v>4</v>
      </c>
      <c r="H31" s="109">
        <f>SUM(T31,'91-2'!H31,'91-2'!T31)</f>
        <v>4</v>
      </c>
      <c r="I31" s="109" t="s">
        <v>165</v>
      </c>
      <c r="J31" s="109">
        <f>SUM(K31:L31)</f>
        <v>5</v>
      </c>
      <c r="K31" s="109">
        <f>SUM(W31,'91-2'!K31,'91-2'!W31)</f>
        <v>5</v>
      </c>
      <c r="L31" s="109" t="s">
        <v>165</v>
      </c>
      <c r="M31" s="109">
        <v>1</v>
      </c>
      <c r="N31" s="109">
        <v>1</v>
      </c>
      <c r="O31" s="126" t="s">
        <v>165</v>
      </c>
      <c r="P31" s="122" t="s">
        <v>165</v>
      </c>
      <c r="Q31" s="109" t="s">
        <v>165</v>
      </c>
      <c r="R31" s="109" t="s">
        <v>165</v>
      </c>
      <c r="S31" s="109" t="s">
        <v>165</v>
      </c>
      <c r="T31" s="109" t="s">
        <v>165</v>
      </c>
      <c r="U31" s="109" t="s">
        <v>165</v>
      </c>
      <c r="V31" s="109" t="s">
        <v>165</v>
      </c>
      <c r="W31" s="109" t="s">
        <v>165</v>
      </c>
      <c r="X31" s="109" t="s">
        <v>165</v>
      </c>
      <c r="Y31" s="109" t="s">
        <v>165</v>
      </c>
      <c r="Z31" s="109" t="s">
        <v>165</v>
      </c>
      <c r="AA31" s="109" t="s">
        <v>165</v>
      </c>
      <c r="AB31" s="117"/>
    </row>
    <row r="32" spans="2:28" s="103" customFormat="1" ht="25.5" customHeight="1">
      <c r="B32" s="429"/>
      <c r="C32" s="213" t="s">
        <v>228</v>
      </c>
      <c r="D32" s="108" t="s">
        <v>287</v>
      </c>
      <c r="E32" s="109" t="s">
        <v>287</v>
      </c>
      <c r="F32" s="109" t="s">
        <v>165</v>
      </c>
      <c r="G32" s="109" t="s">
        <v>165</v>
      </c>
      <c r="H32" s="109" t="s">
        <v>165</v>
      </c>
      <c r="I32" s="109" t="s">
        <v>165</v>
      </c>
      <c r="J32" s="109" t="s">
        <v>165</v>
      </c>
      <c r="K32" s="109" t="s">
        <v>165</v>
      </c>
      <c r="L32" s="109" t="s">
        <v>165</v>
      </c>
      <c r="M32" s="109" t="s">
        <v>287</v>
      </c>
      <c r="N32" s="109" t="s">
        <v>287</v>
      </c>
      <c r="O32" s="126" t="s">
        <v>165</v>
      </c>
      <c r="P32" s="122" t="s">
        <v>287</v>
      </c>
      <c r="Q32" s="109" t="s">
        <v>287</v>
      </c>
      <c r="R32" s="109" t="s">
        <v>165</v>
      </c>
      <c r="S32" s="109" t="s">
        <v>165</v>
      </c>
      <c r="T32" s="109" t="s">
        <v>165</v>
      </c>
      <c r="U32" s="109" t="s">
        <v>165</v>
      </c>
      <c r="V32" s="109" t="s">
        <v>165</v>
      </c>
      <c r="W32" s="109" t="s">
        <v>165</v>
      </c>
      <c r="X32" s="109" t="s">
        <v>165</v>
      </c>
      <c r="Y32" s="109" t="s">
        <v>287</v>
      </c>
      <c r="Z32" s="109" t="s">
        <v>287</v>
      </c>
      <c r="AA32" s="109" t="s">
        <v>165</v>
      </c>
      <c r="AB32" s="117"/>
    </row>
    <row r="33" spans="2:28" s="103" customFormat="1" ht="25.5" customHeight="1">
      <c r="B33" s="430"/>
      <c r="C33" s="218" t="s">
        <v>229</v>
      </c>
      <c r="D33" s="108" t="s">
        <v>287</v>
      </c>
      <c r="E33" s="109" t="s">
        <v>287</v>
      </c>
      <c r="F33" s="109" t="s">
        <v>287</v>
      </c>
      <c r="G33" s="109" t="s">
        <v>287</v>
      </c>
      <c r="H33" s="109" t="s">
        <v>287</v>
      </c>
      <c r="I33" s="109" t="s">
        <v>165</v>
      </c>
      <c r="J33" s="109" t="s">
        <v>165</v>
      </c>
      <c r="K33" s="109" t="s">
        <v>165</v>
      </c>
      <c r="L33" s="109" t="s">
        <v>165</v>
      </c>
      <c r="M33" s="109" t="s">
        <v>165</v>
      </c>
      <c r="N33" s="109" t="s">
        <v>165</v>
      </c>
      <c r="O33" s="126" t="s">
        <v>165</v>
      </c>
      <c r="P33" s="122" t="s">
        <v>165</v>
      </c>
      <c r="Q33" s="109" t="s">
        <v>165</v>
      </c>
      <c r="R33" s="109" t="s">
        <v>165</v>
      </c>
      <c r="S33" s="109" t="s">
        <v>165</v>
      </c>
      <c r="T33" s="109" t="s">
        <v>165</v>
      </c>
      <c r="U33" s="109" t="s">
        <v>165</v>
      </c>
      <c r="V33" s="109" t="s">
        <v>165</v>
      </c>
      <c r="W33" s="109" t="s">
        <v>165</v>
      </c>
      <c r="X33" s="109" t="s">
        <v>165</v>
      </c>
      <c r="Y33" s="109" t="s">
        <v>165</v>
      </c>
      <c r="Z33" s="109" t="s">
        <v>165</v>
      </c>
      <c r="AA33" s="109" t="s">
        <v>165</v>
      </c>
      <c r="AB33" s="117"/>
    </row>
    <row r="34" spans="2:28" s="103" customFormat="1" ht="25.5" customHeight="1">
      <c r="B34" s="431" t="s">
        <v>88</v>
      </c>
      <c r="C34" s="215" t="s">
        <v>4</v>
      </c>
      <c r="D34" s="129">
        <f>SUM(D35:D37)</f>
        <v>6</v>
      </c>
      <c r="E34" s="130">
        <f>SUM(E35:E37)</f>
        <v>6</v>
      </c>
      <c r="F34" s="130" t="s">
        <v>205</v>
      </c>
      <c r="G34" s="130">
        <f>SUM(G35:G37)</f>
        <v>2</v>
      </c>
      <c r="H34" s="130">
        <f>SUM(H35:H37)</f>
        <v>2</v>
      </c>
      <c r="I34" s="130" t="s">
        <v>205</v>
      </c>
      <c r="J34" s="130">
        <f>SUM(J35:J37)</f>
        <v>4</v>
      </c>
      <c r="K34" s="130">
        <f>SUM(K35:K37)</f>
        <v>4</v>
      </c>
      <c r="L34" s="130" t="s">
        <v>205</v>
      </c>
      <c r="M34" s="130" t="s">
        <v>205</v>
      </c>
      <c r="N34" s="130" t="s">
        <v>205</v>
      </c>
      <c r="O34" s="131" t="s">
        <v>205</v>
      </c>
      <c r="P34" s="132" t="s">
        <v>205</v>
      </c>
      <c r="Q34" s="130" t="s">
        <v>205</v>
      </c>
      <c r="R34" s="130" t="s">
        <v>205</v>
      </c>
      <c r="S34" s="130" t="s">
        <v>205</v>
      </c>
      <c r="T34" s="130" t="s">
        <v>205</v>
      </c>
      <c r="U34" s="130" t="s">
        <v>205</v>
      </c>
      <c r="V34" s="130" t="s">
        <v>205</v>
      </c>
      <c r="W34" s="130" t="s">
        <v>205</v>
      </c>
      <c r="X34" s="130" t="s">
        <v>205</v>
      </c>
      <c r="Y34" s="130" t="s">
        <v>205</v>
      </c>
      <c r="Z34" s="130" t="s">
        <v>205</v>
      </c>
      <c r="AA34" s="130" t="s">
        <v>205</v>
      </c>
      <c r="AB34" s="117"/>
    </row>
    <row r="35" spans="2:28" s="103" customFormat="1" ht="25.5" customHeight="1">
      <c r="B35" s="429"/>
      <c r="C35" s="217" t="s">
        <v>230</v>
      </c>
      <c r="D35" s="108">
        <f>SUM(E35:F35)</f>
        <v>1</v>
      </c>
      <c r="E35" s="109">
        <f>SUM(H35,K35,N35)</f>
        <v>1</v>
      </c>
      <c r="F35" s="109" t="s">
        <v>205</v>
      </c>
      <c r="G35" s="109">
        <f>SUM(H35:I35)</f>
        <v>1</v>
      </c>
      <c r="H35" s="109">
        <f>SUM(T35,'91-2'!H35,'91-2'!T35)</f>
        <v>1</v>
      </c>
      <c r="I35" s="109" t="s">
        <v>205</v>
      </c>
      <c r="J35" s="109" t="s">
        <v>205</v>
      </c>
      <c r="K35" s="109" t="s">
        <v>205</v>
      </c>
      <c r="L35" s="109" t="s">
        <v>205</v>
      </c>
      <c r="M35" s="109" t="s">
        <v>205</v>
      </c>
      <c r="N35" s="109" t="s">
        <v>205</v>
      </c>
      <c r="O35" s="126" t="s">
        <v>205</v>
      </c>
      <c r="P35" s="122" t="s">
        <v>205</v>
      </c>
      <c r="Q35" s="109" t="s">
        <v>205</v>
      </c>
      <c r="R35" s="109" t="s">
        <v>205</v>
      </c>
      <c r="S35" s="109" t="s">
        <v>205</v>
      </c>
      <c r="T35" s="109" t="s">
        <v>205</v>
      </c>
      <c r="U35" s="109" t="s">
        <v>205</v>
      </c>
      <c r="V35" s="109" t="s">
        <v>205</v>
      </c>
      <c r="W35" s="109" t="s">
        <v>205</v>
      </c>
      <c r="X35" s="109" t="s">
        <v>205</v>
      </c>
      <c r="Y35" s="109" t="s">
        <v>205</v>
      </c>
      <c r="Z35" s="109" t="s">
        <v>205</v>
      </c>
      <c r="AA35" s="109" t="s">
        <v>205</v>
      </c>
      <c r="AB35" s="117"/>
    </row>
    <row r="36" spans="2:28" s="103" customFormat="1" ht="25.5" customHeight="1">
      <c r="B36" s="429"/>
      <c r="C36" s="213" t="s">
        <v>209</v>
      </c>
      <c r="D36" s="108">
        <f>SUM(E36:F36)</f>
        <v>2</v>
      </c>
      <c r="E36" s="109">
        <f>SUM(H36,K36,N36)</f>
        <v>2</v>
      </c>
      <c r="F36" s="109" t="s">
        <v>140</v>
      </c>
      <c r="G36" s="109" t="s">
        <v>174</v>
      </c>
      <c r="H36" s="109" t="s">
        <v>174</v>
      </c>
      <c r="I36" s="109" t="s">
        <v>174</v>
      </c>
      <c r="J36" s="109">
        <f>SUM(V36,'91-2'!J36,'91-2'!V36)</f>
        <v>2</v>
      </c>
      <c r="K36" s="109">
        <f>SUM(W36,'91-2'!K36,'91-2'!W36)</f>
        <v>2</v>
      </c>
      <c r="L36" s="109" t="s">
        <v>174</v>
      </c>
      <c r="M36" s="109" t="s">
        <v>174</v>
      </c>
      <c r="N36" s="109" t="s">
        <v>174</v>
      </c>
      <c r="O36" s="126" t="s">
        <v>174</v>
      </c>
      <c r="P36" s="122" t="s">
        <v>140</v>
      </c>
      <c r="Q36" s="109" t="s">
        <v>140</v>
      </c>
      <c r="R36" s="109" t="s">
        <v>140</v>
      </c>
      <c r="S36" s="109" t="s">
        <v>140</v>
      </c>
      <c r="T36" s="109" t="s">
        <v>140</v>
      </c>
      <c r="U36" s="109" t="s">
        <v>140</v>
      </c>
      <c r="V36" s="109" t="s">
        <v>140</v>
      </c>
      <c r="W36" s="109" t="s">
        <v>140</v>
      </c>
      <c r="X36" s="109" t="s">
        <v>140</v>
      </c>
      <c r="Y36" s="109" t="s">
        <v>140</v>
      </c>
      <c r="Z36" s="109" t="s">
        <v>140</v>
      </c>
      <c r="AA36" s="109" t="s">
        <v>140</v>
      </c>
      <c r="AB36" s="117"/>
    </row>
    <row r="37" spans="2:28" s="103" customFormat="1" ht="25.5" customHeight="1" thickBot="1">
      <c r="B37" s="432"/>
      <c r="C37" s="219" t="s">
        <v>231</v>
      </c>
      <c r="D37" s="104">
        <f>SUM(E37:F37)</f>
        <v>3</v>
      </c>
      <c r="E37" s="111">
        <f>SUM(H37,K37,N37)</f>
        <v>3</v>
      </c>
      <c r="F37" s="105" t="s">
        <v>174</v>
      </c>
      <c r="G37" s="105">
        <f>SUM(H37:I37)</f>
        <v>1</v>
      </c>
      <c r="H37" s="105">
        <f>SUM(T37,'91-2'!H37,'91-2'!T37)</f>
        <v>1</v>
      </c>
      <c r="I37" s="105" t="s">
        <v>174</v>
      </c>
      <c r="J37" s="105">
        <f>SUM(K37:L37)</f>
        <v>2</v>
      </c>
      <c r="K37" s="105">
        <f>SUM(W37,'91-2'!K37,'91-2'!W37)</f>
        <v>2</v>
      </c>
      <c r="L37" s="105" t="s">
        <v>174</v>
      </c>
      <c r="M37" s="105" t="s">
        <v>174</v>
      </c>
      <c r="N37" s="105" t="s">
        <v>174</v>
      </c>
      <c r="O37" s="124" t="s">
        <v>174</v>
      </c>
      <c r="P37" s="120" t="s">
        <v>174</v>
      </c>
      <c r="Q37" s="105" t="s">
        <v>174</v>
      </c>
      <c r="R37" s="105" t="s">
        <v>174</v>
      </c>
      <c r="S37" s="105" t="s">
        <v>174</v>
      </c>
      <c r="T37" s="105" t="s">
        <v>174</v>
      </c>
      <c r="U37" s="105" t="s">
        <v>174</v>
      </c>
      <c r="V37" s="105" t="s">
        <v>174</v>
      </c>
      <c r="W37" s="105" t="s">
        <v>174</v>
      </c>
      <c r="X37" s="105" t="s">
        <v>174</v>
      </c>
      <c r="Y37" s="105" t="s">
        <v>174</v>
      </c>
      <c r="Z37" s="105" t="s">
        <v>174</v>
      </c>
      <c r="AA37" s="105" t="s">
        <v>174</v>
      </c>
      <c r="AB37" s="117"/>
    </row>
  </sheetData>
  <mergeCells count="19">
    <mergeCell ref="B4:C4"/>
    <mergeCell ref="B6:C6"/>
    <mergeCell ref="B7:B9"/>
    <mergeCell ref="B20:B23"/>
    <mergeCell ref="B29:B33"/>
    <mergeCell ref="B34:B37"/>
    <mergeCell ref="B10:B14"/>
    <mergeCell ref="B15:B18"/>
    <mergeCell ref="B24:B28"/>
    <mergeCell ref="D3:O3"/>
    <mergeCell ref="P3:AA3"/>
    <mergeCell ref="P4:R4"/>
    <mergeCell ref="S4:U4"/>
    <mergeCell ref="V4:X4"/>
    <mergeCell ref="Y4:AA4"/>
    <mergeCell ref="D4:F4"/>
    <mergeCell ref="G4:I4"/>
    <mergeCell ref="J4:L4"/>
    <mergeCell ref="M4:O4"/>
  </mergeCells>
  <printOptions/>
  <pageMargins left="0.4330708661417323" right="0.5905511811023623" top="0.7874015748031497" bottom="0.3937007874015748" header="0.5118110236220472" footer="0.5118110236220472"/>
  <pageSetup horizontalDpi="600" verticalDpi="600" orientation="portrait" paperSize="9" scale="85" r:id="rId1"/>
  <headerFooter alignWithMargins="0">
    <oddHeader>&amp;L専修学校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B37"/>
  <sheetViews>
    <sheetView showGridLines="0" zoomScale="75" zoomScaleNormal="75" zoomScaleSheetLayoutView="100" workbookViewId="0" topLeftCell="A1">
      <pane xSplit="3" ySplit="5" topLeftCell="D18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32" sqref="J32"/>
    </sheetView>
  </sheetViews>
  <sheetFormatPr defaultColWidth="7.50390625" defaultRowHeight="30" customHeight="1"/>
  <cols>
    <col min="1" max="1" width="0.6171875" style="101" customWidth="1"/>
    <col min="2" max="2" width="3.00390625" style="101" customWidth="1"/>
    <col min="3" max="3" width="10.75390625" style="101" customWidth="1"/>
    <col min="4" max="27" width="4.00390625" style="101" customWidth="1"/>
    <col min="28" max="28" width="0.875" style="101" customWidth="1"/>
    <col min="29" max="16384" width="7.50390625" style="101" customWidth="1"/>
  </cols>
  <sheetData>
    <row r="1" ht="20.25" customHeight="1">
      <c r="AA1" s="138"/>
    </row>
    <row r="2" spans="2:27" ht="20.25" customHeight="1" thickBot="1">
      <c r="B2" s="112" t="s">
        <v>289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39"/>
      <c r="V2" s="102"/>
      <c r="W2" s="102"/>
      <c r="X2" s="102"/>
      <c r="Y2" s="102"/>
      <c r="Z2" s="102"/>
      <c r="AA2" s="102"/>
    </row>
    <row r="3" spans="2:28" s="103" customFormat="1" ht="25.5" customHeight="1">
      <c r="B3" s="118"/>
      <c r="C3" s="144"/>
      <c r="D3" s="414" t="s">
        <v>151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36" t="s">
        <v>152</v>
      </c>
      <c r="Q3" s="415"/>
      <c r="R3" s="415"/>
      <c r="S3" s="417"/>
      <c r="T3" s="417"/>
      <c r="U3" s="417"/>
      <c r="V3" s="417"/>
      <c r="W3" s="417"/>
      <c r="X3" s="417"/>
      <c r="Y3" s="417"/>
      <c r="Z3" s="417"/>
      <c r="AA3" s="417"/>
      <c r="AB3" s="117"/>
    </row>
    <row r="4" spans="2:28" s="103" customFormat="1" ht="25.5" customHeight="1">
      <c r="B4" s="433" t="s">
        <v>147</v>
      </c>
      <c r="C4" s="434"/>
      <c r="D4" s="426" t="s">
        <v>4</v>
      </c>
      <c r="E4" s="419"/>
      <c r="F4" s="420"/>
      <c r="G4" s="421" t="s">
        <v>213</v>
      </c>
      <c r="H4" s="422"/>
      <c r="I4" s="423"/>
      <c r="J4" s="421" t="s">
        <v>212</v>
      </c>
      <c r="K4" s="422"/>
      <c r="L4" s="423"/>
      <c r="M4" s="424" t="s">
        <v>210</v>
      </c>
      <c r="N4" s="425"/>
      <c r="O4" s="425"/>
      <c r="P4" s="437" t="s">
        <v>4</v>
      </c>
      <c r="Q4" s="419"/>
      <c r="R4" s="420"/>
      <c r="S4" s="421" t="s">
        <v>213</v>
      </c>
      <c r="T4" s="422"/>
      <c r="U4" s="423"/>
      <c r="V4" s="421" t="s">
        <v>212</v>
      </c>
      <c r="W4" s="422"/>
      <c r="X4" s="423"/>
      <c r="Y4" s="424" t="s">
        <v>210</v>
      </c>
      <c r="Z4" s="425"/>
      <c r="AA4" s="425"/>
      <c r="AB4" s="117"/>
    </row>
    <row r="5" spans="2:28" s="103" customFormat="1" ht="34.5" customHeight="1" thickBot="1">
      <c r="B5" s="113"/>
      <c r="C5" s="145"/>
      <c r="D5" s="114" t="s">
        <v>4</v>
      </c>
      <c r="E5" s="115" t="s">
        <v>80</v>
      </c>
      <c r="F5" s="115" t="s">
        <v>81</v>
      </c>
      <c r="G5" s="116" t="s">
        <v>4</v>
      </c>
      <c r="H5" s="115" t="s">
        <v>80</v>
      </c>
      <c r="I5" s="115" t="s">
        <v>81</v>
      </c>
      <c r="J5" s="116" t="s">
        <v>4</v>
      </c>
      <c r="K5" s="115" t="s">
        <v>80</v>
      </c>
      <c r="L5" s="115" t="s">
        <v>81</v>
      </c>
      <c r="M5" s="116" t="s">
        <v>4</v>
      </c>
      <c r="N5" s="115" t="s">
        <v>80</v>
      </c>
      <c r="O5" s="115" t="s">
        <v>81</v>
      </c>
      <c r="P5" s="140" t="s">
        <v>4</v>
      </c>
      <c r="Q5" s="115" t="s">
        <v>80</v>
      </c>
      <c r="R5" s="115" t="s">
        <v>81</v>
      </c>
      <c r="S5" s="116" t="s">
        <v>4</v>
      </c>
      <c r="T5" s="115" t="s">
        <v>80</v>
      </c>
      <c r="U5" s="115" t="s">
        <v>81</v>
      </c>
      <c r="V5" s="116" t="s">
        <v>4</v>
      </c>
      <c r="W5" s="115" t="s">
        <v>80</v>
      </c>
      <c r="X5" s="115" t="s">
        <v>81</v>
      </c>
      <c r="Y5" s="116" t="s">
        <v>4</v>
      </c>
      <c r="Z5" s="115" t="s">
        <v>80</v>
      </c>
      <c r="AA5" s="115" t="s">
        <v>81</v>
      </c>
      <c r="AB5" s="117"/>
    </row>
    <row r="6" spans="2:28" s="103" customFormat="1" ht="25.5" customHeight="1">
      <c r="B6" s="415" t="s">
        <v>89</v>
      </c>
      <c r="C6" s="435"/>
      <c r="D6" s="108">
        <f>SUM(D7,D10,D15,D20,D24,D29,D34)</f>
        <v>51</v>
      </c>
      <c r="E6" s="109">
        <f>SUM(E7,E10,E15,E20,E24,E29,E34)</f>
        <v>51</v>
      </c>
      <c r="F6" s="109" t="s">
        <v>287</v>
      </c>
      <c r="G6" s="109">
        <f>SUM(G7,G10,G15,G20,G24,G29,G34)</f>
        <v>8</v>
      </c>
      <c r="H6" s="109">
        <f>SUM(H7,H10,H15,H20,H24,H29,H34)</f>
        <v>8</v>
      </c>
      <c r="I6" s="109" t="s">
        <v>82</v>
      </c>
      <c r="J6" s="109">
        <f>SUM(J7,J10,J15,J20,J24,J29,J34)</f>
        <v>27</v>
      </c>
      <c r="K6" s="109">
        <f>SUM(K7,K10,K15,K20,K24,K29,K34)</f>
        <v>27</v>
      </c>
      <c r="L6" s="109" t="s">
        <v>82</v>
      </c>
      <c r="M6" s="109">
        <f>SUM(M7,M10,M15,M20,M24,M29,M34)</f>
        <v>16</v>
      </c>
      <c r="N6" s="109">
        <f>SUM(N7,N10,N15,N20,N24,N29,N34)</f>
        <v>16</v>
      </c>
      <c r="O6" s="109" t="s">
        <v>287</v>
      </c>
      <c r="P6" s="143">
        <f>SUM(P7,P10,P15,P20,P24,P29,P34)</f>
        <v>2</v>
      </c>
      <c r="Q6" s="109">
        <f>SUM(Q7,Q10,Q15,Q20,Q24,Q29,Q34)</f>
        <v>1</v>
      </c>
      <c r="R6" s="109">
        <f>SUM(R7,R10,R15,R20,R24,R29,R34)</f>
        <v>1</v>
      </c>
      <c r="S6" s="109">
        <f>SUM(S7,S10,S15,S20,S24,S29,S34)</f>
        <v>1</v>
      </c>
      <c r="T6" s="109">
        <f>SUM(T7,T10,T15,T20,T24,T29,T34)</f>
        <v>1</v>
      </c>
      <c r="U6" s="109" t="s">
        <v>82</v>
      </c>
      <c r="V6" s="109">
        <f>SUM(V7,V10,V15,V20,V24,V29,V34)</f>
        <v>1</v>
      </c>
      <c r="W6" s="109" t="s">
        <v>82</v>
      </c>
      <c r="X6" s="109">
        <f>SUM(X7,X10,X15,X20,X24,X29,X34)</f>
        <v>1</v>
      </c>
      <c r="Y6" s="109" t="s">
        <v>82</v>
      </c>
      <c r="Z6" s="109" t="s">
        <v>82</v>
      </c>
      <c r="AA6" s="109" t="s">
        <v>82</v>
      </c>
      <c r="AB6" s="117"/>
    </row>
    <row r="7" spans="2:28" s="103" customFormat="1" ht="25.5" customHeight="1">
      <c r="B7" s="428" t="s">
        <v>83</v>
      </c>
      <c r="C7" s="216" t="s">
        <v>4</v>
      </c>
      <c r="D7" s="129">
        <f>SUM(D8:D9)</f>
        <v>6</v>
      </c>
      <c r="E7" s="130">
        <f>SUM(E8:E9)</f>
        <v>6</v>
      </c>
      <c r="F7" s="130" t="s">
        <v>204</v>
      </c>
      <c r="G7" s="130" t="s">
        <v>204</v>
      </c>
      <c r="H7" s="130" t="s">
        <v>204</v>
      </c>
      <c r="I7" s="130" t="s">
        <v>204</v>
      </c>
      <c r="J7" s="130">
        <f>SUM(J8:J9)</f>
        <v>4</v>
      </c>
      <c r="K7" s="130">
        <f>SUM(K8:K9)</f>
        <v>4</v>
      </c>
      <c r="L7" s="130" t="s">
        <v>204</v>
      </c>
      <c r="M7" s="130">
        <f>SUM(M8:M9)</f>
        <v>2</v>
      </c>
      <c r="N7" s="130">
        <f>SUM(N8:N9)</f>
        <v>2</v>
      </c>
      <c r="O7" s="130" t="s">
        <v>204</v>
      </c>
      <c r="P7" s="210" t="s">
        <v>204</v>
      </c>
      <c r="Q7" s="130" t="s">
        <v>204</v>
      </c>
      <c r="R7" s="130" t="s">
        <v>204</v>
      </c>
      <c r="S7" s="130" t="s">
        <v>204</v>
      </c>
      <c r="T7" s="130" t="s">
        <v>204</v>
      </c>
      <c r="U7" s="130" t="s">
        <v>204</v>
      </c>
      <c r="V7" s="130" t="s">
        <v>204</v>
      </c>
      <c r="W7" s="130" t="s">
        <v>204</v>
      </c>
      <c r="X7" s="130" t="s">
        <v>204</v>
      </c>
      <c r="Y7" s="130" t="s">
        <v>204</v>
      </c>
      <c r="Z7" s="130" t="s">
        <v>204</v>
      </c>
      <c r="AA7" s="130" t="s">
        <v>204</v>
      </c>
      <c r="AB7" s="117"/>
    </row>
    <row r="8" spans="2:28" s="103" customFormat="1" ht="25.5" customHeight="1">
      <c r="B8" s="429"/>
      <c r="C8" s="213" t="s">
        <v>31</v>
      </c>
      <c r="D8" s="108">
        <f>SUM(E8:F8)</f>
        <v>3</v>
      </c>
      <c r="E8" s="109">
        <f>SUM(H8,K8,N8)</f>
        <v>3</v>
      </c>
      <c r="F8" s="109" t="s">
        <v>174</v>
      </c>
      <c r="G8" s="109" t="s">
        <v>174</v>
      </c>
      <c r="H8" s="109" t="s">
        <v>174</v>
      </c>
      <c r="I8" s="109" t="s">
        <v>174</v>
      </c>
      <c r="J8" s="109">
        <f>SUM(K8:L8)</f>
        <v>1</v>
      </c>
      <c r="K8" s="109">
        <v>1</v>
      </c>
      <c r="L8" s="109" t="s">
        <v>174</v>
      </c>
      <c r="M8" s="338">
        <f>SUM(N8:O8)</f>
        <v>2</v>
      </c>
      <c r="N8" s="109">
        <v>2</v>
      </c>
      <c r="O8" s="109" t="s">
        <v>174</v>
      </c>
      <c r="P8" s="143" t="s">
        <v>174</v>
      </c>
      <c r="Q8" s="109" t="s">
        <v>174</v>
      </c>
      <c r="R8" s="109" t="s">
        <v>174</v>
      </c>
      <c r="S8" s="109" t="s">
        <v>174</v>
      </c>
      <c r="T8" s="109" t="s">
        <v>174</v>
      </c>
      <c r="U8" s="109" t="s">
        <v>174</v>
      </c>
      <c r="V8" s="109" t="s">
        <v>174</v>
      </c>
      <c r="W8" s="109" t="s">
        <v>174</v>
      </c>
      <c r="X8" s="109" t="s">
        <v>174</v>
      </c>
      <c r="Y8" s="109" t="s">
        <v>174</v>
      </c>
      <c r="Z8" s="109" t="s">
        <v>174</v>
      </c>
      <c r="AA8" s="109" t="s">
        <v>174</v>
      </c>
      <c r="AB8" s="117"/>
    </row>
    <row r="9" spans="2:28" s="103" customFormat="1" ht="25.5" customHeight="1">
      <c r="B9" s="430"/>
      <c r="C9" s="214" t="s">
        <v>214</v>
      </c>
      <c r="D9" s="133">
        <f>SUM(E9:F9)</f>
        <v>3</v>
      </c>
      <c r="E9" s="134">
        <f>SUM(H9,K9,N9)</f>
        <v>3</v>
      </c>
      <c r="F9" s="134" t="s">
        <v>174</v>
      </c>
      <c r="G9" s="134" t="s">
        <v>174</v>
      </c>
      <c r="H9" s="134" t="s">
        <v>174</v>
      </c>
      <c r="I9" s="134" t="s">
        <v>174</v>
      </c>
      <c r="J9" s="134">
        <f>SUM(K9:L9)</f>
        <v>3</v>
      </c>
      <c r="K9" s="134">
        <v>3</v>
      </c>
      <c r="L9" s="134" t="s">
        <v>174</v>
      </c>
      <c r="M9" s="134" t="s">
        <v>287</v>
      </c>
      <c r="N9" s="134" t="s">
        <v>287</v>
      </c>
      <c r="O9" s="134" t="s">
        <v>174</v>
      </c>
      <c r="P9" s="211" t="s">
        <v>174</v>
      </c>
      <c r="Q9" s="134" t="s">
        <v>174</v>
      </c>
      <c r="R9" s="134" t="s">
        <v>174</v>
      </c>
      <c r="S9" s="134" t="s">
        <v>174</v>
      </c>
      <c r="T9" s="134" t="s">
        <v>174</v>
      </c>
      <c r="U9" s="134" t="s">
        <v>174</v>
      </c>
      <c r="V9" s="134" t="s">
        <v>174</v>
      </c>
      <c r="W9" s="134" t="s">
        <v>174</v>
      </c>
      <c r="X9" s="134" t="s">
        <v>174</v>
      </c>
      <c r="Y9" s="134" t="s">
        <v>174</v>
      </c>
      <c r="Z9" s="134" t="s">
        <v>174</v>
      </c>
      <c r="AA9" s="134" t="s">
        <v>174</v>
      </c>
      <c r="AB9" s="117"/>
    </row>
    <row r="10" spans="2:28" s="103" customFormat="1" ht="25.5" customHeight="1">
      <c r="B10" s="431" t="s">
        <v>84</v>
      </c>
      <c r="C10" s="215" t="s">
        <v>4</v>
      </c>
      <c r="D10" s="106">
        <f>SUM(D11:D14)</f>
        <v>12</v>
      </c>
      <c r="E10" s="107">
        <f>SUM(E11:E14)</f>
        <v>12</v>
      </c>
      <c r="F10" s="107" t="s">
        <v>287</v>
      </c>
      <c r="G10" s="107" t="s">
        <v>287</v>
      </c>
      <c r="H10" s="107" t="s">
        <v>37</v>
      </c>
      <c r="I10" s="107" t="s">
        <v>37</v>
      </c>
      <c r="J10" s="107">
        <f>SUM(J11:J14)</f>
        <v>2</v>
      </c>
      <c r="K10" s="107">
        <f>SUM(K11:K14)</f>
        <v>2</v>
      </c>
      <c r="L10" s="107" t="s">
        <v>37</v>
      </c>
      <c r="M10" s="107">
        <f>SUM(M11:M14)</f>
        <v>10</v>
      </c>
      <c r="N10" s="107">
        <f>SUM(N11:N14)</f>
        <v>10</v>
      </c>
      <c r="O10" s="107" t="s">
        <v>287</v>
      </c>
      <c r="P10" s="142" t="s">
        <v>37</v>
      </c>
      <c r="Q10" s="107" t="s">
        <v>37</v>
      </c>
      <c r="R10" s="107" t="s">
        <v>37</v>
      </c>
      <c r="S10" s="107" t="s">
        <v>37</v>
      </c>
      <c r="T10" s="107" t="s">
        <v>37</v>
      </c>
      <c r="U10" s="107" t="s">
        <v>37</v>
      </c>
      <c r="V10" s="107" t="s">
        <v>37</v>
      </c>
      <c r="W10" s="107" t="s">
        <v>37</v>
      </c>
      <c r="X10" s="107" t="s">
        <v>37</v>
      </c>
      <c r="Y10" s="107" t="s">
        <v>37</v>
      </c>
      <c r="Z10" s="107" t="s">
        <v>37</v>
      </c>
      <c r="AA10" s="107" t="s">
        <v>37</v>
      </c>
      <c r="AB10" s="117"/>
    </row>
    <row r="11" spans="2:28" s="103" customFormat="1" ht="25.5" customHeight="1">
      <c r="B11" s="429"/>
      <c r="C11" s="213" t="s">
        <v>215</v>
      </c>
      <c r="D11" s="108">
        <f>SUM(E11:F11)</f>
        <v>7</v>
      </c>
      <c r="E11" s="109">
        <f>SUM(H11,K11,N11)</f>
        <v>7</v>
      </c>
      <c r="F11" s="109" t="s">
        <v>287</v>
      </c>
      <c r="G11" s="109" t="s">
        <v>37</v>
      </c>
      <c r="H11" s="109" t="s">
        <v>37</v>
      </c>
      <c r="I11" s="109" t="s">
        <v>37</v>
      </c>
      <c r="J11" s="109" t="s">
        <v>37</v>
      </c>
      <c r="K11" s="109" t="s">
        <v>37</v>
      </c>
      <c r="L11" s="109" t="s">
        <v>37</v>
      </c>
      <c r="M11" s="109">
        <f>SUM(N11:O11)</f>
        <v>7</v>
      </c>
      <c r="N11" s="109">
        <v>7</v>
      </c>
      <c r="O11" s="109" t="s">
        <v>287</v>
      </c>
      <c r="P11" s="143" t="s">
        <v>37</v>
      </c>
      <c r="Q11" s="109" t="s">
        <v>37</v>
      </c>
      <c r="R11" s="109" t="s">
        <v>37</v>
      </c>
      <c r="S11" s="109" t="s">
        <v>37</v>
      </c>
      <c r="T11" s="109" t="s">
        <v>37</v>
      </c>
      <c r="U11" s="109" t="s">
        <v>37</v>
      </c>
      <c r="V11" s="109" t="s">
        <v>37</v>
      </c>
      <c r="W11" s="109" t="s">
        <v>37</v>
      </c>
      <c r="X11" s="109" t="s">
        <v>37</v>
      </c>
      <c r="Y11" s="109" t="s">
        <v>37</v>
      </c>
      <c r="Z11" s="109" t="s">
        <v>37</v>
      </c>
      <c r="AA11" s="109" t="s">
        <v>37</v>
      </c>
      <c r="AB11" s="117"/>
    </row>
    <row r="12" spans="2:28" s="103" customFormat="1" ht="25.5" customHeight="1">
      <c r="B12" s="429"/>
      <c r="C12" s="213" t="s">
        <v>216</v>
      </c>
      <c r="D12" s="108">
        <f>SUM(E12:F12)</f>
        <v>1</v>
      </c>
      <c r="E12" s="109">
        <f>SUM(H12,K12,N12)</f>
        <v>1</v>
      </c>
      <c r="F12" s="109" t="s">
        <v>37</v>
      </c>
      <c r="G12" s="109" t="s">
        <v>37</v>
      </c>
      <c r="H12" s="109" t="s">
        <v>37</v>
      </c>
      <c r="I12" s="109" t="s">
        <v>37</v>
      </c>
      <c r="J12" s="109">
        <f>SUM(K12:L12)</f>
        <v>1</v>
      </c>
      <c r="K12" s="109">
        <v>1</v>
      </c>
      <c r="L12" s="109" t="s">
        <v>37</v>
      </c>
      <c r="M12" s="109" t="s">
        <v>37</v>
      </c>
      <c r="N12" s="109" t="s">
        <v>37</v>
      </c>
      <c r="O12" s="109" t="s">
        <v>37</v>
      </c>
      <c r="P12" s="143" t="s">
        <v>37</v>
      </c>
      <c r="Q12" s="109" t="s">
        <v>37</v>
      </c>
      <c r="R12" s="109" t="s">
        <v>37</v>
      </c>
      <c r="S12" s="109" t="s">
        <v>37</v>
      </c>
      <c r="T12" s="109" t="s">
        <v>37</v>
      </c>
      <c r="U12" s="109" t="s">
        <v>37</v>
      </c>
      <c r="V12" s="109" t="s">
        <v>37</v>
      </c>
      <c r="W12" s="109" t="s">
        <v>37</v>
      </c>
      <c r="X12" s="109" t="s">
        <v>37</v>
      </c>
      <c r="Y12" s="109" t="s">
        <v>37</v>
      </c>
      <c r="Z12" s="109" t="s">
        <v>37</v>
      </c>
      <c r="AA12" s="109" t="s">
        <v>37</v>
      </c>
      <c r="AB12" s="117"/>
    </row>
    <row r="13" spans="2:28" s="103" customFormat="1" ht="25.5" customHeight="1">
      <c r="B13" s="429"/>
      <c r="C13" s="213" t="s">
        <v>217</v>
      </c>
      <c r="D13" s="108">
        <f>SUM(E13:F13)</f>
        <v>1</v>
      </c>
      <c r="E13" s="109">
        <f>SUM(H13,K13,N13)</f>
        <v>1</v>
      </c>
      <c r="F13" s="109" t="s">
        <v>37</v>
      </c>
      <c r="G13" s="109" t="s">
        <v>37</v>
      </c>
      <c r="H13" s="109" t="s">
        <v>37</v>
      </c>
      <c r="I13" s="109" t="s">
        <v>37</v>
      </c>
      <c r="J13" s="109">
        <f>SUM(K13:L13)</f>
        <v>1</v>
      </c>
      <c r="K13" s="109">
        <v>1</v>
      </c>
      <c r="L13" s="109" t="s">
        <v>37</v>
      </c>
      <c r="M13" s="109" t="s">
        <v>37</v>
      </c>
      <c r="N13" s="109" t="s">
        <v>37</v>
      </c>
      <c r="O13" s="109" t="s">
        <v>37</v>
      </c>
      <c r="P13" s="143" t="s">
        <v>37</v>
      </c>
      <c r="Q13" s="109" t="s">
        <v>37</v>
      </c>
      <c r="R13" s="109" t="s">
        <v>37</v>
      </c>
      <c r="S13" s="109" t="s">
        <v>37</v>
      </c>
      <c r="T13" s="109" t="s">
        <v>37</v>
      </c>
      <c r="U13" s="109" t="s">
        <v>37</v>
      </c>
      <c r="V13" s="109" t="s">
        <v>37</v>
      </c>
      <c r="W13" s="109" t="s">
        <v>37</v>
      </c>
      <c r="X13" s="109" t="s">
        <v>37</v>
      </c>
      <c r="Y13" s="109" t="s">
        <v>37</v>
      </c>
      <c r="Z13" s="109" t="s">
        <v>37</v>
      </c>
      <c r="AA13" s="109" t="s">
        <v>37</v>
      </c>
      <c r="AB13" s="117"/>
    </row>
    <row r="14" spans="2:28" s="103" customFormat="1" ht="25.5" customHeight="1">
      <c r="B14" s="429"/>
      <c r="C14" s="333" t="s">
        <v>208</v>
      </c>
      <c r="D14" s="212">
        <f>SUM(E14:F14)</f>
        <v>3</v>
      </c>
      <c r="E14" s="109">
        <f>SUM(H14,K14,N14)</f>
        <v>3</v>
      </c>
      <c r="F14" s="109" t="s">
        <v>179</v>
      </c>
      <c r="G14" s="109" t="s">
        <v>179</v>
      </c>
      <c r="H14" s="109" t="s">
        <v>179</v>
      </c>
      <c r="I14" s="109" t="s">
        <v>179</v>
      </c>
      <c r="J14" s="109" t="s">
        <v>179</v>
      </c>
      <c r="K14" s="109" t="s">
        <v>179</v>
      </c>
      <c r="L14" s="109" t="s">
        <v>179</v>
      </c>
      <c r="M14" s="109">
        <f>SUM(N14:O14)</f>
        <v>3</v>
      </c>
      <c r="N14" s="109">
        <v>3</v>
      </c>
      <c r="O14" s="109" t="s">
        <v>179</v>
      </c>
      <c r="P14" s="143" t="s">
        <v>179</v>
      </c>
      <c r="Q14" s="109" t="s">
        <v>179</v>
      </c>
      <c r="R14" s="109" t="s">
        <v>179</v>
      </c>
      <c r="S14" s="109" t="s">
        <v>179</v>
      </c>
      <c r="T14" s="109" t="s">
        <v>179</v>
      </c>
      <c r="U14" s="109" t="s">
        <v>179</v>
      </c>
      <c r="V14" s="109" t="s">
        <v>179</v>
      </c>
      <c r="W14" s="109" t="s">
        <v>179</v>
      </c>
      <c r="X14" s="109" t="s">
        <v>179</v>
      </c>
      <c r="Y14" s="109" t="s">
        <v>179</v>
      </c>
      <c r="Z14" s="109" t="s">
        <v>179</v>
      </c>
      <c r="AA14" s="109" t="s">
        <v>179</v>
      </c>
      <c r="AB14" s="117"/>
    </row>
    <row r="15" spans="2:28" s="103" customFormat="1" ht="25.5" customHeight="1">
      <c r="B15" s="428" t="s">
        <v>144</v>
      </c>
      <c r="C15" s="216" t="s">
        <v>4</v>
      </c>
      <c r="D15" s="129">
        <f>SUM(D16:D19)</f>
        <v>5</v>
      </c>
      <c r="E15" s="130">
        <f>SUM(E16:E19)</f>
        <v>5</v>
      </c>
      <c r="F15" s="130" t="s">
        <v>181</v>
      </c>
      <c r="G15" s="130">
        <f>SUM(G16:G19)</f>
        <v>2</v>
      </c>
      <c r="H15" s="130">
        <f>SUM(H16:H19)</f>
        <v>2</v>
      </c>
      <c r="I15" s="130" t="s">
        <v>181</v>
      </c>
      <c r="J15" s="130">
        <f>SUM(J16:J19)</f>
        <v>3</v>
      </c>
      <c r="K15" s="130">
        <f>SUM(K16:K19)</f>
        <v>3</v>
      </c>
      <c r="L15" s="130" t="s">
        <v>181</v>
      </c>
      <c r="M15" s="130" t="s">
        <v>181</v>
      </c>
      <c r="N15" s="130" t="s">
        <v>181</v>
      </c>
      <c r="O15" s="130" t="s">
        <v>181</v>
      </c>
      <c r="P15" s="210">
        <f>SUM(Q15:R15)</f>
        <v>1</v>
      </c>
      <c r="Q15" s="130" t="s">
        <v>181</v>
      </c>
      <c r="R15" s="130">
        <f>SUM(R16:R19)</f>
        <v>1</v>
      </c>
      <c r="S15" s="130" t="s">
        <v>181</v>
      </c>
      <c r="T15" s="130" t="s">
        <v>181</v>
      </c>
      <c r="U15" s="130" t="s">
        <v>181</v>
      </c>
      <c r="V15" s="130">
        <f>SUM(W15:X15)</f>
        <v>1</v>
      </c>
      <c r="W15" s="130" t="s">
        <v>181</v>
      </c>
      <c r="X15" s="130">
        <f>SUM(X16:X19)</f>
        <v>1</v>
      </c>
      <c r="Y15" s="130" t="s">
        <v>181</v>
      </c>
      <c r="Z15" s="130" t="s">
        <v>181</v>
      </c>
      <c r="AA15" s="130" t="s">
        <v>181</v>
      </c>
      <c r="AB15" s="117"/>
    </row>
    <row r="16" spans="2:28" s="103" customFormat="1" ht="25.5" customHeight="1">
      <c r="B16" s="429"/>
      <c r="C16" s="213" t="s">
        <v>218</v>
      </c>
      <c r="D16" s="108">
        <f>SUM(E16:F16)</f>
        <v>2</v>
      </c>
      <c r="E16" s="109">
        <f>SUM(H16,K16,N16)</f>
        <v>2</v>
      </c>
      <c r="F16" s="109" t="s">
        <v>181</v>
      </c>
      <c r="G16" s="109">
        <f>SUM(H16:I16)</f>
        <v>2</v>
      </c>
      <c r="H16" s="109">
        <v>2</v>
      </c>
      <c r="I16" s="109" t="s">
        <v>181</v>
      </c>
      <c r="J16" s="109" t="s">
        <v>181</v>
      </c>
      <c r="K16" s="109" t="s">
        <v>181</v>
      </c>
      <c r="L16" s="109" t="s">
        <v>181</v>
      </c>
      <c r="M16" s="109" t="s">
        <v>181</v>
      </c>
      <c r="N16" s="109" t="s">
        <v>181</v>
      </c>
      <c r="O16" s="109" t="s">
        <v>181</v>
      </c>
      <c r="P16" s="143">
        <f>SUM(Q16:R16)</f>
        <v>1</v>
      </c>
      <c r="Q16" s="109" t="s">
        <v>181</v>
      </c>
      <c r="R16" s="109">
        <f>SUM(U16,X16,AA16)</f>
        <v>1</v>
      </c>
      <c r="S16" s="109" t="s">
        <v>181</v>
      </c>
      <c r="T16" s="109" t="s">
        <v>181</v>
      </c>
      <c r="U16" s="109" t="s">
        <v>181</v>
      </c>
      <c r="V16" s="109">
        <f>SUM(W16:X16)</f>
        <v>1</v>
      </c>
      <c r="W16" s="109" t="s">
        <v>181</v>
      </c>
      <c r="X16" s="109">
        <v>1</v>
      </c>
      <c r="Y16" s="109" t="s">
        <v>181</v>
      </c>
      <c r="Z16" s="109" t="s">
        <v>181</v>
      </c>
      <c r="AA16" s="109" t="s">
        <v>181</v>
      </c>
      <c r="AB16" s="117"/>
    </row>
    <row r="17" spans="2:28" s="103" customFormat="1" ht="25.5" customHeight="1">
      <c r="B17" s="429"/>
      <c r="C17" s="213" t="s">
        <v>219</v>
      </c>
      <c r="D17" s="108">
        <f>SUM(E17:F17)</f>
        <v>1</v>
      </c>
      <c r="E17" s="109">
        <f>SUM(H17,K17,N17)</f>
        <v>1</v>
      </c>
      <c r="F17" s="109" t="s">
        <v>181</v>
      </c>
      <c r="G17" s="109" t="s">
        <v>181</v>
      </c>
      <c r="H17" s="109" t="s">
        <v>181</v>
      </c>
      <c r="I17" s="109" t="s">
        <v>181</v>
      </c>
      <c r="J17" s="109">
        <f>SUM(K17:L17)</f>
        <v>1</v>
      </c>
      <c r="K17" s="109">
        <v>1</v>
      </c>
      <c r="L17" s="109" t="s">
        <v>181</v>
      </c>
      <c r="M17" s="109" t="s">
        <v>181</v>
      </c>
      <c r="N17" s="109" t="s">
        <v>181</v>
      </c>
      <c r="O17" s="109" t="s">
        <v>181</v>
      </c>
      <c r="P17" s="143" t="s">
        <v>181</v>
      </c>
      <c r="Q17" s="109" t="s">
        <v>181</v>
      </c>
      <c r="R17" s="109" t="s">
        <v>181</v>
      </c>
      <c r="S17" s="109" t="s">
        <v>181</v>
      </c>
      <c r="T17" s="109" t="s">
        <v>181</v>
      </c>
      <c r="U17" s="109" t="s">
        <v>181</v>
      </c>
      <c r="V17" s="109" t="s">
        <v>181</v>
      </c>
      <c r="W17" s="109" t="s">
        <v>181</v>
      </c>
      <c r="X17" s="109" t="s">
        <v>181</v>
      </c>
      <c r="Y17" s="109" t="s">
        <v>181</v>
      </c>
      <c r="Z17" s="109" t="s">
        <v>181</v>
      </c>
      <c r="AA17" s="109" t="s">
        <v>181</v>
      </c>
      <c r="AB17" s="117"/>
    </row>
    <row r="18" spans="2:28" s="103" customFormat="1" ht="25.5" customHeight="1">
      <c r="B18" s="429"/>
      <c r="C18" s="213" t="s">
        <v>220</v>
      </c>
      <c r="D18" s="108">
        <f>SUM(E18:F18)</f>
        <v>1</v>
      </c>
      <c r="E18" s="109">
        <f>SUM(H18,K18,N18)</f>
        <v>1</v>
      </c>
      <c r="F18" s="109" t="s">
        <v>181</v>
      </c>
      <c r="G18" s="109" t="s">
        <v>181</v>
      </c>
      <c r="H18" s="109" t="s">
        <v>181</v>
      </c>
      <c r="I18" s="109" t="s">
        <v>181</v>
      </c>
      <c r="J18" s="109">
        <f>SUM(K18:L18)</f>
        <v>1</v>
      </c>
      <c r="K18" s="109">
        <v>1</v>
      </c>
      <c r="L18" s="109" t="s">
        <v>181</v>
      </c>
      <c r="M18" s="109" t="s">
        <v>181</v>
      </c>
      <c r="N18" s="109" t="s">
        <v>181</v>
      </c>
      <c r="O18" s="109" t="s">
        <v>181</v>
      </c>
      <c r="P18" s="143" t="s">
        <v>181</v>
      </c>
      <c r="Q18" s="109" t="s">
        <v>181</v>
      </c>
      <c r="R18" s="109" t="s">
        <v>181</v>
      </c>
      <c r="S18" s="109" t="s">
        <v>181</v>
      </c>
      <c r="T18" s="109" t="s">
        <v>181</v>
      </c>
      <c r="U18" s="109" t="s">
        <v>181</v>
      </c>
      <c r="V18" s="109" t="s">
        <v>181</v>
      </c>
      <c r="W18" s="109" t="s">
        <v>181</v>
      </c>
      <c r="X18" s="109" t="s">
        <v>181</v>
      </c>
      <c r="Y18" s="109" t="s">
        <v>181</v>
      </c>
      <c r="Z18" s="109" t="s">
        <v>181</v>
      </c>
      <c r="AA18" s="109" t="s">
        <v>181</v>
      </c>
      <c r="AB18" s="117"/>
    </row>
    <row r="19" spans="2:28" s="103" customFormat="1" ht="25.5" customHeight="1">
      <c r="B19" s="430"/>
      <c r="C19" s="214" t="s">
        <v>221</v>
      </c>
      <c r="D19" s="133">
        <f>SUM(E19:F19)</f>
        <v>1</v>
      </c>
      <c r="E19" s="134">
        <f>SUM(H19,K19,N19)</f>
        <v>1</v>
      </c>
      <c r="F19" s="134" t="s">
        <v>72</v>
      </c>
      <c r="G19" s="134" t="s">
        <v>72</v>
      </c>
      <c r="H19" s="134" t="s">
        <v>72</v>
      </c>
      <c r="I19" s="134" t="s">
        <v>72</v>
      </c>
      <c r="J19" s="134">
        <f>SUM(K19:L19)</f>
        <v>1</v>
      </c>
      <c r="K19" s="134">
        <v>1</v>
      </c>
      <c r="L19" s="134" t="s">
        <v>72</v>
      </c>
      <c r="M19" s="134" t="s">
        <v>287</v>
      </c>
      <c r="N19" s="134" t="s">
        <v>287</v>
      </c>
      <c r="O19" s="134" t="s">
        <v>72</v>
      </c>
      <c r="P19" s="211" t="s">
        <v>72</v>
      </c>
      <c r="Q19" s="134" t="s">
        <v>72</v>
      </c>
      <c r="R19" s="134" t="s">
        <v>72</v>
      </c>
      <c r="S19" s="134" t="s">
        <v>72</v>
      </c>
      <c r="T19" s="134" t="s">
        <v>72</v>
      </c>
      <c r="U19" s="134" t="s">
        <v>72</v>
      </c>
      <c r="V19" s="134" t="s">
        <v>72</v>
      </c>
      <c r="W19" s="134" t="s">
        <v>72</v>
      </c>
      <c r="X19" s="134" t="s">
        <v>72</v>
      </c>
      <c r="Y19" s="134" t="s">
        <v>72</v>
      </c>
      <c r="Z19" s="134" t="s">
        <v>72</v>
      </c>
      <c r="AA19" s="134" t="s">
        <v>72</v>
      </c>
      <c r="AB19" s="117"/>
    </row>
    <row r="20" spans="2:28" s="103" customFormat="1" ht="25.5" customHeight="1">
      <c r="B20" s="431" t="s">
        <v>85</v>
      </c>
      <c r="C20" s="215" t="s">
        <v>4</v>
      </c>
      <c r="D20" s="106">
        <f>SUM(D21:D23)</f>
        <v>6</v>
      </c>
      <c r="E20" s="107">
        <f>SUM(E21:E23)</f>
        <v>6</v>
      </c>
      <c r="F20" s="107" t="s">
        <v>176</v>
      </c>
      <c r="G20" s="107" t="s">
        <v>176</v>
      </c>
      <c r="H20" s="107" t="s">
        <v>176</v>
      </c>
      <c r="I20" s="107" t="s">
        <v>176</v>
      </c>
      <c r="J20" s="107">
        <f>SUM(J21:J23)</f>
        <v>3</v>
      </c>
      <c r="K20" s="107">
        <f>SUM(K21:K23)</f>
        <v>3</v>
      </c>
      <c r="L20" s="107" t="s">
        <v>176</v>
      </c>
      <c r="M20" s="107">
        <f>SUM(M21:M23)</f>
        <v>3</v>
      </c>
      <c r="N20" s="107">
        <f>SUM(N21:N23)</f>
        <v>3</v>
      </c>
      <c r="O20" s="107" t="s">
        <v>176</v>
      </c>
      <c r="P20" s="142" t="s">
        <v>176</v>
      </c>
      <c r="Q20" s="107" t="s">
        <v>176</v>
      </c>
      <c r="R20" s="107" t="s">
        <v>176</v>
      </c>
      <c r="S20" s="107" t="s">
        <v>176</v>
      </c>
      <c r="T20" s="107" t="s">
        <v>176</v>
      </c>
      <c r="U20" s="107" t="s">
        <v>176</v>
      </c>
      <c r="V20" s="107" t="s">
        <v>176</v>
      </c>
      <c r="W20" s="107" t="s">
        <v>176</v>
      </c>
      <c r="X20" s="107" t="s">
        <v>176</v>
      </c>
      <c r="Y20" s="107" t="s">
        <v>176</v>
      </c>
      <c r="Z20" s="107" t="s">
        <v>176</v>
      </c>
      <c r="AA20" s="107" t="s">
        <v>176</v>
      </c>
      <c r="AB20" s="117"/>
    </row>
    <row r="21" spans="2:28" s="103" customFormat="1" ht="25.5" customHeight="1">
      <c r="B21" s="429"/>
      <c r="C21" s="213" t="s">
        <v>58</v>
      </c>
      <c r="D21" s="108">
        <v>1</v>
      </c>
      <c r="E21" s="109">
        <v>1</v>
      </c>
      <c r="F21" s="109" t="s">
        <v>184</v>
      </c>
      <c r="G21" s="109" t="s">
        <v>184</v>
      </c>
      <c r="H21" s="109" t="s">
        <v>184</v>
      </c>
      <c r="I21" s="109" t="s">
        <v>184</v>
      </c>
      <c r="J21" s="109" t="s">
        <v>184</v>
      </c>
      <c r="K21" s="109" t="s">
        <v>184</v>
      </c>
      <c r="L21" s="109" t="s">
        <v>184</v>
      </c>
      <c r="M21" s="109">
        <v>1</v>
      </c>
      <c r="N21" s="109">
        <v>1</v>
      </c>
      <c r="O21" s="109" t="s">
        <v>184</v>
      </c>
      <c r="P21" s="143" t="s">
        <v>184</v>
      </c>
      <c r="Q21" s="109" t="s">
        <v>184</v>
      </c>
      <c r="R21" s="109" t="s">
        <v>184</v>
      </c>
      <c r="S21" s="109" t="s">
        <v>184</v>
      </c>
      <c r="T21" s="109" t="s">
        <v>184</v>
      </c>
      <c r="U21" s="109" t="s">
        <v>184</v>
      </c>
      <c r="V21" s="109" t="s">
        <v>184</v>
      </c>
      <c r="W21" s="109" t="s">
        <v>184</v>
      </c>
      <c r="X21" s="109" t="s">
        <v>184</v>
      </c>
      <c r="Y21" s="109" t="s">
        <v>184</v>
      </c>
      <c r="Z21" s="109" t="s">
        <v>184</v>
      </c>
      <c r="AA21" s="109" t="s">
        <v>184</v>
      </c>
      <c r="AB21" s="117"/>
    </row>
    <row r="22" spans="2:28" s="103" customFormat="1" ht="25.5" customHeight="1">
      <c r="B22" s="429"/>
      <c r="C22" s="213" t="s">
        <v>148</v>
      </c>
      <c r="D22" s="108">
        <v>3</v>
      </c>
      <c r="E22" s="109">
        <v>3</v>
      </c>
      <c r="F22" s="109" t="s">
        <v>72</v>
      </c>
      <c r="G22" s="109" t="s">
        <v>72</v>
      </c>
      <c r="H22" s="109" t="s">
        <v>72</v>
      </c>
      <c r="I22" s="109" t="s">
        <v>72</v>
      </c>
      <c r="J22" s="109">
        <v>2</v>
      </c>
      <c r="K22" s="109">
        <v>2</v>
      </c>
      <c r="L22" s="109" t="s">
        <v>72</v>
      </c>
      <c r="M22" s="109">
        <v>1</v>
      </c>
      <c r="N22" s="109">
        <v>1</v>
      </c>
      <c r="O22" s="109" t="s">
        <v>72</v>
      </c>
      <c r="P22" s="143" t="s">
        <v>72</v>
      </c>
      <c r="Q22" s="109" t="s">
        <v>72</v>
      </c>
      <c r="R22" s="109" t="s">
        <v>72</v>
      </c>
      <c r="S22" s="109" t="s">
        <v>72</v>
      </c>
      <c r="T22" s="109" t="s">
        <v>72</v>
      </c>
      <c r="U22" s="109" t="s">
        <v>72</v>
      </c>
      <c r="V22" s="109" t="s">
        <v>72</v>
      </c>
      <c r="W22" s="109" t="s">
        <v>72</v>
      </c>
      <c r="X22" s="109" t="s">
        <v>72</v>
      </c>
      <c r="Y22" s="109" t="s">
        <v>72</v>
      </c>
      <c r="Z22" s="109" t="s">
        <v>72</v>
      </c>
      <c r="AA22" s="109" t="s">
        <v>72</v>
      </c>
      <c r="AB22" s="117"/>
    </row>
    <row r="23" spans="2:28" s="103" customFormat="1" ht="25.5" customHeight="1">
      <c r="B23" s="429"/>
      <c r="C23" s="213" t="s">
        <v>221</v>
      </c>
      <c r="D23" s="108">
        <f aca="true" t="shared" si="0" ref="D23:D28">SUM(E23:F23)</f>
        <v>2</v>
      </c>
      <c r="E23" s="109">
        <f aca="true" t="shared" si="1" ref="E23:E28">SUM(H23,K23,N23)</f>
        <v>2</v>
      </c>
      <c r="F23" s="109" t="s">
        <v>72</v>
      </c>
      <c r="G23" s="109" t="s">
        <v>72</v>
      </c>
      <c r="H23" s="109" t="s">
        <v>72</v>
      </c>
      <c r="I23" s="109" t="s">
        <v>72</v>
      </c>
      <c r="J23" s="109">
        <f>SUM(K23:L23)</f>
        <v>1</v>
      </c>
      <c r="K23" s="109">
        <v>1</v>
      </c>
      <c r="L23" s="109" t="s">
        <v>72</v>
      </c>
      <c r="M23" s="109">
        <f>SUM(N23:O23)</f>
        <v>1</v>
      </c>
      <c r="N23" s="109">
        <v>1</v>
      </c>
      <c r="O23" s="109" t="s">
        <v>72</v>
      </c>
      <c r="P23" s="143" t="s">
        <v>72</v>
      </c>
      <c r="Q23" s="109" t="s">
        <v>72</v>
      </c>
      <c r="R23" s="109" t="s">
        <v>72</v>
      </c>
      <c r="S23" s="109" t="s">
        <v>72</v>
      </c>
      <c r="T23" s="109" t="s">
        <v>72</v>
      </c>
      <c r="U23" s="109" t="s">
        <v>72</v>
      </c>
      <c r="V23" s="109" t="s">
        <v>72</v>
      </c>
      <c r="W23" s="109" t="s">
        <v>72</v>
      </c>
      <c r="X23" s="109" t="s">
        <v>72</v>
      </c>
      <c r="Y23" s="109" t="s">
        <v>72</v>
      </c>
      <c r="Z23" s="109" t="s">
        <v>72</v>
      </c>
      <c r="AA23" s="109" t="s">
        <v>72</v>
      </c>
      <c r="AB23" s="117"/>
    </row>
    <row r="24" spans="2:28" s="103" customFormat="1" ht="25.5" customHeight="1">
      <c r="B24" s="428" t="s">
        <v>86</v>
      </c>
      <c r="C24" s="216" t="s">
        <v>4</v>
      </c>
      <c r="D24" s="129">
        <f t="shared" si="0"/>
        <v>5</v>
      </c>
      <c r="E24" s="130">
        <f t="shared" si="1"/>
        <v>5</v>
      </c>
      <c r="F24" s="130" t="s">
        <v>178</v>
      </c>
      <c r="G24" s="130" t="s">
        <v>178</v>
      </c>
      <c r="H24" s="130" t="s">
        <v>178</v>
      </c>
      <c r="I24" s="130" t="s">
        <v>178</v>
      </c>
      <c r="J24" s="130">
        <f>SUM(J25:J28)</f>
        <v>5</v>
      </c>
      <c r="K24" s="130">
        <f>SUM(K25:K28)</f>
        <v>5</v>
      </c>
      <c r="L24" s="130" t="s">
        <v>178</v>
      </c>
      <c r="M24" s="130" t="s">
        <v>178</v>
      </c>
      <c r="N24" s="130" t="s">
        <v>178</v>
      </c>
      <c r="O24" s="130" t="s">
        <v>178</v>
      </c>
      <c r="P24" s="210" t="s">
        <v>178</v>
      </c>
      <c r="Q24" s="130" t="s">
        <v>178</v>
      </c>
      <c r="R24" s="130" t="s">
        <v>178</v>
      </c>
      <c r="S24" s="130" t="s">
        <v>178</v>
      </c>
      <c r="T24" s="130" t="s">
        <v>178</v>
      </c>
      <c r="U24" s="130" t="s">
        <v>178</v>
      </c>
      <c r="V24" s="130" t="s">
        <v>178</v>
      </c>
      <c r="W24" s="130" t="s">
        <v>178</v>
      </c>
      <c r="X24" s="130" t="s">
        <v>178</v>
      </c>
      <c r="Y24" s="130" t="s">
        <v>178</v>
      </c>
      <c r="Z24" s="130" t="s">
        <v>178</v>
      </c>
      <c r="AA24" s="130" t="s">
        <v>178</v>
      </c>
      <c r="AB24" s="117"/>
    </row>
    <row r="25" spans="2:28" s="103" customFormat="1" ht="25.5" customHeight="1">
      <c r="B25" s="429"/>
      <c r="C25" s="217" t="s">
        <v>222</v>
      </c>
      <c r="D25" s="108">
        <f t="shared" si="0"/>
        <v>1</v>
      </c>
      <c r="E25" s="109">
        <f t="shared" si="1"/>
        <v>1</v>
      </c>
      <c r="F25" s="109" t="s">
        <v>178</v>
      </c>
      <c r="G25" s="109" t="s">
        <v>178</v>
      </c>
      <c r="H25" s="109" t="s">
        <v>178</v>
      </c>
      <c r="I25" s="109" t="s">
        <v>178</v>
      </c>
      <c r="J25" s="109">
        <f>SUM(K25:L25)</f>
        <v>1</v>
      </c>
      <c r="K25" s="109">
        <v>1</v>
      </c>
      <c r="L25" s="109" t="s">
        <v>178</v>
      </c>
      <c r="M25" s="109" t="s">
        <v>178</v>
      </c>
      <c r="N25" s="109" t="s">
        <v>178</v>
      </c>
      <c r="O25" s="109" t="s">
        <v>178</v>
      </c>
      <c r="P25" s="143" t="s">
        <v>178</v>
      </c>
      <c r="Q25" s="109" t="s">
        <v>178</v>
      </c>
      <c r="R25" s="109" t="s">
        <v>178</v>
      </c>
      <c r="S25" s="109" t="s">
        <v>178</v>
      </c>
      <c r="T25" s="109" t="s">
        <v>178</v>
      </c>
      <c r="U25" s="109" t="s">
        <v>178</v>
      </c>
      <c r="V25" s="109" t="s">
        <v>178</v>
      </c>
      <c r="W25" s="109" t="s">
        <v>178</v>
      </c>
      <c r="X25" s="109" t="s">
        <v>178</v>
      </c>
      <c r="Y25" s="109" t="s">
        <v>178</v>
      </c>
      <c r="Z25" s="109" t="s">
        <v>178</v>
      </c>
      <c r="AA25" s="109" t="s">
        <v>178</v>
      </c>
      <c r="AB25" s="117"/>
    </row>
    <row r="26" spans="2:28" s="103" customFormat="1" ht="25.5" customHeight="1">
      <c r="B26" s="429"/>
      <c r="C26" s="213" t="s">
        <v>223</v>
      </c>
      <c r="D26" s="108">
        <f t="shared" si="0"/>
        <v>2</v>
      </c>
      <c r="E26" s="109">
        <f t="shared" si="1"/>
        <v>2</v>
      </c>
      <c r="F26" s="109" t="s">
        <v>178</v>
      </c>
      <c r="G26" s="109" t="s">
        <v>178</v>
      </c>
      <c r="H26" s="109" t="s">
        <v>178</v>
      </c>
      <c r="I26" s="109" t="s">
        <v>178</v>
      </c>
      <c r="J26" s="109">
        <f>SUM(K26:L26)</f>
        <v>2</v>
      </c>
      <c r="K26" s="109">
        <v>2</v>
      </c>
      <c r="L26" s="109" t="s">
        <v>178</v>
      </c>
      <c r="M26" s="109" t="s">
        <v>178</v>
      </c>
      <c r="N26" s="109" t="s">
        <v>178</v>
      </c>
      <c r="O26" s="109" t="s">
        <v>178</v>
      </c>
      <c r="P26" s="143" t="s">
        <v>178</v>
      </c>
      <c r="Q26" s="109" t="s">
        <v>178</v>
      </c>
      <c r="R26" s="109" t="s">
        <v>178</v>
      </c>
      <c r="S26" s="109" t="s">
        <v>178</v>
      </c>
      <c r="T26" s="109" t="s">
        <v>178</v>
      </c>
      <c r="U26" s="109" t="s">
        <v>178</v>
      </c>
      <c r="V26" s="109" t="s">
        <v>178</v>
      </c>
      <c r="W26" s="109" t="s">
        <v>178</v>
      </c>
      <c r="X26" s="109" t="s">
        <v>178</v>
      </c>
      <c r="Y26" s="109" t="s">
        <v>178</v>
      </c>
      <c r="Z26" s="109" t="s">
        <v>178</v>
      </c>
      <c r="AA26" s="109" t="s">
        <v>178</v>
      </c>
      <c r="AB26" s="117"/>
    </row>
    <row r="27" spans="2:28" s="103" customFormat="1" ht="25.5" customHeight="1">
      <c r="B27" s="429"/>
      <c r="C27" s="213" t="s">
        <v>224</v>
      </c>
      <c r="D27" s="108">
        <f t="shared" si="0"/>
        <v>1</v>
      </c>
      <c r="E27" s="109">
        <f t="shared" si="1"/>
        <v>1</v>
      </c>
      <c r="F27" s="109" t="s">
        <v>178</v>
      </c>
      <c r="G27" s="109" t="s">
        <v>178</v>
      </c>
      <c r="H27" s="109" t="s">
        <v>178</v>
      </c>
      <c r="I27" s="109" t="s">
        <v>178</v>
      </c>
      <c r="J27" s="109">
        <f>SUM(K27:L27)</f>
        <v>1</v>
      </c>
      <c r="K27" s="109">
        <v>1</v>
      </c>
      <c r="L27" s="109" t="s">
        <v>178</v>
      </c>
      <c r="M27" s="109" t="s">
        <v>178</v>
      </c>
      <c r="N27" s="109" t="s">
        <v>178</v>
      </c>
      <c r="O27" s="109" t="s">
        <v>178</v>
      </c>
      <c r="P27" s="143" t="s">
        <v>178</v>
      </c>
      <c r="Q27" s="109" t="s">
        <v>178</v>
      </c>
      <c r="R27" s="109" t="s">
        <v>178</v>
      </c>
      <c r="S27" s="109" t="s">
        <v>178</v>
      </c>
      <c r="T27" s="109" t="s">
        <v>178</v>
      </c>
      <c r="U27" s="109" t="s">
        <v>178</v>
      </c>
      <c r="V27" s="109" t="s">
        <v>178</v>
      </c>
      <c r="W27" s="109" t="s">
        <v>178</v>
      </c>
      <c r="X27" s="109" t="s">
        <v>178</v>
      </c>
      <c r="Y27" s="109" t="s">
        <v>178</v>
      </c>
      <c r="Z27" s="109" t="s">
        <v>178</v>
      </c>
      <c r="AA27" s="109" t="s">
        <v>178</v>
      </c>
      <c r="AB27" s="117"/>
    </row>
    <row r="28" spans="2:28" s="103" customFormat="1" ht="25.5" customHeight="1">
      <c r="B28" s="430"/>
      <c r="C28" s="214" t="s">
        <v>225</v>
      </c>
      <c r="D28" s="133">
        <f t="shared" si="0"/>
        <v>1</v>
      </c>
      <c r="E28" s="134">
        <f t="shared" si="1"/>
        <v>1</v>
      </c>
      <c r="F28" s="134" t="s">
        <v>178</v>
      </c>
      <c r="G28" s="134" t="s">
        <v>178</v>
      </c>
      <c r="H28" s="134" t="s">
        <v>178</v>
      </c>
      <c r="I28" s="134" t="s">
        <v>178</v>
      </c>
      <c r="J28" s="134">
        <f>SUM(K28:L28)</f>
        <v>1</v>
      </c>
      <c r="K28" s="134">
        <v>1</v>
      </c>
      <c r="L28" s="134" t="s">
        <v>178</v>
      </c>
      <c r="M28" s="134" t="s">
        <v>178</v>
      </c>
      <c r="N28" s="134" t="s">
        <v>178</v>
      </c>
      <c r="O28" s="134" t="s">
        <v>178</v>
      </c>
      <c r="P28" s="211" t="s">
        <v>178</v>
      </c>
      <c r="Q28" s="134" t="s">
        <v>178</v>
      </c>
      <c r="R28" s="134" t="s">
        <v>178</v>
      </c>
      <c r="S28" s="134" t="s">
        <v>178</v>
      </c>
      <c r="T28" s="134" t="s">
        <v>178</v>
      </c>
      <c r="U28" s="134" t="s">
        <v>178</v>
      </c>
      <c r="V28" s="134" t="s">
        <v>178</v>
      </c>
      <c r="W28" s="134" t="s">
        <v>178</v>
      </c>
      <c r="X28" s="134" t="s">
        <v>178</v>
      </c>
      <c r="Y28" s="134" t="s">
        <v>178</v>
      </c>
      <c r="Z28" s="134" t="s">
        <v>178</v>
      </c>
      <c r="AA28" s="134" t="s">
        <v>178</v>
      </c>
      <c r="AB28" s="117"/>
    </row>
    <row r="29" spans="2:28" s="103" customFormat="1" ht="25.5" customHeight="1">
      <c r="B29" s="428" t="s">
        <v>87</v>
      </c>
      <c r="C29" s="216" t="s">
        <v>4</v>
      </c>
      <c r="D29" s="129">
        <f>SUM(D30:D33)</f>
        <v>12</v>
      </c>
      <c r="E29" s="130">
        <f>SUM(E30:E33)</f>
        <v>12</v>
      </c>
      <c r="F29" s="130" t="s">
        <v>165</v>
      </c>
      <c r="G29" s="130">
        <f>SUM(G30:G33)</f>
        <v>5</v>
      </c>
      <c r="H29" s="130">
        <f>SUM(H30:H33)</f>
        <v>5</v>
      </c>
      <c r="I29" s="130" t="s">
        <v>165</v>
      </c>
      <c r="J29" s="130">
        <f>SUM(J30:J33)</f>
        <v>6</v>
      </c>
      <c r="K29" s="130">
        <f>SUM(K30:K33)</f>
        <v>6</v>
      </c>
      <c r="L29" s="130" t="s">
        <v>287</v>
      </c>
      <c r="M29" s="130">
        <f>SUM(M30:M33)</f>
        <v>1</v>
      </c>
      <c r="N29" s="130">
        <f>SUM(N30:N33)</f>
        <v>1</v>
      </c>
      <c r="O29" s="130" t="s">
        <v>165</v>
      </c>
      <c r="P29" s="210" t="s">
        <v>287</v>
      </c>
      <c r="Q29" s="130" t="s">
        <v>287</v>
      </c>
      <c r="R29" s="130" t="s">
        <v>287</v>
      </c>
      <c r="S29" s="130" t="s">
        <v>287</v>
      </c>
      <c r="T29" s="130" t="s">
        <v>287</v>
      </c>
      <c r="U29" s="130" t="s">
        <v>165</v>
      </c>
      <c r="V29" s="130" t="s">
        <v>165</v>
      </c>
      <c r="W29" s="130" t="s">
        <v>165</v>
      </c>
      <c r="X29" s="130" t="s">
        <v>165</v>
      </c>
      <c r="Y29" s="130" t="s">
        <v>165</v>
      </c>
      <c r="Z29" s="130" t="s">
        <v>165</v>
      </c>
      <c r="AA29" s="130" t="s">
        <v>165</v>
      </c>
      <c r="AB29" s="117"/>
    </row>
    <row r="30" spans="2:28" s="103" customFormat="1" ht="25.5" customHeight="1">
      <c r="B30" s="429"/>
      <c r="C30" s="213" t="s">
        <v>226</v>
      </c>
      <c r="D30" s="108">
        <f>SUM(E30:F30)</f>
        <v>2</v>
      </c>
      <c r="E30" s="109">
        <f>SUM(H30,K30,N30)</f>
        <v>2</v>
      </c>
      <c r="F30" s="109" t="s">
        <v>165</v>
      </c>
      <c r="G30" s="109">
        <f>SUM(H30:I30)</f>
        <v>1</v>
      </c>
      <c r="H30" s="109">
        <v>1</v>
      </c>
      <c r="I30" s="109" t="s">
        <v>165</v>
      </c>
      <c r="J30" s="109">
        <f>SUM(K30:L30)</f>
        <v>1</v>
      </c>
      <c r="K30" s="109">
        <v>1</v>
      </c>
      <c r="L30" s="109" t="s">
        <v>165</v>
      </c>
      <c r="M30" s="109" t="s">
        <v>165</v>
      </c>
      <c r="N30" s="109" t="s">
        <v>165</v>
      </c>
      <c r="O30" s="109" t="s">
        <v>165</v>
      </c>
      <c r="P30" s="143" t="s">
        <v>165</v>
      </c>
      <c r="Q30" s="109" t="s">
        <v>165</v>
      </c>
      <c r="R30" s="109" t="s">
        <v>165</v>
      </c>
      <c r="S30" s="109" t="s">
        <v>165</v>
      </c>
      <c r="T30" s="109" t="s">
        <v>165</v>
      </c>
      <c r="U30" s="109" t="s">
        <v>165</v>
      </c>
      <c r="V30" s="109" t="s">
        <v>165</v>
      </c>
      <c r="W30" s="109" t="s">
        <v>165</v>
      </c>
      <c r="X30" s="109" t="s">
        <v>165</v>
      </c>
      <c r="Y30" s="109" t="s">
        <v>165</v>
      </c>
      <c r="Z30" s="109" t="s">
        <v>165</v>
      </c>
      <c r="AA30" s="109" t="s">
        <v>165</v>
      </c>
      <c r="AB30" s="117"/>
    </row>
    <row r="31" spans="2:28" s="103" customFormat="1" ht="25.5" customHeight="1">
      <c r="B31" s="429"/>
      <c r="C31" s="213" t="s">
        <v>227</v>
      </c>
      <c r="D31" s="108">
        <f>SUM(E31:F31)</f>
        <v>10</v>
      </c>
      <c r="E31" s="109">
        <f>SUM(H31,K31,N31)</f>
        <v>10</v>
      </c>
      <c r="F31" s="109" t="s">
        <v>165</v>
      </c>
      <c r="G31" s="109">
        <f>SUM(H31:I31)</f>
        <v>4</v>
      </c>
      <c r="H31" s="109">
        <v>4</v>
      </c>
      <c r="I31" s="109" t="s">
        <v>165</v>
      </c>
      <c r="J31" s="109">
        <f>SUM(K31:L31)</f>
        <v>5</v>
      </c>
      <c r="K31" s="109">
        <v>5</v>
      </c>
      <c r="L31" s="109" t="s">
        <v>165</v>
      </c>
      <c r="M31" s="109">
        <v>1</v>
      </c>
      <c r="N31" s="109">
        <v>1</v>
      </c>
      <c r="O31" s="109" t="s">
        <v>165</v>
      </c>
      <c r="P31" s="143" t="s">
        <v>165</v>
      </c>
      <c r="Q31" s="109" t="s">
        <v>165</v>
      </c>
      <c r="R31" s="109" t="s">
        <v>165</v>
      </c>
      <c r="S31" s="109" t="s">
        <v>165</v>
      </c>
      <c r="T31" s="109" t="s">
        <v>165</v>
      </c>
      <c r="U31" s="109" t="s">
        <v>165</v>
      </c>
      <c r="V31" s="109" t="s">
        <v>165</v>
      </c>
      <c r="W31" s="109" t="s">
        <v>165</v>
      </c>
      <c r="X31" s="109" t="s">
        <v>165</v>
      </c>
      <c r="Y31" s="109" t="s">
        <v>165</v>
      </c>
      <c r="Z31" s="109" t="s">
        <v>165</v>
      </c>
      <c r="AA31" s="109" t="s">
        <v>165</v>
      </c>
      <c r="AB31" s="117"/>
    </row>
    <row r="32" spans="2:28" s="103" customFormat="1" ht="25.5" customHeight="1">
      <c r="B32" s="429"/>
      <c r="C32" s="213" t="s">
        <v>228</v>
      </c>
      <c r="D32" s="108" t="s">
        <v>165</v>
      </c>
      <c r="E32" s="109" t="s">
        <v>165</v>
      </c>
      <c r="F32" s="109" t="s">
        <v>165</v>
      </c>
      <c r="G32" s="109" t="s">
        <v>165</v>
      </c>
      <c r="H32" s="109" t="s">
        <v>165</v>
      </c>
      <c r="I32" s="109" t="s">
        <v>165</v>
      </c>
      <c r="J32" s="109" t="s">
        <v>165</v>
      </c>
      <c r="K32" s="109" t="s">
        <v>165</v>
      </c>
      <c r="L32" s="109" t="s">
        <v>165</v>
      </c>
      <c r="M32" s="109" t="s">
        <v>165</v>
      </c>
      <c r="N32" s="109" t="s">
        <v>165</v>
      </c>
      <c r="O32" s="109" t="s">
        <v>165</v>
      </c>
      <c r="P32" s="143" t="s">
        <v>165</v>
      </c>
      <c r="Q32" s="109" t="s">
        <v>165</v>
      </c>
      <c r="R32" s="109" t="s">
        <v>165</v>
      </c>
      <c r="S32" s="109" t="s">
        <v>165</v>
      </c>
      <c r="T32" s="109" t="s">
        <v>165</v>
      </c>
      <c r="U32" s="109" t="s">
        <v>165</v>
      </c>
      <c r="V32" s="109" t="s">
        <v>165</v>
      </c>
      <c r="W32" s="109" t="s">
        <v>165</v>
      </c>
      <c r="X32" s="109" t="s">
        <v>165</v>
      </c>
      <c r="Y32" s="109" t="s">
        <v>165</v>
      </c>
      <c r="Z32" s="109" t="s">
        <v>165</v>
      </c>
      <c r="AA32" s="109" t="s">
        <v>165</v>
      </c>
      <c r="AB32" s="117"/>
    </row>
    <row r="33" spans="2:28" s="103" customFormat="1" ht="25.5" customHeight="1">
      <c r="B33" s="430"/>
      <c r="C33" s="218" t="s">
        <v>229</v>
      </c>
      <c r="D33" s="133" t="s">
        <v>165</v>
      </c>
      <c r="E33" s="134" t="s">
        <v>165</v>
      </c>
      <c r="F33" s="134" t="s">
        <v>165</v>
      </c>
      <c r="G33" s="134" t="s">
        <v>165</v>
      </c>
      <c r="H33" s="134" t="s">
        <v>165</v>
      </c>
      <c r="I33" s="134" t="s">
        <v>165</v>
      </c>
      <c r="J33" s="134" t="s">
        <v>165</v>
      </c>
      <c r="K33" s="134" t="s">
        <v>165</v>
      </c>
      <c r="L33" s="134" t="s">
        <v>165</v>
      </c>
      <c r="M33" s="134" t="s">
        <v>165</v>
      </c>
      <c r="N33" s="134" t="s">
        <v>165</v>
      </c>
      <c r="O33" s="134" t="s">
        <v>165</v>
      </c>
      <c r="P33" s="211" t="s">
        <v>287</v>
      </c>
      <c r="Q33" s="134" t="s">
        <v>287</v>
      </c>
      <c r="R33" s="134" t="s">
        <v>165</v>
      </c>
      <c r="S33" s="134" t="s">
        <v>287</v>
      </c>
      <c r="T33" s="134" t="s">
        <v>287</v>
      </c>
      <c r="U33" s="134" t="s">
        <v>165</v>
      </c>
      <c r="V33" s="134" t="s">
        <v>165</v>
      </c>
      <c r="W33" s="134" t="s">
        <v>165</v>
      </c>
      <c r="X33" s="134" t="s">
        <v>165</v>
      </c>
      <c r="Y33" s="134" t="s">
        <v>165</v>
      </c>
      <c r="Z33" s="134" t="s">
        <v>165</v>
      </c>
      <c r="AA33" s="134" t="s">
        <v>165</v>
      </c>
      <c r="AB33" s="117"/>
    </row>
    <row r="34" spans="2:28" s="103" customFormat="1" ht="25.5" customHeight="1">
      <c r="B34" s="431" t="s">
        <v>88</v>
      </c>
      <c r="C34" s="215" t="s">
        <v>4</v>
      </c>
      <c r="D34" s="106">
        <f>SUM(E34:F34)</f>
        <v>5</v>
      </c>
      <c r="E34" s="107">
        <f>SUM(H34,K34,N34)</f>
        <v>5</v>
      </c>
      <c r="F34" s="107" t="s">
        <v>205</v>
      </c>
      <c r="G34" s="107">
        <f>SUM(H34:I34)</f>
        <v>1</v>
      </c>
      <c r="H34" s="107">
        <f>SUM(H35:H37)</f>
        <v>1</v>
      </c>
      <c r="I34" s="107" t="s">
        <v>205</v>
      </c>
      <c r="J34" s="107">
        <f>SUM(K34:L34)</f>
        <v>4</v>
      </c>
      <c r="K34" s="107">
        <f>SUM(K35:K37)</f>
        <v>4</v>
      </c>
      <c r="L34" s="107" t="s">
        <v>205</v>
      </c>
      <c r="M34" s="107" t="s">
        <v>205</v>
      </c>
      <c r="N34" s="107" t="s">
        <v>205</v>
      </c>
      <c r="O34" s="107" t="s">
        <v>205</v>
      </c>
      <c r="P34" s="142">
        <f>SUM(Q34:R34)</f>
        <v>1</v>
      </c>
      <c r="Q34" s="107">
        <f>SUM(Q35:Q37)</f>
        <v>1</v>
      </c>
      <c r="R34" s="107" t="s">
        <v>205</v>
      </c>
      <c r="S34" s="107">
        <f>SUM(T34:U34)</f>
        <v>1</v>
      </c>
      <c r="T34" s="107">
        <v>1</v>
      </c>
      <c r="U34" s="107" t="s">
        <v>205</v>
      </c>
      <c r="V34" s="107" t="s">
        <v>205</v>
      </c>
      <c r="W34" s="107" t="s">
        <v>205</v>
      </c>
      <c r="X34" s="107" t="s">
        <v>205</v>
      </c>
      <c r="Y34" s="107" t="s">
        <v>205</v>
      </c>
      <c r="Z34" s="107" t="s">
        <v>205</v>
      </c>
      <c r="AA34" s="107" t="s">
        <v>205</v>
      </c>
      <c r="AB34" s="117"/>
    </row>
    <row r="35" spans="2:28" s="103" customFormat="1" ht="25.5" customHeight="1">
      <c r="B35" s="429"/>
      <c r="C35" s="217" t="s">
        <v>230</v>
      </c>
      <c r="D35" s="108" t="s">
        <v>205</v>
      </c>
      <c r="E35" s="109" t="s">
        <v>205</v>
      </c>
      <c r="F35" s="109" t="s">
        <v>205</v>
      </c>
      <c r="G35" s="109" t="s">
        <v>205</v>
      </c>
      <c r="H35" s="109" t="s">
        <v>205</v>
      </c>
      <c r="I35" s="109" t="s">
        <v>205</v>
      </c>
      <c r="J35" s="109" t="s">
        <v>205</v>
      </c>
      <c r="K35" s="109" t="s">
        <v>205</v>
      </c>
      <c r="L35" s="109" t="s">
        <v>205</v>
      </c>
      <c r="M35" s="109" t="s">
        <v>205</v>
      </c>
      <c r="N35" s="109" t="s">
        <v>205</v>
      </c>
      <c r="O35" s="109" t="s">
        <v>205</v>
      </c>
      <c r="P35" s="143">
        <f>SUM(Q35:R35)</f>
        <v>1</v>
      </c>
      <c r="Q35" s="109">
        <f>SUM(T35,W35,Z35)</f>
        <v>1</v>
      </c>
      <c r="R35" s="109" t="s">
        <v>205</v>
      </c>
      <c r="S35" s="109">
        <f>SUM(T35:U35)</f>
        <v>1</v>
      </c>
      <c r="T35" s="109">
        <v>1</v>
      </c>
      <c r="U35" s="109" t="s">
        <v>205</v>
      </c>
      <c r="V35" s="109" t="s">
        <v>205</v>
      </c>
      <c r="W35" s="109" t="s">
        <v>205</v>
      </c>
      <c r="X35" s="109" t="s">
        <v>205</v>
      </c>
      <c r="Y35" s="109" t="s">
        <v>205</v>
      </c>
      <c r="Z35" s="109" t="s">
        <v>205</v>
      </c>
      <c r="AA35" s="109" t="s">
        <v>205</v>
      </c>
      <c r="AB35" s="117"/>
    </row>
    <row r="36" spans="2:28" s="103" customFormat="1" ht="25.5" customHeight="1">
      <c r="B36" s="429"/>
      <c r="C36" s="213" t="s">
        <v>209</v>
      </c>
      <c r="D36" s="108">
        <v>2</v>
      </c>
      <c r="E36" s="109">
        <v>2</v>
      </c>
      <c r="F36" s="109" t="s">
        <v>174</v>
      </c>
      <c r="G36" s="109" t="s">
        <v>174</v>
      </c>
      <c r="H36" s="109" t="s">
        <v>174</v>
      </c>
      <c r="I36" s="109" t="s">
        <v>174</v>
      </c>
      <c r="J36" s="109">
        <v>2</v>
      </c>
      <c r="K36" s="109">
        <v>2</v>
      </c>
      <c r="L36" s="109" t="s">
        <v>174</v>
      </c>
      <c r="M36" s="109" t="s">
        <v>174</v>
      </c>
      <c r="N36" s="109" t="s">
        <v>174</v>
      </c>
      <c r="O36" s="109" t="s">
        <v>174</v>
      </c>
      <c r="P36" s="143" t="s">
        <v>174</v>
      </c>
      <c r="Q36" s="109" t="s">
        <v>174</v>
      </c>
      <c r="R36" s="109" t="s">
        <v>174</v>
      </c>
      <c r="S36" s="109" t="s">
        <v>174</v>
      </c>
      <c r="T36" s="109" t="s">
        <v>174</v>
      </c>
      <c r="U36" s="109" t="s">
        <v>174</v>
      </c>
      <c r="V36" s="109" t="s">
        <v>174</v>
      </c>
      <c r="W36" s="109" t="s">
        <v>174</v>
      </c>
      <c r="X36" s="109" t="s">
        <v>174</v>
      </c>
      <c r="Y36" s="109" t="s">
        <v>174</v>
      </c>
      <c r="Z36" s="109" t="s">
        <v>174</v>
      </c>
      <c r="AA36" s="109" t="s">
        <v>174</v>
      </c>
      <c r="AB36" s="117"/>
    </row>
    <row r="37" spans="2:28" s="103" customFormat="1" ht="25.5" customHeight="1" thickBot="1">
      <c r="B37" s="432"/>
      <c r="C37" s="219" t="s">
        <v>231</v>
      </c>
      <c r="D37" s="104">
        <f>SUM(E37:F37)</f>
        <v>3</v>
      </c>
      <c r="E37" s="105">
        <f>SUM(H37,K37,N37)</f>
        <v>3</v>
      </c>
      <c r="F37" s="105" t="s">
        <v>174</v>
      </c>
      <c r="G37" s="105">
        <f>SUM(H37:I37)</f>
        <v>1</v>
      </c>
      <c r="H37" s="105">
        <v>1</v>
      </c>
      <c r="I37" s="105" t="s">
        <v>174</v>
      </c>
      <c r="J37" s="105">
        <f>SUM(K37:L37)</f>
        <v>2</v>
      </c>
      <c r="K37" s="105">
        <v>2</v>
      </c>
      <c r="L37" s="105" t="s">
        <v>174</v>
      </c>
      <c r="M37" s="105" t="s">
        <v>174</v>
      </c>
      <c r="N37" s="105" t="s">
        <v>174</v>
      </c>
      <c r="O37" s="105" t="s">
        <v>174</v>
      </c>
      <c r="P37" s="141" t="s">
        <v>174</v>
      </c>
      <c r="Q37" s="105" t="s">
        <v>174</v>
      </c>
      <c r="R37" s="105" t="s">
        <v>174</v>
      </c>
      <c r="S37" s="105" t="s">
        <v>174</v>
      </c>
      <c r="T37" s="105" t="s">
        <v>174</v>
      </c>
      <c r="U37" s="105" t="s">
        <v>174</v>
      </c>
      <c r="V37" s="105" t="s">
        <v>174</v>
      </c>
      <c r="W37" s="105" t="s">
        <v>174</v>
      </c>
      <c r="X37" s="105" t="s">
        <v>174</v>
      </c>
      <c r="Y37" s="105" t="s">
        <v>174</v>
      </c>
      <c r="Z37" s="105" t="s">
        <v>174</v>
      </c>
      <c r="AA37" s="105" t="s">
        <v>174</v>
      </c>
      <c r="AB37" s="117"/>
    </row>
  </sheetData>
  <mergeCells count="19">
    <mergeCell ref="B4:C4"/>
    <mergeCell ref="B24:B28"/>
    <mergeCell ref="B29:B33"/>
    <mergeCell ref="B34:B37"/>
    <mergeCell ref="B7:B9"/>
    <mergeCell ref="B10:B14"/>
    <mergeCell ref="B15:B19"/>
    <mergeCell ref="B20:B23"/>
    <mergeCell ref="B6:C6"/>
    <mergeCell ref="P3:AA3"/>
    <mergeCell ref="D3:O3"/>
    <mergeCell ref="P4:R4"/>
    <mergeCell ref="S4:U4"/>
    <mergeCell ref="V4:X4"/>
    <mergeCell ref="Y4:AA4"/>
    <mergeCell ref="D4:F4"/>
    <mergeCell ref="G4:I4"/>
    <mergeCell ref="J4:L4"/>
    <mergeCell ref="M4:O4"/>
  </mergeCells>
  <printOptions/>
  <pageMargins left="0.5511811023622047" right="0.4330708661417323" top="0.7874015748031497" bottom="0.3937007874015748" header="0.5118110236220472" footer="0.35433070866141736"/>
  <pageSetup horizontalDpi="600" verticalDpi="600" orientation="portrait" paperSize="9" scale="85" r:id="rId1"/>
  <headerFooter alignWithMargins="0">
    <oddHeader>&amp;R専修学校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50"/>
  <sheetViews>
    <sheetView showGridLines="0" zoomScaleSheetLayoutView="100" workbookViewId="0" topLeftCell="A1">
      <selection activeCell="E15" sqref="E15"/>
    </sheetView>
  </sheetViews>
  <sheetFormatPr defaultColWidth="9.00390625" defaultRowHeight="13.5"/>
  <cols>
    <col min="1" max="1" width="5.875" style="1" customWidth="1"/>
    <col min="2" max="2" width="6.00390625" style="1" customWidth="1"/>
    <col min="3" max="3" width="7.25390625" style="1" customWidth="1"/>
    <col min="4" max="6" width="7.125" style="1" customWidth="1"/>
    <col min="7" max="15" width="7.00390625" style="1" customWidth="1"/>
    <col min="16" max="16384" width="9.00390625" style="1" customWidth="1"/>
  </cols>
  <sheetData>
    <row r="1" ht="15" customHeight="1"/>
    <row r="2" ht="24.75" customHeight="1" thickBot="1">
      <c r="A2" s="15" t="s">
        <v>92</v>
      </c>
    </row>
    <row r="3" spans="1:13" s="3" customFormat="1" ht="22.5" customHeight="1">
      <c r="A3" s="383" t="s">
        <v>94</v>
      </c>
      <c r="B3" s="383"/>
      <c r="C3" s="372"/>
      <c r="D3" s="374" t="s">
        <v>4</v>
      </c>
      <c r="E3" s="385" t="s">
        <v>96</v>
      </c>
      <c r="F3" s="385" t="s">
        <v>97</v>
      </c>
      <c r="G3" s="385" t="s">
        <v>95</v>
      </c>
      <c r="H3" s="385"/>
      <c r="I3" s="385"/>
      <c r="J3" s="385"/>
      <c r="K3" s="385"/>
      <c r="L3" s="385"/>
      <c r="M3" s="386"/>
    </row>
    <row r="4" spans="1:13" s="3" customFormat="1" ht="15" customHeight="1">
      <c r="A4" s="370"/>
      <c r="B4" s="370"/>
      <c r="C4" s="371"/>
      <c r="D4" s="375"/>
      <c r="E4" s="473"/>
      <c r="F4" s="473"/>
      <c r="G4" s="364" t="s">
        <v>4</v>
      </c>
      <c r="H4" s="29" t="s">
        <v>98</v>
      </c>
      <c r="I4" s="29" t="s">
        <v>99</v>
      </c>
      <c r="J4" s="29" t="s">
        <v>100</v>
      </c>
      <c r="K4" s="29" t="s">
        <v>101</v>
      </c>
      <c r="L4" s="29" t="s">
        <v>81</v>
      </c>
      <c r="M4" s="471" t="s">
        <v>102</v>
      </c>
    </row>
    <row r="5" spans="1:13" s="3" customFormat="1" ht="15" customHeight="1">
      <c r="A5" s="370"/>
      <c r="B5" s="370"/>
      <c r="C5" s="371"/>
      <c r="D5" s="475"/>
      <c r="E5" s="474"/>
      <c r="F5" s="474"/>
      <c r="G5" s="364"/>
      <c r="H5" s="186" t="s">
        <v>103</v>
      </c>
      <c r="I5" s="186" t="s">
        <v>103</v>
      </c>
      <c r="J5" s="186" t="s">
        <v>103</v>
      </c>
      <c r="K5" s="186" t="s">
        <v>103</v>
      </c>
      <c r="L5" s="186" t="s">
        <v>103</v>
      </c>
      <c r="M5" s="472"/>
    </row>
    <row r="6" spans="1:13" s="3" customFormat="1" ht="18" customHeight="1">
      <c r="A6" s="409" t="s">
        <v>104</v>
      </c>
      <c r="B6" s="409"/>
      <c r="C6" s="310" t="s">
        <v>105</v>
      </c>
      <c r="D6" s="149">
        <f>SUM(E6:G6)</f>
        <v>3</v>
      </c>
      <c r="E6" s="150" t="s">
        <v>186</v>
      </c>
      <c r="F6" s="150" t="s">
        <v>186</v>
      </c>
      <c r="G6" s="187">
        <f>SUM(H6:M6)</f>
        <v>3</v>
      </c>
      <c r="H6" s="151" t="s">
        <v>186</v>
      </c>
      <c r="I6" s="151">
        <v>3</v>
      </c>
      <c r="J6" s="151" t="s">
        <v>186</v>
      </c>
      <c r="K6" s="151" t="s">
        <v>186</v>
      </c>
      <c r="L6" s="151" t="s">
        <v>186</v>
      </c>
      <c r="M6" s="171" t="s">
        <v>186</v>
      </c>
    </row>
    <row r="7" spans="1:13" s="3" customFormat="1" ht="18" customHeight="1">
      <c r="A7" s="370"/>
      <c r="B7" s="370"/>
      <c r="C7" s="311" t="s">
        <v>81</v>
      </c>
      <c r="D7" s="146" t="s">
        <v>82</v>
      </c>
      <c r="E7" s="147" t="s">
        <v>82</v>
      </c>
      <c r="F7" s="147" t="s">
        <v>82</v>
      </c>
      <c r="G7" s="182" t="s">
        <v>82</v>
      </c>
      <c r="H7" s="148" t="s">
        <v>82</v>
      </c>
      <c r="I7" s="148" t="s">
        <v>287</v>
      </c>
      <c r="J7" s="148" t="s">
        <v>82</v>
      </c>
      <c r="K7" s="148" t="s">
        <v>82</v>
      </c>
      <c r="L7" s="148" t="s">
        <v>82</v>
      </c>
      <c r="M7" s="170" t="s">
        <v>82</v>
      </c>
    </row>
    <row r="8" spans="1:13" s="3" customFormat="1" ht="18" customHeight="1">
      <c r="A8" s="476" t="s">
        <v>106</v>
      </c>
      <c r="B8" s="476"/>
      <c r="C8" s="312" t="s">
        <v>105</v>
      </c>
      <c r="D8" s="174">
        <f>SUM(E8:G8)</f>
        <v>51</v>
      </c>
      <c r="E8" s="175" t="s">
        <v>186</v>
      </c>
      <c r="F8" s="175">
        <v>3</v>
      </c>
      <c r="G8" s="183">
        <f>SUM(H8:M8)</f>
        <v>48</v>
      </c>
      <c r="H8" s="176" t="s">
        <v>186</v>
      </c>
      <c r="I8" s="176">
        <v>43</v>
      </c>
      <c r="J8" s="176" t="s">
        <v>186</v>
      </c>
      <c r="K8" s="176">
        <v>4</v>
      </c>
      <c r="L8" s="176">
        <v>1</v>
      </c>
      <c r="M8" s="177" t="s">
        <v>186</v>
      </c>
    </row>
    <row r="9" spans="1:13" s="3" customFormat="1" ht="18" customHeight="1">
      <c r="A9" s="477"/>
      <c r="B9" s="477"/>
      <c r="C9" s="313" t="s">
        <v>81</v>
      </c>
      <c r="D9" s="178" t="str">
        <f>G9</f>
        <v>-</v>
      </c>
      <c r="E9" s="179" t="s">
        <v>82</v>
      </c>
      <c r="F9" s="179" t="s">
        <v>82</v>
      </c>
      <c r="G9" s="184" t="s">
        <v>293</v>
      </c>
      <c r="H9" s="180" t="s">
        <v>82</v>
      </c>
      <c r="I9" s="180" t="s">
        <v>82</v>
      </c>
      <c r="J9" s="180" t="s">
        <v>82</v>
      </c>
      <c r="K9" s="180" t="s">
        <v>287</v>
      </c>
      <c r="L9" s="180" t="s">
        <v>82</v>
      </c>
      <c r="M9" s="181" t="s">
        <v>82</v>
      </c>
    </row>
    <row r="10" spans="1:13" s="3" customFormat="1" ht="18" customHeight="1">
      <c r="A10" s="370" t="s">
        <v>107</v>
      </c>
      <c r="B10" s="370"/>
      <c r="C10" s="311" t="s">
        <v>105</v>
      </c>
      <c r="D10" s="146">
        <f>SUM(E10:G10)</f>
        <v>1</v>
      </c>
      <c r="E10" s="147" t="s">
        <v>186</v>
      </c>
      <c r="F10" s="147" t="s">
        <v>186</v>
      </c>
      <c r="G10" s="182">
        <f>SUM(H10:M10)</f>
        <v>1</v>
      </c>
      <c r="H10" s="148" t="s">
        <v>186</v>
      </c>
      <c r="I10" s="148" t="s">
        <v>186</v>
      </c>
      <c r="J10" s="148" t="s">
        <v>186</v>
      </c>
      <c r="K10" s="148" t="s">
        <v>186</v>
      </c>
      <c r="L10" s="148" t="s">
        <v>186</v>
      </c>
      <c r="M10" s="170">
        <v>1</v>
      </c>
    </row>
    <row r="11" spans="1:13" s="3" customFormat="1" ht="18" customHeight="1">
      <c r="A11" s="405"/>
      <c r="B11" s="405"/>
      <c r="C11" s="314" t="s">
        <v>81</v>
      </c>
      <c r="D11" s="188">
        <f>SUM(E11:G11)</f>
        <v>1</v>
      </c>
      <c r="E11" s="152" t="s">
        <v>82</v>
      </c>
      <c r="F11" s="152" t="s">
        <v>82</v>
      </c>
      <c r="G11" s="189">
        <f>SUM(H11:M11)</f>
        <v>1</v>
      </c>
      <c r="H11" s="153" t="s">
        <v>82</v>
      </c>
      <c r="I11" s="153">
        <v>1</v>
      </c>
      <c r="J11" s="153" t="s">
        <v>82</v>
      </c>
      <c r="K11" s="153" t="s">
        <v>82</v>
      </c>
      <c r="L11" s="153" t="s">
        <v>82</v>
      </c>
      <c r="M11" s="172" t="s">
        <v>82</v>
      </c>
    </row>
    <row r="12" spans="1:13" s="3" customFormat="1" ht="18" customHeight="1">
      <c r="A12" s="370" t="s">
        <v>4</v>
      </c>
      <c r="B12" s="370"/>
      <c r="C12" s="311" t="s">
        <v>105</v>
      </c>
      <c r="D12" s="146">
        <f>SUM(E12:G12)</f>
        <v>55</v>
      </c>
      <c r="E12" s="147" t="s">
        <v>186</v>
      </c>
      <c r="F12" s="147">
        <f>SUM(F6:F11)</f>
        <v>3</v>
      </c>
      <c r="G12" s="182">
        <f>G6+G8+G10</f>
        <v>52</v>
      </c>
      <c r="H12" s="148" t="s">
        <v>186</v>
      </c>
      <c r="I12" s="148">
        <f>I6+I8</f>
        <v>46</v>
      </c>
      <c r="J12" s="148" t="s">
        <v>186</v>
      </c>
      <c r="K12" s="148">
        <f>K8</f>
        <v>4</v>
      </c>
      <c r="L12" s="148">
        <v>1</v>
      </c>
      <c r="M12" s="170">
        <v>1</v>
      </c>
    </row>
    <row r="13" spans="1:13" s="3" customFormat="1" ht="18" customHeight="1" thickBot="1">
      <c r="A13" s="384"/>
      <c r="B13" s="384"/>
      <c r="C13" s="315" t="s">
        <v>81</v>
      </c>
      <c r="D13" s="156">
        <f>SUM(E13:G13)</f>
        <v>1</v>
      </c>
      <c r="E13" s="154" t="s">
        <v>82</v>
      </c>
      <c r="F13" s="154" t="s">
        <v>82</v>
      </c>
      <c r="G13" s="185">
        <v>1</v>
      </c>
      <c r="H13" s="155" t="s">
        <v>82</v>
      </c>
      <c r="I13" s="155">
        <v>1</v>
      </c>
      <c r="J13" s="155" t="s">
        <v>82</v>
      </c>
      <c r="K13" s="155" t="str">
        <f>K9</f>
        <v>-</v>
      </c>
      <c r="L13" s="155" t="s">
        <v>82</v>
      </c>
      <c r="M13" s="173" t="s">
        <v>82</v>
      </c>
    </row>
    <row r="14" spans="1:12" s="3" customFormat="1" ht="15.7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="3" customFormat="1" ht="24.75" customHeight="1" thickBot="1">
      <c r="A15" s="158" t="s">
        <v>93</v>
      </c>
    </row>
    <row r="16" spans="1:15" s="3" customFormat="1" ht="19.5" customHeight="1">
      <c r="A16" s="383" t="s">
        <v>94</v>
      </c>
      <c r="B16" s="383"/>
      <c r="C16" s="372"/>
      <c r="D16" s="374" t="s">
        <v>4</v>
      </c>
      <c r="E16" s="385"/>
      <c r="F16" s="385"/>
      <c r="G16" s="367" t="s">
        <v>108</v>
      </c>
      <c r="H16" s="385"/>
      <c r="I16" s="386"/>
      <c r="J16" s="385" t="s">
        <v>109</v>
      </c>
      <c r="K16" s="385"/>
      <c r="L16" s="385"/>
      <c r="M16" s="367" t="s">
        <v>110</v>
      </c>
      <c r="N16" s="385"/>
      <c r="O16" s="386"/>
    </row>
    <row r="17" spans="1:15" s="3" customFormat="1" ht="19.5" customHeight="1" thickBot="1">
      <c r="A17" s="384"/>
      <c r="B17" s="384"/>
      <c r="C17" s="373"/>
      <c r="D17" s="58" t="s">
        <v>4</v>
      </c>
      <c r="E17" s="307" t="s">
        <v>111</v>
      </c>
      <c r="F17" s="308" t="s">
        <v>112</v>
      </c>
      <c r="G17" s="62" t="s">
        <v>4</v>
      </c>
      <c r="H17" s="307" t="s">
        <v>111</v>
      </c>
      <c r="I17" s="309" t="s">
        <v>112</v>
      </c>
      <c r="J17" s="61" t="s">
        <v>4</v>
      </c>
      <c r="K17" s="307" t="s">
        <v>111</v>
      </c>
      <c r="L17" s="308" t="s">
        <v>112</v>
      </c>
      <c r="M17" s="62" t="s">
        <v>4</v>
      </c>
      <c r="N17" s="307" t="s">
        <v>111</v>
      </c>
      <c r="O17" s="309" t="s">
        <v>112</v>
      </c>
    </row>
    <row r="18" spans="1:15" s="3" customFormat="1" ht="18.75" customHeight="1">
      <c r="A18" s="438" t="s">
        <v>4</v>
      </c>
      <c r="B18" s="439"/>
      <c r="C18" s="440"/>
      <c r="D18" s="190">
        <f>J18+M18</f>
        <v>2443</v>
      </c>
      <c r="E18" s="191">
        <f>K18+N18</f>
        <v>850</v>
      </c>
      <c r="F18" s="194">
        <f>L18+O18</f>
        <v>1593</v>
      </c>
      <c r="G18" s="192" t="s">
        <v>90</v>
      </c>
      <c r="H18" s="191" t="s">
        <v>90</v>
      </c>
      <c r="I18" s="192" t="s">
        <v>90</v>
      </c>
      <c r="J18" s="193">
        <f>J22</f>
        <v>311</v>
      </c>
      <c r="K18" s="191">
        <f>K22</f>
        <v>34</v>
      </c>
      <c r="L18" s="194">
        <f>L22</f>
        <v>277</v>
      </c>
      <c r="M18" s="192">
        <f>M19+M22+M27+M32+M36+M41+M46</f>
        <v>2132</v>
      </c>
      <c r="N18" s="191">
        <f>N19+N22+N27+N32+N36+N41+N46</f>
        <v>816</v>
      </c>
      <c r="O18" s="192">
        <f>O19+O22+O27+O32+O36+O41+O46</f>
        <v>1316</v>
      </c>
    </row>
    <row r="19" spans="1:15" s="3" customFormat="1" ht="18.75" customHeight="1">
      <c r="A19" s="459" t="s">
        <v>83</v>
      </c>
      <c r="B19" s="441" t="s">
        <v>4</v>
      </c>
      <c r="C19" s="442"/>
      <c r="D19" s="200">
        <f aca="true" t="shared" si="0" ref="D19:F21">M19</f>
        <v>186</v>
      </c>
      <c r="E19" s="201">
        <f t="shared" si="0"/>
        <v>152</v>
      </c>
      <c r="F19" s="204">
        <f t="shared" si="0"/>
        <v>34</v>
      </c>
      <c r="G19" s="202" t="s">
        <v>90</v>
      </c>
      <c r="H19" s="201" t="s">
        <v>90</v>
      </c>
      <c r="I19" s="202" t="s">
        <v>90</v>
      </c>
      <c r="J19" s="203" t="s">
        <v>90</v>
      </c>
      <c r="K19" s="201" t="s">
        <v>90</v>
      </c>
      <c r="L19" s="204" t="s">
        <v>90</v>
      </c>
      <c r="M19" s="202">
        <f>SUM(M20:M21)</f>
        <v>186</v>
      </c>
      <c r="N19" s="201">
        <f>SUM(N20:N21)</f>
        <v>152</v>
      </c>
      <c r="O19" s="202">
        <f>SUM(O20:O21)</f>
        <v>34</v>
      </c>
    </row>
    <row r="20" spans="1:15" s="3" customFormat="1" ht="18.75" customHeight="1">
      <c r="A20" s="460"/>
      <c r="B20" s="445" t="s">
        <v>31</v>
      </c>
      <c r="C20" s="446"/>
      <c r="D20" s="159">
        <f t="shared" si="0"/>
        <v>107</v>
      </c>
      <c r="E20" s="160">
        <f t="shared" si="0"/>
        <v>94</v>
      </c>
      <c r="F20" s="163">
        <f t="shared" si="0"/>
        <v>13</v>
      </c>
      <c r="G20" s="161" t="s">
        <v>174</v>
      </c>
      <c r="H20" s="160" t="s">
        <v>174</v>
      </c>
      <c r="I20" s="161" t="s">
        <v>174</v>
      </c>
      <c r="J20" s="162" t="s">
        <v>174</v>
      </c>
      <c r="K20" s="160" t="s">
        <v>174</v>
      </c>
      <c r="L20" s="163" t="s">
        <v>174</v>
      </c>
      <c r="M20" s="161">
        <f>SUM(N20:O20)</f>
        <v>107</v>
      </c>
      <c r="N20" s="160">
        <v>94</v>
      </c>
      <c r="O20" s="161">
        <v>13</v>
      </c>
    </row>
    <row r="21" spans="1:15" s="3" customFormat="1" ht="18.75" customHeight="1">
      <c r="A21" s="461"/>
      <c r="B21" s="447" t="s">
        <v>41</v>
      </c>
      <c r="C21" s="448"/>
      <c r="D21" s="195">
        <f t="shared" si="0"/>
        <v>79</v>
      </c>
      <c r="E21" s="196">
        <f t="shared" si="0"/>
        <v>58</v>
      </c>
      <c r="F21" s="199">
        <f t="shared" si="0"/>
        <v>21</v>
      </c>
      <c r="G21" s="197" t="s">
        <v>91</v>
      </c>
      <c r="H21" s="196" t="s">
        <v>91</v>
      </c>
      <c r="I21" s="197" t="s">
        <v>91</v>
      </c>
      <c r="J21" s="198" t="s">
        <v>91</v>
      </c>
      <c r="K21" s="196" t="s">
        <v>91</v>
      </c>
      <c r="L21" s="199" t="s">
        <v>91</v>
      </c>
      <c r="M21" s="197">
        <f>SUM(N21:O21)</f>
        <v>79</v>
      </c>
      <c r="N21" s="196">
        <v>58</v>
      </c>
      <c r="O21" s="197">
        <v>21</v>
      </c>
    </row>
    <row r="22" spans="1:15" s="3" customFormat="1" ht="18.75" customHeight="1">
      <c r="A22" s="468" t="s">
        <v>84</v>
      </c>
      <c r="B22" s="449" t="s">
        <v>4</v>
      </c>
      <c r="C22" s="450"/>
      <c r="D22" s="205">
        <f aca="true" t="shared" si="1" ref="D22:F23">J22+M22</f>
        <v>945</v>
      </c>
      <c r="E22" s="206">
        <f t="shared" si="1"/>
        <v>194</v>
      </c>
      <c r="F22" s="209">
        <f t="shared" si="1"/>
        <v>751</v>
      </c>
      <c r="G22" s="207" t="s">
        <v>90</v>
      </c>
      <c r="H22" s="206" t="s">
        <v>90</v>
      </c>
      <c r="I22" s="207" t="s">
        <v>90</v>
      </c>
      <c r="J22" s="208">
        <f aca="true" t="shared" si="2" ref="J22:O22">SUM(J23:J26)</f>
        <v>311</v>
      </c>
      <c r="K22" s="206">
        <f t="shared" si="2"/>
        <v>34</v>
      </c>
      <c r="L22" s="209">
        <f t="shared" si="2"/>
        <v>277</v>
      </c>
      <c r="M22" s="207">
        <f t="shared" si="2"/>
        <v>634</v>
      </c>
      <c r="N22" s="206">
        <f t="shared" si="2"/>
        <v>160</v>
      </c>
      <c r="O22" s="207">
        <f t="shared" si="2"/>
        <v>474</v>
      </c>
    </row>
    <row r="23" spans="1:15" s="3" customFormat="1" ht="18.75" customHeight="1">
      <c r="A23" s="460"/>
      <c r="B23" s="443" t="s">
        <v>46</v>
      </c>
      <c r="C23" s="444"/>
      <c r="D23" s="159">
        <f t="shared" si="1"/>
        <v>645</v>
      </c>
      <c r="E23" s="160">
        <f t="shared" si="1"/>
        <v>87</v>
      </c>
      <c r="F23" s="163">
        <f t="shared" si="1"/>
        <v>558</v>
      </c>
      <c r="G23" s="161" t="s">
        <v>72</v>
      </c>
      <c r="H23" s="160" t="s">
        <v>72</v>
      </c>
      <c r="I23" s="161" t="s">
        <v>72</v>
      </c>
      <c r="J23" s="162">
        <f>SUM(K23:L23)</f>
        <v>311</v>
      </c>
      <c r="K23" s="160">
        <v>34</v>
      </c>
      <c r="L23" s="163">
        <v>277</v>
      </c>
      <c r="M23" s="161">
        <f>SUM(N23:O23)</f>
        <v>334</v>
      </c>
      <c r="N23" s="160">
        <v>53</v>
      </c>
      <c r="O23" s="161">
        <v>281</v>
      </c>
    </row>
    <row r="24" spans="1:15" s="3" customFormat="1" ht="18.75" customHeight="1">
      <c r="A24" s="460"/>
      <c r="B24" s="443" t="s">
        <v>113</v>
      </c>
      <c r="C24" s="444"/>
      <c r="D24" s="159">
        <f aca="true" t="shared" si="3" ref="D24:D33">M24</f>
        <v>57</v>
      </c>
      <c r="E24" s="160" t="s">
        <v>178</v>
      </c>
      <c r="F24" s="163">
        <f aca="true" t="shared" si="4" ref="F24:F33">O24</f>
        <v>57</v>
      </c>
      <c r="G24" s="161" t="s">
        <v>178</v>
      </c>
      <c r="H24" s="160" t="s">
        <v>178</v>
      </c>
      <c r="I24" s="161" t="s">
        <v>178</v>
      </c>
      <c r="J24" s="162" t="s">
        <v>178</v>
      </c>
      <c r="K24" s="160" t="s">
        <v>178</v>
      </c>
      <c r="L24" s="163" t="s">
        <v>178</v>
      </c>
      <c r="M24" s="161">
        <f>SUM(N24:O24)</f>
        <v>57</v>
      </c>
      <c r="N24" s="160" t="s">
        <v>178</v>
      </c>
      <c r="O24" s="161">
        <v>57</v>
      </c>
    </row>
    <row r="25" spans="1:15" s="3" customFormat="1" ht="18.75" customHeight="1">
      <c r="A25" s="460"/>
      <c r="B25" s="443" t="s">
        <v>114</v>
      </c>
      <c r="C25" s="444"/>
      <c r="D25" s="159">
        <f t="shared" si="3"/>
        <v>11</v>
      </c>
      <c r="E25" s="160">
        <f aca="true" t="shared" si="5" ref="E25:E33">N25</f>
        <v>7</v>
      </c>
      <c r="F25" s="163">
        <f t="shared" si="4"/>
        <v>4</v>
      </c>
      <c r="G25" s="161" t="s">
        <v>178</v>
      </c>
      <c r="H25" s="160" t="s">
        <v>178</v>
      </c>
      <c r="I25" s="161" t="s">
        <v>178</v>
      </c>
      <c r="J25" s="162" t="s">
        <v>178</v>
      </c>
      <c r="K25" s="160" t="s">
        <v>178</v>
      </c>
      <c r="L25" s="163" t="s">
        <v>178</v>
      </c>
      <c r="M25" s="161">
        <f>SUM(N25:O25)</f>
        <v>11</v>
      </c>
      <c r="N25" s="160">
        <v>7</v>
      </c>
      <c r="O25" s="161">
        <v>4</v>
      </c>
    </row>
    <row r="26" spans="1:15" s="3" customFormat="1" ht="18.75" customHeight="1">
      <c r="A26" s="460"/>
      <c r="B26" s="443" t="s">
        <v>141</v>
      </c>
      <c r="C26" s="444"/>
      <c r="D26" s="159">
        <f t="shared" si="3"/>
        <v>232</v>
      </c>
      <c r="E26" s="160">
        <f t="shared" si="5"/>
        <v>100</v>
      </c>
      <c r="F26" s="163">
        <f t="shared" si="4"/>
        <v>132</v>
      </c>
      <c r="G26" s="161" t="s">
        <v>179</v>
      </c>
      <c r="H26" s="160" t="s">
        <v>179</v>
      </c>
      <c r="I26" s="161" t="s">
        <v>179</v>
      </c>
      <c r="J26" s="162" t="s">
        <v>179</v>
      </c>
      <c r="K26" s="160" t="s">
        <v>179</v>
      </c>
      <c r="L26" s="163" t="s">
        <v>179</v>
      </c>
      <c r="M26" s="161">
        <f>SUM(N26:O26)</f>
        <v>232</v>
      </c>
      <c r="N26" s="160">
        <v>100</v>
      </c>
      <c r="O26" s="161">
        <v>132</v>
      </c>
    </row>
    <row r="27" spans="1:15" s="3" customFormat="1" ht="18.75" customHeight="1">
      <c r="A27" s="459" t="s">
        <v>144</v>
      </c>
      <c r="B27" s="449" t="s">
        <v>4</v>
      </c>
      <c r="C27" s="450"/>
      <c r="D27" s="200">
        <f t="shared" si="3"/>
        <v>332</v>
      </c>
      <c r="E27" s="201">
        <f t="shared" si="5"/>
        <v>114</v>
      </c>
      <c r="F27" s="204">
        <f t="shared" si="4"/>
        <v>218</v>
      </c>
      <c r="G27" s="202" t="s">
        <v>90</v>
      </c>
      <c r="H27" s="201" t="s">
        <v>90</v>
      </c>
      <c r="I27" s="202" t="s">
        <v>90</v>
      </c>
      <c r="J27" s="203" t="s">
        <v>90</v>
      </c>
      <c r="K27" s="201" t="s">
        <v>90</v>
      </c>
      <c r="L27" s="204" t="s">
        <v>90</v>
      </c>
      <c r="M27" s="202">
        <f>SUM(M28:M31)</f>
        <v>332</v>
      </c>
      <c r="N27" s="201">
        <f>SUM(N28:N31)</f>
        <v>114</v>
      </c>
      <c r="O27" s="202">
        <f>SUM(O28:O31)</f>
        <v>218</v>
      </c>
    </row>
    <row r="28" spans="1:15" s="3" customFormat="1" ht="18.75" customHeight="1">
      <c r="A28" s="460"/>
      <c r="B28" s="443" t="s">
        <v>116</v>
      </c>
      <c r="C28" s="444"/>
      <c r="D28" s="159">
        <f t="shared" si="3"/>
        <v>185</v>
      </c>
      <c r="E28" s="160">
        <f t="shared" si="5"/>
        <v>73</v>
      </c>
      <c r="F28" s="163">
        <f t="shared" si="4"/>
        <v>112</v>
      </c>
      <c r="G28" s="161" t="s">
        <v>182</v>
      </c>
      <c r="H28" s="160" t="s">
        <v>182</v>
      </c>
      <c r="I28" s="161" t="s">
        <v>182</v>
      </c>
      <c r="J28" s="162" t="s">
        <v>182</v>
      </c>
      <c r="K28" s="160" t="s">
        <v>182</v>
      </c>
      <c r="L28" s="163" t="s">
        <v>182</v>
      </c>
      <c r="M28" s="161">
        <f>SUM(N28:O28)</f>
        <v>185</v>
      </c>
      <c r="N28" s="160">
        <v>73</v>
      </c>
      <c r="O28" s="161">
        <v>112</v>
      </c>
    </row>
    <row r="29" spans="1:15" s="3" customFormat="1" ht="18.75" customHeight="1">
      <c r="A29" s="460"/>
      <c r="B29" s="443" t="s">
        <v>117</v>
      </c>
      <c r="C29" s="444"/>
      <c r="D29" s="159">
        <f t="shared" si="3"/>
        <v>7</v>
      </c>
      <c r="E29" s="160">
        <f t="shared" si="5"/>
        <v>7</v>
      </c>
      <c r="F29" s="163" t="s">
        <v>179</v>
      </c>
      <c r="G29" s="161" t="s">
        <v>179</v>
      </c>
      <c r="H29" s="160" t="s">
        <v>179</v>
      </c>
      <c r="I29" s="161" t="s">
        <v>179</v>
      </c>
      <c r="J29" s="162" t="s">
        <v>179</v>
      </c>
      <c r="K29" s="160" t="s">
        <v>179</v>
      </c>
      <c r="L29" s="163" t="s">
        <v>179</v>
      </c>
      <c r="M29" s="161">
        <f>SUM(N29:O29)</f>
        <v>7</v>
      </c>
      <c r="N29" s="160">
        <v>7</v>
      </c>
      <c r="O29" s="161" t="s">
        <v>179</v>
      </c>
    </row>
    <row r="30" spans="1:15" s="3" customFormat="1" ht="18.75" customHeight="1">
      <c r="A30" s="460"/>
      <c r="B30" s="443" t="s">
        <v>118</v>
      </c>
      <c r="C30" s="444"/>
      <c r="D30" s="159">
        <f>M30</f>
        <v>129</v>
      </c>
      <c r="E30" s="160">
        <f>N30</f>
        <v>34</v>
      </c>
      <c r="F30" s="163">
        <f>O30</f>
        <v>95</v>
      </c>
      <c r="G30" s="161" t="s">
        <v>183</v>
      </c>
      <c r="H30" s="160" t="s">
        <v>183</v>
      </c>
      <c r="I30" s="161" t="s">
        <v>183</v>
      </c>
      <c r="J30" s="162" t="s">
        <v>183</v>
      </c>
      <c r="K30" s="160" t="s">
        <v>183</v>
      </c>
      <c r="L30" s="163" t="s">
        <v>183</v>
      </c>
      <c r="M30" s="161">
        <f>SUM(N30:O30)</f>
        <v>129</v>
      </c>
      <c r="N30" s="160">
        <v>34</v>
      </c>
      <c r="O30" s="161">
        <v>95</v>
      </c>
    </row>
    <row r="31" spans="1:15" s="3" customFormat="1" ht="18.75" customHeight="1">
      <c r="A31" s="461"/>
      <c r="B31" s="447" t="s">
        <v>115</v>
      </c>
      <c r="C31" s="448"/>
      <c r="D31" s="195">
        <f t="shared" si="3"/>
        <v>11</v>
      </c>
      <c r="E31" s="196" t="str">
        <f t="shared" si="5"/>
        <v>-</v>
      </c>
      <c r="F31" s="199">
        <f>O31</f>
        <v>11</v>
      </c>
      <c r="G31" s="197" t="s">
        <v>82</v>
      </c>
      <c r="H31" s="196" t="s">
        <v>82</v>
      </c>
      <c r="I31" s="197" t="s">
        <v>82</v>
      </c>
      <c r="J31" s="198" t="s">
        <v>82</v>
      </c>
      <c r="K31" s="196" t="s">
        <v>82</v>
      </c>
      <c r="L31" s="199" t="s">
        <v>82</v>
      </c>
      <c r="M31" s="197">
        <f>SUM(N31:O31)</f>
        <v>11</v>
      </c>
      <c r="N31" s="196" t="s">
        <v>287</v>
      </c>
      <c r="O31" s="197">
        <v>11</v>
      </c>
    </row>
    <row r="32" spans="1:15" s="3" customFormat="1" ht="18.75" customHeight="1">
      <c r="A32" s="469" t="s">
        <v>154</v>
      </c>
      <c r="B32" s="451" t="s">
        <v>4</v>
      </c>
      <c r="C32" s="452"/>
      <c r="D32" s="205">
        <f t="shared" si="3"/>
        <v>399</v>
      </c>
      <c r="E32" s="206">
        <f t="shared" si="5"/>
        <v>123</v>
      </c>
      <c r="F32" s="209">
        <f t="shared" si="4"/>
        <v>276</v>
      </c>
      <c r="G32" s="207" t="s">
        <v>90</v>
      </c>
      <c r="H32" s="206" t="s">
        <v>90</v>
      </c>
      <c r="I32" s="207" t="s">
        <v>90</v>
      </c>
      <c r="J32" s="208" t="s">
        <v>90</v>
      </c>
      <c r="K32" s="206" t="s">
        <v>90</v>
      </c>
      <c r="L32" s="209" t="s">
        <v>90</v>
      </c>
      <c r="M32" s="207">
        <f>SUM(M33:M35)</f>
        <v>399</v>
      </c>
      <c r="N32" s="206">
        <f>SUM(N33:N35)</f>
        <v>123</v>
      </c>
      <c r="O32" s="207">
        <f>SUM(O33:O35)</f>
        <v>276</v>
      </c>
    </row>
    <row r="33" spans="1:15" s="3" customFormat="1" ht="18.75" customHeight="1">
      <c r="A33" s="470"/>
      <c r="B33" s="443" t="s">
        <v>58</v>
      </c>
      <c r="C33" s="444"/>
      <c r="D33" s="159">
        <f t="shared" si="3"/>
        <v>77</v>
      </c>
      <c r="E33" s="160">
        <f t="shared" si="5"/>
        <v>30</v>
      </c>
      <c r="F33" s="163">
        <f t="shared" si="4"/>
        <v>47</v>
      </c>
      <c r="G33" s="161" t="s">
        <v>184</v>
      </c>
      <c r="H33" s="160" t="s">
        <v>184</v>
      </c>
      <c r="I33" s="161" t="s">
        <v>184</v>
      </c>
      <c r="J33" s="162" t="s">
        <v>184</v>
      </c>
      <c r="K33" s="160" t="s">
        <v>184</v>
      </c>
      <c r="L33" s="163" t="s">
        <v>184</v>
      </c>
      <c r="M33" s="161">
        <f>SUM(N33:O33)</f>
        <v>77</v>
      </c>
      <c r="N33" s="160">
        <v>30</v>
      </c>
      <c r="O33" s="161">
        <v>47</v>
      </c>
    </row>
    <row r="34" spans="1:15" s="3" customFormat="1" ht="18.75" customHeight="1">
      <c r="A34" s="470"/>
      <c r="B34" s="443" t="s">
        <v>148</v>
      </c>
      <c r="C34" s="444"/>
      <c r="D34" s="159">
        <f>M34</f>
        <v>177</v>
      </c>
      <c r="E34" s="160">
        <f>N34</f>
        <v>69</v>
      </c>
      <c r="F34" s="163">
        <f>O34</f>
        <v>108</v>
      </c>
      <c r="G34" s="161" t="s">
        <v>72</v>
      </c>
      <c r="H34" s="160" t="s">
        <v>72</v>
      </c>
      <c r="I34" s="161" t="s">
        <v>72</v>
      </c>
      <c r="J34" s="162" t="s">
        <v>72</v>
      </c>
      <c r="K34" s="160" t="s">
        <v>72</v>
      </c>
      <c r="L34" s="163" t="s">
        <v>72</v>
      </c>
      <c r="M34" s="161">
        <f>SUM(N34:O34)</f>
        <v>177</v>
      </c>
      <c r="N34" s="160">
        <v>69</v>
      </c>
      <c r="O34" s="161">
        <v>108</v>
      </c>
    </row>
    <row r="35" spans="1:15" s="3" customFormat="1" ht="18.75" customHeight="1">
      <c r="A35" s="470"/>
      <c r="B35" s="443" t="s">
        <v>115</v>
      </c>
      <c r="C35" s="444"/>
      <c r="D35" s="159">
        <f aca="true" t="shared" si="6" ref="D35:F36">M35</f>
        <v>145</v>
      </c>
      <c r="E35" s="160">
        <f t="shared" si="6"/>
        <v>24</v>
      </c>
      <c r="F35" s="163">
        <f t="shared" si="6"/>
        <v>121</v>
      </c>
      <c r="G35" s="161" t="s">
        <v>82</v>
      </c>
      <c r="H35" s="160" t="s">
        <v>82</v>
      </c>
      <c r="I35" s="161" t="s">
        <v>82</v>
      </c>
      <c r="J35" s="162" t="s">
        <v>82</v>
      </c>
      <c r="K35" s="160" t="s">
        <v>82</v>
      </c>
      <c r="L35" s="163" t="s">
        <v>82</v>
      </c>
      <c r="M35" s="161">
        <f>SUM(N35:O35)</f>
        <v>145</v>
      </c>
      <c r="N35" s="160">
        <v>24</v>
      </c>
      <c r="O35" s="161">
        <v>121</v>
      </c>
    </row>
    <row r="36" spans="1:15" s="3" customFormat="1" ht="18.75" customHeight="1">
      <c r="A36" s="459" t="s">
        <v>86</v>
      </c>
      <c r="B36" s="449" t="s">
        <v>4</v>
      </c>
      <c r="C36" s="450"/>
      <c r="D36" s="200">
        <f t="shared" si="6"/>
        <v>183</v>
      </c>
      <c r="E36" s="201">
        <f t="shared" si="6"/>
        <v>83</v>
      </c>
      <c r="F36" s="204">
        <f t="shared" si="6"/>
        <v>100</v>
      </c>
      <c r="G36" s="202" t="s">
        <v>90</v>
      </c>
      <c r="H36" s="201" t="s">
        <v>90</v>
      </c>
      <c r="I36" s="202" t="s">
        <v>90</v>
      </c>
      <c r="J36" s="203" t="s">
        <v>90</v>
      </c>
      <c r="K36" s="201" t="s">
        <v>90</v>
      </c>
      <c r="L36" s="204" t="s">
        <v>90</v>
      </c>
      <c r="M36" s="202">
        <f>SUM(M37:M40)</f>
        <v>183</v>
      </c>
      <c r="N36" s="201">
        <f>SUM(N37:N40)</f>
        <v>83</v>
      </c>
      <c r="O36" s="202">
        <f>SUM(O37:O40)</f>
        <v>100</v>
      </c>
    </row>
    <row r="37" spans="1:15" s="3" customFormat="1" ht="18.75" customHeight="1">
      <c r="A37" s="460"/>
      <c r="B37" s="453" t="s">
        <v>62</v>
      </c>
      <c r="C37" s="454"/>
      <c r="D37" s="159">
        <f aca="true" t="shared" si="7" ref="D37:F39">M37</f>
        <v>27</v>
      </c>
      <c r="E37" s="160">
        <f t="shared" si="7"/>
        <v>10</v>
      </c>
      <c r="F37" s="163">
        <f t="shared" si="7"/>
        <v>17</v>
      </c>
      <c r="G37" s="161" t="s">
        <v>90</v>
      </c>
      <c r="H37" s="160" t="s">
        <v>90</v>
      </c>
      <c r="I37" s="161" t="s">
        <v>90</v>
      </c>
      <c r="J37" s="162" t="s">
        <v>90</v>
      </c>
      <c r="K37" s="160" t="s">
        <v>90</v>
      </c>
      <c r="L37" s="163" t="s">
        <v>90</v>
      </c>
      <c r="M37" s="161">
        <f>SUM(N37:O37)</f>
        <v>27</v>
      </c>
      <c r="N37" s="160">
        <v>10</v>
      </c>
      <c r="O37" s="161">
        <v>17</v>
      </c>
    </row>
    <row r="38" spans="1:15" s="3" customFormat="1" ht="18.75" customHeight="1">
      <c r="A38" s="460"/>
      <c r="B38" s="443" t="s">
        <v>145</v>
      </c>
      <c r="C38" s="444"/>
      <c r="D38" s="159">
        <f t="shared" si="7"/>
        <v>109</v>
      </c>
      <c r="E38" s="160">
        <f t="shared" si="7"/>
        <v>70</v>
      </c>
      <c r="F38" s="163">
        <f t="shared" si="7"/>
        <v>39</v>
      </c>
      <c r="G38" s="161" t="s">
        <v>91</v>
      </c>
      <c r="H38" s="160" t="s">
        <v>91</v>
      </c>
      <c r="I38" s="161" t="s">
        <v>91</v>
      </c>
      <c r="J38" s="162" t="s">
        <v>91</v>
      </c>
      <c r="K38" s="160" t="s">
        <v>91</v>
      </c>
      <c r="L38" s="163" t="s">
        <v>91</v>
      </c>
      <c r="M38" s="161">
        <f>SUM(N38:O38)</f>
        <v>109</v>
      </c>
      <c r="N38" s="160">
        <v>70</v>
      </c>
      <c r="O38" s="161">
        <v>39</v>
      </c>
    </row>
    <row r="39" spans="1:15" s="3" customFormat="1" ht="18.75" customHeight="1">
      <c r="A39" s="460"/>
      <c r="B39" s="443" t="s">
        <v>187</v>
      </c>
      <c r="C39" s="444"/>
      <c r="D39" s="159">
        <f t="shared" si="7"/>
        <v>25</v>
      </c>
      <c r="E39" s="160">
        <f t="shared" si="7"/>
        <v>3</v>
      </c>
      <c r="F39" s="163">
        <f t="shared" si="7"/>
        <v>22</v>
      </c>
      <c r="G39" s="161" t="s">
        <v>91</v>
      </c>
      <c r="H39" s="160" t="s">
        <v>91</v>
      </c>
      <c r="I39" s="161" t="s">
        <v>91</v>
      </c>
      <c r="J39" s="162" t="s">
        <v>91</v>
      </c>
      <c r="K39" s="160" t="s">
        <v>91</v>
      </c>
      <c r="L39" s="163" t="s">
        <v>91</v>
      </c>
      <c r="M39" s="161">
        <f>SUM(N39:O39)</f>
        <v>25</v>
      </c>
      <c r="N39" s="160">
        <v>3</v>
      </c>
      <c r="O39" s="161">
        <v>22</v>
      </c>
    </row>
    <row r="40" spans="1:15" s="3" customFormat="1" ht="18.75" customHeight="1">
      <c r="A40" s="461"/>
      <c r="B40" s="447" t="s">
        <v>115</v>
      </c>
      <c r="C40" s="448"/>
      <c r="D40" s="195">
        <f aca="true" t="shared" si="8" ref="D40:F41">M40</f>
        <v>22</v>
      </c>
      <c r="E40" s="196" t="s">
        <v>82</v>
      </c>
      <c r="F40" s="199">
        <f t="shared" si="8"/>
        <v>22</v>
      </c>
      <c r="G40" s="197" t="s">
        <v>82</v>
      </c>
      <c r="H40" s="196" t="s">
        <v>82</v>
      </c>
      <c r="I40" s="197" t="s">
        <v>82</v>
      </c>
      <c r="J40" s="198" t="s">
        <v>82</v>
      </c>
      <c r="K40" s="196" t="s">
        <v>82</v>
      </c>
      <c r="L40" s="199" t="s">
        <v>82</v>
      </c>
      <c r="M40" s="197">
        <f>SUM(N40:O40)</f>
        <v>22</v>
      </c>
      <c r="N40" s="196" t="s">
        <v>82</v>
      </c>
      <c r="O40" s="197">
        <v>22</v>
      </c>
    </row>
    <row r="41" spans="1:15" s="3" customFormat="1" ht="18.75" customHeight="1">
      <c r="A41" s="462" t="s">
        <v>87</v>
      </c>
      <c r="B41" s="449" t="s">
        <v>4</v>
      </c>
      <c r="C41" s="450"/>
      <c r="D41" s="200">
        <f t="shared" si="8"/>
        <v>92</v>
      </c>
      <c r="E41" s="201">
        <f t="shared" si="8"/>
        <v>12</v>
      </c>
      <c r="F41" s="204">
        <f t="shared" si="8"/>
        <v>80</v>
      </c>
      <c r="G41" s="202" t="s">
        <v>90</v>
      </c>
      <c r="H41" s="201" t="s">
        <v>90</v>
      </c>
      <c r="I41" s="202" t="s">
        <v>90</v>
      </c>
      <c r="J41" s="203" t="s">
        <v>90</v>
      </c>
      <c r="K41" s="201" t="s">
        <v>90</v>
      </c>
      <c r="L41" s="204" t="s">
        <v>90</v>
      </c>
      <c r="M41" s="202">
        <f>SUM(M42:M45)</f>
        <v>92</v>
      </c>
      <c r="N41" s="201">
        <f>SUM(N42:N45)</f>
        <v>12</v>
      </c>
      <c r="O41" s="202">
        <f>SUM(O42:O45)</f>
        <v>80</v>
      </c>
    </row>
    <row r="42" spans="1:15" s="3" customFormat="1" ht="18.75" customHeight="1">
      <c r="A42" s="463"/>
      <c r="B42" s="443" t="s">
        <v>65</v>
      </c>
      <c r="C42" s="444"/>
      <c r="D42" s="159">
        <f>M42</f>
        <v>14</v>
      </c>
      <c r="E42" s="160" t="s">
        <v>72</v>
      </c>
      <c r="F42" s="163">
        <f>O42</f>
        <v>14</v>
      </c>
      <c r="G42" s="161" t="s">
        <v>72</v>
      </c>
      <c r="H42" s="160" t="s">
        <v>72</v>
      </c>
      <c r="I42" s="161" t="s">
        <v>72</v>
      </c>
      <c r="J42" s="162" t="s">
        <v>72</v>
      </c>
      <c r="K42" s="160" t="s">
        <v>72</v>
      </c>
      <c r="L42" s="163" t="s">
        <v>72</v>
      </c>
      <c r="M42" s="161">
        <f>SUM(N42:O42)</f>
        <v>14</v>
      </c>
      <c r="N42" s="160" t="s">
        <v>72</v>
      </c>
      <c r="O42" s="161">
        <v>14</v>
      </c>
    </row>
    <row r="43" spans="1:15" s="3" customFormat="1" ht="18.75" customHeight="1">
      <c r="A43" s="463"/>
      <c r="B43" s="443" t="s">
        <v>67</v>
      </c>
      <c r="C43" s="444"/>
      <c r="D43" s="159">
        <f>M43</f>
        <v>78</v>
      </c>
      <c r="E43" s="160">
        <f>N43</f>
        <v>12</v>
      </c>
      <c r="F43" s="163">
        <f>O43</f>
        <v>66</v>
      </c>
      <c r="G43" s="161" t="s">
        <v>188</v>
      </c>
      <c r="H43" s="160" t="s">
        <v>188</v>
      </c>
      <c r="I43" s="161" t="s">
        <v>188</v>
      </c>
      <c r="J43" s="162" t="s">
        <v>188</v>
      </c>
      <c r="K43" s="160" t="s">
        <v>188</v>
      </c>
      <c r="L43" s="163" t="s">
        <v>188</v>
      </c>
      <c r="M43" s="161">
        <f>SUM(N43:O43)</f>
        <v>78</v>
      </c>
      <c r="N43" s="160">
        <v>12</v>
      </c>
      <c r="O43" s="161">
        <v>66</v>
      </c>
    </row>
    <row r="44" spans="1:15" s="3" customFormat="1" ht="18.75" customHeight="1">
      <c r="A44" s="463"/>
      <c r="B44" s="443" t="s">
        <v>68</v>
      </c>
      <c r="C44" s="444"/>
      <c r="D44" s="159" t="str">
        <f>M44</f>
        <v>-</v>
      </c>
      <c r="E44" s="160" t="str">
        <f>N44</f>
        <v>-</v>
      </c>
      <c r="F44" s="163" t="str">
        <f>O44</f>
        <v>-</v>
      </c>
      <c r="G44" s="161" t="s">
        <v>179</v>
      </c>
      <c r="H44" s="160" t="s">
        <v>179</v>
      </c>
      <c r="I44" s="161" t="s">
        <v>179</v>
      </c>
      <c r="J44" s="162" t="s">
        <v>179</v>
      </c>
      <c r="K44" s="160" t="s">
        <v>179</v>
      </c>
      <c r="L44" s="163" t="s">
        <v>179</v>
      </c>
      <c r="M44" s="161" t="s">
        <v>293</v>
      </c>
      <c r="N44" s="160" t="s">
        <v>287</v>
      </c>
      <c r="O44" s="161" t="s">
        <v>287</v>
      </c>
    </row>
    <row r="45" spans="1:15" s="3" customFormat="1" ht="18.75" customHeight="1">
      <c r="A45" s="464"/>
      <c r="B45" s="457" t="s">
        <v>69</v>
      </c>
      <c r="C45" s="458"/>
      <c r="D45" s="195" t="str">
        <f>M45</f>
        <v>-</v>
      </c>
      <c r="E45" s="196" t="s">
        <v>189</v>
      </c>
      <c r="F45" s="199" t="str">
        <f>O45</f>
        <v>-</v>
      </c>
      <c r="G45" s="197" t="s">
        <v>189</v>
      </c>
      <c r="H45" s="196" t="s">
        <v>189</v>
      </c>
      <c r="I45" s="197" t="s">
        <v>189</v>
      </c>
      <c r="J45" s="198" t="s">
        <v>189</v>
      </c>
      <c r="K45" s="196" t="s">
        <v>189</v>
      </c>
      <c r="L45" s="199" t="s">
        <v>189</v>
      </c>
      <c r="M45" s="197" t="s">
        <v>293</v>
      </c>
      <c r="N45" s="196" t="s">
        <v>189</v>
      </c>
      <c r="O45" s="197" t="s">
        <v>287</v>
      </c>
    </row>
    <row r="46" spans="1:15" s="3" customFormat="1" ht="18.75" customHeight="1">
      <c r="A46" s="465" t="s">
        <v>155</v>
      </c>
      <c r="B46" s="449" t="s">
        <v>4</v>
      </c>
      <c r="C46" s="450"/>
      <c r="D46" s="205">
        <f>M46</f>
        <v>306</v>
      </c>
      <c r="E46" s="206">
        <f>N46</f>
        <v>172</v>
      </c>
      <c r="F46" s="209">
        <f>O46</f>
        <v>134</v>
      </c>
      <c r="G46" s="207" t="s">
        <v>90</v>
      </c>
      <c r="H46" s="206" t="s">
        <v>90</v>
      </c>
      <c r="I46" s="207" t="s">
        <v>90</v>
      </c>
      <c r="J46" s="208" t="s">
        <v>90</v>
      </c>
      <c r="K46" s="206" t="s">
        <v>90</v>
      </c>
      <c r="L46" s="209" t="s">
        <v>90</v>
      </c>
      <c r="M46" s="207">
        <f>SUM(M47:M49)</f>
        <v>306</v>
      </c>
      <c r="N46" s="206">
        <f>SUM(N47:N49)</f>
        <v>172</v>
      </c>
      <c r="O46" s="207">
        <f>SUM(O47:O49)</f>
        <v>134</v>
      </c>
    </row>
    <row r="47" spans="1:15" s="3" customFormat="1" ht="18.75" customHeight="1">
      <c r="A47" s="466"/>
      <c r="B47" s="453" t="s">
        <v>76</v>
      </c>
      <c r="C47" s="454"/>
      <c r="D47" s="159">
        <f aca="true" t="shared" si="9" ref="D47:F49">M47</f>
        <v>120</v>
      </c>
      <c r="E47" s="160">
        <f t="shared" si="9"/>
        <v>86</v>
      </c>
      <c r="F47" s="163">
        <f t="shared" si="9"/>
        <v>34</v>
      </c>
      <c r="G47" s="161" t="s">
        <v>91</v>
      </c>
      <c r="H47" s="160" t="s">
        <v>91</v>
      </c>
      <c r="I47" s="161" t="s">
        <v>91</v>
      </c>
      <c r="J47" s="162" t="s">
        <v>91</v>
      </c>
      <c r="K47" s="160" t="s">
        <v>91</v>
      </c>
      <c r="L47" s="163" t="s">
        <v>91</v>
      </c>
      <c r="M47" s="161">
        <f>SUM(N47:O47)</f>
        <v>120</v>
      </c>
      <c r="N47" s="160">
        <v>86</v>
      </c>
      <c r="O47" s="161">
        <v>34</v>
      </c>
    </row>
    <row r="48" spans="1:15" s="3" customFormat="1" ht="18.75" customHeight="1">
      <c r="A48" s="466"/>
      <c r="B48" s="453" t="s">
        <v>149</v>
      </c>
      <c r="C48" s="454"/>
      <c r="D48" s="159">
        <f>M48</f>
        <v>93</v>
      </c>
      <c r="E48" s="160">
        <f>N48</f>
        <v>14</v>
      </c>
      <c r="F48" s="163">
        <f>O48</f>
        <v>79</v>
      </c>
      <c r="G48" s="161" t="s">
        <v>174</v>
      </c>
      <c r="H48" s="160" t="s">
        <v>174</v>
      </c>
      <c r="I48" s="161" t="s">
        <v>174</v>
      </c>
      <c r="J48" s="162" t="s">
        <v>174</v>
      </c>
      <c r="K48" s="160" t="s">
        <v>174</v>
      </c>
      <c r="L48" s="163" t="s">
        <v>174</v>
      </c>
      <c r="M48" s="161">
        <f>SUM(N48:O48)</f>
        <v>93</v>
      </c>
      <c r="N48" s="160">
        <v>14</v>
      </c>
      <c r="O48" s="161">
        <v>79</v>
      </c>
    </row>
    <row r="49" spans="1:15" s="3" customFormat="1" ht="18.75" customHeight="1" thickBot="1">
      <c r="A49" s="467"/>
      <c r="B49" s="455" t="s">
        <v>115</v>
      </c>
      <c r="C49" s="456"/>
      <c r="D49" s="164">
        <f t="shared" si="9"/>
        <v>93</v>
      </c>
      <c r="E49" s="165">
        <f t="shared" si="9"/>
        <v>72</v>
      </c>
      <c r="F49" s="168">
        <f t="shared" si="9"/>
        <v>21</v>
      </c>
      <c r="G49" s="166" t="s">
        <v>82</v>
      </c>
      <c r="H49" s="165" t="s">
        <v>82</v>
      </c>
      <c r="I49" s="166" t="s">
        <v>82</v>
      </c>
      <c r="J49" s="167" t="s">
        <v>82</v>
      </c>
      <c r="K49" s="165" t="s">
        <v>82</v>
      </c>
      <c r="L49" s="168" t="s">
        <v>82</v>
      </c>
      <c r="M49" s="166">
        <f>SUM(N49:O49)</f>
        <v>93</v>
      </c>
      <c r="N49" s="165">
        <v>72</v>
      </c>
      <c r="O49" s="166">
        <v>21</v>
      </c>
    </row>
    <row r="50" ht="12.75">
      <c r="A50" s="169"/>
    </row>
  </sheetData>
  <mergeCells count="55">
    <mergeCell ref="A8:B9"/>
    <mergeCell ref="A10:B11"/>
    <mergeCell ref="A12:B13"/>
    <mergeCell ref="A16:C17"/>
    <mergeCell ref="A3:C5"/>
    <mergeCell ref="G4:G5"/>
    <mergeCell ref="M4:M5"/>
    <mergeCell ref="A6:B7"/>
    <mergeCell ref="G3:M3"/>
    <mergeCell ref="E3:E5"/>
    <mergeCell ref="D3:D5"/>
    <mergeCell ref="F3:F5"/>
    <mergeCell ref="A36:A40"/>
    <mergeCell ref="A41:A45"/>
    <mergeCell ref="A46:A49"/>
    <mergeCell ref="A19:A21"/>
    <mergeCell ref="A22:A26"/>
    <mergeCell ref="A27:A31"/>
    <mergeCell ref="A32:A35"/>
    <mergeCell ref="B40:C40"/>
    <mergeCell ref="B41:C41"/>
    <mergeCell ref="B42:C42"/>
    <mergeCell ref="B43:C43"/>
    <mergeCell ref="B47:C47"/>
    <mergeCell ref="B49:C49"/>
    <mergeCell ref="B44:C44"/>
    <mergeCell ref="B45:C45"/>
    <mergeCell ref="B46:C46"/>
    <mergeCell ref="B48:C48"/>
    <mergeCell ref="B31:C31"/>
    <mergeCell ref="B32:C32"/>
    <mergeCell ref="B38:C38"/>
    <mergeCell ref="B39:C39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24:C24"/>
    <mergeCell ref="B25:C25"/>
    <mergeCell ref="B26:C26"/>
    <mergeCell ref="B20:C20"/>
    <mergeCell ref="B21:C21"/>
    <mergeCell ref="B22:C22"/>
    <mergeCell ref="B23:C23"/>
    <mergeCell ref="J16:L16"/>
    <mergeCell ref="M16:O16"/>
    <mergeCell ref="A18:C18"/>
    <mergeCell ref="B19:C19"/>
    <mergeCell ref="D16:F16"/>
    <mergeCell ref="G16:I16"/>
  </mergeCells>
  <printOptions/>
  <pageMargins left="0.5" right="0.49" top="0.68" bottom="0.49" header="0.5118110236220472" footer="0.27"/>
  <pageSetup horizontalDpi="600" verticalDpi="600" orientation="portrait" paperSize="9" scale="90" r:id="rId1"/>
  <headerFooter alignWithMargins="0">
    <oddHeader>&amp;L専修学校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47"/>
  <sheetViews>
    <sheetView showGridLines="0" zoomScaleSheetLayoutView="100" workbookViewId="0" topLeftCell="B1">
      <selection activeCell="P47" sqref="P47"/>
    </sheetView>
  </sheetViews>
  <sheetFormatPr defaultColWidth="9.00390625" defaultRowHeight="13.5"/>
  <cols>
    <col min="1" max="3" width="5.25390625" style="1" customWidth="1"/>
    <col min="4" max="6" width="7.75390625" style="1" customWidth="1"/>
    <col min="7" max="9" width="6.875" style="1" customWidth="1"/>
    <col min="10" max="15" width="7.375" style="1" customWidth="1"/>
    <col min="16" max="16384" width="9.00390625" style="1" customWidth="1"/>
  </cols>
  <sheetData>
    <row r="1" ht="20.25" customHeight="1"/>
    <row r="2" ht="17.25" customHeight="1" thickBot="1">
      <c r="A2" s="15" t="s">
        <v>299</v>
      </c>
    </row>
    <row r="3" spans="1:15" s="3" customFormat="1" ht="22.5" customHeight="1">
      <c r="A3" s="383" t="s">
        <v>3</v>
      </c>
      <c r="B3" s="383"/>
      <c r="C3" s="372"/>
      <c r="D3" s="346" t="s">
        <v>4</v>
      </c>
      <c r="E3" s="359"/>
      <c r="F3" s="367"/>
      <c r="G3" s="385" t="s">
        <v>119</v>
      </c>
      <c r="H3" s="385"/>
      <c r="I3" s="385"/>
      <c r="J3" s="385" t="s">
        <v>120</v>
      </c>
      <c r="K3" s="385"/>
      <c r="L3" s="385"/>
      <c r="M3" s="385" t="s">
        <v>121</v>
      </c>
      <c r="N3" s="385"/>
      <c r="O3" s="386"/>
    </row>
    <row r="4" spans="1:15" s="3" customFormat="1" ht="22.5" customHeight="1">
      <c r="A4" s="405"/>
      <c r="B4" s="405"/>
      <c r="C4" s="406"/>
      <c r="D4" s="316" t="s">
        <v>4</v>
      </c>
      <c r="E4" s="317" t="s">
        <v>111</v>
      </c>
      <c r="F4" s="318" t="s">
        <v>112</v>
      </c>
      <c r="G4" s="319" t="s">
        <v>4</v>
      </c>
      <c r="H4" s="317" t="s">
        <v>111</v>
      </c>
      <c r="I4" s="318" t="s">
        <v>112</v>
      </c>
      <c r="J4" s="319" t="s">
        <v>4</v>
      </c>
      <c r="K4" s="317" t="s">
        <v>111</v>
      </c>
      <c r="L4" s="318" t="s">
        <v>112</v>
      </c>
      <c r="M4" s="319" t="s">
        <v>4</v>
      </c>
      <c r="N4" s="317" t="s">
        <v>111</v>
      </c>
      <c r="O4" s="320" t="s">
        <v>112</v>
      </c>
    </row>
    <row r="5" spans="1:15" s="3" customFormat="1" ht="19.5" customHeight="1">
      <c r="A5" s="370" t="s">
        <v>122</v>
      </c>
      <c r="B5" s="370"/>
      <c r="C5" s="371"/>
      <c r="D5" s="161">
        <f>J5+M5</f>
        <v>1463</v>
      </c>
      <c r="E5" s="160">
        <f>K5+N5</f>
        <v>521</v>
      </c>
      <c r="F5" s="229">
        <f>L5+O5</f>
        <v>942</v>
      </c>
      <c r="G5" s="162" t="s">
        <v>165</v>
      </c>
      <c r="H5" s="160" t="s">
        <v>165</v>
      </c>
      <c r="I5" s="229" t="s">
        <v>165</v>
      </c>
      <c r="J5" s="162">
        <f>SUM(K5:L5)</f>
        <v>117</v>
      </c>
      <c r="K5" s="160">
        <v>11</v>
      </c>
      <c r="L5" s="229">
        <v>106</v>
      </c>
      <c r="M5" s="162">
        <f>SUM(N5:O5)</f>
        <v>1346</v>
      </c>
      <c r="N5" s="160">
        <v>510</v>
      </c>
      <c r="O5" s="244">
        <v>836</v>
      </c>
    </row>
    <row r="6" spans="1:15" s="3" customFormat="1" ht="19.5" customHeight="1">
      <c r="A6" s="370" t="s">
        <v>123</v>
      </c>
      <c r="B6" s="370"/>
      <c r="C6" s="371"/>
      <c r="D6" s="161">
        <f>J6</f>
        <v>108</v>
      </c>
      <c r="E6" s="160">
        <f>K6</f>
        <v>11</v>
      </c>
      <c r="F6" s="229">
        <f>L6</f>
        <v>97</v>
      </c>
      <c r="G6" s="162" t="s">
        <v>167</v>
      </c>
      <c r="H6" s="160" t="s">
        <v>167</v>
      </c>
      <c r="I6" s="229" t="s">
        <v>167</v>
      </c>
      <c r="J6" s="162">
        <f>SUM(K6:L6)</f>
        <v>108</v>
      </c>
      <c r="K6" s="160">
        <v>11</v>
      </c>
      <c r="L6" s="229">
        <v>97</v>
      </c>
      <c r="M6" s="162" t="s">
        <v>167</v>
      </c>
      <c r="N6" s="160" t="s">
        <v>167</v>
      </c>
      <c r="O6" s="244" t="s">
        <v>167</v>
      </c>
    </row>
    <row r="7" spans="1:15" s="3" customFormat="1" ht="19.5" customHeight="1">
      <c r="A7" s="370" t="s">
        <v>124</v>
      </c>
      <c r="B7" s="370"/>
      <c r="C7" s="371"/>
      <c r="D7" s="161">
        <f>J7+M7</f>
        <v>253</v>
      </c>
      <c r="E7" s="160">
        <f>K7+N7</f>
        <v>60</v>
      </c>
      <c r="F7" s="229">
        <f>L7+O7</f>
        <v>193</v>
      </c>
      <c r="G7" s="162" t="s">
        <v>171</v>
      </c>
      <c r="H7" s="160" t="s">
        <v>171</v>
      </c>
      <c r="I7" s="229" t="s">
        <v>171</v>
      </c>
      <c r="J7" s="162">
        <f>SUM(K7:L7)</f>
        <v>86</v>
      </c>
      <c r="K7" s="160">
        <v>12</v>
      </c>
      <c r="L7" s="229">
        <v>74</v>
      </c>
      <c r="M7" s="162">
        <f>SUM(N7:O7)</f>
        <v>167</v>
      </c>
      <c r="N7" s="160">
        <v>48</v>
      </c>
      <c r="O7" s="244">
        <v>119</v>
      </c>
    </row>
    <row r="8" spans="1:15" s="3" customFormat="1" ht="19.5" customHeight="1">
      <c r="A8" s="370" t="s">
        <v>301</v>
      </c>
      <c r="B8" s="370"/>
      <c r="C8" s="371"/>
      <c r="D8" s="161">
        <f>M8</f>
        <v>125</v>
      </c>
      <c r="E8" s="160">
        <f>N8</f>
        <v>11</v>
      </c>
      <c r="F8" s="229">
        <f>O8</f>
        <v>114</v>
      </c>
      <c r="G8" s="162" t="s">
        <v>169</v>
      </c>
      <c r="H8" s="160" t="s">
        <v>169</v>
      </c>
      <c r="I8" s="229" t="s">
        <v>169</v>
      </c>
      <c r="J8" s="162" t="s">
        <v>169</v>
      </c>
      <c r="K8" s="160" t="s">
        <v>169</v>
      </c>
      <c r="L8" s="229" t="s">
        <v>169</v>
      </c>
      <c r="M8" s="162">
        <f>SUM(N8:O8)</f>
        <v>125</v>
      </c>
      <c r="N8" s="160">
        <v>11</v>
      </c>
      <c r="O8" s="244">
        <v>114</v>
      </c>
    </row>
    <row r="9" spans="1:15" s="3" customFormat="1" ht="19.5" customHeight="1">
      <c r="A9" s="370" t="s">
        <v>302</v>
      </c>
      <c r="B9" s="370"/>
      <c r="C9" s="371"/>
      <c r="D9" s="161">
        <f aca="true" t="shared" si="0" ref="D9:F10">M9</f>
        <v>249</v>
      </c>
      <c r="E9" s="160">
        <f t="shared" si="0"/>
        <v>157</v>
      </c>
      <c r="F9" s="229">
        <f t="shared" si="0"/>
        <v>92</v>
      </c>
      <c r="G9" s="162" t="s">
        <v>173</v>
      </c>
      <c r="H9" s="160" t="s">
        <v>173</v>
      </c>
      <c r="I9" s="229" t="s">
        <v>173</v>
      </c>
      <c r="J9" s="162" t="s">
        <v>173</v>
      </c>
      <c r="K9" s="160" t="s">
        <v>173</v>
      </c>
      <c r="L9" s="229" t="s">
        <v>173</v>
      </c>
      <c r="M9" s="162">
        <f>SUM(N9:O9)</f>
        <v>249</v>
      </c>
      <c r="N9" s="160">
        <v>157</v>
      </c>
      <c r="O9" s="244">
        <v>92</v>
      </c>
    </row>
    <row r="10" spans="1:15" s="3" customFormat="1" ht="19.5" customHeight="1">
      <c r="A10" s="405" t="s">
        <v>295</v>
      </c>
      <c r="B10" s="405"/>
      <c r="C10" s="406"/>
      <c r="D10" s="197">
        <f t="shared" si="0"/>
        <v>245</v>
      </c>
      <c r="E10" s="196">
        <f t="shared" si="0"/>
        <v>90</v>
      </c>
      <c r="F10" s="230">
        <f t="shared" si="0"/>
        <v>155</v>
      </c>
      <c r="G10" s="198" t="s">
        <v>173</v>
      </c>
      <c r="H10" s="196" t="s">
        <v>173</v>
      </c>
      <c r="I10" s="230" t="s">
        <v>173</v>
      </c>
      <c r="J10" s="198" t="s">
        <v>173</v>
      </c>
      <c r="K10" s="196" t="s">
        <v>173</v>
      </c>
      <c r="L10" s="230" t="s">
        <v>173</v>
      </c>
      <c r="M10" s="162">
        <f>SUM(N10:O10)</f>
        <v>245</v>
      </c>
      <c r="N10" s="196">
        <v>90</v>
      </c>
      <c r="O10" s="245">
        <v>155</v>
      </c>
    </row>
    <row r="11" spans="1:15" s="3" customFormat="1" ht="19.5" customHeight="1" thickBot="1">
      <c r="A11" s="389" t="s">
        <v>4</v>
      </c>
      <c r="B11" s="389"/>
      <c r="C11" s="390"/>
      <c r="D11" s="227">
        <f>J11+M11</f>
        <v>2443</v>
      </c>
      <c r="E11" s="231">
        <f>K11+N11</f>
        <v>850</v>
      </c>
      <c r="F11" s="232">
        <f>L11+O11</f>
        <v>1593</v>
      </c>
      <c r="G11" s="228" t="s">
        <v>90</v>
      </c>
      <c r="H11" s="231" t="s">
        <v>90</v>
      </c>
      <c r="I11" s="232" t="s">
        <v>90</v>
      </c>
      <c r="J11" s="228">
        <f aca="true" t="shared" si="1" ref="J11:O11">SUM(J5:J10)</f>
        <v>311</v>
      </c>
      <c r="K11" s="231">
        <f t="shared" si="1"/>
        <v>34</v>
      </c>
      <c r="L11" s="232">
        <f t="shared" si="1"/>
        <v>277</v>
      </c>
      <c r="M11" s="228">
        <f t="shared" si="1"/>
        <v>2132</v>
      </c>
      <c r="N11" s="231">
        <f t="shared" si="1"/>
        <v>816</v>
      </c>
      <c r="O11" s="246">
        <f t="shared" si="1"/>
        <v>1316</v>
      </c>
    </row>
    <row r="12" s="3" customFormat="1" ht="18.75" customHeight="1"/>
    <row r="13" s="3" customFormat="1" ht="21.75" customHeight="1" thickBot="1">
      <c r="A13" s="158" t="s">
        <v>303</v>
      </c>
    </row>
    <row r="14" spans="1:15" s="3" customFormat="1" ht="19.5" customHeight="1">
      <c r="A14" s="359"/>
      <c r="B14" s="359"/>
      <c r="C14" s="341"/>
      <c r="D14" s="346" t="s">
        <v>4</v>
      </c>
      <c r="E14" s="359"/>
      <c r="F14" s="367"/>
      <c r="G14" s="478" t="s">
        <v>125</v>
      </c>
      <c r="H14" s="478"/>
      <c r="I14" s="478"/>
      <c r="J14" s="478"/>
      <c r="K14" s="478"/>
      <c r="L14" s="478"/>
      <c r="M14" s="478"/>
      <c r="N14" s="478"/>
      <c r="O14" s="478"/>
    </row>
    <row r="15" spans="1:15" s="3" customFormat="1" ht="19.5" customHeight="1">
      <c r="A15" s="369" t="s">
        <v>94</v>
      </c>
      <c r="B15" s="473"/>
      <c r="C15" s="488"/>
      <c r="D15" s="368"/>
      <c r="E15" s="365"/>
      <c r="F15" s="369"/>
      <c r="G15" s="369" t="s">
        <v>108</v>
      </c>
      <c r="H15" s="473"/>
      <c r="I15" s="364"/>
      <c r="J15" s="487" t="s">
        <v>109</v>
      </c>
      <c r="K15" s="487"/>
      <c r="L15" s="487"/>
      <c r="M15" s="369" t="s">
        <v>110</v>
      </c>
      <c r="N15" s="473"/>
      <c r="O15" s="364"/>
    </row>
    <row r="16" spans="1:15" s="3" customFormat="1" ht="19.5" customHeight="1" thickBot="1">
      <c r="A16" s="483"/>
      <c r="B16" s="484"/>
      <c r="C16" s="485"/>
      <c r="D16" s="321" t="s">
        <v>4</v>
      </c>
      <c r="E16" s="307" t="s">
        <v>111</v>
      </c>
      <c r="F16" s="308" t="s">
        <v>112</v>
      </c>
      <c r="G16" s="322" t="s">
        <v>4</v>
      </c>
      <c r="H16" s="307" t="s">
        <v>111</v>
      </c>
      <c r="I16" s="309" t="s">
        <v>112</v>
      </c>
      <c r="J16" s="323" t="s">
        <v>4</v>
      </c>
      <c r="K16" s="307" t="s">
        <v>111</v>
      </c>
      <c r="L16" s="308" t="s">
        <v>112</v>
      </c>
      <c r="M16" s="322" t="s">
        <v>4</v>
      </c>
      <c r="N16" s="307" t="s">
        <v>111</v>
      </c>
      <c r="O16" s="309" t="s">
        <v>112</v>
      </c>
    </row>
    <row r="17" spans="1:15" s="3" customFormat="1" ht="19.5" customHeight="1">
      <c r="A17" s="367" t="s">
        <v>4</v>
      </c>
      <c r="B17" s="385"/>
      <c r="C17" s="486"/>
      <c r="D17" s="233">
        <f aca="true" t="shared" si="2" ref="D17:D29">SUM(E17:F17)</f>
        <v>1093</v>
      </c>
      <c r="E17" s="234">
        <f>SUM(H17,K17,N17)</f>
        <v>433</v>
      </c>
      <c r="F17" s="235">
        <f>SUM(I17,L17,O17)</f>
        <v>660</v>
      </c>
      <c r="G17" s="192" t="s">
        <v>90</v>
      </c>
      <c r="H17" s="191" t="s">
        <v>90</v>
      </c>
      <c r="I17" s="192" t="s">
        <v>90</v>
      </c>
      <c r="J17" s="193">
        <f>SUM(K17:L17)</f>
        <v>74</v>
      </c>
      <c r="K17" s="191">
        <f>SUM(K18,K21,K26,K30,K34,K39,K44)</f>
        <v>12</v>
      </c>
      <c r="L17" s="194">
        <f>SUM(L18,L21,L26,L30,L34,L39,L44)</f>
        <v>62</v>
      </c>
      <c r="M17" s="236">
        <f aca="true" t="shared" si="3" ref="M17:M34">SUM(N17:O17)</f>
        <v>1019</v>
      </c>
      <c r="N17" s="234">
        <f>N18+N21+N26+N30+N34+N39+N44</f>
        <v>421</v>
      </c>
      <c r="O17" s="236">
        <f>O18+O21+O26+O30+O34+O39+O44</f>
        <v>598</v>
      </c>
    </row>
    <row r="18" spans="1:15" s="3" customFormat="1" ht="19.5" customHeight="1">
      <c r="A18" s="489" t="s">
        <v>83</v>
      </c>
      <c r="B18" s="342" t="s">
        <v>4</v>
      </c>
      <c r="C18" s="343"/>
      <c r="D18" s="241">
        <f t="shared" si="2"/>
        <v>99</v>
      </c>
      <c r="E18" s="242">
        <f aca="true" t="shared" si="4" ref="E18:E47">SUM(H18,K18,N18)</f>
        <v>76</v>
      </c>
      <c r="F18" s="324">
        <f aca="true" t="shared" si="5" ref="F18:F47">SUM(I18,L18,O18)</f>
        <v>23</v>
      </c>
      <c r="G18" s="202" t="s">
        <v>90</v>
      </c>
      <c r="H18" s="201" t="s">
        <v>90</v>
      </c>
      <c r="I18" s="202" t="s">
        <v>90</v>
      </c>
      <c r="J18" s="203" t="s">
        <v>90</v>
      </c>
      <c r="K18" s="201" t="s">
        <v>90</v>
      </c>
      <c r="L18" s="204" t="s">
        <v>90</v>
      </c>
      <c r="M18" s="243">
        <f t="shared" si="3"/>
        <v>99</v>
      </c>
      <c r="N18" s="242">
        <f>SUM(N19:N20)</f>
        <v>76</v>
      </c>
      <c r="O18" s="243">
        <f>SUM(O19:O20)</f>
        <v>23</v>
      </c>
    </row>
    <row r="19" spans="1:15" s="3" customFormat="1" ht="19.5" customHeight="1">
      <c r="A19" s="490"/>
      <c r="B19" s="479" t="s">
        <v>31</v>
      </c>
      <c r="C19" s="480"/>
      <c r="D19" s="220">
        <f t="shared" si="2"/>
        <v>43</v>
      </c>
      <c r="E19" s="222">
        <f t="shared" si="4"/>
        <v>38</v>
      </c>
      <c r="F19" s="226">
        <f t="shared" si="5"/>
        <v>5</v>
      </c>
      <c r="G19" s="161" t="s">
        <v>174</v>
      </c>
      <c r="H19" s="160" t="s">
        <v>174</v>
      </c>
      <c r="I19" s="161" t="s">
        <v>174</v>
      </c>
      <c r="J19" s="162" t="s">
        <v>174</v>
      </c>
      <c r="K19" s="160" t="s">
        <v>174</v>
      </c>
      <c r="L19" s="163" t="s">
        <v>174</v>
      </c>
      <c r="M19" s="221">
        <f t="shared" si="3"/>
        <v>43</v>
      </c>
      <c r="N19" s="222">
        <v>38</v>
      </c>
      <c r="O19" s="221">
        <v>5</v>
      </c>
    </row>
    <row r="20" spans="1:15" s="3" customFormat="1" ht="19.5" customHeight="1">
      <c r="A20" s="491"/>
      <c r="B20" s="398" t="s">
        <v>41</v>
      </c>
      <c r="C20" s="399"/>
      <c r="D20" s="237">
        <f t="shared" si="2"/>
        <v>56</v>
      </c>
      <c r="E20" s="238">
        <f t="shared" si="4"/>
        <v>38</v>
      </c>
      <c r="F20" s="240">
        <f t="shared" si="5"/>
        <v>18</v>
      </c>
      <c r="G20" s="197" t="s">
        <v>91</v>
      </c>
      <c r="H20" s="196" t="s">
        <v>91</v>
      </c>
      <c r="I20" s="197" t="s">
        <v>91</v>
      </c>
      <c r="J20" s="198" t="s">
        <v>91</v>
      </c>
      <c r="K20" s="196" t="s">
        <v>91</v>
      </c>
      <c r="L20" s="199" t="s">
        <v>91</v>
      </c>
      <c r="M20" s="239">
        <f t="shared" si="3"/>
        <v>56</v>
      </c>
      <c r="N20" s="238">
        <v>38</v>
      </c>
      <c r="O20" s="239">
        <v>18</v>
      </c>
    </row>
    <row r="21" spans="1:15" s="3" customFormat="1" ht="19.5" customHeight="1">
      <c r="A21" s="498" t="s">
        <v>84</v>
      </c>
      <c r="B21" s="342" t="s">
        <v>4</v>
      </c>
      <c r="C21" s="343"/>
      <c r="D21" s="241">
        <f t="shared" si="2"/>
        <v>357</v>
      </c>
      <c r="E21" s="242">
        <f t="shared" si="4"/>
        <v>79</v>
      </c>
      <c r="F21" s="324">
        <f t="shared" si="5"/>
        <v>278</v>
      </c>
      <c r="G21" s="202" t="s">
        <v>90</v>
      </c>
      <c r="H21" s="201" t="s">
        <v>90</v>
      </c>
      <c r="I21" s="202" t="s">
        <v>90</v>
      </c>
      <c r="J21" s="203">
        <f>SUM(K21:L21)</f>
        <v>74</v>
      </c>
      <c r="K21" s="201">
        <f>SUM(K22:K25)</f>
        <v>12</v>
      </c>
      <c r="L21" s="204">
        <f>SUM(L22:L25)</f>
        <v>62</v>
      </c>
      <c r="M21" s="243">
        <f t="shared" si="3"/>
        <v>283</v>
      </c>
      <c r="N21" s="242">
        <f>SUM(N22:N25)</f>
        <v>67</v>
      </c>
      <c r="O21" s="243">
        <f>SUM(O22:O25)</f>
        <v>216</v>
      </c>
    </row>
    <row r="22" spans="1:15" s="3" customFormat="1" ht="19.5" customHeight="1">
      <c r="A22" s="498"/>
      <c r="B22" s="354" t="s">
        <v>46</v>
      </c>
      <c r="C22" s="353"/>
      <c r="D22" s="220">
        <f t="shared" si="2"/>
        <v>227</v>
      </c>
      <c r="E22" s="222">
        <f t="shared" si="4"/>
        <v>36</v>
      </c>
      <c r="F22" s="226">
        <f t="shared" si="5"/>
        <v>191</v>
      </c>
      <c r="G22" s="161" t="s">
        <v>72</v>
      </c>
      <c r="H22" s="160" t="s">
        <v>72</v>
      </c>
      <c r="I22" s="161" t="s">
        <v>72</v>
      </c>
      <c r="J22" s="162">
        <f>SUM(K22:L22)</f>
        <v>74</v>
      </c>
      <c r="K22" s="160">
        <v>12</v>
      </c>
      <c r="L22" s="163">
        <v>62</v>
      </c>
      <c r="M22" s="221">
        <f t="shared" si="3"/>
        <v>153</v>
      </c>
      <c r="N22" s="160">
        <v>24</v>
      </c>
      <c r="O22" s="221">
        <v>129</v>
      </c>
    </row>
    <row r="23" spans="1:15" s="3" customFormat="1" ht="19.5" customHeight="1">
      <c r="A23" s="498"/>
      <c r="B23" s="354" t="s">
        <v>113</v>
      </c>
      <c r="C23" s="353"/>
      <c r="D23" s="220">
        <f t="shared" si="2"/>
        <v>35</v>
      </c>
      <c r="E23" s="160" t="s">
        <v>178</v>
      </c>
      <c r="F23" s="226">
        <f t="shared" si="5"/>
        <v>35</v>
      </c>
      <c r="G23" s="161" t="s">
        <v>178</v>
      </c>
      <c r="H23" s="160" t="s">
        <v>178</v>
      </c>
      <c r="I23" s="161" t="s">
        <v>178</v>
      </c>
      <c r="J23" s="162" t="s">
        <v>178</v>
      </c>
      <c r="K23" s="160" t="s">
        <v>178</v>
      </c>
      <c r="L23" s="163" t="s">
        <v>178</v>
      </c>
      <c r="M23" s="221">
        <f t="shared" si="3"/>
        <v>35</v>
      </c>
      <c r="N23" s="160" t="s">
        <v>178</v>
      </c>
      <c r="O23" s="221">
        <v>35</v>
      </c>
    </row>
    <row r="24" spans="1:15" s="3" customFormat="1" ht="19.5" customHeight="1">
      <c r="A24" s="498"/>
      <c r="B24" s="354" t="s">
        <v>114</v>
      </c>
      <c r="C24" s="353"/>
      <c r="D24" s="220">
        <f t="shared" si="2"/>
        <v>8</v>
      </c>
      <c r="E24" s="222">
        <f t="shared" si="4"/>
        <v>6</v>
      </c>
      <c r="F24" s="226">
        <f t="shared" si="5"/>
        <v>2</v>
      </c>
      <c r="G24" s="161" t="s">
        <v>178</v>
      </c>
      <c r="H24" s="160" t="s">
        <v>178</v>
      </c>
      <c r="I24" s="161" t="s">
        <v>178</v>
      </c>
      <c r="J24" s="162" t="s">
        <v>178</v>
      </c>
      <c r="K24" s="160" t="s">
        <v>178</v>
      </c>
      <c r="L24" s="163" t="s">
        <v>178</v>
      </c>
      <c r="M24" s="221">
        <f t="shared" si="3"/>
        <v>8</v>
      </c>
      <c r="N24" s="222">
        <v>6</v>
      </c>
      <c r="O24" s="221">
        <v>2</v>
      </c>
    </row>
    <row r="25" spans="1:15" s="3" customFormat="1" ht="19.5" customHeight="1">
      <c r="A25" s="498"/>
      <c r="B25" s="354" t="s">
        <v>141</v>
      </c>
      <c r="C25" s="353"/>
      <c r="D25" s="220">
        <f t="shared" si="2"/>
        <v>87</v>
      </c>
      <c r="E25" s="222">
        <f t="shared" si="4"/>
        <v>37</v>
      </c>
      <c r="F25" s="226">
        <f t="shared" si="5"/>
        <v>50</v>
      </c>
      <c r="G25" s="161" t="s">
        <v>179</v>
      </c>
      <c r="H25" s="160" t="s">
        <v>179</v>
      </c>
      <c r="I25" s="161" t="s">
        <v>179</v>
      </c>
      <c r="J25" s="162" t="s">
        <v>179</v>
      </c>
      <c r="K25" s="160" t="s">
        <v>179</v>
      </c>
      <c r="L25" s="163" t="s">
        <v>179</v>
      </c>
      <c r="M25" s="221">
        <f t="shared" si="3"/>
        <v>87</v>
      </c>
      <c r="N25" s="222">
        <v>37</v>
      </c>
      <c r="O25" s="221">
        <v>50</v>
      </c>
    </row>
    <row r="26" spans="1:15" s="3" customFormat="1" ht="19.5" customHeight="1">
      <c r="A26" s="497" t="s">
        <v>144</v>
      </c>
      <c r="B26" s="342" t="s">
        <v>4</v>
      </c>
      <c r="C26" s="343"/>
      <c r="D26" s="241">
        <f t="shared" si="2"/>
        <v>146</v>
      </c>
      <c r="E26" s="242">
        <f t="shared" si="4"/>
        <v>55</v>
      </c>
      <c r="F26" s="324">
        <f t="shared" si="5"/>
        <v>91</v>
      </c>
      <c r="G26" s="202" t="s">
        <v>90</v>
      </c>
      <c r="H26" s="201" t="s">
        <v>90</v>
      </c>
      <c r="I26" s="202" t="s">
        <v>90</v>
      </c>
      <c r="J26" s="203" t="s">
        <v>90</v>
      </c>
      <c r="K26" s="201" t="s">
        <v>90</v>
      </c>
      <c r="L26" s="204" t="s">
        <v>90</v>
      </c>
      <c r="M26" s="243">
        <f t="shared" si="3"/>
        <v>146</v>
      </c>
      <c r="N26" s="242">
        <f>SUM(N27:N29)</f>
        <v>55</v>
      </c>
      <c r="O26" s="243">
        <f>SUM(O27:O29)</f>
        <v>91</v>
      </c>
    </row>
    <row r="27" spans="1:15" s="3" customFormat="1" ht="19.5" customHeight="1">
      <c r="A27" s="498"/>
      <c r="B27" s="354" t="s">
        <v>116</v>
      </c>
      <c r="C27" s="353"/>
      <c r="D27" s="220">
        <f t="shared" si="2"/>
        <v>84</v>
      </c>
      <c r="E27" s="222">
        <f t="shared" si="4"/>
        <v>37</v>
      </c>
      <c r="F27" s="226">
        <f t="shared" si="5"/>
        <v>47</v>
      </c>
      <c r="G27" s="161" t="s">
        <v>182</v>
      </c>
      <c r="H27" s="160" t="s">
        <v>182</v>
      </c>
      <c r="I27" s="161" t="s">
        <v>182</v>
      </c>
      <c r="J27" s="162" t="s">
        <v>182</v>
      </c>
      <c r="K27" s="160" t="s">
        <v>182</v>
      </c>
      <c r="L27" s="163" t="s">
        <v>182</v>
      </c>
      <c r="M27" s="221">
        <f t="shared" si="3"/>
        <v>84</v>
      </c>
      <c r="N27" s="222">
        <v>37</v>
      </c>
      <c r="O27" s="221">
        <v>47</v>
      </c>
    </row>
    <row r="28" spans="1:15" s="3" customFormat="1" ht="19.5" customHeight="1">
      <c r="A28" s="498"/>
      <c r="B28" s="354" t="s">
        <v>117</v>
      </c>
      <c r="C28" s="353"/>
      <c r="D28" s="220">
        <f t="shared" si="2"/>
        <v>6</v>
      </c>
      <c r="E28" s="222">
        <f t="shared" si="4"/>
        <v>6</v>
      </c>
      <c r="F28" s="163" t="s">
        <v>293</v>
      </c>
      <c r="G28" s="161" t="s">
        <v>179</v>
      </c>
      <c r="H28" s="160" t="s">
        <v>179</v>
      </c>
      <c r="I28" s="161" t="s">
        <v>179</v>
      </c>
      <c r="J28" s="162" t="s">
        <v>179</v>
      </c>
      <c r="K28" s="160" t="s">
        <v>179</v>
      </c>
      <c r="L28" s="163" t="s">
        <v>179</v>
      </c>
      <c r="M28" s="221">
        <f t="shared" si="3"/>
        <v>6</v>
      </c>
      <c r="N28" s="222">
        <v>6</v>
      </c>
      <c r="O28" s="161" t="s">
        <v>287</v>
      </c>
    </row>
    <row r="29" spans="1:15" s="3" customFormat="1" ht="19.5" customHeight="1">
      <c r="A29" s="499"/>
      <c r="B29" s="398" t="s">
        <v>118</v>
      </c>
      <c r="C29" s="399"/>
      <c r="D29" s="237">
        <f t="shared" si="2"/>
        <v>56</v>
      </c>
      <c r="E29" s="238">
        <f t="shared" si="4"/>
        <v>12</v>
      </c>
      <c r="F29" s="240">
        <f t="shared" si="5"/>
        <v>44</v>
      </c>
      <c r="G29" s="197" t="s">
        <v>183</v>
      </c>
      <c r="H29" s="196" t="s">
        <v>183</v>
      </c>
      <c r="I29" s="197" t="s">
        <v>183</v>
      </c>
      <c r="J29" s="198" t="s">
        <v>183</v>
      </c>
      <c r="K29" s="196" t="s">
        <v>183</v>
      </c>
      <c r="L29" s="199" t="s">
        <v>183</v>
      </c>
      <c r="M29" s="239">
        <f t="shared" si="3"/>
        <v>56</v>
      </c>
      <c r="N29" s="238">
        <v>12</v>
      </c>
      <c r="O29" s="239">
        <v>44</v>
      </c>
    </row>
    <row r="30" spans="1:15" s="3" customFormat="1" ht="19.5" customHeight="1">
      <c r="A30" s="500" t="s">
        <v>154</v>
      </c>
      <c r="B30" s="342" t="s">
        <v>4</v>
      </c>
      <c r="C30" s="343"/>
      <c r="D30" s="241">
        <f aca="true" t="shared" si="6" ref="D30:D36">SUM(E30:F30)</f>
        <v>148</v>
      </c>
      <c r="E30" s="242">
        <f t="shared" si="4"/>
        <v>44</v>
      </c>
      <c r="F30" s="324">
        <f t="shared" si="5"/>
        <v>104</v>
      </c>
      <c r="G30" s="202" t="s">
        <v>90</v>
      </c>
      <c r="H30" s="201" t="s">
        <v>90</v>
      </c>
      <c r="I30" s="202" t="s">
        <v>90</v>
      </c>
      <c r="J30" s="203" t="s">
        <v>90</v>
      </c>
      <c r="K30" s="201" t="s">
        <v>90</v>
      </c>
      <c r="L30" s="204" t="s">
        <v>90</v>
      </c>
      <c r="M30" s="243">
        <f t="shared" si="3"/>
        <v>148</v>
      </c>
      <c r="N30" s="242">
        <f>SUM(N31:N33)</f>
        <v>44</v>
      </c>
      <c r="O30" s="243">
        <f>SUM(O31:O33)</f>
        <v>104</v>
      </c>
    </row>
    <row r="31" spans="1:15" s="3" customFormat="1" ht="19.5" customHeight="1">
      <c r="A31" s="501"/>
      <c r="B31" s="354" t="s">
        <v>58</v>
      </c>
      <c r="C31" s="353"/>
      <c r="D31" s="159">
        <f t="shared" si="6"/>
        <v>14</v>
      </c>
      <c r="E31" s="222">
        <f>SUM(H31,K31,N31)</f>
        <v>3</v>
      </c>
      <c r="F31" s="325">
        <f>SUM(I31,L31,O31)</f>
        <v>11</v>
      </c>
      <c r="G31" s="161" t="s">
        <v>184</v>
      </c>
      <c r="H31" s="160" t="s">
        <v>184</v>
      </c>
      <c r="I31" s="161" t="s">
        <v>184</v>
      </c>
      <c r="J31" s="162" t="s">
        <v>184</v>
      </c>
      <c r="K31" s="160" t="s">
        <v>184</v>
      </c>
      <c r="L31" s="163" t="s">
        <v>184</v>
      </c>
      <c r="M31" s="221">
        <f>SUM(N31:O31)</f>
        <v>14</v>
      </c>
      <c r="N31" s="160">
        <v>3</v>
      </c>
      <c r="O31" s="161">
        <v>11</v>
      </c>
    </row>
    <row r="32" spans="1:15" s="3" customFormat="1" ht="19.5" customHeight="1">
      <c r="A32" s="501"/>
      <c r="B32" s="354" t="s">
        <v>148</v>
      </c>
      <c r="C32" s="353"/>
      <c r="D32" s="159">
        <f t="shared" si="6"/>
        <v>95</v>
      </c>
      <c r="E32" s="222">
        <f>SUM(H32,K32,N32)</f>
        <v>41</v>
      </c>
      <c r="F32" s="325">
        <f>SUM(I32,L32,O32)</f>
        <v>54</v>
      </c>
      <c r="G32" s="161" t="s">
        <v>72</v>
      </c>
      <c r="H32" s="160" t="s">
        <v>72</v>
      </c>
      <c r="I32" s="161" t="s">
        <v>72</v>
      </c>
      <c r="J32" s="162" t="s">
        <v>72</v>
      </c>
      <c r="K32" s="160" t="s">
        <v>72</v>
      </c>
      <c r="L32" s="163" t="s">
        <v>72</v>
      </c>
      <c r="M32" s="221">
        <f>SUM(N32:O32)</f>
        <v>95</v>
      </c>
      <c r="N32" s="222">
        <v>41</v>
      </c>
      <c r="O32" s="221">
        <v>54</v>
      </c>
    </row>
    <row r="33" spans="1:15" s="3" customFormat="1" ht="19.5" customHeight="1">
      <c r="A33" s="501"/>
      <c r="B33" s="354" t="s">
        <v>115</v>
      </c>
      <c r="C33" s="353"/>
      <c r="D33" s="159">
        <f t="shared" si="6"/>
        <v>39</v>
      </c>
      <c r="E33" s="160" t="s">
        <v>287</v>
      </c>
      <c r="F33" s="226">
        <f t="shared" si="5"/>
        <v>39</v>
      </c>
      <c r="G33" s="161" t="s">
        <v>82</v>
      </c>
      <c r="H33" s="160" t="s">
        <v>82</v>
      </c>
      <c r="I33" s="161" t="s">
        <v>82</v>
      </c>
      <c r="J33" s="162" t="s">
        <v>82</v>
      </c>
      <c r="K33" s="160" t="s">
        <v>82</v>
      </c>
      <c r="L33" s="163" t="s">
        <v>82</v>
      </c>
      <c r="M33" s="221">
        <f t="shared" si="3"/>
        <v>39</v>
      </c>
      <c r="N33" s="160" t="s">
        <v>287</v>
      </c>
      <c r="O33" s="221">
        <v>39</v>
      </c>
    </row>
    <row r="34" spans="1:15" s="3" customFormat="1" ht="19.5" customHeight="1">
      <c r="A34" s="497" t="s">
        <v>86</v>
      </c>
      <c r="B34" s="342" t="s">
        <v>4</v>
      </c>
      <c r="C34" s="343"/>
      <c r="D34" s="200">
        <f t="shared" si="6"/>
        <v>69</v>
      </c>
      <c r="E34" s="242">
        <f t="shared" si="4"/>
        <v>30</v>
      </c>
      <c r="F34" s="324">
        <f t="shared" si="5"/>
        <v>39</v>
      </c>
      <c r="G34" s="202" t="s">
        <v>90</v>
      </c>
      <c r="H34" s="201" t="s">
        <v>90</v>
      </c>
      <c r="I34" s="202" t="s">
        <v>90</v>
      </c>
      <c r="J34" s="203" t="s">
        <v>90</v>
      </c>
      <c r="K34" s="201" t="s">
        <v>90</v>
      </c>
      <c r="L34" s="204" t="s">
        <v>90</v>
      </c>
      <c r="M34" s="243">
        <f t="shared" si="3"/>
        <v>69</v>
      </c>
      <c r="N34" s="242">
        <f>SUM(N35:N38)</f>
        <v>30</v>
      </c>
      <c r="O34" s="243">
        <f>SUM(O35:O38)</f>
        <v>39</v>
      </c>
    </row>
    <row r="35" spans="1:15" s="3" customFormat="1" ht="19.5" customHeight="1">
      <c r="A35" s="498"/>
      <c r="B35" s="479" t="s">
        <v>62</v>
      </c>
      <c r="C35" s="480"/>
      <c r="D35" s="159">
        <f t="shared" si="6"/>
        <v>14</v>
      </c>
      <c r="E35" s="222">
        <f t="shared" si="4"/>
        <v>3</v>
      </c>
      <c r="F35" s="226">
        <f t="shared" si="5"/>
        <v>11</v>
      </c>
      <c r="G35" s="161" t="s">
        <v>90</v>
      </c>
      <c r="H35" s="160" t="s">
        <v>90</v>
      </c>
      <c r="I35" s="161" t="s">
        <v>90</v>
      </c>
      <c r="J35" s="162" t="s">
        <v>90</v>
      </c>
      <c r="K35" s="160" t="s">
        <v>90</v>
      </c>
      <c r="L35" s="163" t="s">
        <v>90</v>
      </c>
      <c r="M35" s="161">
        <f>SUM(N35:O35)</f>
        <v>14</v>
      </c>
      <c r="N35" s="160">
        <v>3</v>
      </c>
      <c r="O35" s="161">
        <v>11</v>
      </c>
    </row>
    <row r="36" spans="1:15" s="3" customFormat="1" ht="19.5" customHeight="1">
      <c r="A36" s="498"/>
      <c r="B36" s="354" t="s">
        <v>145</v>
      </c>
      <c r="C36" s="353"/>
      <c r="D36" s="159">
        <f t="shared" si="6"/>
        <v>55</v>
      </c>
      <c r="E36" s="222">
        <f>SUM(H36,K36,N36)</f>
        <v>27</v>
      </c>
      <c r="F36" s="226">
        <f>SUM(I36,L36,O36)</f>
        <v>28</v>
      </c>
      <c r="G36" s="161" t="s">
        <v>91</v>
      </c>
      <c r="H36" s="160" t="s">
        <v>91</v>
      </c>
      <c r="I36" s="161" t="s">
        <v>91</v>
      </c>
      <c r="J36" s="162" t="s">
        <v>91</v>
      </c>
      <c r="K36" s="160" t="s">
        <v>91</v>
      </c>
      <c r="L36" s="163" t="s">
        <v>91</v>
      </c>
      <c r="M36" s="161">
        <f>SUM(N36:O36)</f>
        <v>55</v>
      </c>
      <c r="N36" s="160">
        <v>27</v>
      </c>
      <c r="O36" s="161">
        <v>28</v>
      </c>
    </row>
    <row r="37" spans="1:15" s="3" customFormat="1" ht="19.5" customHeight="1">
      <c r="A37" s="498"/>
      <c r="B37" s="354" t="s">
        <v>187</v>
      </c>
      <c r="C37" s="353"/>
      <c r="D37" s="159" t="s">
        <v>91</v>
      </c>
      <c r="E37" s="160" t="s">
        <v>91</v>
      </c>
      <c r="F37" s="163" t="s">
        <v>91</v>
      </c>
      <c r="G37" s="161" t="s">
        <v>91</v>
      </c>
      <c r="H37" s="160" t="s">
        <v>91</v>
      </c>
      <c r="I37" s="161" t="s">
        <v>91</v>
      </c>
      <c r="J37" s="162" t="s">
        <v>91</v>
      </c>
      <c r="K37" s="160" t="s">
        <v>91</v>
      </c>
      <c r="L37" s="163" t="s">
        <v>91</v>
      </c>
      <c r="M37" s="161" t="s">
        <v>91</v>
      </c>
      <c r="N37" s="160" t="s">
        <v>91</v>
      </c>
      <c r="O37" s="161" t="s">
        <v>91</v>
      </c>
    </row>
    <row r="38" spans="1:15" s="3" customFormat="1" ht="19.5" customHeight="1">
      <c r="A38" s="499"/>
      <c r="B38" s="398" t="s">
        <v>115</v>
      </c>
      <c r="C38" s="399"/>
      <c r="D38" s="195" t="s">
        <v>82</v>
      </c>
      <c r="E38" s="196" t="s">
        <v>82</v>
      </c>
      <c r="F38" s="199" t="s">
        <v>82</v>
      </c>
      <c r="G38" s="197" t="s">
        <v>82</v>
      </c>
      <c r="H38" s="196" t="s">
        <v>82</v>
      </c>
      <c r="I38" s="197" t="s">
        <v>82</v>
      </c>
      <c r="J38" s="198" t="s">
        <v>82</v>
      </c>
      <c r="K38" s="196" t="s">
        <v>82</v>
      </c>
      <c r="L38" s="199" t="s">
        <v>82</v>
      </c>
      <c r="M38" s="197" t="s">
        <v>82</v>
      </c>
      <c r="N38" s="196" t="s">
        <v>82</v>
      </c>
      <c r="O38" s="197" t="s">
        <v>82</v>
      </c>
    </row>
    <row r="39" spans="1:15" s="3" customFormat="1" ht="19.5" customHeight="1">
      <c r="A39" s="489" t="s">
        <v>87</v>
      </c>
      <c r="B39" s="342" t="s">
        <v>4</v>
      </c>
      <c r="C39" s="343"/>
      <c r="D39" s="200">
        <f>SUM(E39:F39)</f>
        <v>69</v>
      </c>
      <c r="E39" s="242">
        <f t="shared" si="4"/>
        <v>6</v>
      </c>
      <c r="F39" s="324">
        <f t="shared" si="5"/>
        <v>63</v>
      </c>
      <c r="G39" s="202" t="s">
        <v>90</v>
      </c>
      <c r="H39" s="201" t="s">
        <v>90</v>
      </c>
      <c r="I39" s="202" t="s">
        <v>90</v>
      </c>
      <c r="J39" s="203" t="s">
        <v>90</v>
      </c>
      <c r="K39" s="201" t="s">
        <v>90</v>
      </c>
      <c r="L39" s="204" t="s">
        <v>90</v>
      </c>
      <c r="M39" s="202">
        <f>SUM(N39:O39)</f>
        <v>69</v>
      </c>
      <c r="N39" s="201">
        <f>SUM(N40:N43)</f>
        <v>6</v>
      </c>
      <c r="O39" s="202">
        <f>SUM(O40:O43)</f>
        <v>63</v>
      </c>
    </row>
    <row r="40" spans="1:15" s="3" customFormat="1" ht="19.5" customHeight="1">
      <c r="A40" s="495"/>
      <c r="B40" s="354" t="s">
        <v>65</v>
      </c>
      <c r="C40" s="353"/>
      <c r="D40" s="159">
        <f>SUM(E40:F40)</f>
        <v>10</v>
      </c>
      <c r="E40" s="160" t="s">
        <v>72</v>
      </c>
      <c r="F40" s="226">
        <f t="shared" si="5"/>
        <v>10</v>
      </c>
      <c r="G40" s="161" t="s">
        <v>72</v>
      </c>
      <c r="H40" s="160" t="s">
        <v>72</v>
      </c>
      <c r="I40" s="161" t="s">
        <v>72</v>
      </c>
      <c r="J40" s="162" t="s">
        <v>72</v>
      </c>
      <c r="K40" s="160" t="s">
        <v>72</v>
      </c>
      <c r="L40" s="163" t="s">
        <v>72</v>
      </c>
      <c r="M40" s="161">
        <f>SUM(N40:O40)</f>
        <v>10</v>
      </c>
      <c r="N40" s="160" t="s">
        <v>72</v>
      </c>
      <c r="O40" s="161">
        <v>10</v>
      </c>
    </row>
    <row r="41" spans="1:15" s="3" customFormat="1" ht="19.5" customHeight="1">
      <c r="A41" s="495"/>
      <c r="B41" s="354" t="s">
        <v>67</v>
      </c>
      <c r="C41" s="353"/>
      <c r="D41" s="159">
        <f>SUM(E41:F41)</f>
        <v>47</v>
      </c>
      <c r="E41" s="222">
        <f t="shared" si="4"/>
        <v>4</v>
      </c>
      <c r="F41" s="226">
        <f t="shared" si="5"/>
        <v>43</v>
      </c>
      <c r="G41" s="161" t="s">
        <v>188</v>
      </c>
      <c r="H41" s="160" t="s">
        <v>188</v>
      </c>
      <c r="I41" s="161" t="s">
        <v>188</v>
      </c>
      <c r="J41" s="162" t="s">
        <v>188</v>
      </c>
      <c r="K41" s="160" t="s">
        <v>188</v>
      </c>
      <c r="L41" s="163" t="s">
        <v>188</v>
      </c>
      <c r="M41" s="161">
        <f>SUM(N41:O41)</f>
        <v>47</v>
      </c>
      <c r="N41" s="160">
        <v>4</v>
      </c>
      <c r="O41" s="161">
        <v>43</v>
      </c>
    </row>
    <row r="42" spans="1:15" s="3" customFormat="1" ht="19.5" customHeight="1">
      <c r="A42" s="495"/>
      <c r="B42" s="354" t="s">
        <v>68</v>
      </c>
      <c r="C42" s="353"/>
      <c r="D42" s="159">
        <f>SUM(E42:F42)</f>
        <v>12</v>
      </c>
      <c r="E42" s="222">
        <f t="shared" si="4"/>
        <v>2</v>
      </c>
      <c r="F42" s="226">
        <f t="shared" si="5"/>
        <v>10</v>
      </c>
      <c r="G42" s="161" t="s">
        <v>179</v>
      </c>
      <c r="H42" s="160" t="s">
        <v>179</v>
      </c>
      <c r="I42" s="161" t="s">
        <v>179</v>
      </c>
      <c r="J42" s="162" t="s">
        <v>179</v>
      </c>
      <c r="K42" s="160" t="s">
        <v>179</v>
      </c>
      <c r="L42" s="163" t="s">
        <v>179</v>
      </c>
      <c r="M42" s="161">
        <f>SUM(N42:O42)</f>
        <v>12</v>
      </c>
      <c r="N42" s="160">
        <v>2</v>
      </c>
      <c r="O42" s="161">
        <v>10</v>
      </c>
    </row>
    <row r="43" spans="1:15" s="3" customFormat="1" ht="19.5" customHeight="1">
      <c r="A43" s="496"/>
      <c r="B43" s="481" t="s">
        <v>69</v>
      </c>
      <c r="C43" s="482"/>
      <c r="D43" s="195" t="s">
        <v>189</v>
      </c>
      <c r="E43" s="196" t="s">
        <v>189</v>
      </c>
      <c r="F43" s="199" t="s">
        <v>189</v>
      </c>
      <c r="G43" s="197" t="s">
        <v>189</v>
      </c>
      <c r="H43" s="196" t="s">
        <v>189</v>
      </c>
      <c r="I43" s="197" t="s">
        <v>189</v>
      </c>
      <c r="J43" s="198" t="s">
        <v>189</v>
      </c>
      <c r="K43" s="196" t="s">
        <v>189</v>
      </c>
      <c r="L43" s="199" t="s">
        <v>189</v>
      </c>
      <c r="M43" s="197" t="s">
        <v>189</v>
      </c>
      <c r="N43" s="196" t="s">
        <v>189</v>
      </c>
      <c r="O43" s="197" t="s">
        <v>189</v>
      </c>
    </row>
    <row r="44" spans="1:15" s="3" customFormat="1" ht="19.5" customHeight="1">
      <c r="A44" s="492" t="s">
        <v>233</v>
      </c>
      <c r="B44" s="342" t="s">
        <v>4</v>
      </c>
      <c r="C44" s="343"/>
      <c r="D44" s="200">
        <f>SUM(E44:F44)</f>
        <v>205</v>
      </c>
      <c r="E44" s="242">
        <f t="shared" si="4"/>
        <v>143</v>
      </c>
      <c r="F44" s="324">
        <f t="shared" si="5"/>
        <v>62</v>
      </c>
      <c r="G44" s="202" t="s">
        <v>90</v>
      </c>
      <c r="H44" s="201" t="s">
        <v>90</v>
      </c>
      <c r="I44" s="202" t="s">
        <v>90</v>
      </c>
      <c r="J44" s="203" t="s">
        <v>90</v>
      </c>
      <c r="K44" s="201" t="s">
        <v>90</v>
      </c>
      <c r="L44" s="204" t="s">
        <v>90</v>
      </c>
      <c r="M44" s="202">
        <f>SUM(N44:O44)</f>
        <v>205</v>
      </c>
      <c r="N44" s="201">
        <f>SUM(N45:N47)</f>
        <v>143</v>
      </c>
      <c r="O44" s="202">
        <f>SUM(O45:O47)</f>
        <v>62</v>
      </c>
    </row>
    <row r="45" spans="1:15" s="3" customFormat="1" ht="19.5" customHeight="1">
      <c r="A45" s="493"/>
      <c r="B45" s="479" t="s">
        <v>76</v>
      </c>
      <c r="C45" s="480"/>
      <c r="D45" s="159">
        <f>SUM(E45:F45)</f>
        <v>146</v>
      </c>
      <c r="E45" s="222">
        <f t="shared" si="4"/>
        <v>99</v>
      </c>
      <c r="F45" s="226">
        <f t="shared" si="5"/>
        <v>47</v>
      </c>
      <c r="G45" s="161" t="s">
        <v>91</v>
      </c>
      <c r="H45" s="160" t="s">
        <v>91</v>
      </c>
      <c r="I45" s="161" t="s">
        <v>91</v>
      </c>
      <c r="J45" s="162" t="s">
        <v>91</v>
      </c>
      <c r="K45" s="160" t="s">
        <v>91</v>
      </c>
      <c r="L45" s="163" t="s">
        <v>91</v>
      </c>
      <c r="M45" s="161">
        <f>SUM(N45:O45)</f>
        <v>146</v>
      </c>
      <c r="N45" s="160">
        <v>99</v>
      </c>
      <c r="O45" s="161">
        <v>47</v>
      </c>
    </row>
    <row r="46" spans="1:15" s="3" customFormat="1" ht="19.5" customHeight="1">
      <c r="A46" s="493"/>
      <c r="B46" s="479" t="s">
        <v>153</v>
      </c>
      <c r="C46" s="480"/>
      <c r="D46" s="159" t="s">
        <v>174</v>
      </c>
      <c r="E46" s="160" t="s">
        <v>174</v>
      </c>
      <c r="F46" s="163" t="s">
        <v>174</v>
      </c>
      <c r="G46" s="161" t="s">
        <v>174</v>
      </c>
      <c r="H46" s="160" t="s">
        <v>174</v>
      </c>
      <c r="I46" s="161" t="s">
        <v>174</v>
      </c>
      <c r="J46" s="162" t="s">
        <v>174</v>
      </c>
      <c r="K46" s="160" t="s">
        <v>174</v>
      </c>
      <c r="L46" s="163" t="s">
        <v>174</v>
      </c>
      <c r="M46" s="161" t="s">
        <v>174</v>
      </c>
      <c r="N46" s="160" t="s">
        <v>174</v>
      </c>
      <c r="O46" s="161" t="s">
        <v>174</v>
      </c>
    </row>
    <row r="47" spans="1:15" s="3" customFormat="1" ht="19.5" customHeight="1" thickBot="1">
      <c r="A47" s="494"/>
      <c r="B47" s="349" t="s">
        <v>115</v>
      </c>
      <c r="C47" s="347"/>
      <c r="D47" s="164">
        <f>SUM(E47:F47)</f>
        <v>59</v>
      </c>
      <c r="E47" s="223">
        <f t="shared" si="4"/>
        <v>44</v>
      </c>
      <c r="F47" s="224">
        <f t="shared" si="5"/>
        <v>15</v>
      </c>
      <c r="G47" s="166" t="s">
        <v>82</v>
      </c>
      <c r="H47" s="165" t="s">
        <v>82</v>
      </c>
      <c r="I47" s="166" t="s">
        <v>82</v>
      </c>
      <c r="J47" s="167" t="s">
        <v>82</v>
      </c>
      <c r="K47" s="165" t="s">
        <v>82</v>
      </c>
      <c r="L47" s="168" t="s">
        <v>82</v>
      </c>
      <c r="M47" s="225">
        <f>SUM(N47:O47)</f>
        <v>59</v>
      </c>
      <c r="N47" s="223">
        <v>44</v>
      </c>
      <c r="O47" s="225">
        <v>15</v>
      </c>
    </row>
  </sheetData>
  <mergeCells count="58">
    <mergeCell ref="B18:C18"/>
    <mergeCell ref="B27:C27"/>
    <mergeCell ref="B26:C26"/>
    <mergeCell ref="B25:C25"/>
    <mergeCell ref="B24:C24"/>
    <mergeCell ref="A34:A38"/>
    <mergeCell ref="A21:A25"/>
    <mergeCell ref="A26:A29"/>
    <mergeCell ref="A30:A33"/>
    <mergeCell ref="A11:C11"/>
    <mergeCell ref="D3:F3"/>
    <mergeCell ref="A18:A20"/>
    <mergeCell ref="A44:A47"/>
    <mergeCell ref="A39:A43"/>
    <mergeCell ref="B19:C19"/>
    <mergeCell ref="B20:C20"/>
    <mergeCell ref="B21:C21"/>
    <mergeCell ref="B22:C22"/>
    <mergeCell ref="B23:C23"/>
    <mergeCell ref="M15:O15"/>
    <mergeCell ref="A16:C16"/>
    <mergeCell ref="A17:C17"/>
    <mergeCell ref="G15:I15"/>
    <mergeCell ref="J15:L15"/>
    <mergeCell ref="A15:C15"/>
    <mergeCell ref="D14:F15"/>
    <mergeCell ref="B28:C28"/>
    <mergeCell ref="B29:C29"/>
    <mergeCell ref="B30:C30"/>
    <mergeCell ref="B33:C33"/>
    <mergeCell ref="B32:C32"/>
    <mergeCell ref="B31:C31"/>
    <mergeCell ref="B35:C35"/>
    <mergeCell ref="B43:C43"/>
    <mergeCell ref="B37:C37"/>
    <mergeCell ref="B38:C38"/>
    <mergeCell ref="B39:C39"/>
    <mergeCell ref="B40:C40"/>
    <mergeCell ref="B47:C47"/>
    <mergeCell ref="A14:C14"/>
    <mergeCell ref="G14:O14"/>
    <mergeCell ref="B44:C44"/>
    <mergeCell ref="B46:C46"/>
    <mergeCell ref="B45:C45"/>
    <mergeCell ref="B41:C41"/>
    <mergeCell ref="B42:C42"/>
    <mergeCell ref="B36:C36"/>
    <mergeCell ref="B34:C34"/>
    <mergeCell ref="J3:L3"/>
    <mergeCell ref="M3:O3"/>
    <mergeCell ref="A3:C4"/>
    <mergeCell ref="G3:I3"/>
    <mergeCell ref="A9:C9"/>
    <mergeCell ref="A10:C10"/>
    <mergeCell ref="A5:C5"/>
    <mergeCell ref="A6:C6"/>
    <mergeCell ref="A8:C8"/>
    <mergeCell ref="A7:C7"/>
  </mergeCells>
  <printOptions/>
  <pageMargins left="0.61" right="0.45" top="0.7874015748031497" bottom="0.43" header="0.5118110236220472" footer="0.5118110236220472"/>
  <pageSetup horizontalDpi="600" verticalDpi="600" orientation="portrait" paperSize="9" scale="90" r:id="rId1"/>
  <headerFooter alignWithMargins="0">
    <oddHeader>&amp;R専修学校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66"/>
  <sheetViews>
    <sheetView showGridLines="0" zoomScaleSheetLayoutView="100" workbookViewId="0" topLeftCell="A1">
      <selection activeCell="U38" sqref="U38"/>
    </sheetView>
  </sheetViews>
  <sheetFormatPr defaultColWidth="7.50390625" defaultRowHeight="24.75" customHeight="1"/>
  <cols>
    <col min="1" max="1" width="0.37109375" style="247" customWidth="1"/>
    <col min="2" max="2" width="11.00390625" style="247" customWidth="1"/>
    <col min="3" max="27" width="3.625" style="247" customWidth="1"/>
    <col min="28" max="16384" width="11.00390625" style="247" customWidth="1"/>
  </cols>
  <sheetData>
    <row r="1" spans="27:34" ht="12.75" customHeight="1">
      <c r="AA1" s="248"/>
      <c r="AB1" s="248"/>
      <c r="AC1" s="248"/>
      <c r="AD1" s="248"/>
      <c r="AE1" s="248"/>
      <c r="AF1" s="248"/>
      <c r="AG1" s="248"/>
      <c r="AH1" s="248"/>
    </row>
    <row r="2" spans="27:34" ht="13.5" customHeight="1">
      <c r="AA2" s="248"/>
      <c r="AB2" s="248"/>
      <c r="AC2" s="248"/>
      <c r="AD2" s="248"/>
      <c r="AE2" s="248"/>
      <c r="AF2" s="248"/>
      <c r="AG2" s="248"/>
      <c r="AH2" s="248"/>
    </row>
    <row r="3" spans="1:34" ht="13.5" customHeight="1" thickBot="1">
      <c r="A3" s="249" t="s">
        <v>300</v>
      </c>
      <c r="AA3" s="248"/>
      <c r="AB3" s="248"/>
      <c r="AC3" s="248"/>
      <c r="AD3" s="248"/>
      <c r="AE3" s="248"/>
      <c r="AF3" s="248"/>
      <c r="AG3" s="248"/>
      <c r="AH3" s="248"/>
    </row>
    <row r="4" spans="2:34" s="250" customFormat="1" ht="22.5" customHeight="1">
      <c r="B4" s="523" t="s">
        <v>234</v>
      </c>
      <c r="C4" s="526" t="s">
        <v>235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8"/>
      <c r="O4" s="527" t="s">
        <v>236</v>
      </c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251"/>
      <c r="AB4" s="251"/>
      <c r="AC4" s="251"/>
      <c r="AD4" s="251"/>
      <c r="AE4" s="251"/>
      <c r="AF4" s="251"/>
      <c r="AG4" s="251"/>
      <c r="AH4" s="251"/>
    </row>
    <row r="5" spans="2:34" s="250" customFormat="1" ht="22.5" customHeight="1">
      <c r="B5" s="524"/>
      <c r="C5" s="529" t="s">
        <v>237</v>
      </c>
      <c r="D5" s="530"/>
      <c r="E5" s="531"/>
      <c r="F5" s="531"/>
      <c r="G5" s="519" t="s">
        <v>254</v>
      </c>
      <c r="H5" s="520"/>
      <c r="I5" s="532" t="s">
        <v>256</v>
      </c>
      <c r="J5" s="530"/>
      <c r="K5" s="531"/>
      <c r="L5" s="531"/>
      <c r="M5" s="531"/>
      <c r="N5" s="533"/>
      <c r="O5" s="530" t="s">
        <v>237</v>
      </c>
      <c r="P5" s="530"/>
      <c r="Q5" s="531"/>
      <c r="R5" s="531"/>
      <c r="S5" s="519" t="s">
        <v>254</v>
      </c>
      <c r="T5" s="520"/>
      <c r="U5" s="532" t="s">
        <v>256</v>
      </c>
      <c r="V5" s="530"/>
      <c r="W5" s="531"/>
      <c r="X5" s="531"/>
      <c r="Y5" s="531"/>
      <c r="Z5" s="531"/>
      <c r="AA5" s="251"/>
      <c r="AB5" s="251"/>
      <c r="AC5" s="251"/>
      <c r="AD5" s="251"/>
      <c r="AE5" s="251"/>
      <c r="AF5" s="251"/>
      <c r="AG5" s="251"/>
      <c r="AH5" s="251"/>
    </row>
    <row r="6" spans="2:34" s="250" customFormat="1" ht="24.75" customHeight="1">
      <c r="B6" s="524"/>
      <c r="C6" s="253"/>
      <c r="D6" s="257"/>
      <c r="E6" s="594" t="s">
        <v>255</v>
      </c>
      <c r="F6" s="595"/>
      <c r="G6" s="515"/>
      <c r="H6" s="517"/>
      <c r="I6" s="252"/>
      <c r="J6" s="257"/>
      <c r="K6" s="252"/>
      <c r="L6" s="251"/>
      <c r="M6" s="252"/>
      <c r="N6" s="326"/>
      <c r="O6" s="251"/>
      <c r="P6" s="257"/>
      <c r="Q6" s="594" t="s">
        <v>255</v>
      </c>
      <c r="R6" s="595"/>
      <c r="S6" s="515"/>
      <c r="T6" s="517"/>
      <c r="U6" s="252"/>
      <c r="V6" s="257"/>
      <c r="W6" s="252"/>
      <c r="X6" s="251"/>
      <c r="Y6" s="252"/>
      <c r="Z6" s="251"/>
      <c r="AA6" s="251"/>
      <c r="AB6" s="251"/>
      <c r="AC6" s="251"/>
      <c r="AD6" s="251"/>
      <c r="AE6" s="251"/>
      <c r="AF6" s="251"/>
      <c r="AG6" s="251"/>
      <c r="AH6" s="251"/>
    </row>
    <row r="7" spans="2:34" s="250" customFormat="1" ht="24.75" customHeight="1">
      <c r="B7" s="524"/>
      <c r="C7" s="534"/>
      <c r="D7" s="517"/>
      <c r="E7" s="581"/>
      <c r="F7" s="596"/>
      <c r="G7" s="515"/>
      <c r="H7" s="517"/>
      <c r="I7" s="515" t="s">
        <v>4</v>
      </c>
      <c r="J7" s="517"/>
      <c r="K7" s="515" t="s">
        <v>239</v>
      </c>
      <c r="L7" s="517"/>
      <c r="M7" s="515" t="s">
        <v>240</v>
      </c>
      <c r="N7" s="518"/>
      <c r="O7" s="504"/>
      <c r="P7" s="504"/>
      <c r="Q7" s="581"/>
      <c r="R7" s="596"/>
      <c r="S7" s="515"/>
      <c r="T7" s="517"/>
      <c r="U7" s="515" t="s">
        <v>4</v>
      </c>
      <c r="V7" s="517"/>
      <c r="W7" s="515" t="s">
        <v>239</v>
      </c>
      <c r="X7" s="504"/>
      <c r="Y7" s="515" t="s">
        <v>240</v>
      </c>
      <c r="Z7" s="504"/>
      <c r="AA7" s="251"/>
      <c r="AB7" s="251"/>
      <c r="AC7" s="251"/>
      <c r="AD7" s="251"/>
      <c r="AE7" s="251"/>
      <c r="AF7" s="251"/>
      <c r="AG7" s="251"/>
      <c r="AH7" s="251"/>
    </row>
    <row r="8" spans="2:34" s="250" customFormat="1" ht="24.75" customHeight="1">
      <c r="B8" s="525"/>
      <c r="C8" s="270"/>
      <c r="D8" s="271"/>
      <c r="E8" s="597"/>
      <c r="F8" s="598"/>
      <c r="G8" s="521"/>
      <c r="H8" s="522"/>
      <c r="I8" s="272"/>
      <c r="J8" s="271"/>
      <c r="K8" s="272"/>
      <c r="L8" s="271"/>
      <c r="M8" s="272"/>
      <c r="N8" s="327"/>
      <c r="O8" s="271"/>
      <c r="P8" s="271"/>
      <c r="Q8" s="597"/>
      <c r="R8" s="598"/>
      <c r="S8" s="521"/>
      <c r="T8" s="522"/>
      <c r="U8" s="272"/>
      <c r="V8" s="271"/>
      <c r="W8" s="272"/>
      <c r="X8" s="271"/>
      <c r="Y8" s="272"/>
      <c r="Z8" s="271"/>
      <c r="AA8" s="251"/>
      <c r="AB8" s="251"/>
      <c r="AC8" s="251"/>
      <c r="AD8" s="251"/>
      <c r="AE8" s="251"/>
      <c r="AF8" s="251"/>
      <c r="AG8" s="251"/>
      <c r="AH8" s="251"/>
    </row>
    <row r="9" spans="2:34" s="250" customFormat="1" ht="26.25" customHeight="1">
      <c r="B9" s="274" t="s">
        <v>241</v>
      </c>
      <c r="C9" s="516">
        <f>C22+O22</f>
        <v>1142</v>
      </c>
      <c r="D9" s="514"/>
      <c r="E9" s="513">
        <f aca="true" t="shared" si="0" ref="E9:E14">SUM(Q9,E22,Q22)</f>
        <v>920</v>
      </c>
      <c r="F9" s="537"/>
      <c r="G9" s="513">
        <f>G22+S22</f>
        <v>696</v>
      </c>
      <c r="H9" s="514"/>
      <c r="I9" s="513">
        <f aca="true" t="shared" si="1" ref="I9:I14">SUM(K9:N9)</f>
        <v>566</v>
      </c>
      <c r="J9" s="514"/>
      <c r="K9" s="506">
        <f aca="true" t="shared" si="2" ref="K9:K14">SUM(W9,K22,W22)</f>
        <v>235</v>
      </c>
      <c r="L9" s="507"/>
      <c r="M9" s="506">
        <f aca="true" t="shared" si="3" ref="M9:M14">SUM(Y9,M22,Y22)</f>
        <v>331</v>
      </c>
      <c r="N9" s="541"/>
      <c r="O9" s="538" t="s">
        <v>126</v>
      </c>
      <c r="P9" s="538"/>
      <c r="Q9" s="506" t="s">
        <v>127</v>
      </c>
      <c r="R9" s="538"/>
      <c r="S9" s="506" t="s">
        <v>128</v>
      </c>
      <c r="T9" s="507"/>
      <c r="U9" s="506" t="s">
        <v>129</v>
      </c>
      <c r="V9" s="507"/>
      <c r="W9" s="506" t="s">
        <v>129</v>
      </c>
      <c r="X9" s="538"/>
      <c r="Y9" s="506" t="s">
        <v>129</v>
      </c>
      <c r="Z9" s="538"/>
      <c r="AA9" s="251"/>
      <c r="AB9" s="251"/>
      <c r="AC9" s="251"/>
      <c r="AD9" s="251"/>
      <c r="AE9" s="251"/>
      <c r="AF9" s="251"/>
      <c r="AG9" s="251"/>
      <c r="AH9" s="251"/>
    </row>
    <row r="10" spans="2:34" s="250" customFormat="1" ht="26.25" customHeight="1">
      <c r="B10" s="274" t="s">
        <v>242</v>
      </c>
      <c r="C10" s="508">
        <f>C23</f>
        <v>30</v>
      </c>
      <c r="D10" s="507"/>
      <c r="E10" s="506">
        <f t="shared" si="0"/>
        <v>30</v>
      </c>
      <c r="F10" s="538"/>
      <c r="G10" s="506">
        <f>G23</f>
        <v>116</v>
      </c>
      <c r="H10" s="507"/>
      <c r="I10" s="506">
        <f t="shared" si="1"/>
        <v>33</v>
      </c>
      <c r="J10" s="507"/>
      <c r="K10" s="506">
        <f t="shared" si="2"/>
        <v>3</v>
      </c>
      <c r="L10" s="507"/>
      <c r="M10" s="506">
        <f t="shared" si="3"/>
        <v>30</v>
      </c>
      <c r="N10" s="541"/>
      <c r="O10" s="538" t="s">
        <v>126</v>
      </c>
      <c r="P10" s="538"/>
      <c r="Q10" s="506" t="s">
        <v>127</v>
      </c>
      <c r="R10" s="538"/>
      <c r="S10" s="506" t="s">
        <v>128</v>
      </c>
      <c r="T10" s="507"/>
      <c r="U10" s="506" t="s">
        <v>129</v>
      </c>
      <c r="V10" s="507"/>
      <c r="W10" s="506" t="s">
        <v>129</v>
      </c>
      <c r="X10" s="538"/>
      <c r="Y10" s="506" t="s">
        <v>129</v>
      </c>
      <c r="Z10" s="538"/>
      <c r="AA10" s="251"/>
      <c r="AB10" s="251"/>
      <c r="AC10" s="251"/>
      <c r="AD10" s="251"/>
      <c r="AE10" s="251"/>
      <c r="AF10" s="251"/>
      <c r="AG10" s="251"/>
      <c r="AH10" s="251"/>
    </row>
    <row r="11" spans="2:34" s="250" customFormat="1" ht="26.25" customHeight="1">
      <c r="B11" s="274" t="s">
        <v>243</v>
      </c>
      <c r="C11" s="508">
        <f>C24+O11+O24</f>
        <v>365</v>
      </c>
      <c r="D11" s="507"/>
      <c r="E11" s="506">
        <f t="shared" si="0"/>
        <v>200</v>
      </c>
      <c r="F11" s="538"/>
      <c r="G11" s="252"/>
      <c r="H11" s="257">
        <f>S11+G24</f>
        <v>143</v>
      </c>
      <c r="I11" s="506">
        <f t="shared" si="1"/>
        <v>89</v>
      </c>
      <c r="J11" s="507"/>
      <c r="K11" s="506">
        <f t="shared" si="2"/>
        <v>22</v>
      </c>
      <c r="L11" s="507"/>
      <c r="M11" s="506">
        <f t="shared" si="3"/>
        <v>67</v>
      </c>
      <c r="N11" s="541"/>
      <c r="O11" s="538">
        <v>135</v>
      </c>
      <c r="P11" s="538"/>
      <c r="Q11" s="506">
        <v>45</v>
      </c>
      <c r="R11" s="538"/>
      <c r="S11" s="506">
        <v>14</v>
      </c>
      <c r="T11" s="507"/>
      <c r="U11" s="506">
        <f>SUM(W11:Z11)</f>
        <v>14</v>
      </c>
      <c r="V11" s="507"/>
      <c r="W11" s="506">
        <v>4</v>
      </c>
      <c r="X11" s="538"/>
      <c r="Y11" s="506">
        <v>10</v>
      </c>
      <c r="Z11" s="538"/>
      <c r="AA11" s="251"/>
      <c r="AB11" s="251"/>
      <c r="AC11" s="251"/>
      <c r="AD11" s="251"/>
      <c r="AE11" s="251"/>
      <c r="AF11" s="251"/>
      <c r="AG11" s="251"/>
      <c r="AH11" s="251"/>
    </row>
    <row r="12" spans="2:34" s="250" customFormat="1" ht="26.25" customHeight="1">
      <c r="B12" s="274" t="s">
        <v>304</v>
      </c>
      <c r="C12" s="508">
        <f>C25</f>
        <v>90</v>
      </c>
      <c r="D12" s="507"/>
      <c r="E12" s="506">
        <f t="shared" si="0"/>
        <v>90</v>
      </c>
      <c r="F12" s="538"/>
      <c r="G12" s="252"/>
      <c r="H12" s="257">
        <f>G25</f>
        <v>98</v>
      </c>
      <c r="I12" s="506">
        <f>SUM(K12:N12)</f>
        <v>43</v>
      </c>
      <c r="J12" s="507"/>
      <c r="K12" s="506">
        <f t="shared" si="2"/>
        <v>6</v>
      </c>
      <c r="L12" s="507"/>
      <c r="M12" s="506">
        <f t="shared" si="3"/>
        <v>37</v>
      </c>
      <c r="N12" s="541"/>
      <c r="O12" s="538" t="s">
        <v>126</v>
      </c>
      <c r="P12" s="538"/>
      <c r="Q12" s="506" t="s">
        <v>127</v>
      </c>
      <c r="R12" s="538"/>
      <c r="S12" s="506" t="s">
        <v>128</v>
      </c>
      <c r="T12" s="507"/>
      <c r="U12" s="506" t="s">
        <v>129</v>
      </c>
      <c r="V12" s="507"/>
      <c r="W12" s="506" t="s">
        <v>129</v>
      </c>
      <c r="X12" s="538"/>
      <c r="Y12" s="506" t="s">
        <v>129</v>
      </c>
      <c r="Z12" s="538"/>
      <c r="AA12" s="251"/>
      <c r="AB12" s="251"/>
      <c r="AC12" s="251"/>
      <c r="AD12" s="251"/>
      <c r="AE12" s="251"/>
      <c r="AF12" s="251"/>
      <c r="AG12" s="251"/>
      <c r="AH12" s="251"/>
    </row>
    <row r="13" spans="2:34" s="250" customFormat="1" ht="26.25" customHeight="1">
      <c r="B13" s="274" t="s">
        <v>296</v>
      </c>
      <c r="C13" s="508">
        <f>C26</f>
        <v>200</v>
      </c>
      <c r="D13" s="507"/>
      <c r="E13" s="506">
        <f t="shared" si="0"/>
        <v>140</v>
      </c>
      <c r="F13" s="538"/>
      <c r="G13" s="252"/>
      <c r="H13" s="257">
        <f>G26</f>
        <v>134</v>
      </c>
      <c r="I13" s="506">
        <f t="shared" si="1"/>
        <v>133</v>
      </c>
      <c r="J13" s="507"/>
      <c r="K13" s="506">
        <f t="shared" si="2"/>
        <v>64</v>
      </c>
      <c r="L13" s="507"/>
      <c r="M13" s="506">
        <f t="shared" si="3"/>
        <v>69</v>
      </c>
      <c r="N13" s="541"/>
      <c r="O13" s="538" t="s">
        <v>126</v>
      </c>
      <c r="P13" s="538"/>
      <c r="Q13" s="506" t="s">
        <v>127</v>
      </c>
      <c r="R13" s="538"/>
      <c r="S13" s="506" t="s">
        <v>128</v>
      </c>
      <c r="T13" s="507"/>
      <c r="U13" s="506" t="s">
        <v>129</v>
      </c>
      <c r="V13" s="507"/>
      <c r="W13" s="506" t="s">
        <v>129</v>
      </c>
      <c r="X13" s="538"/>
      <c r="Y13" s="506" t="s">
        <v>129</v>
      </c>
      <c r="Z13" s="538"/>
      <c r="AA13" s="251"/>
      <c r="AB13" s="251"/>
      <c r="AC13" s="251"/>
      <c r="AD13" s="251"/>
      <c r="AE13" s="251"/>
      <c r="AF13" s="251"/>
      <c r="AG13" s="251"/>
      <c r="AH13" s="251"/>
    </row>
    <row r="14" spans="2:34" s="250" customFormat="1" ht="26.25" customHeight="1">
      <c r="B14" s="274" t="s">
        <v>305</v>
      </c>
      <c r="C14" s="508">
        <f>C27+O14</f>
        <v>270</v>
      </c>
      <c r="D14" s="507"/>
      <c r="E14" s="506">
        <f t="shared" si="0"/>
        <v>270</v>
      </c>
      <c r="F14" s="538"/>
      <c r="G14" s="252"/>
      <c r="H14" s="257">
        <f>G27+S14</f>
        <v>181</v>
      </c>
      <c r="I14" s="506">
        <f t="shared" si="1"/>
        <v>169</v>
      </c>
      <c r="J14" s="507"/>
      <c r="K14" s="506">
        <f t="shared" si="2"/>
        <v>65</v>
      </c>
      <c r="L14" s="507"/>
      <c r="M14" s="506">
        <f t="shared" si="3"/>
        <v>104</v>
      </c>
      <c r="N14" s="541"/>
      <c r="O14" s="538">
        <v>70</v>
      </c>
      <c r="P14" s="538"/>
      <c r="Q14" s="506">
        <v>70</v>
      </c>
      <c r="R14" s="538"/>
      <c r="S14" s="506">
        <v>76</v>
      </c>
      <c r="T14" s="507"/>
      <c r="U14" s="506">
        <f>SUM(W14:Z14)</f>
        <v>69</v>
      </c>
      <c r="V14" s="507"/>
      <c r="W14" s="506">
        <v>27</v>
      </c>
      <c r="X14" s="538"/>
      <c r="Y14" s="506">
        <v>42</v>
      </c>
      <c r="Z14" s="538"/>
      <c r="AA14" s="251"/>
      <c r="AB14" s="251"/>
      <c r="AC14" s="251"/>
      <c r="AD14" s="251"/>
      <c r="AE14" s="251"/>
      <c r="AF14" s="251"/>
      <c r="AG14" s="251"/>
      <c r="AH14" s="251"/>
    </row>
    <row r="15" spans="2:34" s="250" customFormat="1" ht="26.25" customHeight="1" thickBot="1">
      <c r="B15" s="275" t="s">
        <v>245</v>
      </c>
      <c r="C15" s="535">
        <f>SUM(C9:D14)</f>
        <v>2097</v>
      </c>
      <c r="D15" s="536"/>
      <c r="E15" s="539">
        <f>SUM(E9:F14)</f>
        <v>1650</v>
      </c>
      <c r="F15" s="540"/>
      <c r="G15" s="539">
        <f>SUM(G9:H14)</f>
        <v>1368</v>
      </c>
      <c r="H15" s="536"/>
      <c r="I15" s="539">
        <f>SUM(I9:J14)</f>
        <v>1033</v>
      </c>
      <c r="J15" s="536"/>
      <c r="K15" s="542">
        <f>SUM(K9:L14)</f>
        <v>395</v>
      </c>
      <c r="L15" s="545"/>
      <c r="M15" s="542">
        <f>SUM(M9:N14)</f>
        <v>638</v>
      </c>
      <c r="N15" s="543"/>
      <c r="O15" s="544">
        <f>SUM(O9:P14)</f>
        <v>205</v>
      </c>
      <c r="P15" s="544"/>
      <c r="Q15" s="542">
        <f>SUM(Q9:R14)</f>
        <v>115</v>
      </c>
      <c r="R15" s="544"/>
      <c r="S15" s="542">
        <f>SUM(S9:T14)</f>
        <v>90</v>
      </c>
      <c r="T15" s="545"/>
      <c r="U15" s="542">
        <f>SUM(U9:V14)</f>
        <v>83</v>
      </c>
      <c r="V15" s="545"/>
      <c r="W15" s="542">
        <f>SUM(W9:X14)</f>
        <v>31</v>
      </c>
      <c r="X15" s="544"/>
      <c r="Y15" s="542">
        <f>SUM(Y9:Z14)</f>
        <v>52</v>
      </c>
      <c r="Z15" s="544"/>
      <c r="AA15" s="251"/>
      <c r="AB15" s="251"/>
      <c r="AC15" s="251"/>
      <c r="AD15" s="251"/>
      <c r="AE15" s="251"/>
      <c r="AF15" s="251"/>
      <c r="AG15" s="251"/>
      <c r="AH15" s="251"/>
    </row>
    <row r="16" spans="2:34" ht="24.75" customHeight="1" thickBot="1">
      <c r="B16" s="276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48"/>
      <c r="AB16" s="248"/>
      <c r="AC16" s="248"/>
      <c r="AD16" s="248"/>
      <c r="AE16" s="248"/>
      <c r="AF16" s="248"/>
      <c r="AG16" s="248"/>
      <c r="AH16" s="248"/>
    </row>
    <row r="17" spans="2:34" s="250" customFormat="1" ht="22.5" customHeight="1">
      <c r="B17" s="523" t="s">
        <v>234</v>
      </c>
      <c r="C17" s="526" t="s">
        <v>285</v>
      </c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77" t="s">
        <v>286</v>
      </c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251"/>
      <c r="AB17" s="251"/>
      <c r="AC17" s="251"/>
      <c r="AD17" s="251"/>
      <c r="AE17" s="251"/>
      <c r="AF17" s="251"/>
      <c r="AG17" s="251"/>
      <c r="AH17" s="251"/>
    </row>
    <row r="18" spans="2:34" s="250" customFormat="1" ht="22.5" customHeight="1">
      <c r="B18" s="524"/>
      <c r="C18" s="529" t="s">
        <v>237</v>
      </c>
      <c r="D18" s="530"/>
      <c r="E18" s="531"/>
      <c r="F18" s="531"/>
      <c r="G18" s="519" t="s">
        <v>254</v>
      </c>
      <c r="H18" s="520"/>
      <c r="I18" s="532" t="s">
        <v>256</v>
      </c>
      <c r="J18" s="530"/>
      <c r="K18" s="531"/>
      <c r="L18" s="531"/>
      <c r="M18" s="531"/>
      <c r="N18" s="531"/>
      <c r="O18" s="604" t="s">
        <v>237</v>
      </c>
      <c r="P18" s="530"/>
      <c r="Q18" s="531"/>
      <c r="R18" s="531"/>
      <c r="S18" s="519" t="s">
        <v>254</v>
      </c>
      <c r="T18" s="520"/>
      <c r="U18" s="532" t="s">
        <v>256</v>
      </c>
      <c r="V18" s="530"/>
      <c r="W18" s="531"/>
      <c r="X18" s="531"/>
      <c r="Y18" s="531"/>
      <c r="Z18" s="531"/>
      <c r="AA18" s="251"/>
      <c r="AB18" s="251"/>
      <c r="AC18" s="251"/>
      <c r="AD18" s="251"/>
      <c r="AE18" s="251"/>
      <c r="AF18" s="251"/>
      <c r="AG18" s="251"/>
      <c r="AH18" s="251"/>
    </row>
    <row r="19" spans="2:34" s="250" customFormat="1" ht="24.75" customHeight="1">
      <c r="B19" s="524"/>
      <c r="C19" s="253"/>
      <c r="D19" s="257"/>
      <c r="E19" s="594" t="s">
        <v>255</v>
      </c>
      <c r="F19" s="595"/>
      <c r="G19" s="515"/>
      <c r="H19" s="517"/>
      <c r="I19" s="252"/>
      <c r="J19" s="257"/>
      <c r="K19" s="252"/>
      <c r="L19" s="251"/>
      <c r="M19" s="252"/>
      <c r="N19" s="251"/>
      <c r="O19" s="269"/>
      <c r="P19" s="257"/>
      <c r="Q19" s="594" t="s">
        <v>255</v>
      </c>
      <c r="R19" s="595"/>
      <c r="S19" s="515"/>
      <c r="T19" s="517"/>
      <c r="U19" s="252"/>
      <c r="V19" s="257"/>
      <c r="W19" s="252"/>
      <c r="X19" s="251"/>
      <c r="Y19" s="252"/>
      <c r="Z19" s="251"/>
      <c r="AA19" s="251"/>
      <c r="AB19" s="251"/>
      <c r="AC19" s="251"/>
      <c r="AD19" s="251"/>
      <c r="AE19" s="251"/>
      <c r="AF19" s="251"/>
      <c r="AG19" s="251"/>
      <c r="AH19" s="251"/>
    </row>
    <row r="20" spans="2:34" s="250" customFormat="1" ht="24.75" customHeight="1">
      <c r="B20" s="524"/>
      <c r="C20" s="534"/>
      <c r="D20" s="517"/>
      <c r="E20" s="581"/>
      <c r="F20" s="596"/>
      <c r="G20" s="515"/>
      <c r="H20" s="517"/>
      <c r="I20" s="515" t="s">
        <v>4</v>
      </c>
      <c r="J20" s="517"/>
      <c r="K20" s="515" t="s">
        <v>239</v>
      </c>
      <c r="L20" s="517"/>
      <c r="M20" s="515" t="s">
        <v>240</v>
      </c>
      <c r="N20" s="504"/>
      <c r="O20" s="607"/>
      <c r="P20" s="504"/>
      <c r="Q20" s="581"/>
      <c r="R20" s="596"/>
      <c r="S20" s="515"/>
      <c r="T20" s="517"/>
      <c r="U20" s="515" t="s">
        <v>4</v>
      </c>
      <c r="V20" s="517"/>
      <c r="W20" s="515" t="s">
        <v>239</v>
      </c>
      <c r="X20" s="504"/>
      <c r="Y20" s="515" t="s">
        <v>240</v>
      </c>
      <c r="Z20" s="504"/>
      <c r="AA20" s="251"/>
      <c r="AB20" s="251"/>
      <c r="AC20" s="251"/>
      <c r="AD20" s="251"/>
      <c r="AE20" s="251"/>
      <c r="AF20" s="251"/>
      <c r="AG20" s="251"/>
      <c r="AH20" s="251"/>
    </row>
    <row r="21" spans="2:34" s="250" customFormat="1" ht="24.75" customHeight="1">
      <c r="B21" s="525"/>
      <c r="C21" s="270"/>
      <c r="D21" s="271"/>
      <c r="E21" s="597"/>
      <c r="F21" s="598"/>
      <c r="G21" s="521"/>
      <c r="H21" s="522"/>
      <c r="I21" s="272"/>
      <c r="J21" s="271"/>
      <c r="K21" s="272"/>
      <c r="L21" s="271"/>
      <c r="M21" s="272"/>
      <c r="N21" s="271"/>
      <c r="O21" s="273"/>
      <c r="P21" s="271"/>
      <c r="Q21" s="597"/>
      <c r="R21" s="598"/>
      <c r="S21" s="521"/>
      <c r="T21" s="522"/>
      <c r="U21" s="272"/>
      <c r="V21" s="271"/>
      <c r="W21" s="272"/>
      <c r="X21" s="271"/>
      <c r="Y21" s="272"/>
      <c r="Z21" s="271"/>
      <c r="AA21" s="251"/>
      <c r="AB21" s="251"/>
      <c r="AC21" s="251"/>
      <c r="AD21" s="251"/>
      <c r="AE21" s="251"/>
      <c r="AF21" s="251"/>
      <c r="AG21" s="251"/>
      <c r="AH21" s="251"/>
    </row>
    <row r="22" spans="2:34" s="250" customFormat="1" ht="27.75" customHeight="1">
      <c r="B22" s="274" t="s">
        <v>246</v>
      </c>
      <c r="C22" s="516">
        <v>762</v>
      </c>
      <c r="D22" s="514"/>
      <c r="E22" s="513">
        <v>540</v>
      </c>
      <c r="F22" s="537"/>
      <c r="G22" s="513">
        <v>576</v>
      </c>
      <c r="H22" s="514"/>
      <c r="I22" s="506">
        <f aca="true" t="shared" si="4" ref="I22:I27">SUM(K22:N22)</f>
        <v>446</v>
      </c>
      <c r="J22" s="507"/>
      <c r="K22" s="506">
        <v>149</v>
      </c>
      <c r="L22" s="507"/>
      <c r="M22" s="506">
        <v>297</v>
      </c>
      <c r="N22" s="538"/>
      <c r="O22" s="553">
        <v>380</v>
      </c>
      <c r="P22" s="538"/>
      <c r="Q22" s="506">
        <v>380</v>
      </c>
      <c r="R22" s="538"/>
      <c r="S22" s="506">
        <v>120</v>
      </c>
      <c r="T22" s="507"/>
      <c r="U22" s="506">
        <f>SUM(W22:Z22)</f>
        <v>120</v>
      </c>
      <c r="V22" s="507"/>
      <c r="W22" s="506">
        <v>86</v>
      </c>
      <c r="X22" s="538"/>
      <c r="Y22" s="506">
        <v>34</v>
      </c>
      <c r="Z22" s="538"/>
      <c r="AA22" s="251"/>
      <c r="AB22" s="251"/>
      <c r="AC22" s="251"/>
      <c r="AD22" s="251"/>
      <c r="AE22" s="251"/>
      <c r="AF22" s="251"/>
      <c r="AG22" s="251"/>
      <c r="AH22" s="251"/>
    </row>
    <row r="23" spans="2:34" s="250" customFormat="1" ht="27.75" customHeight="1">
      <c r="B23" s="274" t="s">
        <v>247</v>
      </c>
      <c r="C23" s="508">
        <v>30</v>
      </c>
      <c r="D23" s="507"/>
      <c r="E23" s="506">
        <v>30</v>
      </c>
      <c r="F23" s="538"/>
      <c r="G23" s="506">
        <v>116</v>
      </c>
      <c r="H23" s="507"/>
      <c r="I23" s="506">
        <f t="shared" si="4"/>
        <v>33</v>
      </c>
      <c r="J23" s="507"/>
      <c r="K23" s="506">
        <v>3</v>
      </c>
      <c r="L23" s="507"/>
      <c r="M23" s="506">
        <v>30</v>
      </c>
      <c r="N23" s="538"/>
      <c r="O23" s="553" t="s">
        <v>126</v>
      </c>
      <c r="P23" s="538"/>
      <c r="Q23" s="506" t="s">
        <v>127</v>
      </c>
      <c r="R23" s="538"/>
      <c r="S23" s="506" t="s">
        <v>128</v>
      </c>
      <c r="T23" s="507"/>
      <c r="U23" s="506" t="s">
        <v>126</v>
      </c>
      <c r="V23" s="507"/>
      <c r="W23" s="506" t="s">
        <v>126</v>
      </c>
      <c r="X23" s="538"/>
      <c r="Y23" s="506" t="s">
        <v>126</v>
      </c>
      <c r="Z23" s="538"/>
      <c r="AA23" s="251"/>
      <c r="AB23" s="251"/>
      <c r="AC23" s="251"/>
      <c r="AD23" s="251"/>
      <c r="AE23" s="251"/>
      <c r="AF23" s="251"/>
      <c r="AG23" s="251"/>
      <c r="AH23" s="251"/>
    </row>
    <row r="24" spans="2:34" s="250" customFormat="1" ht="27.75" customHeight="1">
      <c r="B24" s="274" t="s">
        <v>248</v>
      </c>
      <c r="C24" s="508">
        <v>200</v>
      </c>
      <c r="D24" s="507"/>
      <c r="E24" s="506">
        <v>140</v>
      </c>
      <c r="F24" s="538"/>
      <c r="G24" s="506">
        <v>129</v>
      </c>
      <c r="H24" s="507"/>
      <c r="I24" s="506">
        <f t="shared" si="4"/>
        <v>75</v>
      </c>
      <c r="J24" s="507"/>
      <c r="K24" s="506">
        <v>18</v>
      </c>
      <c r="L24" s="507"/>
      <c r="M24" s="506">
        <v>57</v>
      </c>
      <c r="N24" s="538"/>
      <c r="O24" s="553">
        <v>30</v>
      </c>
      <c r="P24" s="538"/>
      <c r="Q24" s="506">
        <v>15</v>
      </c>
      <c r="R24" s="538"/>
      <c r="S24" s="506" t="s">
        <v>128</v>
      </c>
      <c r="T24" s="507"/>
      <c r="U24" s="506" t="s">
        <v>126</v>
      </c>
      <c r="V24" s="507"/>
      <c r="W24" s="506" t="s">
        <v>126</v>
      </c>
      <c r="X24" s="538"/>
      <c r="Y24" s="506" t="s">
        <v>126</v>
      </c>
      <c r="Z24" s="538"/>
      <c r="AA24" s="251"/>
      <c r="AB24" s="251"/>
      <c r="AC24" s="251"/>
      <c r="AD24" s="251"/>
      <c r="AE24" s="251"/>
      <c r="AF24" s="251"/>
      <c r="AG24" s="251"/>
      <c r="AH24" s="251"/>
    </row>
    <row r="25" spans="2:34" s="250" customFormat="1" ht="27.75" customHeight="1">
      <c r="B25" s="274" t="s">
        <v>304</v>
      </c>
      <c r="C25" s="508">
        <v>90</v>
      </c>
      <c r="D25" s="507"/>
      <c r="E25" s="506">
        <v>90</v>
      </c>
      <c r="F25" s="538"/>
      <c r="G25" s="506">
        <v>98</v>
      </c>
      <c r="H25" s="507"/>
      <c r="I25" s="506">
        <f>SUM(K25:N25)</f>
        <v>43</v>
      </c>
      <c r="J25" s="507"/>
      <c r="K25" s="506">
        <v>6</v>
      </c>
      <c r="L25" s="507"/>
      <c r="M25" s="506">
        <v>37</v>
      </c>
      <c r="N25" s="538"/>
      <c r="O25" s="553" t="s">
        <v>126</v>
      </c>
      <c r="P25" s="538"/>
      <c r="Q25" s="506" t="s">
        <v>127</v>
      </c>
      <c r="R25" s="538"/>
      <c r="S25" s="506" t="s">
        <v>128</v>
      </c>
      <c r="T25" s="507"/>
      <c r="U25" s="506" t="s">
        <v>126</v>
      </c>
      <c r="V25" s="507"/>
      <c r="W25" s="506" t="s">
        <v>126</v>
      </c>
      <c r="X25" s="538"/>
      <c r="Y25" s="506" t="s">
        <v>126</v>
      </c>
      <c r="Z25" s="538"/>
      <c r="AA25" s="251"/>
      <c r="AB25" s="251"/>
      <c r="AC25" s="251"/>
      <c r="AD25" s="251"/>
      <c r="AE25" s="251"/>
      <c r="AF25" s="251"/>
      <c r="AG25" s="251"/>
      <c r="AH25" s="251"/>
    </row>
    <row r="26" spans="2:34" s="250" customFormat="1" ht="27.75" customHeight="1">
      <c r="B26" s="274" t="s">
        <v>296</v>
      </c>
      <c r="C26" s="508">
        <v>200</v>
      </c>
      <c r="D26" s="507"/>
      <c r="E26" s="506">
        <v>140</v>
      </c>
      <c r="F26" s="538"/>
      <c r="G26" s="506">
        <v>134</v>
      </c>
      <c r="H26" s="507"/>
      <c r="I26" s="506">
        <f t="shared" si="4"/>
        <v>133</v>
      </c>
      <c r="J26" s="507"/>
      <c r="K26" s="506">
        <v>64</v>
      </c>
      <c r="L26" s="507"/>
      <c r="M26" s="506">
        <v>69</v>
      </c>
      <c r="N26" s="538"/>
      <c r="O26" s="553" t="s">
        <v>126</v>
      </c>
      <c r="P26" s="538"/>
      <c r="Q26" s="506" t="s">
        <v>127</v>
      </c>
      <c r="R26" s="538"/>
      <c r="S26" s="506" t="s">
        <v>128</v>
      </c>
      <c r="T26" s="507"/>
      <c r="U26" s="506" t="s">
        <v>126</v>
      </c>
      <c r="V26" s="507"/>
      <c r="W26" s="506" t="s">
        <v>126</v>
      </c>
      <c r="X26" s="538"/>
      <c r="Y26" s="506" t="s">
        <v>126</v>
      </c>
      <c r="Z26" s="538"/>
      <c r="AA26" s="251"/>
      <c r="AB26" s="251"/>
      <c r="AC26" s="251"/>
      <c r="AD26" s="251"/>
      <c r="AE26" s="251"/>
      <c r="AF26" s="251"/>
      <c r="AG26" s="251"/>
      <c r="AH26" s="251"/>
    </row>
    <row r="27" spans="2:34" s="250" customFormat="1" ht="27.75" customHeight="1">
      <c r="B27" s="274" t="s">
        <v>305</v>
      </c>
      <c r="C27" s="546">
        <v>200</v>
      </c>
      <c r="D27" s="510"/>
      <c r="E27" s="509">
        <v>200</v>
      </c>
      <c r="F27" s="547"/>
      <c r="G27" s="509">
        <v>105</v>
      </c>
      <c r="H27" s="510"/>
      <c r="I27" s="509">
        <f t="shared" si="4"/>
        <v>100</v>
      </c>
      <c r="J27" s="510"/>
      <c r="K27" s="509">
        <v>38</v>
      </c>
      <c r="L27" s="510"/>
      <c r="M27" s="509">
        <v>62</v>
      </c>
      <c r="N27" s="547"/>
      <c r="O27" s="554" t="s">
        <v>126</v>
      </c>
      <c r="P27" s="547"/>
      <c r="Q27" s="509" t="s">
        <v>127</v>
      </c>
      <c r="R27" s="547"/>
      <c r="S27" s="509" t="s">
        <v>128</v>
      </c>
      <c r="T27" s="510"/>
      <c r="U27" s="509" t="s">
        <v>126</v>
      </c>
      <c r="V27" s="510"/>
      <c r="W27" s="509" t="s">
        <v>126</v>
      </c>
      <c r="X27" s="547"/>
      <c r="Y27" s="509" t="s">
        <v>126</v>
      </c>
      <c r="Z27" s="547"/>
      <c r="AA27" s="251"/>
      <c r="AB27" s="251"/>
      <c r="AC27" s="251"/>
      <c r="AD27" s="251"/>
      <c r="AE27" s="251"/>
      <c r="AF27" s="251"/>
      <c r="AG27" s="251"/>
      <c r="AH27" s="251"/>
    </row>
    <row r="28" spans="2:34" s="250" customFormat="1" ht="27.75" customHeight="1" thickBot="1">
      <c r="B28" s="275" t="s">
        <v>238</v>
      </c>
      <c r="C28" s="551">
        <f>SUM(C22:D27)</f>
        <v>1482</v>
      </c>
      <c r="D28" s="512"/>
      <c r="E28" s="511">
        <f>SUM(E22:F27)</f>
        <v>1140</v>
      </c>
      <c r="F28" s="548"/>
      <c r="G28" s="511">
        <f>SUM(G22:H27)</f>
        <v>1158</v>
      </c>
      <c r="H28" s="512"/>
      <c r="I28" s="511">
        <f>SUM(I22:J27)</f>
        <v>830</v>
      </c>
      <c r="J28" s="512"/>
      <c r="K28" s="549">
        <f>SUM(K22:L27)</f>
        <v>278</v>
      </c>
      <c r="L28" s="550"/>
      <c r="M28" s="549">
        <f>SUM(M22:N27)</f>
        <v>552</v>
      </c>
      <c r="N28" s="552"/>
      <c r="O28" s="555">
        <f>SUM(O22:P27)</f>
        <v>410</v>
      </c>
      <c r="P28" s="552"/>
      <c r="Q28" s="549">
        <f>SUM(Q22:R27)</f>
        <v>395</v>
      </c>
      <c r="R28" s="552"/>
      <c r="S28" s="549">
        <f>SUM(S22:T27)</f>
        <v>120</v>
      </c>
      <c r="T28" s="550"/>
      <c r="U28" s="549">
        <f>SUM(U22:V27)</f>
        <v>120</v>
      </c>
      <c r="V28" s="550"/>
      <c r="W28" s="549">
        <f>SUM(W22:X27)</f>
        <v>86</v>
      </c>
      <c r="X28" s="552"/>
      <c r="Y28" s="549">
        <f>SUM(Y22:Z27)</f>
        <v>34</v>
      </c>
      <c r="Z28" s="552"/>
      <c r="AA28" s="251"/>
      <c r="AB28" s="251"/>
      <c r="AC28" s="251"/>
      <c r="AD28" s="251"/>
      <c r="AE28" s="251"/>
      <c r="AF28" s="251"/>
      <c r="AG28" s="251"/>
      <c r="AH28" s="251"/>
    </row>
    <row r="29" spans="27:34" ht="12" customHeight="1">
      <c r="AA29" s="248"/>
      <c r="AB29" s="248"/>
      <c r="AC29" s="248"/>
      <c r="AD29" s="248"/>
      <c r="AE29" s="248"/>
      <c r="AF29" s="248"/>
      <c r="AG29" s="248"/>
      <c r="AH29" s="248"/>
    </row>
    <row r="30" spans="1:34" ht="24.75" customHeight="1" thickBot="1">
      <c r="A30" s="249" t="s">
        <v>249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O30" s="261" t="s">
        <v>130</v>
      </c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</row>
    <row r="31" spans="2:34" s="250" customFormat="1" ht="21.75" customHeight="1">
      <c r="B31" s="502" t="s">
        <v>250</v>
      </c>
      <c r="C31" s="502"/>
      <c r="D31" s="502"/>
      <c r="E31" s="503"/>
      <c r="F31" s="576" t="s">
        <v>245</v>
      </c>
      <c r="G31" s="569"/>
      <c r="H31" s="568" t="s">
        <v>5</v>
      </c>
      <c r="I31" s="569"/>
      <c r="J31" s="568" t="s">
        <v>159</v>
      </c>
      <c r="K31" s="502"/>
      <c r="L31" s="568" t="s">
        <v>160</v>
      </c>
      <c r="M31" s="502"/>
      <c r="O31" s="605" t="s">
        <v>257</v>
      </c>
      <c r="P31" s="526" t="s">
        <v>4</v>
      </c>
      <c r="Q31" s="527"/>
      <c r="R31" s="528"/>
      <c r="S31" s="527" t="s">
        <v>162</v>
      </c>
      <c r="T31" s="527"/>
      <c r="U31" s="528"/>
      <c r="V31" s="577" t="s">
        <v>161</v>
      </c>
      <c r="W31" s="527"/>
      <c r="X31" s="528"/>
      <c r="Y31" s="577" t="s">
        <v>163</v>
      </c>
      <c r="Z31" s="527"/>
      <c r="AA31" s="527"/>
      <c r="AB31" s="251"/>
      <c r="AC31" s="251"/>
      <c r="AD31" s="251"/>
      <c r="AE31" s="251"/>
      <c r="AF31" s="251"/>
      <c r="AG31" s="251"/>
      <c r="AH31" s="251"/>
    </row>
    <row r="32" spans="2:34" s="250" customFormat="1" ht="21.75" customHeight="1">
      <c r="B32" s="504"/>
      <c r="C32" s="504"/>
      <c r="D32" s="504"/>
      <c r="E32" s="505"/>
      <c r="F32" s="534"/>
      <c r="G32" s="517"/>
      <c r="H32" s="515"/>
      <c r="I32" s="517"/>
      <c r="J32" s="515"/>
      <c r="K32" s="504"/>
      <c r="L32" s="515"/>
      <c r="M32" s="504"/>
      <c r="O32" s="505"/>
      <c r="P32" s="611" t="s">
        <v>156</v>
      </c>
      <c r="Q32" s="559" t="s">
        <v>157</v>
      </c>
      <c r="R32" s="608" t="s">
        <v>158</v>
      </c>
      <c r="S32" s="556" t="s">
        <v>156</v>
      </c>
      <c r="T32" s="559" t="s">
        <v>157</v>
      </c>
      <c r="U32" s="562" t="s">
        <v>158</v>
      </c>
      <c r="V32" s="565" t="s">
        <v>156</v>
      </c>
      <c r="W32" s="559" t="s">
        <v>157</v>
      </c>
      <c r="X32" s="608" t="s">
        <v>158</v>
      </c>
      <c r="Y32" s="556" t="s">
        <v>156</v>
      </c>
      <c r="Z32" s="559" t="s">
        <v>157</v>
      </c>
      <c r="AA32" s="562" t="s">
        <v>158</v>
      </c>
      <c r="AB32" s="251"/>
      <c r="AC32" s="251"/>
      <c r="AD32" s="251"/>
      <c r="AE32" s="251"/>
      <c r="AF32" s="251"/>
      <c r="AG32" s="251"/>
      <c r="AH32" s="251"/>
    </row>
    <row r="33" spans="2:34" s="250" customFormat="1" ht="21.75" customHeight="1">
      <c r="B33" s="587" t="s">
        <v>306</v>
      </c>
      <c r="C33" s="588"/>
      <c r="D33" s="600" t="s">
        <v>282</v>
      </c>
      <c r="E33" s="601"/>
      <c r="F33" s="578">
        <f aca="true" t="shared" si="5" ref="F33:F38">SUM(H33:M33)</f>
        <v>6</v>
      </c>
      <c r="G33" s="572"/>
      <c r="H33" s="570" t="s">
        <v>129</v>
      </c>
      <c r="I33" s="572"/>
      <c r="J33" s="570" t="s">
        <v>204</v>
      </c>
      <c r="K33" s="571"/>
      <c r="L33" s="570">
        <v>6</v>
      </c>
      <c r="M33" s="571"/>
      <c r="O33" s="505"/>
      <c r="P33" s="612"/>
      <c r="Q33" s="560"/>
      <c r="R33" s="609"/>
      <c r="S33" s="557"/>
      <c r="T33" s="560"/>
      <c r="U33" s="563"/>
      <c r="V33" s="566"/>
      <c r="W33" s="560"/>
      <c r="X33" s="609"/>
      <c r="Y33" s="557"/>
      <c r="Z33" s="560"/>
      <c r="AA33" s="563"/>
      <c r="AB33" s="251"/>
      <c r="AC33" s="251"/>
      <c r="AD33" s="251"/>
      <c r="AE33" s="251"/>
      <c r="AF33" s="251"/>
      <c r="AG33" s="251"/>
      <c r="AH33" s="251"/>
    </row>
    <row r="34" spans="2:34" s="250" customFormat="1" ht="21.75" customHeight="1">
      <c r="B34" s="589"/>
      <c r="C34" s="590"/>
      <c r="D34" s="583" t="s">
        <v>283</v>
      </c>
      <c r="E34" s="584"/>
      <c r="F34" s="546">
        <f t="shared" si="5"/>
        <v>8</v>
      </c>
      <c r="G34" s="510"/>
      <c r="H34" s="509" t="s">
        <v>129</v>
      </c>
      <c r="I34" s="510"/>
      <c r="J34" s="509" t="s">
        <v>244</v>
      </c>
      <c r="K34" s="547"/>
      <c r="L34" s="509">
        <v>8</v>
      </c>
      <c r="M34" s="547"/>
      <c r="O34" s="505"/>
      <c r="P34" s="612"/>
      <c r="Q34" s="560"/>
      <c r="R34" s="609"/>
      <c r="S34" s="557"/>
      <c r="T34" s="560"/>
      <c r="U34" s="563"/>
      <c r="V34" s="566"/>
      <c r="W34" s="560"/>
      <c r="X34" s="609"/>
      <c r="Y34" s="557"/>
      <c r="Z34" s="560"/>
      <c r="AA34" s="563"/>
      <c r="AB34" s="251"/>
      <c r="AC34" s="251"/>
      <c r="AD34" s="251"/>
      <c r="AE34" s="251"/>
      <c r="AF34" s="251"/>
      <c r="AG34" s="251"/>
      <c r="AH34" s="251"/>
    </row>
    <row r="35" spans="2:34" s="250" customFormat="1" ht="21.75" customHeight="1">
      <c r="B35" s="591"/>
      <c r="C35" s="591"/>
      <c r="D35" s="602" t="s">
        <v>4</v>
      </c>
      <c r="E35" s="603"/>
      <c r="F35" s="579">
        <f t="shared" si="5"/>
        <v>14</v>
      </c>
      <c r="G35" s="580"/>
      <c r="H35" s="573" t="s">
        <v>129</v>
      </c>
      <c r="I35" s="575"/>
      <c r="J35" s="573" t="s">
        <v>244</v>
      </c>
      <c r="K35" s="574"/>
      <c r="L35" s="573">
        <f>SUM(L33:M34)</f>
        <v>14</v>
      </c>
      <c r="M35" s="574"/>
      <c r="O35" s="606"/>
      <c r="P35" s="613"/>
      <c r="Q35" s="561"/>
      <c r="R35" s="610"/>
      <c r="S35" s="558"/>
      <c r="T35" s="561"/>
      <c r="U35" s="564"/>
      <c r="V35" s="567"/>
      <c r="W35" s="561"/>
      <c r="X35" s="610"/>
      <c r="Y35" s="558"/>
      <c r="Z35" s="561"/>
      <c r="AA35" s="564"/>
      <c r="AB35" s="251"/>
      <c r="AC35" s="251"/>
      <c r="AD35" s="251"/>
      <c r="AE35" s="251"/>
      <c r="AF35" s="251"/>
      <c r="AG35" s="251"/>
      <c r="AH35" s="251"/>
    </row>
    <row r="36" spans="2:34" s="250" customFormat="1" ht="21.75" customHeight="1">
      <c r="B36" s="592" t="s">
        <v>307</v>
      </c>
      <c r="C36" s="590"/>
      <c r="D36" s="581" t="s">
        <v>239</v>
      </c>
      <c r="E36" s="582"/>
      <c r="F36" s="508">
        <f t="shared" si="5"/>
        <v>220</v>
      </c>
      <c r="G36" s="507"/>
      <c r="H36" s="506" t="s">
        <v>59</v>
      </c>
      <c r="I36" s="507"/>
      <c r="J36" s="506">
        <v>7</v>
      </c>
      <c r="K36" s="538"/>
      <c r="L36" s="506">
        <v>213</v>
      </c>
      <c r="M36" s="538"/>
      <c r="O36" s="254" t="s">
        <v>251</v>
      </c>
      <c r="P36" s="277" t="s">
        <v>131</v>
      </c>
      <c r="Q36" s="263" t="s">
        <v>59</v>
      </c>
      <c r="R36" s="265" t="s">
        <v>287</v>
      </c>
      <c r="S36" s="255" t="s">
        <v>131</v>
      </c>
      <c r="T36" s="263" t="s">
        <v>59</v>
      </c>
      <c r="U36" s="256" t="s">
        <v>59</v>
      </c>
      <c r="V36" s="264" t="s">
        <v>131</v>
      </c>
      <c r="W36" s="263" t="s">
        <v>59</v>
      </c>
      <c r="X36" s="265" t="s">
        <v>59</v>
      </c>
      <c r="Y36" s="255" t="s">
        <v>131</v>
      </c>
      <c r="Z36" s="263" t="s">
        <v>59</v>
      </c>
      <c r="AA36" s="256" t="s">
        <v>287</v>
      </c>
      <c r="AB36" s="251"/>
      <c r="AC36" s="251"/>
      <c r="AD36" s="251"/>
      <c r="AE36" s="251"/>
      <c r="AF36" s="251"/>
      <c r="AG36" s="251"/>
      <c r="AH36" s="251"/>
    </row>
    <row r="37" spans="2:34" s="250" customFormat="1" ht="21.75" customHeight="1">
      <c r="B37" s="589"/>
      <c r="C37" s="590"/>
      <c r="D37" s="583" t="s">
        <v>240</v>
      </c>
      <c r="E37" s="584"/>
      <c r="F37" s="546">
        <f t="shared" si="5"/>
        <v>471</v>
      </c>
      <c r="G37" s="510"/>
      <c r="H37" s="509" t="s">
        <v>59</v>
      </c>
      <c r="I37" s="510"/>
      <c r="J37" s="509">
        <v>75</v>
      </c>
      <c r="K37" s="547"/>
      <c r="L37" s="509">
        <v>396</v>
      </c>
      <c r="M37" s="547"/>
      <c r="O37" s="254" t="s">
        <v>252</v>
      </c>
      <c r="P37" s="277" t="s">
        <v>59</v>
      </c>
      <c r="Q37" s="263" t="s">
        <v>59</v>
      </c>
      <c r="R37" s="265" t="s">
        <v>287</v>
      </c>
      <c r="S37" s="255" t="s">
        <v>59</v>
      </c>
      <c r="T37" s="263" t="s">
        <v>59</v>
      </c>
      <c r="U37" s="256" t="s">
        <v>59</v>
      </c>
      <c r="V37" s="264" t="s">
        <v>59</v>
      </c>
      <c r="W37" s="263" t="s">
        <v>59</v>
      </c>
      <c r="X37" s="265" t="s">
        <v>59</v>
      </c>
      <c r="Y37" s="255" t="s">
        <v>59</v>
      </c>
      <c r="Z37" s="263" t="s">
        <v>59</v>
      </c>
      <c r="AA37" s="256" t="s">
        <v>287</v>
      </c>
      <c r="AB37" s="251"/>
      <c r="AC37" s="251"/>
      <c r="AD37" s="251"/>
      <c r="AE37" s="251"/>
      <c r="AF37" s="251"/>
      <c r="AG37" s="251"/>
      <c r="AH37" s="251"/>
    </row>
    <row r="38" spans="2:34" s="250" customFormat="1" ht="21.75" customHeight="1" thickBot="1">
      <c r="B38" s="593"/>
      <c r="C38" s="593"/>
      <c r="D38" s="585" t="s">
        <v>4</v>
      </c>
      <c r="E38" s="586"/>
      <c r="F38" s="599">
        <f t="shared" si="5"/>
        <v>691</v>
      </c>
      <c r="G38" s="545"/>
      <c r="H38" s="549" t="s">
        <v>59</v>
      </c>
      <c r="I38" s="550"/>
      <c r="J38" s="549">
        <f>SUM(J36:K37)</f>
        <v>82</v>
      </c>
      <c r="K38" s="552"/>
      <c r="L38" s="549">
        <f>SUM(L36:M37)</f>
        <v>609</v>
      </c>
      <c r="M38" s="552"/>
      <c r="O38" s="262" t="s">
        <v>253</v>
      </c>
      <c r="P38" s="278" t="s">
        <v>59</v>
      </c>
      <c r="Q38" s="266" t="s">
        <v>59</v>
      </c>
      <c r="R38" s="268" t="s">
        <v>287</v>
      </c>
      <c r="S38" s="259" t="s">
        <v>59</v>
      </c>
      <c r="T38" s="266" t="s">
        <v>59</v>
      </c>
      <c r="U38" s="258" t="s">
        <v>59</v>
      </c>
      <c r="V38" s="267" t="s">
        <v>59</v>
      </c>
      <c r="W38" s="266" t="s">
        <v>59</v>
      </c>
      <c r="X38" s="268" t="s">
        <v>244</v>
      </c>
      <c r="Y38" s="259" t="s">
        <v>244</v>
      </c>
      <c r="Z38" s="266" t="s">
        <v>244</v>
      </c>
      <c r="AA38" s="258" t="s">
        <v>287</v>
      </c>
      <c r="AB38" s="251"/>
      <c r="AC38" s="251"/>
      <c r="AD38" s="251"/>
      <c r="AE38" s="251"/>
      <c r="AF38" s="251"/>
      <c r="AG38" s="251"/>
      <c r="AH38" s="251"/>
    </row>
    <row r="39" spans="27:34" ht="24.75" customHeight="1">
      <c r="AA39" s="248"/>
      <c r="AB39" s="248"/>
      <c r="AC39" s="248"/>
      <c r="AD39" s="248"/>
      <c r="AE39" s="248"/>
      <c r="AF39" s="248"/>
      <c r="AG39" s="248"/>
      <c r="AH39" s="248"/>
    </row>
    <row r="40" spans="27:34" ht="24.75" customHeight="1">
      <c r="AA40" s="248"/>
      <c r="AB40" s="248"/>
      <c r="AC40" s="248"/>
      <c r="AD40" s="248"/>
      <c r="AE40" s="248"/>
      <c r="AF40" s="248"/>
      <c r="AG40" s="248"/>
      <c r="AH40" s="248"/>
    </row>
    <row r="41" spans="27:34" ht="24.75" customHeight="1">
      <c r="AA41" s="248"/>
      <c r="AB41" s="248"/>
      <c r="AC41" s="248"/>
      <c r="AD41" s="248"/>
      <c r="AE41" s="248"/>
      <c r="AF41" s="248"/>
      <c r="AG41" s="248"/>
      <c r="AH41" s="248"/>
    </row>
    <row r="42" spans="2:34" ht="24.75" customHeight="1"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</row>
    <row r="43" spans="2:34" ht="24.75" customHeight="1"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</row>
    <row r="44" spans="2:34" ht="24.75" customHeight="1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</row>
    <row r="45" spans="2:34" ht="24.75" customHeight="1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</row>
    <row r="46" spans="2:34" ht="24.75" customHeight="1"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</row>
    <row r="47" spans="2:34" ht="24.75" customHeight="1"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</row>
    <row r="48" spans="2:34" ht="24.75" customHeight="1"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</row>
    <row r="49" spans="2:34" ht="24.75" customHeight="1"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</row>
    <row r="50" spans="2:34" ht="24.75" customHeight="1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</row>
    <row r="51" spans="2:34" ht="24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</row>
    <row r="52" spans="2:34" ht="24.75" customHeigh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</row>
    <row r="53" spans="2:34" ht="24.75" customHeight="1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</row>
    <row r="54" spans="2:34" ht="24.75" customHeight="1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</row>
    <row r="55" spans="2:34" ht="24.75" customHeight="1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</row>
    <row r="56" spans="2:34" ht="24.75" customHeight="1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</row>
    <row r="57" spans="2:34" ht="24.75" customHeight="1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</row>
    <row r="58" spans="2:34" ht="24.75" customHeight="1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</row>
    <row r="59" spans="2:34" ht="24.75" customHeight="1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</row>
    <row r="60" spans="2:34" ht="24.75" customHeight="1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</row>
    <row r="61" spans="2:34" ht="24.75" customHeight="1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</row>
    <row r="62" spans="2:34" ht="24.75" customHeight="1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</row>
    <row r="63" spans="2:34" ht="24.75" customHeight="1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</row>
    <row r="64" spans="27:34" ht="24.75" customHeight="1">
      <c r="AA64" s="248"/>
      <c r="AB64" s="248"/>
      <c r="AC64" s="248"/>
      <c r="AD64" s="248"/>
      <c r="AE64" s="248"/>
      <c r="AF64" s="248"/>
      <c r="AG64" s="248"/>
      <c r="AH64" s="248"/>
    </row>
    <row r="65" spans="27:34" ht="24.75" customHeight="1">
      <c r="AA65" s="248"/>
      <c r="AB65" s="248"/>
      <c r="AC65" s="248"/>
      <c r="AD65" s="248"/>
      <c r="AE65" s="248"/>
      <c r="AF65" s="248"/>
      <c r="AG65" s="248"/>
      <c r="AH65" s="248"/>
    </row>
    <row r="66" spans="27:34" ht="24.75" customHeight="1">
      <c r="AA66" s="248"/>
      <c r="AB66" s="248"/>
      <c r="AC66" s="248"/>
      <c r="AD66" s="248"/>
      <c r="AE66" s="248"/>
      <c r="AF66" s="248"/>
      <c r="AG66" s="248"/>
      <c r="AH66" s="248"/>
    </row>
  </sheetData>
  <mergeCells count="256">
    <mergeCell ref="O31:O35"/>
    <mergeCell ref="O20:P20"/>
    <mergeCell ref="U20:V20"/>
    <mergeCell ref="W20:X20"/>
    <mergeCell ref="R32:R35"/>
    <mergeCell ref="S32:S35"/>
    <mergeCell ref="T32:T35"/>
    <mergeCell ref="P32:P35"/>
    <mergeCell ref="Q32:Q35"/>
    <mergeCell ref="X32:X35"/>
    <mergeCell ref="Y20:Z20"/>
    <mergeCell ref="C20:D20"/>
    <mergeCell ref="I20:J20"/>
    <mergeCell ref="K20:L20"/>
    <mergeCell ref="M20:N20"/>
    <mergeCell ref="Q19:R21"/>
    <mergeCell ref="B17:B21"/>
    <mergeCell ref="C17:N17"/>
    <mergeCell ref="O17:Z17"/>
    <mergeCell ref="C18:F18"/>
    <mergeCell ref="G18:H21"/>
    <mergeCell ref="I18:N18"/>
    <mergeCell ref="O18:R18"/>
    <mergeCell ref="S18:T21"/>
    <mergeCell ref="U18:Z18"/>
    <mergeCell ref="E19:F21"/>
    <mergeCell ref="B33:C35"/>
    <mergeCell ref="B36:C38"/>
    <mergeCell ref="E6:F8"/>
    <mergeCell ref="Q6:R8"/>
    <mergeCell ref="F36:G36"/>
    <mergeCell ref="F37:G37"/>
    <mergeCell ref="F38:G38"/>
    <mergeCell ref="D33:E33"/>
    <mergeCell ref="D34:E34"/>
    <mergeCell ref="D35:E35"/>
    <mergeCell ref="D36:E36"/>
    <mergeCell ref="D37:E37"/>
    <mergeCell ref="D38:E38"/>
    <mergeCell ref="L38:M38"/>
    <mergeCell ref="H38:I38"/>
    <mergeCell ref="J38:K38"/>
    <mergeCell ref="J36:K36"/>
    <mergeCell ref="F31:G32"/>
    <mergeCell ref="AA32:AA35"/>
    <mergeCell ref="P31:R31"/>
    <mergeCell ref="S31:U31"/>
    <mergeCell ref="V31:X31"/>
    <mergeCell ref="Y31:AA31"/>
    <mergeCell ref="F33:G33"/>
    <mergeCell ref="F34:G34"/>
    <mergeCell ref="F35:G35"/>
    <mergeCell ref="L34:M34"/>
    <mergeCell ref="L35:M35"/>
    <mergeCell ref="L36:M36"/>
    <mergeCell ref="H34:I34"/>
    <mergeCell ref="L37:M37"/>
    <mergeCell ref="H35:I35"/>
    <mergeCell ref="J35:K35"/>
    <mergeCell ref="J34:K34"/>
    <mergeCell ref="J37:K37"/>
    <mergeCell ref="H36:I36"/>
    <mergeCell ref="H37:I37"/>
    <mergeCell ref="H31:I32"/>
    <mergeCell ref="J31:K32"/>
    <mergeCell ref="L31:M32"/>
    <mergeCell ref="L33:M33"/>
    <mergeCell ref="J33:K33"/>
    <mergeCell ref="H33:I33"/>
    <mergeCell ref="Y32:Y35"/>
    <mergeCell ref="Z32:Z35"/>
    <mergeCell ref="U32:U35"/>
    <mergeCell ref="V32:V35"/>
    <mergeCell ref="W32:W35"/>
    <mergeCell ref="K9:L9"/>
    <mergeCell ref="K10:L10"/>
    <mergeCell ref="K12:L12"/>
    <mergeCell ref="K11:L11"/>
    <mergeCell ref="U15:V15"/>
    <mergeCell ref="K13:L13"/>
    <mergeCell ref="K14:L14"/>
    <mergeCell ref="K15:L15"/>
    <mergeCell ref="U14:V14"/>
    <mergeCell ref="S13:T13"/>
    <mergeCell ref="S14:T14"/>
    <mergeCell ref="O13:P13"/>
    <mergeCell ref="O14:P14"/>
    <mergeCell ref="O15:P15"/>
    <mergeCell ref="Y26:Z26"/>
    <mergeCell ref="Y27:Z27"/>
    <mergeCell ref="Y28:Z28"/>
    <mergeCell ref="W26:X26"/>
    <mergeCell ref="W27:X27"/>
    <mergeCell ref="W28:X28"/>
    <mergeCell ref="O26:P26"/>
    <mergeCell ref="O27:P27"/>
    <mergeCell ref="O28:P28"/>
    <mergeCell ref="S28:T28"/>
    <mergeCell ref="Q28:R28"/>
    <mergeCell ref="S26:T26"/>
    <mergeCell ref="S27:T27"/>
    <mergeCell ref="Q26:R26"/>
    <mergeCell ref="Q27:R27"/>
    <mergeCell ref="Y22:Z22"/>
    <mergeCell ref="Y23:Z23"/>
    <mergeCell ref="Y25:Z25"/>
    <mergeCell ref="Y24:Z24"/>
    <mergeCell ref="W22:X22"/>
    <mergeCell ref="W23:X23"/>
    <mergeCell ref="W25:X25"/>
    <mergeCell ref="W24:X24"/>
    <mergeCell ref="Q24:R24"/>
    <mergeCell ref="U22:V22"/>
    <mergeCell ref="U23:V23"/>
    <mergeCell ref="U25:V25"/>
    <mergeCell ref="U24:V24"/>
    <mergeCell ref="Q22:R22"/>
    <mergeCell ref="U27:V27"/>
    <mergeCell ref="U28:V28"/>
    <mergeCell ref="U26:V26"/>
    <mergeCell ref="O22:P22"/>
    <mergeCell ref="O23:P23"/>
    <mergeCell ref="O25:P25"/>
    <mergeCell ref="O24:P24"/>
    <mergeCell ref="Q23:R23"/>
    <mergeCell ref="Q25:R25"/>
    <mergeCell ref="S24:T24"/>
    <mergeCell ref="K24:L24"/>
    <mergeCell ref="M27:N27"/>
    <mergeCell ref="M28:N28"/>
    <mergeCell ref="M22:N22"/>
    <mergeCell ref="M23:N23"/>
    <mergeCell ref="M25:N25"/>
    <mergeCell ref="M24:N24"/>
    <mergeCell ref="M26:N26"/>
    <mergeCell ref="C28:D28"/>
    <mergeCell ref="I22:J22"/>
    <mergeCell ref="I23:J23"/>
    <mergeCell ref="I25:J25"/>
    <mergeCell ref="I24:J24"/>
    <mergeCell ref="I26:J26"/>
    <mergeCell ref="I27:J27"/>
    <mergeCell ref="I28:J28"/>
    <mergeCell ref="G26:H26"/>
    <mergeCell ref="G23:H23"/>
    <mergeCell ref="G25:H25"/>
    <mergeCell ref="G24:H24"/>
    <mergeCell ref="E28:F28"/>
    <mergeCell ref="U13:V13"/>
    <mergeCell ref="K26:L26"/>
    <mergeCell ref="K27:L27"/>
    <mergeCell ref="K28:L28"/>
    <mergeCell ref="K22:L22"/>
    <mergeCell ref="K23:L23"/>
    <mergeCell ref="K25:L25"/>
    <mergeCell ref="C26:D26"/>
    <mergeCell ref="C27:D27"/>
    <mergeCell ref="E22:F22"/>
    <mergeCell ref="E23:F23"/>
    <mergeCell ref="E25:F25"/>
    <mergeCell ref="E24:F24"/>
    <mergeCell ref="E26:F26"/>
    <mergeCell ref="E27:F27"/>
    <mergeCell ref="C22:D22"/>
    <mergeCell ref="Y13:Z13"/>
    <mergeCell ref="Y14:Z14"/>
    <mergeCell ref="Y15:Z15"/>
    <mergeCell ref="W13:X13"/>
    <mergeCell ref="W14:X14"/>
    <mergeCell ref="W15:X15"/>
    <mergeCell ref="Y9:Z9"/>
    <mergeCell ref="Y10:Z10"/>
    <mergeCell ref="Y12:Z12"/>
    <mergeCell ref="Y11:Z11"/>
    <mergeCell ref="W9:X9"/>
    <mergeCell ref="W10:X10"/>
    <mergeCell ref="W12:X12"/>
    <mergeCell ref="W11:X11"/>
    <mergeCell ref="S9:T9"/>
    <mergeCell ref="U9:V9"/>
    <mergeCell ref="U10:V10"/>
    <mergeCell ref="U12:V12"/>
    <mergeCell ref="S10:T10"/>
    <mergeCell ref="S12:T12"/>
    <mergeCell ref="U11:V11"/>
    <mergeCell ref="S11:T11"/>
    <mergeCell ref="Q13:R13"/>
    <mergeCell ref="Q14:R14"/>
    <mergeCell ref="Q15:R15"/>
    <mergeCell ref="S15:T15"/>
    <mergeCell ref="Q9:R9"/>
    <mergeCell ref="Q10:R10"/>
    <mergeCell ref="Q12:R12"/>
    <mergeCell ref="Q11:R11"/>
    <mergeCell ref="O9:P9"/>
    <mergeCell ref="O10:P10"/>
    <mergeCell ref="O12:P12"/>
    <mergeCell ref="O11:P11"/>
    <mergeCell ref="M9:N9"/>
    <mergeCell ref="M10:N10"/>
    <mergeCell ref="M12:N12"/>
    <mergeCell ref="M11:N11"/>
    <mergeCell ref="G10:H10"/>
    <mergeCell ref="M13:N13"/>
    <mergeCell ref="M14:N14"/>
    <mergeCell ref="M15:N15"/>
    <mergeCell ref="C11:D11"/>
    <mergeCell ref="C13:D13"/>
    <mergeCell ref="G15:H15"/>
    <mergeCell ref="I9:J9"/>
    <mergeCell ref="I10:J10"/>
    <mergeCell ref="I15:J15"/>
    <mergeCell ref="I12:J12"/>
    <mergeCell ref="I11:J11"/>
    <mergeCell ref="I13:J13"/>
    <mergeCell ref="I14:J14"/>
    <mergeCell ref="U7:V7"/>
    <mergeCell ref="I7:J7"/>
    <mergeCell ref="C15:D15"/>
    <mergeCell ref="E9:F9"/>
    <mergeCell ref="E10:F10"/>
    <mergeCell ref="E12:F12"/>
    <mergeCell ref="E11:F11"/>
    <mergeCell ref="E13:F13"/>
    <mergeCell ref="E14:F14"/>
    <mergeCell ref="E15:F15"/>
    <mergeCell ref="G5:H8"/>
    <mergeCell ref="S5:T8"/>
    <mergeCell ref="B4:B8"/>
    <mergeCell ref="C4:N4"/>
    <mergeCell ref="O4:Z4"/>
    <mergeCell ref="C5:F5"/>
    <mergeCell ref="I5:N5"/>
    <mergeCell ref="O5:R5"/>
    <mergeCell ref="U5:Z5"/>
    <mergeCell ref="C7:D7"/>
    <mergeCell ref="W7:X7"/>
    <mergeCell ref="Y7:Z7"/>
    <mergeCell ref="O7:P7"/>
    <mergeCell ref="C14:D14"/>
    <mergeCell ref="G9:H9"/>
    <mergeCell ref="C9:D9"/>
    <mergeCell ref="C10:D10"/>
    <mergeCell ref="C12:D12"/>
    <mergeCell ref="K7:L7"/>
    <mergeCell ref="M7:N7"/>
    <mergeCell ref="B31:E32"/>
    <mergeCell ref="S22:T22"/>
    <mergeCell ref="S23:T23"/>
    <mergeCell ref="S25:T25"/>
    <mergeCell ref="C25:D25"/>
    <mergeCell ref="C24:D24"/>
    <mergeCell ref="C23:D23"/>
    <mergeCell ref="G27:H27"/>
    <mergeCell ref="G28:H28"/>
    <mergeCell ref="G22:H22"/>
  </mergeCells>
  <printOptions/>
  <pageMargins left="0.54" right="0.51" top="0.74" bottom="0.47" header="0.5118055555555556" footer="0.25"/>
  <pageSetup horizontalDpi="600" verticalDpi="600" orientation="portrait" paperSize="9" scale="90" r:id="rId1"/>
  <headerFooter alignWithMargins="0">
    <oddHeader>&amp;L専修学校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SheetLayoutView="100" workbookViewId="0" topLeftCell="A1">
      <selection activeCell="E9" sqref="E9"/>
    </sheetView>
  </sheetViews>
  <sheetFormatPr defaultColWidth="7.50390625" defaultRowHeight="24" customHeight="1"/>
  <cols>
    <col min="1" max="1" width="0.875" style="279" customWidth="1"/>
    <col min="2" max="2" width="14.125" style="279" customWidth="1"/>
    <col min="3" max="5" width="7.625" style="279" customWidth="1"/>
    <col min="6" max="14" width="7.00390625" style="279" customWidth="1"/>
    <col min="15" max="15" width="0.875" style="279" customWidth="1"/>
    <col min="16" max="16384" width="7.50390625" style="279" customWidth="1"/>
  </cols>
  <sheetData>
    <row r="1" ht="18.75" customHeight="1">
      <c r="N1" s="280"/>
    </row>
    <row r="2" spans="1:2" ht="24" customHeight="1" thickBot="1">
      <c r="A2" s="281" t="s">
        <v>258</v>
      </c>
      <c r="B2" s="281"/>
    </row>
    <row r="3" spans="2:15" ht="20.25" customHeight="1">
      <c r="B3" s="619" t="s">
        <v>259</v>
      </c>
      <c r="C3" s="614" t="s">
        <v>260</v>
      </c>
      <c r="D3" s="615"/>
      <c r="E3" s="615"/>
      <c r="F3" s="292" t="s">
        <v>261</v>
      </c>
      <c r="G3" s="282"/>
      <c r="H3" s="283"/>
      <c r="I3" s="236" t="s">
        <v>262</v>
      </c>
      <c r="J3" s="282"/>
      <c r="K3" s="283"/>
      <c r="L3" s="236" t="s">
        <v>263</v>
      </c>
      <c r="M3" s="282"/>
      <c r="N3" s="282"/>
      <c r="O3" s="290"/>
    </row>
    <row r="4" spans="2:15" ht="20.25" customHeight="1">
      <c r="B4" s="620"/>
      <c r="C4" s="328" t="s">
        <v>89</v>
      </c>
      <c r="D4" s="329" t="s">
        <v>282</v>
      </c>
      <c r="E4" s="329" t="s">
        <v>283</v>
      </c>
      <c r="F4" s="330" t="s">
        <v>89</v>
      </c>
      <c r="G4" s="329" t="s">
        <v>111</v>
      </c>
      <c r="H4" s="331" t="s">
        <v>283</v>
      </c>
      <c r="I4" s="332" t="s">
        <v>89</v>
      </c>
      <c r="J4" s="329" t="s">
        <v>282</v>
      </c>
      <c r="K4" s="331" t="s">
        <v>283</v>
      </c>
      <c r="L4" s="332" t="s">
        <v>89</v>
      </c>
      <c r="M4" s="329" t="s">
        <v>282</v>
      </c>
      <c r="N4" s="329" t="s">
        <v>283</v>
      </c>
      <c r="O4" s="290"/>
    </row>
    <row r="5" spans="2:15" ht="20.25" customHeight="1">
      <c r="B5" s="297" t="s">
        <v>264</v>
      </c>
      <c r="C5" s="159" t="s">
        <v>287</v>
      </c>
      <c r="D5" s="244" t="s">
        <v>287</v>
      </c>
      <c r="E5" s="244" t="s">
        <v>287</v>
      </c>
      <c r="F5" s="162" t="s">
        <v>265</v>
      </c>
      <c r="G5" s="244" t="s">
        <v>265</v>
      </c>
      <c r="H5" s="229" t="s">
        <v>265</v>
      </c>
      <c r="I5" s="161" t="s">
        <v>265</v>
      </c>
      <c r="J5" s="244" t="s">
        <v>265</v>
      </c>
      <c r="K5" s="229" t="s">
        <v>265</v>
      </c>
      <c r="L5" s="161" t="s">
        <v>265</v>
      </c>
      <c r="M5" s="244" t="s">
        <v>265</v>
      </c>
      <c r="N5" s="244" t="s">
        <v>265</v>
      </c>
      <c r="O5" s="290"/>
    </row>
    <row r="6" spans="2:15" ht="20.25" customHeight="1">
      <c r="B6" s="297" t="s">
        <v>132</v>
      </c>
      <c r="C6" s="159">
        <f>SUM(D6:E6)</f>
        <v>1696</v>
      </c>
      <c r="D6" s="244">
        <f>SUM(G6,J6,M6)</f>
        <v>688</v>
      </c>
      <c r="E6" s="244">
        <f>SUM(H6,K6,N6)</f>
        <v>1008</v>
      </c>
      <c r="F6" s="162">
        <f>SUM(G6:H6)</f>
        <v>120</v>
      </c>
      <c r="G6" s="244">
        <v>44</v>
      </c>
      <c r="H6" s="229">
        <v>76</v>
      </c>
      <c r="I6" s="161">
        <f>SUM(J6:K6)</f>
        <v>1562</v>
      </c>
      <c r="J6" s="244">
        <v>641</v>
      </c>
      <c r="K6" s="229">
        <v>921</v>
      </c>
      <c r="L6" s="161">
        <f>SUM(M6:N6)</f>
        <v>14</v>
      </c>
      <c r="M6" s="244">
        <v>3</v>
      </c>
      <c r="N6" s="244">
        <v>11</v>
      </c>
      <c r="O6" s="290"/>
    </row>
    <row r="7" spans="2:15" ht="20.25" customHeight="1">
      <c r="B7" s="297" t="s">
        <v>266</v>
      </c>
      <c r="C7" s="159" t="s">
        <v>91</v>
      </c>
      <c r="D7" s="244" t="s">
        <v>91</v>
      </c>
      <c r="E7" s="244" t="s">
        <v>91</v>
      </c>
      <c r="F7" s="162" t="s">
        <v>91</v>
      </c>
      <c r="G7" s="244" t="s">
        <v>91</v>
      </c>
      <c r="H7" s="229" t="s">
        <v>91</v>
      </c>
      <c r="I7" s="161" t="s">
        <v>91</v>
      </c>
      <c r="J7" s="244" t="s">
        <v>91</v>
      </c>
      <c r="K7" s="229" t="s">
        <v>91</v>
      </c>
      <c r="L7" s="161" t="s">
        <v>91</v>
      </c>
      <c r="M7" s="244" t="s">
        <v>91</v>
      </c>
      <c r="N7" s="244" t="s">
        <v>91</v>
      </c>
      <c r="O7" s="290"/>
    </row>
    <row r="8" spans="2:15" ht="20.25" customHeight="1">
      <c r="B8" s="297" t="s">
        <v>267</v>
      </c>
      <c r="C8" s="159">
        <f>SUM(D8:E8)</f>
        <v>293</v>
      </c>
      <c r="D8" s="244">
        <f aca="true" t="shared" si="0" ref="D8:E10">SUM(G8,J8,M8)</f>
        <v>42</v>
      </c>
      <c r="E8" s="244">
        <f t="shared" si="0"/>
        <v>251</v>
      </c>
      <c r="F8" s="162" t="s">
        <v>91</v>
      </c>
      <c r="G8" s="244" t="s">
        <v>91</v>
      </c>
      <c r="H8" s="229" t="s">
        <v>91</v>
      </c>
      <c r="I8" s="161">
        <f>SUM(J8:K8)</f>
        <v>293</v>
      </c>
      <c r="J8" s="244">
        <v>42</v>
      </c>
      <c r="K8" s="229">
        <v>251</v>
      </c>
      <c r="L8" s="161" t="s">
        <v>91</v>
      </c>
      <c r="M8" s="244" t="s">
        <v>91</v>
      </c>
      <c r="N8" s="244" t="s">
        <v>91</v>
      </c>
      <c r="O8" s="290"/>
    </row>
    <row r="9" spans="2:15" ht="20.25" customHeight="1">
      <c r="B9" s="297" t="s">
        <v>268</v>
      </c>
      <c r="C9" s="159">
        <f>SUM(D9:E9)</f>
        <v>23</v>
      </c>
      <c r="D9" s="244" t="s">
        <v>287</v>
      </c>
      <c r="E9" s="244">
        <f t="shared" si="0"/>
        <v>23</v>
      </c>
      <c r="F9" s="162" t="s">
        <v>91</v>
      </c>
      <c r="G9" s="244" t="s">
        <v>91</v>
      </c>
      <c r="H9" s="229" t="s">
        <v>91</v>
      </c>
      <c r="I9" s="161">
        <f>SUM(J9:K9)</f>
        <v>23</v>
      </c>
      <c r="J9" s="244" t="s">
        <v>287</v>
      </c>
      <c r="K9" s="229">
        <v>23</v>
      </c>
      <c r="L9" s="161" t="s">
        <v>91</v>
      </c>
      <c r="M9" s="244" t="s">
        <v>91</v>
      </c>
      <c r="N9" s="244" t="s">
        <v>91</v>
      </c>
      <c r="O9" s="290"/>
    </row>
    <row r="10" spans="2:15" ht="20.25" customHeight="1">
      <c r="B10" s="298" t="s">
        <v>269</v>
      </c>
      <c r="C10" s="205">
        <f>SUM(D10:E10)</f>
        <v>120</v>
      </c>
      <c r="D10" s="206">
        <f t="shared" si="0"/>
        <v>86</v>
      </c>
      <c r="E10" s="284">
        <f t="shared" si="0"/>
        <v>34</v>
      </c>
      <c r="F10" s="208" t="s">
        <v>91</v>
      </c>
      <c r="G10" s="284" t="s">
        <v>91</v>
      </c>
      <c r="H10" s="285" t="s">
        <v>91</v>
      </c>
      <c r="I10" s="207" t="s">
        <v>91</v>
      </c>
      <c r="J10" s="284" t="s">
        <v>91</v>
      </c>
      <c r="K10" s="285" t="s">
        <v>91</v>
      </c>
      <c r="L10" s="207">
        <f>SUM(M10:N10)</f>
        <v>120</v>
      </c>
      <c r="M10" s="284">
        <v>86</v>
      </c>
      <c r="N10" s="284">
        <v>34</v>
      </c>
      <c r="O10" s="290"/>
    </row>
    <row r="11" spans="2:15" ht="20.25" customHeight="1" thickBot="1">
      <c r="B11" s="299" t="s">
        <v>270</v>
      </c>
      <c r="C11" s="164">
        <f>SUM(C5:C10)</f>
        <v>2132</v>
      </c>
      <c r="D11" s="286">
        <f>SUM(D5:D10)</f>
        <v>816</v>
      </c>
      <c r="E11" s="286">
        <f>SUM(E5:E10)</f>
        <v>1316</v>
      </c>
      <c r="F11" s="167">
        <f>SUM(G11:H11)</f>
        <v>120</v>
      </c>
      <c r="G11" s="286">
        <f>SUM(G5:G10)</f>
        <v>44</v>
      </c>
      <c r="H11" s="287">
        <f aca="true" t="shared" si="1" ref="H11:M11">SUM(H5:H10)</f>
        <v>76</v>
      </c>
      <c r="I11" s="166">
        <f t="shared" si="1"/>
        <v>1878</v>
      </c>
      <c r="J11" s="286">
        <f t="shared" si="1"/>
        <v>683</v>
      </c>
      <c r="K11" s="287">
        <f t="shared" si="1"/>
        <v>1195</v>
      </c>
      <c r="L11" s="166">
        <f t="shared" si="1"/>
        <v>134</v>
      </c>
      <c r="M11" s="286">
        <f t="shared" si="1"/>
        <v>89</v>
      </c>
      <c r="N11" s="286">
        <f>SUM(N5:N10)</f>
        <v>45</v>
      </c>
      <c r="O11" s="290"/>
    </row>
    <row r="12" spans="2:14" ht="17.25" customHeight="1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4" ht="20.25" customHeight="1" thickBot="1">
      <c r="A13" s="281" t="s">
        <v>133</v>
      </c>
      <c r="B13" s="296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pans="2:15" ht="20.25" customHeight="1">
      <c r="B14" s="619" t="s">
        <v>271</v>
      </c>
      <c r="C14" s="614" t="s">
        <v>272</v>
      </c>
      <c r="D14" s="615"/>
      <c r="E14" s="615"/>
      <c r="F14" s="616" t="s">
        <v>273</v>
      </c>
      <c r="G14" s="615"/>
      <c r="H14" s="617"/>
      <c r="I14" s="618" t="s">
        <v>274</v>
      </c>
      <c r="J14" s="615"/>
      <c r="K14" s="615"/>
      <c r="L14" s="616" t="s">
        <v>275</v>
      </c>
      <c r="M14" s="615"/>
      <c r="N14" s="615"/>
      <c r="O14" s="290"/>
    </row>
    <row r="15" spans="2:15" ht="20.25" customHeight="1">
      <c r="B15" s="620"/>
      <c r="C15" s="328" t="s">
        <v>89</v>
      </c>
      <c r="D15" s="329" t="s">
        <v>282</v>
      </c>
      <c r="E15" s="329" t="s">
        <v>283</v>
      </c>
      <c r="F15" s="330" t="s">
        <v>89</v>
      </c>
      <c r="G15" s="329" t="s">
        <v>111</v>
      </c>
      <c r="H15" s="331" t="s">
        <v>283</v>
      </c>
      <c r="I15" s="332" t="s">
        <v>89</v>
      </c>
      <c r="J15" s="329" t="s">
        <v>282</v>
      </c>
      <c r="K15" s="331" t="s">
        <v>283</v>
      </c>
      <c r="L15" s="332" t="s">
        <v>89</v>
      </c>
      <c r="M15" s="329" t="s">
        <v>282</v>
      </c>
      <c r="N15" s="329" t="s">
        <v>283</v>
      </c>
      <c r="O15" s="290"/>
    </row>
    <row r="16" spans="2:15" ht="20.25" customHeight="1">
      <c r="B16" s="297" t="s">
        <v>276</v>
      </c>
      <c r="C16" s="159">
        <f aca="true" t="shared" si="2" ref="C16:C21">SUM(D16:E16)</f>
        <v>144</v>
      </c>
      <c r="D16" s="244">
        <f>SUM(G16,J16,M16)</f>
        <v>46</v>
      </c>
      <c r="E16" s="244">
        <f>SUM(H16,K16,N16)</f>
        <v>98</v>
      </c>
      <c r="F16" s="162" t="s">
        <v>176</v>
      </c>
      <c r="G16" s="244" t="s">
        <v>176</v>
      </c>
      <c r="H16" s="229" t="s">
        <v>176</v>
      </c>
      <c r="I16" s="161">
        <f>SUM(J16:K16)</f>
        <v>8</v>
      </c>
      <c r="J16" s="244" t="s">
        <v>176</v>
      </c>
      <c r="K16" s="244">
        <v>8</v>
      </c>
      <c r="L16" s="162">
        <f>SUM(M16:N16)</f>
        <v>136</v>
      </c>
      <c r="M16" s="244">
        <v>46</v>
      </c>
      <c r="N16" s="244">
        <v>90</v>
      </c>
      <c r="O16" s="290"/>
    </row>
    <row r="17" spans="2:15" ht="20.25" customHeight="1">
      <c r="B17" s="297" t="s">
        <v>277</v>
      </c>
      <c r="C17" s="159">
        <f t="shared" si="2"/>
        <v>11</v>
      </c>
      <c r="D17" s="244" t="s">
        <v>176</v>
      </c>
      <c r="E17" s="244">
        <f>SUM(H17,K17,N17)</f>
        <v>11</v>
      </c>
      <c r="F17" s="162" t="s">
        <v>176</v>
      </c>
      <c r="G17" s="244" t="s">
        <v>176</v>
      </c>
      <c r="H17" s="229" t="s">
        <v>176</v>
      </c>
      <c r="I17" s="161">
        <f>SUM(J17:K17)</f>
        <v>11</v>
      </c>
      <c r="J17" s="244" t="s">
        <v>176</v>
      </c>
      <c r="K17" s="244">
        <v>11</v>
      </c>
      <c r="L17" s="162" t="s">
        <v>176</v>
      </c>
      <c r="M17" s="244" t="s">
        <v>176</v>
      </c>
      <c r="N17" s="244" t="s">
        <v>176</v>
      </c>
      <c r="O17" s="290"/>
    </row>
    <row r="18" spans="2:15" ht="20.25" customHeight="1">
      <c r="B18" s="297" t="s">
        <v>278</v>
      </c>
      <c r="C18" s="159">
        <f t="shared" si="2"/>
        <v>23</v>
      </c>
      <c r="D18" s="244">
        <f>SUM(G18,J18,M18)</f>
        <v>6</v>
      </c>
      <c r="E18" s="244">
        <f>SUM(H18,K18,N18)</f>
        <v>17</v>
      </c>
      <c r="F18" s="162" t="s">
        <v>176</v>
      </c>
      <c r="G18" s="244" t="s">
        <v>176</v>
      </c>
      <c r="H18" s="229" t="s">
        <v>176</v>
      </c>
      <c r="I18" s="161">
        <f>SUM(J18:K18)</f>
        <v>8</v>
      </c>
      <c r="J18" s="244" t="s">
        <v>287</v>
      </c>
      <c r="K18" s="244">
        <v>8</v>
      </c>
      <c r="L18" s="162">
        <f>SUM(M18:N18)</f>
        <v>15</v>
      </c>
      <c r="M18" s="244">
        <v>6</v>
      </c>
      <c r="N18" s="244">
        <v>9</v>
      </c>
      <c r="O18" s="290"/>
    </row>
    <row r="19" spans="2:15" ht="20.25" customHeight="1">
      <c r="B19" s="297" t="s">
        <v>308</v>
      </c>
      <c r="C19" s="159">
        <f>SUM(D19:E19)</f>
        <v>12</v>
      </c>
      <c r="D19" s="244" t="s">
        <v>176</v>
      </c>
      <c r="E19" s="244">
        <f>SUM(H19,K19,N19)</f>
        <v>12</v>
      </c>
      <c r="F19" s="162" t="s">
        <v>176</v>
      </c>
      <c r="G19" s="244" t="s">
        <v>176</v>
      </c>
      <c r="H19" s="229" t="s">
        <v>176</v>
      </c>
      <c r="I19" s="161" t="s">
        <v>176</v>
      </c>
      <c r="J19" s="244" t="s">
        <v>176</v>
      </c>
      <c r="K19" s="244" t="s">
        <v>176</v>
      </c>
      <c r="L19" s="162">
        <f>SUM(M19:N19)</f>
        <v>12</v>
      </c>
      <c r="M19" s="244" t="s">
        <v>176</v>
      </c>
      <c r="N19" s="244">
        <v>12</v>
      </c>
      <c r="O19" s="290"/>
    </row>
    <row r="20" spans="2:15" ht="20.25" customHeight="1">
      <c r="B20" s="297" t="s">
        <v>309</v>
      </c>
      <c r="C20" s="159">
        <f t="shared" si="2"/>
        <v>18</v>
      </c>
      <c r="D20" s="244">
        <f>SUM(G20,J20,M20)</f>
        <v>12</v>
      </c>
      <c r="E20" s="244">
        <f>SUM(H20,K20,N20)</f>
        <v>6</v>
      </c>
      <c r="F20" s="162" t="s">
        <v>176</v>
      </c>
      <c r="G20" s="244" t="s">
        <v>176</v>
      </c>
      <c r="H20" s="229" t="s">
        <v>176</v>
      </c>
      <c r="I20" s="161" t="s">
        <v>176</v>
      </c>
      <c r="J20" s="244" t="s">
        <v>176</v>
      </c>
      <c r="K20" s="244" t="s">
        <v>176</v>
      </c>
      <c r="L20" s="162">
        <f>SUM(M20:N20)</f>
        <v>18</v>
      </c>
      <c r="M20" s="244">
        <v>12</v>
      </c>
      <c r="N20" s="244">
        <v>6</v>
      </c>
      <c r="O20" s="290"/>
    </row>
    <row r="21" spans="2:15" ht="20.25" customHeight="1">
      <c r="B21" s="297" t="s">
        <v>305</v>
      </c>
      <c r="C21" s="159">
        <f t="shared" si="2"/>
        <v>18</v>
      </c>
      <c r="D21" s="244">
        <f>SUM(G21,J21,M21)</f>
        <v>7</v>
      </c>
      <c r="E21" s="244">
        <f>SUM(H21,K21,N21)</f>
        <v>11</v>
      </c>
      <c r="F21" s="162" t="s">
        <v>176</v>
      </c>
      <c r="G21" s="244" t="s">
        <v>176</v>
      </c>
      <c r="H21" s="229" t="s">
        <v>176</v>
      </c>
      <c r="I21" s="161" t="s">
        <v>176</v>
      </c>
      <c r="J21" s="244" t="s">
        <v>176</v>
      </c>
      <c r="K21" s="244" t="s">
        <v>176</v>
      </c>
      <c r="L21" s="162">
        <f>SUM(M21:N21)</f>
        <v>18</v>
      </c>
      <c r="M21" s="244">
        <v>7</v>
      </c>
      <c r="N21" s="244">
        <v>11</v>
      </c>
      <c r="O21" s="290"/>
    </row>
    <row r="22" spans="2:15" ht="20.25" customHeight="1" thickBot="1">
      <c r="B22" s="300" t="s">
        <v>272</v>
      </c>
      <c r="C22" s="288">
        <f>SUM(C16:C21)</f>
        <v>226</v>
      </c>
      <c r="D22" s="289">
        <f>SUM(D16:D21)</f>
        <v>71</v>
      </c>
      <c r="E22" s="289">
        <f>SUM(E16:E21)</f>
        <v>155</v>
      </c>
      <c r="F22" s="293" t="s">
        <v>176</v>
      </c>
      <c r="G22" s="289" t="s">
        <v>176</v>
      </c>
      <c r="H22" s="295" t="s">
        <v>176</v>
      </c>
      <c r="I22" s="294">
        <f aca="true" t="shared" si="3" ref="I22:N22">SUM(I16:I21)</f>
        <v>27</v>
      </c>
      <c r="J22" s="289" t="s">
        <v>287</v>
      </c>
      <c r="K22" s="289">
        <f t="shared" si="3"/>
        <v>27</v>
      </c>
      <c r="L22" s="293">
        <f t="shared" si="3"/>
        <v>199</v>
      </c>
      <c r="M22" s="289">
        <f t="shared" si="3"/>
        <v>71</v>
      </c>
      <c r="N22" s="289">
        <f t="shared" si="3"/>
        <v>128</v>
      </c>
      <c r="O22" s="290"/>
    </row>
    <row r="23" spans="2:15" ht="15.75" customHeight="1"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0"/>
    </row>
    <row r="24" spans="2:14" ht="20.25" customHeight="1" thickBot="1">
      <c r="B24" s="281" t="s">
        <v>284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</row>
    <row r="25" spans="2:15" ht="20.25" customHeight="1">
      <c r="B25" s="619" t="s">
        <v>271</v>
      </c>
      <c r="C25" s="614" t="s">
        <v>279</v>
      </c>
      <c r="D25" s="615"/>
      <c r="E25" s="615"/>
      <c r="F25" s="616" t="s">
        <v>273</v>
      </c>
      <c r="G25" s="615"/>
      <c r="H25" s="617"/>
      <c r="I25" s="616" t="s">
        <v>274</v>
      </c>
      <c r="J25" s="615"/>
      <c r="K25" s="617"/>
      <c r="L25" s="618" t="s">
        <v>275</v>
      </c>
      <c r="M25" s="615"/>
      <c r="N25" s="615"/>
      <c r="O25" s="290"/>
    </row>
    <row r="26" spans="2:15" ht="20.25" customHeight="1">
      <c r="B26" s="620"/>
      <c r="C26" s="328" t="s">
        <v>89</v>
      </c>
      <c r="D26" s="329" t="s">
        <v>282</v>
      </c>
      <c r="E26" s="329" t="s">
        <v>283</v>
      </c>
      <c r="F26" s="330" t="s">
        <v>89</v>
      </c>
      <c r="G26" s="329" t="s">
        <v>111</v>
      </c>
      <c r="H26" s="331" t="s">
        <v>283</v>
      </c>
      <c r="I26" s="332" t="s">
        <v>89</v>
      </c>
      <c r="J26" s="329" t="s">
        <v>282</v>
      </c>
      <c r="K26" s="331" t="s">
        <v>283</v>
      </c>
      <c r="L26" s="332" t="s">
        <v>89</v>
      </c>
      <c r="M26" s="329" t="s">
        <v>282</v>
      </c>
      <c r="N26" s="329" t="s">
        <v>283</v>
      </c>
      <c r="O26" s="290"/>
    </row>
    <row r="27" spans="2:15" ht="20.25" customHeight="1">
      <c r="B27" s="297" t="s">
        <v>276</v>
      </c>
      <c r="C27" s="159">
        <f aca="true" t="shared" si="4" ref="C27:C33">SUM(D27:E27)</f>
        <v>328</v>
      </c>
      <c r="D27" s="244">
        <f aca="true" t="shared" si="5" ref="D27:E29">SUM(G27,J27,M27)</f>
        <v>197</v>
      </c>
      <c r="E27" s="244">
        <f t="shared" si="5"/>
        <v>131</v>
      </c>
      <c r="F27" s="162" t="s">
        <v>176</v>
      </c>
      <c r="G27" s="244" t="s">
        <v>176</v>
      </c>
      <c r="H27" s="229" t="s">
        <v>176</v>
      </c>
      <c r="I27" s="162" t="s">
        <v>176</v>
      </c>
      <c r="J27" s="244" t="s">
        <v>176</v>
      </c>
      <c r="K27" s="229" t="s">
        <v>176</v>
      </c>
      <c r="L27" s="161">
        <f>SUM(M27:N27)</f>
        <v>328</v>
      </c>
      <c r="M27" s="244">
        <v>197</v>
      </c>
      <c r="N27" s="244">
        <v>131</v>
      </c>
      <c r="O27" s="290"/>
    </row>
    <row r="28" spans="2:15" ht="20.25" customHeight="1">
      <c r="B28" s="297" t="s">
        <v>277</v>
      </c>
      <c r="C28" s="159">
        <f t="shared" si="4"/>
        <v>54</v>
      </c>
      <c r="D28" s="244">
        <f t="shared" si="5"/>
        <v>41</v>
      </c>
      <c r="E28" s="244">
        <f t="shared" si="5"/>
        <v>13</v>
      </c>
      <c r="F28" s="162" t="s">
        <v>176</v>
      </c>
      <c r="G28" s="244" t="s">
        <v>176</v>
      </c>
      <c r="H28" s="229" t="s">
        <v>176</v>
      </c>
      <c r="I28" s="162">
        <f>SUM(J28:K28)</f>
        <v>54</v>
      </c>
      <c r="J28" s="244">
        <v>41</v>
      </c>
      <c r="K28" s="229">
        <v>13</v>
      </c>
      <c r="L28" s="161" t="s">
        <v>176</v>
      </c>
      <c r="M28" s="244" t="s">
        <v>176</v>
      </c>
      <c r="N28" s="244" t="s">
        <v>176</v>
      </c>
      <c r="O28" s="290"/>
    </row>
    <row r="29" spans="2:15" ht="20.25" customHeight="1">
      <c r="B29" s="297" t="s">
        <v>278</v>
      </c>
      <c r="C29" s="159">
        <f t="shared" si="4"/>
        <v>107</v>
      </c>
      <c r="D29" s="244">
        <f t="shared" si="5"/>
        <v>62</v>
      </c>
      <c r="E29" s="244">
        <f t="shared" si="5"/>
        <v>45</v>
      </c>
      <c r="F29" s="162" t="s">
        <v>176</v>
      </c>
      <c r="G29" s="244" t="s">
        <v>176</v>
      </c>
      <c r="H29" s="229" t="s">
        <v>176</v>
      </c>
      <c r="I29" s="162">
        <f>SUM(J29:K29)</f>
        <v>59</v>
      </c>
      <c r="J29" s="244">
        <v>32</v>
      </c>
      <c r="K29" s="229">
        <v>27</v>
      </c>
      <c r="L29" s="161">
        <f>SUM(M29:N29)</f>
        <v>48</v>
      </c>
      <c r="M29" s="244">
        <v>30</v>
      </c>
      <c r="N29" s="244">
        <v>18</v>
      </c>
      <c r="O29" s="290"/>
    </row>
    <row r="30" spans="2:15" ht="20.25" customHeight="1">
      <c r="B30" s="297" t="s">
        <v>308</v>
      </c>
      <c r="C30" s="159">
        <f t="shared" si="4"/>
        <v>3</v>
      </c>
      <c r="D30" s="244" t="s">
        <v>293</v>
      </c>
      <c r="E30" s="244">
        <f>SUM(H30,K30,N30)</f>
        <v>3</v>
      </c>
      <c r="F30" s="162" t="s">
        <v>176</v>
      </c>
      <c r="G30" s="244" t="s">
        <v>176</v>
      </c>
      <c r="H30" s="229" t="s">
        <v>176</v>
      </c>
      <c r="I30" s="162" t="s">
        <v>176</v>
      </c>
      <c r="J30" s="244" t="s">
        <v>176</v>
      </c>
      <c r="K30" s="229" t="s">
        <v>176</v>
      </c>
      <c r="L30" s="161">
        <f>SUM(M30:N30)</f>
        <v>3</v>
      </c>
      <c r="M30" s="244" t="s">
        <v>287</v>
      </c>
      <c r="N30" s="244">
        <v>3</v>
      </c>
      <c r="O30" s="290"/>
    </row>
    <row r="31" spans="2:15" ht="20.25" customHeight="1">
      <c r="B31" s="297" t="s">
        <v>309</v>
      </c>
      <c r="C31" s="159">
        <f t="shared" si="4"/>
        <v>26</v>
      </c>
      <c r="D31" s="244">
        <f>SUM(G31,J31,M31)</f>
        <v>12</v>
      </c>
      <c r="E31" s="244">
        <f>SUM(H31,K31,N31)</f>
        <v>14</v>
      </c>
      <c r="F31" s="162" t="s">
        <v>176</v>
      </c>
      <c r="G31" s="244" t="s">
        <v>176</v>
      </c>
      <c r="H31" s="229" t="s">
        <v>176</v>
      </c>
      <c r="I31" s="162" t="s">
        <v>176</v>
      </c>
      <c r="J31" s="244" t="s">
        <v>176</v>
      </c>
      <c r="K31" s="229" t="s">
        <v>176</v>
      </c>
      <c r="L31" s="161">
        <f>SUM(M31:N31)</f>
        <v>26</v>
      </c>
      <c r="M31" s="244">
        <v>12</v>
      </c>
      <c r="N31" s="244">
        <v>14</v>
      </c>
      <c r="O31" s="290"/>
    </row>
    <row r="32" spans="2:15" ht="20.25" customHeight="1">
      <c r="B32" s="297" t="s">
        <v>305</v>
      </c>
      <c r="C32" s="159">
        <f t="shared" si="4"/>
        <v>35</v>
      </c>
      <c r="D32" s="244">
        <f>SUM(G32,J32,M32)</f>
        <v>25</v>
      </c>
      <c r="E32" s="244">
        <f>SUM(H32,K32,N32)</f>
        <v>10</v>
      </c>
      <c r="F32" s="162" t="s">
        <v>176</v>
      </c>
      <c r="G32" s="244" t="s">
        <v>176</v>
      </c>
      <c r="H32" s="229" t="s">
        <v>176</v>
      </c>
      <c r="I32" s="162" t="s">
        <v>176</v>
      </c>
      <c r="J32" s="244" t="s">
        <v>176</v>
      </c>
      <c r="K32" s="229" t="s">
        <v>176</v>
      </c>
      <c r="L32" s="161">
        <f>SUM(M32:N32)</f>
        <v>35</v>
      </c>
      <c r="M32" s="244">
        <v>25</v>
      </c>
      <c r="N32" s="244">
        <v>10</v>
      </c>
      <c r="O32" s="290"/>
    </row>
    <row r="33" spans="2:15" ht="20.25" customHeight="1" thickBot="1">
      <c r="B33" s="300" t="s">
        <v>272</v>
      </c>
      <c r="C33" s="288">
        <f t="shared" si="4"/>
        <v>553</v>
      </c>
      <c r="D33" s="289">
        <f>SUM(D27:D32)</f>
        <v>337</v>
      </c>
      <c r="E33" s="289">
        <f>SUM(E27:E32)</f>
        <v>216</v>
      </c>
      <c r="F33" s="293" t="s">
        <v>176</v>
      </c>
      <c r="G33" s="289" t="s">
        <v>176</v>
      </c>
      <c r="H33" s="295" t="s">
        <v>176</v>
      </c>
      <c r="I33" s="293">
        <f aca="true" t="shared" si="6" ref="I33:N33">SUM(I27:I32)</f>
        <v>113</v>
      </c>
      <c r="J33" s="289">
        <f t="shared" si="6"/>
        <v>73</v>
      </c>
      <c r="K33" s="295">
        <f t="shared" si="6"/>
        <v>40</v>
      </c>
      <c r="L33" s="294">
        <f t="shared" si="6"/>
        <v>440</v>
      </c>
      <c r="M33" s="289">
        <f t="shared" si="6"/>
        <v>264</v>
      </c>
      <c r="N33" s="289">
        <f t="shared" si="6"/>
        <v>176</v>
      </c>
      <c r="O33" s="290"/>
    </row>
    <row r="34" spans="2:14" ht="17.25" customHeight="1"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ht="20.25" customHeight="1" thickBot="1">
      <c r="A35" s="281" t="s">
        <v>280</v>
      </c>
      <c r="B35" s="296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</row>
    <row r="36" spans="2:15" ht="20.25" customHeight="1">
      <c r="B36" s="619" t="s">
        <v>271</v>
      </c>
      <c r="C36" s="614" t="s">
        <v>279</v>
      </c>
      <c r="D36" s="615"/>
      <c r="E36" s="615"/>
      <c r="F36" s="616" t="s">
        <v>273</v>
      </c>
      <c r="G36" s="615"/>
      <c r="H36" s="617"/>
      <c r="I36" s="618" t="s">
        <v>274</v>
      </c>
      <c r="J36" s="615"/>
      <c r="K36" s="615"/>
      <c r="L36" s="616" t="s">
        <v>275</v>
      </c>
      <c r="M36" s="615"/>
      <c r="N36" s="615"/>
      <c r="O36" s="290"/>
    </row>
    <row r="37" spans="2:15" ht="20.25" customHeight="1">
      <c r="B37" s="620"/>
      <c r="C37" s="328" t="s">
        <v>89</v>
      </c>
      <c r="D37" s="329" t="s">
        <v>282</v>
      </c>
      <c r="E37" s="329" t="s">
        <v>283</v>
      </c>
      <c r="F37" s="330" t="s">
        <v>89</v>
      </c>
      <c r="G37" s="329" t="s">
        <v>111</v>
      </c>
      <c r="H37" s="331" t="s">
        <v>283</v>
      </c>
      <c r="I37" s="332" t="s">
        <v>89</v>
      </c>
      <c r="J37" s="329" t="s">
        <v>282</v>
      </c>
      <c r="K37" s="331" t="s">
        <v>283</v>
      </c>
      <c r="L37" s="332" t="s">
        <v>89</v>
      </c>
      <c r="M37" s="329" t="s">
        <v>282</v>
      </c>
      <c r="N37" s="329" t="s">
        <v>283</v>
      </c>
      <c r="O37" s="290"/>
    </row>
    <row r="38" spans="2:15" ht="20.25" customHeight="1">
      <c r="B38" s="297" t="s">
        <v>276</v>
      </c>
      <c r="C38" s="159">
        <f aca="true" t="shared" si="7" ref="C38:C43">SUM(D38:E38)</f>
        <v>37</v>
      </c>
      <c r="D38" s="244">
        <f aca="true" t="shared" si="8" ref="D38:E42">SUM(G38,J38,M38)</f>
        <v>12</v>
      </c>
      <c r="E38" s="244">
        <f t="shared" si="8"/>
        <v>25</v>
      </c>
      <c r="F38" s="162" t="s">
        <v>176</v>
      </c>
      <c r="G38" s="244" t="s">
        <v>176</v>
      </c>
      <c r="H38" s="229" t="s">
        <v>176</v>
      </c>
      <c r="I38" s="161">
        <f>SUM(J38:K38)</f>
        <v>3</v>
      </c>
      <c r="J38" s="244">
        <v>1</v>
      </c>
      <c r="K38" s="244">
        <v>2</v>
      </c>
      <c r="L38" s="162">
        <f>SUM(M38:N38)</f>
        <v>34</v>
      </c>
      <c r="M38" s="244">
        <v>11</v>
      </c>
      <c r="N38" s="244">
        <v>23</v>
      </c>
      <c r="O38" s="290"/>
    </row>
    <row r="39" spans="2:15" ht="20.25" customHeight="1">
      <c r="B39" s="297" t="s">
        <v>277</v>
      </c>
      <c r="C39" s="159">
        <f t="shared" si="7"/>
        <v>3</v>
      </c>
      <c r="D39" s="244">
        <f t="shared" si="8"/>
        <v>2</v>
      </c>
      <c r="E39" s="244">
        <f t="shared" si="8"/>
        <v>1</v>
      </c>
      <c r="F39" s="162" t="s">
        <v>176</v>
      </c>
      <c r="G39" s="244" t="s">
        <v>176</v>
      </c>
      <c r="H39" s="229" t="s">
        <v>176</v>
      </c>
      <c r="I39" s="161">
        <f>SUM(J39:K39)</f>
        <v>3</v>
      </c>
      <c r="J39" s="244">
        <v>2</v>
      </c>
      <c r="K39" s="244">
        <v>1</v>
      </c>
      <c r="L39" s="162" t="s">
        <v>176</v>
      </c>
      <c r="M39" s="244" t="s">
        <v>176</v>
      </c>
      <c r="N39" s="244" t="s">
        <v>176</v>
      </c>
      <c r="O39" s="290"/>
    </row>
    <row r="40" spans="2:15" ht="20.25" customHeight="1">
      <c r="B40" s="297" t="s">
        <v>278</v>
      </c>
      <c r="C40" s="159">
        <f t="shared" si="7"/>
        <v>7</v>
      </c>
      <c r="D40" s="244">
        <f t="shared" si="8"/>
        <v>3</v>
      </c>
      <c r="E40" s="244">
        <f t="shared" si="8"/>
        <v>4</v>
      </c>
      <c r="F40" s="162" t="s">
        <v>176</v>
      </c>
      <c r="G40" s="244" t="s">
        <v>176</v>
      </c>
      <c r="H40" s="229" t="s">
        <v>176</v>
      </c>
      <c r="I40" s="161">
        <f>SUM(J40:K40)</f>
        <v>3</v>
      </c>
      <c r="J40" s="244">
        <v>2</v>
      </c>
      <c r="K40" s="244">
        <v>1</v>
      </c>
      <c r="L40" s="162">
        <f>SUM(M40:N40)</f>
        <v>4</v>
      </c>
      <c r="M40" s="244">
        <v>1</v>
      </c>
      <c r="N40" s="244">
        <v>3</v>
      </c>
      <c r="O40" s="290"/>
    </row>
    <row r="41" spans="2:15" ht="20.25" customHeight="1">
      <c r="B41" s="297" t="s">
        <v>308</v>
      </c>
      <c r="C41" s="159">
        <f t="shared" si="7"/>
        <v>3</v>
      </c>
      <c r="D41" s="244">
        <f t="shared" si="8"/>
        <v>1</v>
      </c>
      <c r="E41" s="244">
        <f t="shared" si="8"/>
        <v>2</v>
      </c>
      <c r="F41" s="162" t="s">
        <v>176</v>
      </c>
      <c r="G41" s="244" t="s">
        <v>176</v>
      </c>
      <c r="H41" s="229" t="s">
        <v>176</v>
      </c>
      <c r="I41" s="161" t="s">
        <v>176</v>
      </c>
      <c r="J41" s="244" t="s">
        <v>176</v>
      </c>
      <c r="K41" s="244" t="s">
        <v>176</v>
      </c>
      <c r="L41" s="162">
        <f>SUM(M41:N41)</f>
        <v>3</v>
      </c>
      <c r="M41" s="244">
        <v>1</v>
      </c>
      <c r="N41" s="244">
        <v>2</v>
      </c>
      <c r="O41" s="290"/>
    </row>
    <row r="42" spans="2:15" ht="20.25" customHeight="1">
      <c r="B42" s="297" t="s">
        <v>309</v>
      </c>
      <c r="C42" s="159">
        <f t="shared" si="7"/>
        <v>5</v>
      </c>
      <c r="D42" s="244">
        <f t="shared" si="8"/>
        <v>1</v>
      </c>
      <c r="E42" s="244">
        <f t="shared" si="8"/>
        <v>4</v>
      </c>
      <c r="F42" s="162" t="s">
        <v>176</v>
      </c>
      <c r="G42" s="244" t="s">
        <v>176</v>
      </c>
      <c r="H42" s="229" t="s">
        <v>176</v>
      </c>
      <c r="I42" s="161" t="s">
        <v>176</v>
      </c>
      <c r="J42" s="244" t="s">
        <v>176</v>
      </c>
      <c r="K42" s="244" t="s">
        <v>176</v>
      </c>
      <c r="L42" s="162">
        <f>SUM(M42:N42)</f>
        <v>5</v>
      </c>
      <c r="M42" s="244">
        <v>1</v>
      </c>
      <c r="N42" s="244">
        <v>4</v>
      </c>
      <c r="O42" s="290"/>
    </row>
    <row r="43" spans="2:15" ht="20.25" customHeight="1">
      <c r="B43" s="297" t="s">
        <v>305</v>
      </c>
      <c r="C43" s="159">
        <f t="shared" si="7"/>
        <v>8</v>
      </c>
      <c r="D43" s="244">
        <f>SUM(G43,J43,M43)</f>
        <v>3</v>
      </c>
      <c r="E43" s="244">
        <f>SUM(H43,K43,N43)</f>
        <v>5</v>
      </c>
      <c r="F43" s="162" t="s">
        <v>176</v>
      </c>
      <c r="G43" s="244" t="s">
        <v>176</v>
      </c>
      <c r="H43" s="229" t="s">
        <v>176</v>
      </c>
      <c r="I43" s="161" t="s">
        <v>176</v>
      </c>
      <c r="J43" s="244" t="s">
        <v>176</v>
      </c>
      <c r="K43" s="244" t="s">
        <v>176</v>
      </c>
      <c r="L43" s="162">
        <f>SUM(M43:N43)</f>
        <v>8</v>
      </c>
      <c r="M43" s="244">
        <v>3</v>
      </c>
      <c r="N43" s="244">
        <v>5</v>
      </c>
      <c r="O43" s="290"/>
    </row>
    <row r="44" spans="2:15" ht="20.25" customHeight="1" thickBot="1">
      <c r="B44" s="300" t="s">
        <v>272</v>
      </c>
      <c r="C44" s="288">
        <f>SUM(C38:C43)</f>
        <v>63</v>
      </c>
      <c r="D44" s="289">
        <f>SUM(D38:D43)</f>
        <v>22</v>
      </c>
      <c r="E44" s="289">
        <f>SUM(E38:E43)</f>
        <v>41</v>
      </c>
      <c r="F44" s="293" t="s">
        <v>176</v>
      </c>
      <c r="G44" s="289" t="s">
        <v>176</v>
      </c>
      <c r="H44" s="295" t="s">
        <v>176</v>
      </c>
      <c r="I44" s="294">
        <f aca="true" t="shared" si="9" ref="I44:N44">SUM(I38:I43)</f>
        <v>9</v>
      </c>
      <c r="J44" s="289">
        <f t="shared" si="9"/>
        <v>5</v>
      </c>
      <c r="K44" s="289">
        <f t="shared" si="9"/>
        <v>4</v>
      </c>
      <c r="L44" s="293">
        <f t="shared" si="9"/>
        <v>54</v>
      </c>
      <c r="M44" s="289">
        <f t="shared" si="9"/>
        <v>17</v>
      </c>
      <c r="N44" s="289">
        <f t="shared" si="9"/>
        <v>37</v>
      </c>
      <c r="O44" s="290"/>
    </row>
  </sheetData>
  <mergeCells count="17">
    <mergeCell ref="B3:B4"/>
    <mergeCell ref="B14:B15"/>
    <mergeCell ref="B25:B26"/>
    <mergeCell ref="B36:B37"/>
    <mergeCell ref="C36:E36"/>
    <mergeCell ref="F36:H36"/>
    <mergeCell ref="I36:K36"/>
    <mergeCell ref="L36:N36"/>
    <mergeCell ref="L14:N14"/>
    <mergeCell ref="C25:E25"/>
    <mergeCell ref="F25:H25"/>
    <mergeCell ref="I25:K25"/>
    <mergeCell ref="L25:N25"/>
    <mergeCell ref="C3:E3"/>
    <mergeCell ref="C14:E14"/>
    <mergeCell ref="F14:H14"/>
    <mergeCell ref="I14:K14"/>
  </mergeCells>
  <printOptions/>
  <pageMargins left="0.67" right="0.44" top="0.79" bottom="0.56" header="0.5118110236220472" footer="0.5118110236220472"/>
  <pageSetup horizontalDpi="600" verticalDpi="600" orientation="portrait" paperSize="9" scale="90" r:id="rId1"/>
  <headerFooter alignWithMargins="0">
    <oddHeader>&amp;R専修学校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2006-11-13T00:36:48Z</cp:lastPrinted>
  <dcterms:created xsi:type="dcterms:W3CDTF">2005-08-30T07:21:02Z</dcterms:created>
  <dcterms:modified xsi:type="dcterms:W3CDTF">2006-11-13T00:36:48Z</dcterms:modified>
  <cp:category/>
  <cp:version/>
  <cp:contentType/>
  <cp:contentStatus/>
</cp:coreProperties>
</file>