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9200" windowHeight="8715"/>
  </bookViews>
  <sheets>
    <sheet name="1" sheetId="1" r:id="rId1"/>
  </sheets>
  <definedNames>
    <definedName name="_xlnm.Print_Area" localSheetId="0">'1'!$A$1:$R$33</definedName>
  </definedNames>
  <calcPr calcId="125725"/>
</workbook>
</file>

<file path=xl/calcChain.xml><?xml version="1.0" encoding="utf-8"?>
<calcChain xmlns="http://schemas.openxmlformats.org/spreadsheetml/2006/main">
  <c r="M30" i="1"/>
  <c r="J30"/>
  <c r="C30"/>
  <c r="G29"/>
  <c r="C29"/>
  <c r="G28"/>
  <c r="C28"/>
  <c r="R27"/>
  <c r="Q27"/>
  <c r="P27"/>
  <c r="O27"/>
  <c r="N27"/>
  <c r="M27"/>
  <c r="L27"/>
  <c r="K27"/>
  <c r="J27"/>
  <c r="I27"/>
  <c r="H27"/>
  <c r="G27"/>
  <c r="F27"/>
  <c r="E27"/>
  <c r="D27"/>
  <c r="C27"/>
  <c r="R23"/>
  <c r="Q23"/>
  <c r="P23"/>
  <c r="O23"/>
  <c r="N23"/>
  <c r="M23"/>
  <c r="L23"/>
  <c r="K23"/>
  <c r="J23"/>
  <c r="F23"/>
  <c r="M22"/>
  <c r="C22"/>
  <c r="M21"/>
  <c r="C21"/>
  <c r="R20"/>
  <c r="Q20"/>
  <c r="P20"/>
  <c r="O20"/>
  <c r="N20"/>
  <c r="M20"/>
  <c r="L20"/>
  <c r="K20"/>
  <c r="J20"/>
  <c r="I20"/>
  <c r="H20"/>
  <c r="G20"/>
  <c r="F20"/>
  <c r="E20"/>
  <c r="D20"/>
  <c r="C20"/>
  <c r="R17"/>
  <c r="Q17"/>
  <c r="P17"/>
  <c r="O17"/>
  <c r="N17"/>
  <c r="M17"/>
  <c r="L17"/>
  <c r="K17"/>
  <c r="J17"/>
  <c r="F17"/>
  <c r="P14"/>
  <c r="R13"/>
  <c r="Q13"/>
  <c r="P13"/>
  <c r="O13"/>
  <c r="N13"/>
  <c r="M13"/>
  <c r="L13"/>
  <c r="K13"/>
  <c r="J13"/>
  <c r="G12"/>
  <c r="G11"/>
  <c r="G10"/>
  <c r="R9"/>
  <c r="Q9"/>
  <c r="P9"/>
  <c r="O9"/>
  <c r="N9"/>
  <c r="M9"/>
  <c r="L9"/>
  <c r="K9"/>
  <c r="J9"/>
  <c r="I9"/>
  <c r="H9"/>
  <c r="G9"/>
  <c r="R8"/>
  <c r="Q8"/>
  <c r="P8"/>
  <c r="O8"/>
  <c r="N8"/>
  <c r="M8"/>
  <c r="L8"/>
  <c r="K8"/>
  <c r="J8"/>
  <c r="I8"/>
  <c r="H8"/>
  <c r="G8"/>
  <c r="F8"/>
  <c r="E8"/>
  <c r="D8"/>
  <c r="C8"/>
</calcChain>
</file>

<file path=xl/sharedStrings.xml><?xml version="1.0" encoding="utf-8"?>
<sst xmlns="http://schemas.openxmlformats.org/spreadsheetml/2006/main" count="66" uniqueCount="37">
  <si>
    <r>
      <t>Ⅰ</t>
    </r>
    <r>
      <rPr>
        <b/>
        <u/>
        <sz val="10.5"/>
        <rFont val="ＭＳ ゴシック"/>
        <family val="3"/>
        <charset val="128"/>
      </rPr>
      <t xml:space="preserve">  </t>
    </r>
    <r>
      <rPr>
        <b/>
        <u/>
        <sz val="21"/>
        <rFont val="ＭＳ ゴシック"/>
        <family val="3"/>
        <charset val="128"/>
      </rPr>
      <t>学</t>
    </r>
    <r>
      <rPr>
        <b/>
        <u/>
        <sz val="10.5"/>
        <rFont val="ＭＳ ゴシック"/>
        <family val="3"/>
        <charset val="128"/>
      </rPr>
      <t xml:space="preserve">    </t>
    </r>
    <r>
      <rPr>
        <b/>
        <u/>
        <sz val="21"/>
        <rFont val="ＭＳ ゴシック"/>
        <family val="3"/>
        <charset val="128"/>
      </rPr>
      <t>校</t>
    </r>
    <r>
      <rPr>
        <b/>
        <u/>
        <sz val="10.5"/>
        <rFont val="ＭＳ ゴシック"/>
        <family val="3"/>
        <charset val="128"/>
      </rPr>
      <t xml:space="preserve">    </t>
    </r>
    <r>
      <rPr>
        <b/>
        <u/>
        <sz val="21"/>
        <rFont val="ＭＳ ゴシック"/>
        <family val="3"/>
        <charset val="128"/>
      </rPr>
      <t>調</t>
    </r>
    <r>
      <rPr>
        <b/>
        <u/>
        <sz val="10.5"/>
        <rFont val="ＭＳ ゴシック"/>
        <family val="3"/>
        <charset val="128"/>
      </rPr>
      <t xml:space="preserve">    </t>
    </r>
    <r>
      <rPr>
        <b/>
        <u/>
        <sz val="21"/>
        <rFont val="ＭＳ ゴシック"/>
        <family val="3"/>
        <charset val="128"/>
      </rPr>
      <t>査</t>
    </r>
    <phoneticPr fontId="5"/>
  </si>
  <si>
    <t xml:space="preserve">第 １ 表    総  括  表                                                                              </t>
    <phoneticPr fontId="5"/>
  </si>
  <si>
    <t>平成２４年５月１日現在</t>
    <phoneticPr fontId="5"/>
  </si>
  <si>
    <t>区 　　　   分</t>
    <phoneticPr fontId="5"/>
  </si>
  <si>
    <t>学校数</t>
    <phoneticPr fontId="5"/>
  </si>
  <si>
    <t>学</t>
    <phoneticPr fontId="5"/>
  </si>
  <si>
    <t xml:space="preserve"> 園児・児童・生徒数</t>
    <phoneticPr fontId="5"/>
  </si>
  <si>
    <t>教  員  数</t>
    <phoneticPr fontId="5"/>
  </si>
  <si>
    <t>職員数</t>
    <phoneticPr fontId="5"/>
  </si>
  <si>
    <t>計</t>
    <phoneticPr fontId="5"/>
  </si>
  <si>
    <t>本</t>
    <phoneticPr fontId="5"/>
  </si>
  <si>
    <t>分</t>
    <phoneticPr fontId="5"/>
  </si>
  <si>
    <t>級</t>
    <phoneticPr fontId="5"/>
  </si>
  <si>
    <t>男</t>
    <phoneticPr fontId="5"/>
  </si>
  <si>
    <t>女</t>
    <phoneticPr fontId="5"/>
  </si>
  <si>
    <t>本務者</t>
    <phoneticPr fontId="5"/>
  </si>
  <si>
    <t>兼務者</t>
    <rPh sb="0" eb="2">
      <t>ケンム</t>
    </rPh>
    <rPh sb="2" eb="3">
      <t>シャ</t>
    </rPh>
    <phoneticPr fontId="5"/>
  </si>
  <si>
    <t>（本務者）</t>
    <phoneticPr fontId="5"/>
  </si>
  <si>
    <t>校</t>
    <phoneticPr fontId="5"/>
  </si>
  <si>
    <t>数</t>
    <phoneticPr fontId="5"/>
  </si>
  <si>
    <r>
      <t>平 成 2 3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年 度</t>
    </r>
    <phoneticPr fontId="5"/>
  </si>
  <si>
    <t>平 成 2 4 年 度</t>
    <phoneticPr fontId="5"/>
  </si>
  <si>
    <t>小 学 校</t>
    <phoneticPr fontId="5"/>
  </si>
  <si>
    <t xml:space="preserve">  計</t>
  </si>
  <si>
    <t xml:space="preserve"> 国立</t>
  </si>
  <si>
    <t xml:space="preserve"> 公立</t>
  </si>
  <si>
    <t xml:space="preserve"> 私立</t>
  </si>
  <si>
    <t>中 学 校</t>
    <phoneticPr fontId="5"/>
  </si>
  <si>
    <t>-</t>
  </si>
  <si>
    <t>高等学校</t>
    <phoneticPr fontId="5"/>
  </si>
  <si>
    <t>特別支援
学　　校</t>
    <rPh sb="0" eb="2">
      <t>トクベツ</t>
    </rPh>
    <rPh sb="2" eb="4">
      <t>シエン</t>
    </rPh>
    <phoneticPr fontId="5"/>
  </si>
  <si>
    <t>幼 稚 園</t>
    <phoneticPr fontId="5"/>
  </si>
  <si>
    <t>専修学校</t>
    <phoneticPr fontId="5"/>
  </si>
  <si>
    <t>各種学校</t>
    <phoneticPr fontId="5"/>
  </si>
  <si>
    <t>注 １ 学校数は、休校中を含む。</t>
    <phoneticPr fontId="5"/>
  </si>
  <si>
    <t xml:space="preserve">   ２ 国立小学校・中学校・幼稚園の職員については、同一事務組織のため小学校に計上している。</t>
    <phoneticPr fontId="5"/>
  </si>
  <si>
    <t xml:space="preserve">   ３ 私立高等学校の学級数は、調査対象になっていない。</t>
    <phoneticPr fontId="5"/>
  </si>
</sst>
</file>

<file path=xl/styles.xml><?xml version="1.0" encoding="utf-8"?>
<styleSheet xmlns="http://schemas.openxmlformats.org/spreadsheetml/2006/main">
  <numFmts count="1">
    <numFmt numFmtId="176" formatCode="#,##0;0;&quot;-&quot;"/>
  </numFmts>
  <fonts count="17">
    <font>
      <sz val="11"/>
      <color theme="1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b/>
      <u/>
      <sz val="21"/>
      <name val="ＭＳ ゴシック"/>
      <family val="3"/>
      <charset val="128"/>
    </font>
    <font>
      <b/>
      <u/>
      <sz val="10.5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0" fillId="0" borderId="0">
      <alignment vertical="center"/>
    </xf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3" fillId="0" borderId="0"/>
    <xf numFmtId="0" fontId="14" fillId="0" borderId="0"/>
  </cellStyleXfs>
  <cellXfs count="92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/>
    <xf numFmtId="0" fontId="6" fillId="0" borderId="0" xfId="1" applyFont="1" applyFill="1" applyBorder="1"/>
    <xf numFmtId="0" fontId="1" fillId="0" borderId="0" xfId="1" applyFont="1" applyFill="1"/>
    <xf numFmtId="0" fontId="6" fillId="0" borderId="1" xfId="1" applyFont="1" applyFill="1" applyBorder="1"/>
    <xf numFmtId="0" fontId="6" fillId="0" borderId="1" xfId="1" applyFont="1" applyFill="1" applyBorder="1" applyAlignment="1">
      <alignment horizontal="right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0" fillId="0" borderId="28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76" fontId="1" fillId="0" borderId="30" xfId="1" applyNumberFormat="1" applyFont="1" applyFill="1" applyBorder="1" applyAlignment="1">
      <alignment horizontal="right" vertical="center"/>
    </xf>
    <xf numFmtId="176" fontId="1" fillId="0" borderId="31" xfId="1" applyNumberFormat="1" applyFont="1" applyFill="1" applyBorder="1" applyAlignment="1">
      <alignment horizontal="right" vertical="center"/>
    </xf>
    <xf numFmtId="176" fontId="1" fillId="0" borderId="32" xfId="1" applyNumberFormat="1" applyFont="1" applyFill="1" applyBorder="1" applyAlignment="1">
      <alignment horizontal="right" vertical="center"/>
    </xf>
    <xf numFmtId="176" fontId="1" fillId="0" borderId="28" xfId="1" applyNumberFormat="1" applyFont="1" applyFill="1" applyBorder="1" applyAlignment="1">
      <alignment horizontal="right" vertical="center"/>
    </xf>
    <xf numFmtId="176" fontId="1" fillId="0" borderId="31" xfId="2" applyNumberFormat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176" fontId="9" fillId="0" borderId="30" xfId="1" applyNumberFormat="1" applyFont="1" applyFill="1" applyBorder="1" applyAlignment="1">
      <alignment horizontal="right" vertical="center"/>
    </xf>
    <xf numFmtId="176" fontId="9" fillId="0" borderId="31" xfId="1" applyNumberFormat="1" applyFont="1" applyFill="1" applyBorder="1" applyAlignment="1">
      <alignment horizontal="right" vertical="center"/>
    </xf>
    <xf numFmtId="176" fontId="9" fillId="0" borderId="32" xfId="1" applyNumberFormat="1" applyFont="1" applyFill="1" applyBorder="1" applyAlignment="1">
      <alignment horizontal="right" vertical="center"/>
    </xf>
    <xf numFmtId="176" fontId="9" fillId="0" borderId="28" xfId="1" applyNumberFormat="1" applyFont="1" applyFill="1" applyBorder="1" applyAlignment="1">
      <alignment horizontal="right" vertical="center"/>
    </xf>
    <xf numFmtId="176" fontId="9" fillId="0" borderId="31" xfId="2" applyNumberFormat="1" applyFont="1" applyFill="1" applyBorder="1" applyAlignment="1">
      <alignment horizontal="right" vertical="center"/>
    </xf>
    <xf numFmtId="0" fontId="8" fillId="0" borderId="33" xfId="1" applyFont="1" applyFill="1" applyBorder="1" applyAlignment="1">
      <alignment vertical="center"/>
    </xf>
    <xf numFmtId="0" fontId="6" fillId="0" borderId="34" xfId="1" applyFont="1" applyFill="1" applyBorder="1" applyAlignment="1">
      <alignment horizontal="right" vertical="center"/>
    </xf>
    <xf numFmtId="0" fontId="6" fillId="0" borderId="35" xfId="1" applyFont="1" applyFill="1" applyBorder="1" applyAlignment="1">
      <alignment horizontal="right" vertical="center"/>
    </xf>
    <xf numFmtId="176" fontId="6" fillId="0" borderId="36" xfId="1" applyNumberFormat="1" applyFont="1" applyFill="1" applyBorder="1" applyAlignment="1">
      <alignment horizontal="right" vertical="center"/>
    </xf>
    <xf numFmtId="176" fontId="6" fillId="0" borderId="33" xfId="1" applyNumberFormat="1" applyFont="1" applyFill="1" applyBorder="1" applyAlignment="1">
      <alignment horizontal="right" vertical="center"/>
    </xf>
    <xf numFmtId="176" fontId="6" fillId="0" borderId="35" xfId="1" applyNumberFormat="1" applyFont="1" applyFill="1" applyBorder="1" applyAlignment="1">
      <alignment horizontal="right" vertical="center"/>
    </xf>
    <xf numFmtId="176" fontId="6" fillId="0" borderId="34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vertical="center"/>
    </xf>
    <xf numFmtId="176" fontId="6" fillId="0" borderId="20" xfId="1" applyNumberFormat="1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20" xfId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right" vertical="center"/>
    </xf>
    <xf numFmtId="0" fontId="11" fillId="0" borderId="0" xfId="3" applyNumberFormat="1" applyFont="1" applyAlignment="1">
      <alignment vertical="center" shrinkToFit="1"/>
    </xf>
    <xf numFmtId="0" fontId="11" fillId="0" borderId="0" xfId="3" applyFont="1" applyAlignment="1">
      <alignment vertical="center" shrinkToFit="1"/>
    </xf>
    <xf numFmtId="176" fontId="6" fillId="0" borderId="11" xfId="1" quotePrefix="1" applyNumberFormat="1" applyFont="1" applyFill="1" applyBorder="1" applyAlignment="1">
      <alignment horizontal="right" vertical="center"/>
    </xf>
    <xf numFmtId="0" fontId="6" fillId="0" borderId="38" xfId="1" applyFont="1" applyFill="1" applyBorder="1" applyAlignment="1">
      <alignment horizontal="center" vertical="center"/>
    </xf>
    <xf numFmtId="176" fontId="6" fillId="0" borderId="39" xfId="3" applyNumberFormat="1" applyFont="1" applyFill="1" applyBorder="1" applyAlignment="1">
      <alignment vertical="center"/>
    </xf>
    <xf numFmtId="176" fontId="6" fillId="0" borderId="13" xfId="3" applyNumberFormat="1" applyFont="1" applyFill="1" applyBorder="1" applyAlignment="1">
      <alignment vertical="center"/>
    </xf>
    <xf numFmtId="176" fontId="6" fillId="0" borderId="18" xfId="3" applyNumberFormat="1" applyFont="1" applyFill="1" applyBorder="1" applyAlignment="1">
      <alignment vertical="center"/>
    </xf>
    <xf numFmtId="0" fontId="6" fillId="0" borderId="4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vertical="center"/>
    </xf>
    <xf numFmtId="176" fontId="6" fillId="0" borderId="30" xfId="1" applyNumberFormat="1" applyFont="1" applyFill="1" applyBorder="1" applyAlignment="1">
      <alignment horizontal="right" vertical="center"/>
    </xf>
    <xf numFmtId="176" fontId="6" fillId="0" borderId="31" xfId="1" applyNumberFormat="1" applyFont="1" applyFill="1" applyBorder="1" applyAlignment="1">
      <alignment horizontal="right" vertical="center"/>
    </xf>
    <xf numFmtId="176" fontId="6" fillId="0" borderId="32" xfId="1" applyNumberFormat="1" applyFont="1" applyFill="1" applyBorder="1" applyAlignment="1">
      <alignment horizontal="right" vertical="center"/>
    </xf>
    <xf numFmtId="176" fontId="6" fillId="0" borderId="28" xfId="1" applyNumberFormat="1" applyFont="1" applyFill="1" applyBorder="1" applyAlignment="1">
      <alignment horizontal="right" vertical="center"/>
    </xf>
    <xf numFmtId="0" fontId="6" fillId="0" borderId="38" xfId="1" applyFont="1" applyFill="1" applyBorder="1" applyAlignment="1">
      <alignment horizontal="center" vertical="center" wrapText="1"/>
    </xf>
    <xf numFmtId="176" fontId="6" fillId="0" borderId="41" xfId="3" applyNumberFormat="1" applyFont="1" applyFill="1" applyBorder="1" applyAlignment="1">
      <alignment vertical="center"/>
    </xf>
    <xf numFmtId="176" fontId="6" fillId="0" borderId="35" xfId="2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vertical="center"/>
    </xf>
    <xf numFmtId="176" fontId="6" fillId="0" borderId="42" xfId="1" applyNumberFormat="1" applyFont="1" applyFill="1" applyBorder="1" applyAlignment="1">
      <alignment horizontal="right" vertical="center"/>
    </xf>
    <xf numFmtId="176" fontId="6" fillId="0" borderId="24" xfId="1" applyNumberFormat="1" applyFont="1" applyFill="1" applyBorder="1" applyAlignment="1">
      <alignment horizontal="right" vertical="center"/>
    </xf>
    <xf numFmtId="176" fontId="6" fillId="0" borderId="25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0" fontId="12" fillId="0" borderId="0" xfId="3" applyFont="1">
      <alignment vertical="center"/>
    </xf>
  </cellXfs>
  <cellStyles count="8">
    <cellStyle name="桁区切り 2" xfId="2"/>
    <cellStyle name="桁区切り 3" xfId="4"/>
    <cellStyle name="桁区切り 4" xfId="5"/>
    <cellStyle name="標準" xfId="0" builtinId="0"/>
    <cellStyle name="標準 2" xfId="1"/>
    <cellStyle name="標準 3" xfId="3"/>
    <cellStyle name="標準 3 2" xfId="6"/>
    <cellStyle name="標準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zoomScaleNormal="100" zoomScaleSheetLayoutView="100" zoomScalePageLayoutView="90" workbookViewId="0">
      <selection activeCell="B2" sqref="B2"/>
    </sheetView>
  </sheetViews>
  <sheetFormatPr defaultColWidth="6.125" defaultRowHeight="25.5" customHeight="1"/>
  <cols>
    <col min="1" max="1" width="9.5" style="3" customWidth="1"/>
    <col min="2" max="2" width="5.875" style="3" bestFit="1" customWidth="1"/>
    <col min="3" max="4" width="4.5" style="3" bestFit="1" customWidth="1"/>
    <col min="5" max="5" width="3.5" style="3" bestFit="1" customWidth="1"/>
    <col min="6" max="6" width="6.5" style="3" bestFit="1" customWidth="1"/>
    <col min="7" max="7" width="8.5" style="3" customWidth="1"/>
    <col min="8" max="9" width="7.5" style="3" bestFit="1" customWidth="1"/>
    <col min="10" max="13" width="6.5" style="3" bestFit="1" customWidth="1"/>
    <col min="14" max="14" width="4.5" style="3" bestFit="1" customWidth="1"/>
    <col min="15" max="16" width="6.5" style="3" bestFit="1" customWidth="1"/>
    <col min="17" max="17" width="4.5" style="3" bestFit="1" customWidth="1"/>
    <col min="18" max="18" width="6.5" style="3" customWidth="1"/>
    <col min="19" max="16384" width="6.125" style="3"/>
  </cols>
  <sheetData>
    <row r="1" spans="1:22" s="2" customFormat="1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21" customHeight="1">
      <c r="C2" s="4"/>
    </row>
    <row r="3" spans="1:22" ht="30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2</v>
      </c>
    </row>
    <row r="4" spans="1:22" s="2" customFormat="1" ht="26.25" customHeight="1">
      <c r="A4" s="8" t="s">
        <v>3</v>
      </c>
      <c r="B4" s="9"/>
      <c r="C4" s="10" t="s">
        <v>4</v>
      </c>
      <c r="D4" s="11"/>
      <c r="E4" s="12"/>
      <c r="F4" s="13" t="s">
        <v>5</v>
      </c>
      <c r="G4" s="8" t="s">
        <v>6</v>
      </c>
      <c r="H4" s="11"/>
      <c r="I4" s="12"/>
      <c r="J4" s="14" t="s">
        <v>7</v>
      </c>
      <c r="K4" s="11"/>
      <c r="L4" s="11"/>
      <c r="M4" s="11"/>
      <c r="N4" s="11"/>
      <c r="O4" s="12"/>
      <c r="P4" s="10" t="s">
        <v>8</v>
      </c>
      <c r="Q4" s="8"/>
      <c r="R4" s="8"/>
      <c r="S4" s="15"/>
    </row>
    <row r="5" spans="1:22" s="2" customFormat="1" ht="26.25" customHeight="1">
      <c r="A5" s="16"/>
      <c r="B5" s="17"/>
      <c r="C5" s="18" t="s">
        <v>9</v>
      </c>
      <c r="D5" s="19" t="s">
        <v>10</v>
      </c>
      <c r="E5" s="19" t="s">
        <v>11</v>
      </c>
      <c r="F5" s="20" t="s">
        <v>12</v>
      </c>
      <c r="G5" s="18" t="s">
        <v>9</v>
      </c>
      <c r="H5" s="21" t="s">
        <v>13</v>
      </c>
      <c r="I5" s="22" t="s">
        <v>14</v>
      </c>
      <c r="J5" s="23" t="s">
        <v>15</v>
      </c>
      <c r="K5" s="24"/>
      <c r="L5" s="25"/>
      <c r="M5" s="26" t="s">
        <v>16</v>
      </c>
      <c r="N5" s="24"/>
      <c r="O5" s="27"/>
      <c r="P5" s="28" t="s">
        <v>17</v>
      </c>
      <c r="Q5" s="29"/>
      <c r="R5" s="29"/>
      <c r="S5" s="15"/>
    </row>
    <row r="6" spans="1:22" s="2" customFormat="1" ht="26.25" customHeight="1" thickBot="1">
      <c r="A6" s="30"/>
      <c r="B6" s="31"/>
      <c r="C6" s="32"/>
      <c r="D6" s="33" t="s">
        <v>18</v>
      </c>
      <c r="E6" s="33" t="s">
        <v>18</v>
      </c>
      <c r="F6" s="34" t="s">
        <v>19</v>
      </c>
      <c r="G6" s="32"/>
      <c r="H6" s="35"/>
      <c r="I6" s="36"/>
      <c r="J6" s="37" t="s">
        <v>9</v>
      </c>
      <c r="K6" s="38" t="s">
        <v>13</v>
      </c>
      <c r="L6" s="38" t="s">
        <v>14</v>
      </c>
      <c r="M6" s="39" t="s">
        <v>9</v>
      </c>
      <c r="N6" s="38" t="s">
        <v>13</v>
      </c>
      <c r="O6" s="38" t="s">
        <v>14</v>
      </c>
      <c r="P6" s="37" t="s">
        <v>9</v>
      </c>
      <c r="Q6" s="38" t="s">
        <v>13</v>
      </c>
      <c r="R6" s="38" t="s">
        <v>14</v>
      </c>
      <c r="S6" s="15"/>
    </row>
    <row r="7" spans="1:22" s="2" customFormat="1" ht="32.25" customHeight="1">
      <c r="A7" s="40" t="s">
        <v>20</v>
      </c>
      <c r="B7" s="41"/>
      <c r="C7" s="42">
        <v>516</v>
      </c>
      <c r="D7" s="43">
        <v>504</v>
      </c>
      <c r="E7" s="43">
        <v>12</v>
      </c>
      <c r="F7" s="44">
        <v>4148</v>
      </c>
      <c r="G7" s="45">
        <v>104607</v>
      </c>
      <c r="H7" s="43">
        <v>53480</v>
      </c>
      <c r="I7" s="43">
        <v>51127</v>
      </c>
      <c r="J7" s="42">
        <v>8589</v>
      </c>
      <c r="K7" s="46">
        <v>4062</v>
      </c>
      <c r="L7" s="46">
        <v>4527</v>
      </c>
      <c r="M7" s="43">
        <v>1833</v>
      </c>
      <c r="N7" s="46">
        <v>802</v>
      </c>
      <c r="O7" s="43">
        <v>1031</v>
      </c>
      <c r="P7" s="42">
        <v>1852</v>
      </c>
      <c r="Q7" s="43">
        <v>571</v>
      </c>
      <c r="R7" s="43">
        <v>1281</v>
      </c>
      <c r="S7" s="15"/>
    </row>
    <row r="8" spans="1:22" s="2" customFormat="1" ht="32.25" customHeight="1">
      <c r="A8" s="47" t="s">
        <v>21</v>
      </c>
      <c r="B8" s="48"/>
      <c r="C8" s="49">
        <f>C9+C13+C17+C20+C23+C27+C30</f>
        <v>511</v>
      </c>
      <c r="D8" s="50">
        <f>D9+D13+D17+D20+D23+D27+D30</f>
        <v>499</v>
      </c>
      <c r="E8" s="50">
        <f>SUM(E9,E13,E17,E20,E23)</f>
        <v>12</v>
      </c>
      <c r="F8" s="51">
        <f>SUM(F9,F13,F17,F20,F23,F27,F30)</f>
        <v>4134</v>
      </c>
      <c r="G8" s="52">
        <f t="shared" ref="G8:N8" si="0">G9+G13+G17+G20+G23+G27+G30</f>
        <v>103315</v>
      </c>
      <c r="H8" s="50">
        <f t="shared" si="0"/>
        <v>52711</v>
      </c>
      <c r="I8" s="50">
        <f t="shared" si="0"/>
        <v>50604</v>
      </c>
      <c r="J8" s="49">
        <f t="shared" si="0"/>
        <v>8610</v>
      </c>
      <c r="K8" s="53">
        <f t="shared" si="0"/>
        <v>4079</v>
      </c>
      <c r="L8" s="53">
        <f t="shared" si="0"/>
        <v>4531</v>
      </c>
      <c r="M8" s="50">
        <f t="shared" si="0"/>
        <v>1753</v>
      </c>
      <c r="N8" s="53">
        <f t="shared" si="0"/>
        <v>823</v>
      </c>
      <c r="O8" s="50">
        <f>SUM(O9,O13,O17,O20,O23,O27,O30)</f>
        <v>930</v>
      </c>
      <c r="P8" s="49">
        <f>P9+P13+P17+P20+P23+P27+P30</f>
        <v>1836</v>
      </c>
      <c r="Q8" s="50">
        <f>Q9+Q13+Q17+Q20+Q23+Q27+Q30</f>
        <v>599</v>
      </c>
      <c r="R8" s="50">
        <f>R9+R13+R17+R20+R23+R27+R30</f>
        <v>1237</v>
      </c>
      <c r="S8" s="15"/>
    </row>
    <row r="9" spans="1:22" s="2" customFormat="1" ht="32.25" customHeight="1">
      <c r="A9" s="16" t="s">
        <v>22</v>
      </c>
      <c r="B9" s="54" t="s">
        <v>23</v>
      </c>
      <c r="C9" s="55">
        <v>207</v>
      </c>
      <c r="D9" s="56">
        <v>205</v>
      </c>
      <c r="E9" s="56">
        <v>2</v>
      </c>
      <c r="F9" s="57">
        <v>1986</v>
      </c>
      <c r="G9" s="58">
        <f>SUM(H9:I9)</f>
        <v>45023</v>
      </c>
      <c r="H9" s="59">
        <f t="shared" ref="H9:R9" si="1">SUM(H10:H12)</f>
        <v>23033</v>
      </c>
      <c r="I9" s="59">
        <f t="shared" si="1"/>
        <v>21990</v>
      </c>
      <c r="J9" s="60">
        <f t="shared" si="1"/>
        <v>3181</v>
      </c>
      <c r="K9" s="59">
        <f t="shared" si="1"/>
        <v>1099</v>
      </c>
      <c r="L9" s="59">
        <f t="shared" si="1"/>
        <v>2082</v>
      </c>
      <c r="M9" s="59">
        <f t="shared" si="1"/>
        <v>234</v>
      </c>
      <c r="N9" s="59">
        <f t="shared" si="1"/>
        <v>80</v>
      </c>
      <c r="O9" s="59">
        <f t="shared" si="1"/>
        <v>154</v>
      </c>
      <c r="P9" s="60">
        <f t="shared" si="1"/>
        <v>730</v>
      </c>
      <c r="Q9" s="59">
        <f t="shared" si="1"/>
        <v>136</v>
      </c>
      <c r="R9" s="59">
        <f t="shared" si="1"/>
        <v>594</v>
      </c>
      <c r="S9" s="15"/>
    </row>
    <row r="10" spans="1:22" s="2" customFormat="1" ht="32.25" customHeight="1">
      <c r="A10" s="61"/>
      <c r="B10" s="62" t="s">
        <v>24</v>
      </c>
      <c r="C10" s="63">
        <v>1</v>
      </c>
      <c r="D10" s="64">
        <v>1</v>
      </c>
      <c r="E10" s="64">
        <v>0</v>
      </c>
      <c r="F10" s="65">
        <v>12</v>
      </c>
      <c r="G10" s="66">
        <f>SUM(H10:I10)</f>
        <v>429</v>
      </c>
      <c r="H10" s="64">
        <v>211</v>
      </c>
      <c r="I10" s="64">
        <v>218</v>
      </c>
      <c r="J10" s="63">
        <v>19</v>
      </c>
      <c r="K10" s="64">
        <v>9</v>
      </c>
      <c r="L10" s="64">
        <v>10</v>
      </c>
      <c r="M10" s="64">
        <v>7</v>
      </c>
      <c r="N10" s="64">
        <v>5</v>
      </c>
      <c r="O10" s="64">
        <v>2</v>
      </c>
      <c r="P10" s="63">
        <v>3</v>
      </c>
      <c r="Q10" s="64">
        <v>1</v>
      </c>
      <c r="R10" s="64">
        <v>2</v>
      </c>
      <c r="S10" s="15"/>
    </row>
    <row r="11" spans="1:22" s="2" customFormat="1" ht="32.25" customHeight="1">
      <c r="A11" s="61"/>
      <c r="B11" s="62" t="s">
        <v>25</v>
      </c>
      <c r="C11" s="67">
        <v>205</v>
      </c>
      <c r="D11" s="68">
        <v>203</v>
      </c>
      <c r="E11" s="68">
        <v>2</v>
      </c>
      <c r="F11" s="65">
        <v>1968</v>
      </c>
      <c r="G11" s="66">
        <f>SUM(H11:I11)</f>
        <v>44570</v>
      </c>
      <c r="H11" s="64">
        <v>22811</v>
      </c>
      <c r="I11" s="64">
        <v>21759</v>
      </c>
      <c r="J11" s="63">
        <v>3158</v>
      </c>
      <c r="K11" s="64">
        <v>1088</v>
      </c>
      <c r="L11" s="64">
        <v>2070</v>
      </c>
      <c r="M11" s="64">
        <v>217</v>
      </c>
      <c r="N11" s="64">
        <v>70</v>
      </c>
      <c r="O11" s="64">
        <v>147</v>
      </c>
      <c r="P11" s="63">
        <v>725</v>
      </c>
      <c r="Q11" s="64">
        <v>135</v>
      </c>
      <c r="R11" s="64">
        <v>590</v>
      </c>
      <c r="S11" s="15"/>
      <c r="T11" s="69"/>
      <c r="U11" s="70"/>
      <c r="V11" s="70"/>
    </row>
    <row r="12" spans="1:22" s="2" customFormat="1" ht="32.25" customHeight="1">
      <c r="A12" s="61"/>
      <c r="B12" s="62" t="s">
        <v>26</v>
      </c>
      <c r="C12" s="63">
        <v>1</v>
      </c>
      <c r="D12" s="64">
        <v>1</v>
      </c>
      <c r="E12" s="64">
        <v>0</v>
      </c>
      <c r="F12" s="65">
        <v>6</v>
      </c>
      <c r="G12" s="66">
        <f>SUM(H12:I12)</f>
        <v>24</v>
      </c>
      <c r="H12" s="64">
        <v>11</v>
      </c>
      <c r="I12" s="64">
        <v>13</v>
      </c>
      <c r="J12" s="63">
        <v>4</v>
      </c>
      <c r="K12" s="64">
        <v>2</v>
      </c>
      <c r="L12" s="64">
        <v>2</v>
      </c>
      <c r="M12" s="64">
        <v>10</v>
      </c>
      <c r="N12" s="64">
        <v>5</v>
      </c>
      <c r="O12" s="64">
        <v>5</v>
      </c>
      <c r="P12" s="63">
        <v>2</v>
      </c>
      <c r="Q12" s="71">
        <v>0</v>
      </c>
      <c r="R12" s="64">
        <v>2</v>
      </c>
      <c r="S12" s="15"/>
      <c r="T12" s="69"/>
      <c r="U12" s="70"/>
      <c r="V12" s="70"/>
    </row>
    <row r="13" spans="1:22" s="2" customFormat="1" ht="32.25" customHeight="1">
      <c r="A13" s="72" t="s">
        <v>27</v>
      </c>
      <c r="B13" s="54" t="s">
        <v>23</v>
      </c>
      <c r="C13" s="60">
        <v>85</v>
      </c>
      <c r="D13" s="59">
        <v>80</v>
      </c>
      <c r="E13" s="59">
        <v>5</v>
      </c>
      <c r="F13" s="57">
        <v>953</v>
      </c>
      <c r="G13" s="58">
        <v>24086</v>
      </c>
      <c r="H13" s="59">
        <v>12232</v>
      </c>
      <c r="I13" s="59">
        <v>11854</v>
      </c>
      <c r="J13" s="60">
        <f t="shared" ref="J13:R13" si="2">SUM(J14:J16)</f>
        <v>1889</v>
      </c>
      <c r="K13" s="59">
        <f t="shared" si="2"/>
        <v>1099</v>
      </c>
      <c r="L13" s="59">
        <f t="shared" si="2"/>
        <v>790</v>
      </c>
      <c r="M13" s="59">
        <f t="shared" si="2"/>
        <v>215</v>
      </c>
      <c r="N13" s="59">
        <f t="shared" si="2"/>
        <v>102</v>
      </c>
      <c r="O13" s="59">
        <f t="shared" si="2"/>
        <v>113</v>
      </c>
      <c r="P13" s="60">
        <f>SUM(P14:P16)</f>
        <v>233</v>
      </c>
      <c r="Q13" s="59">
        <f t="shared" si="2"/>
        <v>52</v>
      </c>
      <c r="R13" s="59">
        <f t="shared" si="2"/>
        <v>181</v>
      </c>
      <c r="S13" s="70"/>
      <c r="T13" s="70"/>
      <c r="U13" s="70"/>
      <c r="V13" s="70"/>
    </row>
    <row r="14" spans="1:22" s="2" customFormat="1" ht="32.25" customHeight="1">
      <c r="A14" s="61"/>
      <c r="B14" s="62" t="s">
        <v>24</v>
      </c>
      <c r="C14" s="63">
        <v>1</v>
      </c>
      <c r="D14" s="64">
        <v>1</v>
      </c>
      <c r="E14" s="64">
        <v>0</v>
      </c>
      <c r="F14" s="65">
        <v>9</v>
      </c>
      <c r="G14" s="66">
        <v>354</v>
      </c>
      <c r="H14" s="64">
        <v>178</v>
      </c>
      <c r="I14" s="64">
        <v>176</v>
      </c>
      <c r="J14" s="63">
        <v>19</v>
      </c>
      <c r="K14" s="64">
        <v>13</v>
      </c>
      <c r="L14" s="64">
        <v>6</v>
      </c>
      <c r="M14" s="64">
        <v>10</v>
      </c>
      <c r="N14" s="64">
        <v>7</v>
      </c>
      <c r="O14" s="64">
        <v>3</v>
      </c>
      <c r="P14" s="73">
        <f>SUM(Q14:R14)</f>
        <v>0</v>
      </c>
      <c r="Q14" s="74">
        <v>0</v>
      </c>
      <c r="R14" s="75">
        <v>0</v>
      </c>
      <c r="S14" s="15"/>
    </row>
    <row r="15" spans="1:22" s="2" customFormat="1" ht="32.25" customHeight="1">
      <c r="A15" s="61"/>
      <c r="B15" s="62" t="s">
        <v>25</v>
      </c>
      <c r="C15" s="63">
        <v>80</v>
      </c>
      <c r="D15" s="64">
        <v>75</v>
      </c>
      <c r="E15" s="64">
        <v>5</v>
      </c>
      <c r="F15" s="65">
        <v>924</v>
      </c>
      <c r="G15" s="66">
        <v>23334</v>
      </c>
      <c r="H15" s="64">
        <v>11828</v>
      </c>
      <c r="I15" s="64">
        <v>11506</v>
      </c>
      <c r="J15" s="63">
        <v>1829</v>
      </c>
      <c r="K15" s="64">
        <v>1063</v>
      </c>
      <c r="L15" s="64">
        <v>766</v>
      </c>
      <c r="M15" s="64">
        <v>149</v>
      </c>
      <c r="N15" s="64">
        <v>67</v>
      </c>
      <c r="O15" s="64">
        <v>82</v>
      </c>
      <c r="P15" s="63">
        <v>227</v>
      </c>
      <c r="Q15" s="64">
        <v>50</v>
      </c>
      <c r="R15" s="64">
        <v>177</v>
      </c>
      <c r="S15" s="15"/>
    </row>
    <row r="16" spans="1:22" s="2" customFormat="1" ht="32.25" customHeight="1">
      <c r="A16" s="76"/>
      <c r="B16" s="77" t="s">
        <v>26</v>
      </c>
      <c r="C16" s="78">
        <v>4</v>
      </c>
      <c r="D16" s="79">
        <v>4</v>
      </c>
      <c r="E16" s="79" t="s">
        <v>28</v>
      </c>
      <c r="F16" s="80">
        <v>20</v>
      </c>
      <c r="G16" s="81">
        <v>398</v>
      </c>
      <c r="H16" s="79">
        <v>226</v>
      </c>
      <c r="I16" s="79">
        <v>172</v>
      </c>
      <c r="J16" s="78">
        <v>41</v>
      </c>
      <c r="K16" s="79">
        <v>23</v>
      </c>
      <c r="L16" s="79">
        <v>18</v>
      </c>
      <c r="M16" s="79">
        <v>56</v>
      </c>
      <c r="N16" s="79">
        <v>28</v>
      </c>
      <c r="O16" s="79">
        <v>28</v>
      </c>
      <c r="P16" s="78">
        <v>6</v>
      </c>
      <c r="Q16" s="79">
        <v>2</v>
      </c>
      <c r="R16" s="79">
        <v>4</v>
      </c>
      <c r="S16" s="15"/>
    </row>
    <row r="17" spans="1:22" s="2" customFormat="1" ht="32.25" customHeight="1">
      <c r="A17" s="16" t="s">
        <v>29</v>
      </c>
      <c r="B17" s="54" t="s">
        <v>23</v>
      </c>
      <c r="C17" s="60">
        <v>40</v>
      </c>
      <c r="D17" s="59">
        <v>38</v>
      </c>
      <c r="E17" s="59">
        <v>2</v>
      </c>
      <c r="F17" s="57">
        <f>SUM(F18:F19)</f>
        <v>551</v>
      </c>
      <c r="G17" s="58">
        <v>23748</v>
      </c>
      <c r="H17" s="59">
        <v>12140</v>
      </c>
      <c r="I17" s="59">
        <v>11608</v>
      </c>
      <c r="J17" s="60">
        <f t="shared" ref="J17:O17" si="3">SUM(J18:J19)</f>
        <v>1838</v>
      </c>
      <c r="K17" s="59">
        <f t="shared" si="3"/>
        <v>1293</v>
      </c>
      <c r="L17" s="59">
        <f t="shared" si="3"/>
        <v>545</v>
      </c>
      <c r="M17" s="59">
        <f t="shared" si="3"/>
        <v>573</v>
      </c>
      <c r="N17" s="59">
        <f t="shared" si="3"/>
        <v>278</v>
      </c>
      <c r="O17" s="59">
        <f t="shared" si="3"/>
        <v>295</v>
      </c>
      <c r="P17" s="60">
        <f>SUM(P18:P19)</f>
        <v>413</v>
      </c>
      <c r="Q17" s="59">
        <f>SUM(Q18:Q19)</f>
        <v>229</v>
      </c>
      <c r="R17" s="59">
        <f>SUM(R18:R19)</f>
        <v>184</v>
      </c>
      <c r="S17" s="70"/>
      <c r="T17" s="70"/>
      <c r="U17" s="70"/>
      <c r="V17" s="70"/>
    </row>
    <row r="18" spans="1:22" s="2" customFormat="1" ht="32.25" customHeight="1">
      <c r="A18" s="61"/>
      <c r="B18" s="62" t="s">
        <v>25</v>
      </c>
      <c r="C18" s="63">
        <v>33</v>
      </c>
      <c r="D18" s="64">
        <v>31</v>
      </c>
      <c r="E18" s="64">
        <v>2</v>
      </c>
      <c r="F18" s="65">
        <v>551</v>
      </c>
      <c r="G18" s="66">
        <v>17947</v>
      </c>
      <c r="H18" s="64">
        <v>9383</v>
      </c>
      <c r="I18" s="64">
        <v>8564</v>
      </c>
      <c r="J18" s="63">
        <v>1493</v>
      </c>
      <c r="K18" s="64">
        <v>1052</v>
      </c>
      <c r="L18" s="64">
        <v>441</v>
      </c>
      <c r="M18" s="64">
        <v>314</v>
      </c>
      <c r="N18" s="64">
        <v>166</v>
      </c>
      <c r="O18" s="64">
        <v>148</v>
      </c>
      <c r="P18" s="63">
        <v>344</v>
      </c>
      <c r="Q18" s="64">
        <v>196</v>
      </c>
      <c r="R18" s="64">
        <v>148</v>
      </c>
      <c r="S18" s="15"/>
    </row>
    <row r="19" spans="1:22" s="2" customFormat="1" ht="32.25" customHeight="1">
      <c r="A19" s="61"/>
      <c r="B19" s="62" t="s">
        <v>26</v>
      </c>
      <c r="C19" s="63">
        <v>7</v>
      </c>
      <c r="D19" s="64">
        <v>7</v>
      </c>
      <c r="E19" s="64">
        <v>0</v>
      </c>
      <c r="F19" s="65">
        <v>0</v>
      </c>
      <c r="G19" s="66">
        <v>5801</v>
      </c>
      <c r="H19" s="64">
        <v>2757</v>
      </c>
      <c r="I19" s="64">
        <v>3044</v>
      </c>
      <c r="J19" s="63">
        <v>345</v>
      </c>
      <c r="K19" s="64">
        <v>241</v>
      </c>
      <c r="L19" s="64">
        <v>104</v>
      </c>
      <c r="M19" s="64">
        <v>259</v>
      </c>
      <c r="N19" s="64">
        <v>112</v>
      </c>
      <c r="O19" s="64">
        <v>147</v>
      </c>
      <c r="P19" s="63">
        <v>69</v>
      </c>
      <c r="Q19" s="64">
        <v>33</v>
      </c>
      <c r="R19" s="64">
        <v>36</v>
      </c>
      <c r="S19" s="15"/>
      <c r="T19" s="70"/>
    </row>
    <row r="20" spans="1:22" s="2" customFormat="1" ht="32.25" customHeight="1">
      <c r="A20" s="82" t="s">
        <v>30</v>
      </c>
      <c r="B20" s="54" t="s">
        <v>23</v>
      </c>
      <c r="C20" s="60">
        <f>SUM(C21:C22)</f>
        <v>13</v>
      </c>
      <c r="D20" s="59">
        <f t="shared" ref="D20:R20" si="4">SUM(D21:D22)</f>
        <v>11</v>
      </c>
      <c r="E20" s="59">
        <f t="shared" si="4"/>
        <v>2</v>
      </c>
      <c r="F20" s="57">
        <f t="shared" si="4"/>
        <v>297</v>
      </c>
      <c r="G20" s="58">
        <f t="shared" si="4"/>
        <v>1017</v>
      </c>
      <c r="H20" s="59">
        <f t="shared" si="4"/>
        <v>612</v>
      </c>
      <c r="I20" s="59">
        <f t="shared" si="4"/>
        <v>405</v>
      </c>
      <c r="J20" s="60">
        <f t="shared" si="4"/>
        <v>771</v>
      </c>
      <c r="K20" s="59">
        <f t="shared" si="4"/>
        <v>260</v>
      </c>
      <c r="L20" s="59">
        <f t="shared" si="4"/>
        <v>511</v>
      </c>
      <c r="M20" s="59">
        <f t="shared" si="4"/>
        <v>32</v>
      </c>
      <c r="N20" s="59">
        <f t="shared" si="4"/>
        <v>14</v>
      </c>
      <c r="O20" s="59">
        <f t="shared" si="4"/>
        <v>18</v>
      </c>
      <c r="P20" s="60">
        <f t="shared" si="4"/>
        <v>249</v>
      </c>
      <c r="Q20" s="59">
        <f t="shared" si="4"/>
        <v>75</v>
      </c>
      <c r="R20" s="59">
        <f t="shared" si="4"/>
        <v>174</v>
      </c>
      <c r="S20" s="70"/>
      <c r="T20" s="70"/>
      <c r="U20" s="70"/>
      <c r="V20" s="70"/>
    </row>
    <row r="21" spans="1:22" s="2" customFormat="1" ht="32.25" customHeight="1">
      <c r="A21" s="61"/>
      <c r="B21" s="62" t="s">
        <v>24</v>
      </c>
      <c r="C21" s="63">
        <f>SUM(D21:E21)</f>
        <v>1</v>
      </c>
      <c r="D21" s="64">
        <v>1</v>
      </c>
      <c r="E21" s="64">
        <v>0</v>
      </c>
      <c r="F21" s="65">
        <v>9</v>
      </c>
      <c r="G21" s="66">
        <v>59</v>
      </c>
      <c r="H21" s="64">
        <v>40</v>
      </c>
      <c r="I21" s="64">
        <v>19</v>
      </c>
      <c r="J21" s="63">
        <v>30</v>
      </c>
      <c r="K21" s="64">
        <v>14</v>
      </c>
      <c r="L21" s="64">
        <v>16</v>
      </c>
      <c r="M21" s="64">
        <f>SUM(N21:O21)</f>
        <v>2</v>
      </c>
      <c r="N21" s="64">
        <v>0</v>
      </c>
      <c r="O21" s="64">
        <v>2</v>
      </c>
      <c r="P21" s="63">
        <v>2</v>
      </c>
      <c r="Q21" s="64">
        <v>1</v>
      </c>
      <c r="R21" s="64">
        <v>1</v>
      </c>
      <c r="S21" s="15"/>
      <c r="T21" s="70"/>
      <c r="U21" s="70"/>
    </row>
    <row r="22" spans="1:22" s="2" customFormat="1" ht="32.25" customHeight="1">
      <c r="A22" s="76"/>
      <c r="B22" s="77" t="s">
        <v>25</v>
      </c>
      <c r="C22" s="78">
        <f>SUM(D22:E22)</f>
        <v>12</v>
      </c>
      <c r="D22" s="79">
        <v>10</v>
      </c>
      <c r="E22" s="79">
        <v>2</v>
      </c>
      <c r="F22" s="80">
        <v>288</v>
      </c>
      <c r="G22" s="81">
        <v>958</v>
      </c>
      <c r="H22" s="79">
        <v>572</v>
      </c>
      <c r="I22" s="79">
        <v>386</v>
      </c>
      <c r="J22" s="78">
        <v>741</v>
      </c>
      <c r="K22" s="79">
        <v>246</v>
      </c>
      <c r="L22" s="79">
        <v>495</v>
      </c>
      <c r="M22" s="79">
        <f>SUM(N22:O22)</f>
        <v>30</v>
      </c>
      <c r="N22" s="79">
        <v>14</v>
      </c>
      <c r="O22" s="79">
        <v>16</v>
      </c>
      <c r="P22" s="78">
        <v>247</v>
      </c>
      <c r="Q22" s="79">
        <v>74</v>
      </c>
      <c r="R22" s="79">
        <v>173</v>
      </c>
      <c r="S22" s="15"/>
      <c r="T22" s="70"/>
      <c r="U22" s="70"/>
    </row>
    <row r="23" spans="1:22" s="2" customFormat="1" ht="32.25" customHeight="1">
      <c r="A23" s="16" t="s">
        <v>31</v>
      </c>
      <c r="B23" s="54" t="s">
        <v>23</v>
      </c>
      <c r="C23" s="60">
        <v>125</v>
      </c>
      <c r="D23" s="59">
        <v>124</v>
      </c>
      <c r="E23" s="59">
        <v>1</v>
      </c>
      <c r="F23" s="57">
        <f>SUM(F24:F26)</f>
        <v>347</v>
      </c>
      <c r="G23" s="58">
        <v>5242</v>
      </c>
      <c r="H23" s="59">
        <v>2620</v>
      </c>
      <c r="I23" s="59">
        <v>2622</v>
      </c>
      <c r="J23" s="60">
        <f t="shared" ref="J23:R23" si="5">SUM(J24:J26)</f>
        <v>486</v>
      </c>
      <c r="K23" s="59">
        <f t="shared" si="5"/>
        <v>29</v>
      </c>
      <c r="L23" s="59">
        <f t="shared" si="5"/>
        <v>457</v>
      </c>
      <c r="M23" s="59">
        <f t="shared" si="5"/>
        <v>242</v>
      </c>
      <c r="N23" s="59">
        <f t="shared" si="5"/>
        <v>89</v>
      </c>
      <c r="O23" s="59">
        <f t="shared" si="5"/>
        <v>153</v>
      </c>
      <c r="P23" s="60">
        <f t="shared" si="5"/>
        <v>65</v>
      </c>
      <c r="Q23" s="59">
        <f t="shared" si="5"/>
        <v>29</v>
      </c>
      <c r="R23" s="59">
        <f t="shared" si="5"/>
        <v>36</v>
      </c>
      <c r="S23" s="70"/>
      <c r="T23" s="70"/>
      <c r="U23" s="70"/>
      <c r="V23" s="70"/>
    </row>
    <row r="24" spans="1:22" s="2" customFormat="1" ht="32.25" customHeight="1">
      <c r="A24" s="61"/>
      <c r="B24" s="62" t="s">
        <v>24</v>
      </c>
      <c r="C24" s="63">
        <v>1</v>
      </c>
      <c r="D24" s="64">
        <v>1</v>
      </c>
      <c r="E24" s="64">
        <v>0</v>
      </c>
      <c r="F24" s="65">
        <v>6</v>
      </c>
      <c r="G24" s="66">
        <v>104</v>
      </c>
      <c r="H24" s="64">
        <v>51</v>
      </c>
      <c r="I24" s="64">
        <v>53</v>
      </c>
      <c r="J24" s="63">
        <v>7</v>
      </c>
      <c r="K24" s="74">
        <v>0</v>
      </c>
      <c r="L24" s="64">
        <v>7</v>
      </c>
      <c r="M24" s="64">
        <v>4</v>
      </c>
      <c r="N24" s="64">
        <v>1</v>
      </c>
      <c r="O24" s="64">
        <v>3</v>
      </c>
      <c r="P24" s="73">
        <v>0</v>
      </c>
      <c r="Q24" s="74">
        <v>0</v>
      </c>
      <c r="R24" s="75">
        <v>0</v>
      </c>
      <c r="S24" s="15"/>
      <c r="T24" s="70"/>
    </row>
    <row r="25" spans="1:22" s="2" customFormat="1" ht="32.25" customHeight="1">
      <c r="A25" s="61"/>
      <c r="B25" s="62" t="s">
        <v>25</v>
      </c>
      <c r="C25" s="63">
        <v>91</v>
      </c>
      <c r="D25" s="64">
        <v>90</v>
      </c>
      <c r="E25" s="64">
        <v>1</v>
      </c>
      <c r="F25" s="65">
        <v>165</v>
      </c>
      <c r="G25" s="66">
        <v>2193</v>
      </c>
      <c r="H25" s="64">
        <v>1060</v>
      </c>
      <c r="I25" s="64">
        <v>1133</v>
      </c>
      <c r="J25" s="63">
        <v>171</v>
      </c>
      <c r="K25" s="64">
        <v>3</v>
      </c>
      <c r="L25" s="64">
        <v>168</v>
      </c>
      <c r="M25" s="64">
        <v>171</v>
      </c>
      <c r="N25" s="64">
        <v>78</v>
      </c>
      <c r="O25" s="64">
        <v>93</v>
      </c>
      <c r="P25" s="63">
        <v>17</v>
      </c>
      <c r="Q25" s="83">
        <v>0</v>
      </c>
      <c r="R25" s="64">
        <v>17</v>
      </c>
      <c r="S25" s="15"/>
      <c r="T25" s="70"/>
    </row>
    <row r="26" spans="1:22" s="2" customFormat="1" ht="32.25" customHeight="1">
      <c r="A26" s="61"/>
      <c r="B26" s="62" t="s">
        <v>26</v>
      </c>
      <c r="C26" s="63">
        <v>33</v>
      </c>
      <c r="D26" s="64">
        <v>33</v>
      </c>
      <c r="E26" s="64">
        <v>0</v>
      </c>
      <c r="F26" s="65">
        <v>176</v>
      </c>
      <c r="G26" s="66">
        <v>2945</v>
      </c>
      <c r="H26" s="64">
        <v>1509</v>
      </c>
      <c r="I26" s="64">
        <v>1436</v>
      </c>
      <c r="J26" s="63">
        <v>308</v>
      </c>
      <c r="K26" s="64">
        <v>26</v>
      </c>
      <c r="L26" s="64">
        <v>282</v>
      </c>
      <c r="M26" s="64">
        <v>67</v>
      </c>
      <c r="N26" s="64">
        <v>10</v>
      </c>
      <c r="O26" s="64">
        <v>57</v>
      </c>
      <c r="P26" s="63">
        <v>48</v>
      </c>
      <c r="Q26" s="64">
        <v>29</v>
      </c>
      <c r="R26" s="64">
        <v>19</v>
      </c>
      <c r="S26" s="15"/>
      <c r="T26" s="70"/>
    </row>
    <row r="27" spans="1:22" s="2" customFormat="1" ht="32.25" customHeight="1">
      <c r="A27" s="72" t="s">
        <v>32</v>
      </c>
      <c r="B27" s="54" t="s">
        <v>23</v>
      </c>
      <c r="C27" s="60">
        <f>SUM(C28:C29)</f>
        <v>21</v>
      </c>
      <c r="D27" s="59">
        <f>SUM(D28:D29)</f>
        <v>21</v>
      </c>
      <c r="E27" s="59">
        <f>SUM(E28:E29)</f>
        <v>0</v>
      </c>
      <c r="F27" s="57">
        <f>SUM(F28:F29)</f>
        <v>0</v>
      </c>
      <c r="G27" s="58">
        <f t="shared" ref="G27:R27" si="6">SUM(G28:G29)</f>
        <v>2057</v>
      </c>
      <c r="H27" s="84">
        <f t="shared" si="6"/>
        <v>765</v>
      </c>
      <c r="I27" s="59">
        <f t="shared" si="6"/>
        <v>1292</v>
      </c>
      <c r="J27" s="60">
        <f t="shared" si="6"/>
        <v>174</v>
      </c>
      <c r="K27" s="59">
        <f t="shared" si="6"/>
        <v>53</v>
      </c>
      <c r="L27" s="59">
        <f t="shared" si="6"/>
        <v>121</v>
      </c>
      <c r="M27" s="59">
        <f t="shared" si="6"/>
        <v>448</v>
      </c>
      <c r="N27" s="59">
        <f t="shared" si="6"/>
        <v>255</v>
      </c>
      <c r="O27" s="59">
        <f t="shared" si="6"/>
        <v>193</v>
      </c>
      <c r="P27" s="60">
        <f t="shared" si="6"/>
        <v>51</v>
      </c>
      <c r="Q27" s="59">
        <f t="shared" si="6"/>
        <v>21</v>
      </c>
      <c r="R27" s="59">
        <f t="shared" si="6"/>
        <v>30</v>
      </c>
      <c r="S27" s="15"/>
      <c r="T27" s="70"/>
    </row>
    <row r="28" spans="1:22" s="2" customFormat="1" ht="32.25" customHeight="1">
      <c r="A28" s="61"/>
      <c r="B28" s="62" t="s">
        <v>25</v>
      </c>
      <c r="C28" s="63">
        <f>SUM(D28:E28)</f>
        <v>3</v>
      </c>
      <c r="D28" s="64">
        <v>3</v>
      </c>
      <c r="E28" s="64">
        <v>0</v>
      </c>
      <c r="F28" s="65">
        <v>0</v>
      </c>
      <c r="G28" s="66">
        <f>SUM(H28:I28)</f>
        <v>329</v>
      </c>
      <c r="H28" s="68">
        <v>50</v>
      </c>
      <c r="I28" s="68">
        <v>279</v>
      </c>
      <c r="J28" s="63">
        <v>30</v>
      </c>
      <c r="K28" s="64">
        <v>1</v>
      </c>
      <c r="L28" s="64">
        <v>29</v>
      </c>
      <c r="M28" s="64">
        <v>117</v>
      </c>
      <c r="N28" s="64">
        <v>75</v>
      </c>
      <c r="O28" s="64">
        <v>42</v>
      </c>
      <c r="P28" s="63">
        <v>8</v>
      </c>
      <c r="Q28" s="64">
        <v>4</v>
      </c>
      <c r="R28" s="64">
        <v>4</v>
      </c>
      <c r="S28" s="15"/>
    </row>
    <row r="29" spans="1:22" s="2" customFormat="1" ht="32.25" customHeight="1">
      <c r="A29" s="76"/>
      <c r="B29" s="77" t="s">
        <v>26</v>
      </c>
      <c r="C29" s="78">
        <f>SUM(D29:E29)</f>
        <v>18</v>
      </c>
      <c r="D29" s="79">
        <v>18</v>
      </c>
      <c r="E29" s="79">
        <v>0</v>
      </c>
      <c r="F29" s="80">
        <v>0</v>
      </c>
      <c r="G29" s="81">
        <f>SUM(H29:I29)</f>
        <v>1728</v>
      </c>
      <c r="H29" s="79">
        <v>715</v>
      </c>
      <c r="I29" s="79">
        <v>1013</v>
      </c>
      <c r="J29" s="78">
        <v>144</v>
      </c>
      <c r="K29" s="79">
        <v>52</v>
      </c>
      <c r="L29" s="79">
        <v>92</v>
      </c>
      <c r="M29" s="79">
        <v>331</v>
      </c>
      <c r="N29" s="79">
        <v>180</v>
      </c>
      <c r="O29" s="79">
        <v>151</v>
      </c>
      <c r="P29" s="78">
        <v>43</v>
      </c>
      <c r="Q29" s="79">
        <v>17</v>
      </c>
      <c r="R29" s="79">
        <v>26</v>
      </c>
      <c r="S29" s="15"/>
    </row>
    <row r="30" spans="1:22" s="2" customFormat="1" ht="37.5" customHeight="1" thickBot="1">
      <c r="A30" s="85" t="s">
        <v>33</v>
      </c>
      <c r="B30" s="86" t="s">
        <v>26</v>
      </c>
      <c r="C30" s="87">
        <f>SUM(D30:E30)</f>
        <v>20</v>
      </c>
      <c r="D30" s="88">
        <v>20</v>
      </c>
      <c r="E30" s="88">
        <v>0</v>
      </c>
      <c r="F30" s="89">
        <v>0</v>
      </c>
      <c r="G30" s="90">
        <v>2142</v>
      </c>
      <c r="H30" s="88">
        <v>1309</v>
      </c>
      <c r="I30" s="88">
        <v>833</v>
      </c>
      <c r="J30" s="87">
        <f>SUM(K30:L30)</f>
        <v>271</v>
      </c>
      <c r="K30" s="88">
        <v>246</v>
      </c>
      <c r="L30" s="88">
        <v>25</v>
      </c>
      <c r="M30" s="88">
        <f>SUM(N30:O30)</f>
        <v>9</v>
      </c>
      <c r="N30" s="88">
        <v>5</v>
      </c>
      <c r="O30" s="88">
        <v>4</v>
      </c>
      <c r="P30" s="87">
        <v>95</v>
      </c>
      <c r="Q30" s="88">
        <v>57</v>
      </c>
      <c r="R30" s="88">
        <v>38</v>
      </c>
      <c r="S30" s="15"/>
    </row>
    <row r="31" spans="1:22" ht="24.75" customHeight="1">
      <c r="A31" s="3" t="s">
        <v>34</v>
      </c>
    </row>
    <row r="32" spans="1:22" ht="15.75" customHeight="1">
      <c r="A32" s="3" t="s">
        <v>35</v>
      </c>
    </row>
    <row r="33" spans="1:18" ht="14.25" customHeight="1">
      <c r="A33" s="3" t="s">
        <v>36</v>
      </c>
    </row>
    <row r="35" spans="1:18" ht="25.5" customHeight="1"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1:18" ht="25.5" customHeight="1"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</row>
    <row r="37" spans="1:18" ht="25.5" customHeight="1"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</row>
    <row r="38" spans="1:18" ht="25.5" customHeight="1"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</row>
    <row r="39" spans="1:18" ht="25.5" customHeight="1"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</row>
  </sheetData>
  <mergeCells count="21">
    <mergeCell ref="A13:A16"/>
    <mergeCell ref="A17:A19"/>
    <mergeCell ref="A20:A22"/>
    <mergeCell ref="A23:A26"/>
    <mergeCell ref="A27:A29"/>
    <mergeCell ref="J5:L5"/>
    <mergeCell ref="M5:O5"/>
    <mergeCell ref="P5:R5"/>
    <mergeCell ref="A7:B7"/>
    <mergeCell ref="A8:B8"/>
    <mergeCell ref="A9:A12"/>
    <mergeCell ref="A1:R1"/>
    <mergeCell ref="A4:B6"/>
    <mergeCell ref="C4:E4"/>
    <mergeCell ref="G4:I4"/>
    <mergeCell ref="J4:O4"/>
    <mergeCell ref="P4:R4"/>
    <mergeCell ref="C5:C6"/>
    <mergeCell ref="G5:G6"/>
    <mergeCell ref="H5:H6"/>
    <mergeCell ref="I5:I6"/>
  </mergeCells>
  <phoneticPr fontId="4"/>
  <pageMargins left="0.51181102362204722" right="0.19685039370078741" top="0.78740157480314965" bottom="0.59055118110236227" header="0.51181102362204722" footer="0.51181102362204722"/>
  <pageSetup paperSize="9" scale="78" firstPageNumber="14" orientation="portrait" useFirstPageNumber="1" r:id="rId1"/>
  <headerFooter scaleWithDoc="0" alignWithMargins="0">
    <oddHeader>&amp;R総括表</oddHeader>
    <oddFooter>&amp;C&amp;"Century,標準"&amp;P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福井県</cp:lastModifiedBy>
  <dcterms:created xsi:type="dcterms:W3CDTF">2013-02-14T01:37:06Z</dcterms:created>
  <dcterms:modified xsi:type="dcterms:W3CDTF">2013-02-14T01:38:02Z</dcterms:modified>
</cp:coreProperties>
</file>