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20" yWindow="65401" windowWidth="12030" windowHeight="8340" activeTab="0"/>
  </bookViews>
  <sheets>
    <sheet name="市町データ28" sheetId="1" r:id="rId1"/>
  </sheets>
  <definedNames>
    <definedName name="Data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>#REF!</definedName>
    <definedName name="_xlnm.Print_Area" localSheetId="0">'市町データ28'!$A$1:$CS$44</definedName>
    <definedName name="_xlnm.Print_Titles" localSheetId="0">'市町データ28'!$A:$A</definedName>
    <definedName name="Rangai0">#REF!</definedName>
    <definedName name="Title">#REF!</definedName>
    <definedName name="TitleEnglish">#REF!</definedName>
  </definedNames>
  <calcPr fullCalcOnLoad="1"/>
</workbook>
</file>

<file path=xl/comments1.xml><?xml version="1.0" encoding="utf-8"?>
<comments xmlns="http://schemas.openxmlformats.org/spreadsheetml/2006/main">
  <authors>
    <author>FUKUI</author>
  </authors>
  <commentList>
    <comment ref="CL6" authorId="0">
      <text>
        <r>
          <rPr>
            <sz val="10"/>
            <rFont val="ＭＳ Ｐゴシック"/>
            <family val="3"/>
          </rPr>
          <t>不詳分含む。</t>
        </r>
      </text>
    </comment>
  </commentList>
</comments>
</file>

<file path=xl/sharedStrings.xml><?xml version="1.0" encoding="utf-8"?>
<sst xmlns="http://schemas.openxmlformats.org/spreadsheetml/2006/main" count="484" uniqueCount="322">
  <si>
    <t>世帯数</t>
  </si>
  <si>
    <t>世帯</t>
  </si>
  <si>
    <t>児童1人
当たり</t>
  </si>
  <si>
    <t>生徒1人
当たり</t>
  </si>
  <si>
    <t>資 料 出 所　</t>
  </si>
  <si>
    <t>財政力
指数</t>
  </si>
  <si>
    <t>人口千人
当たり</t>
  </si>
  <si>
    <t>人口・世帯</t>
  </si>
  <si>
    <t>自然環境</t>
  </si>
  <si>
    <t>経済基盤</t>
  </si>
  <si>
    <t>行政基盤</t>
  </si>
  <si>
    <t>教育</t>
  </si>
  <si>
    <t>文化・スポーツ</t>
  </si>
  <si>
    <t>居住</t>
  </si>
  <si>
    <t>福祉・社会保障</t>
  </si>
  <si>
    <t>安全</t>
  </si>
  <si>
    <t>当初予算
(普通会計)</t>
  </si>
  <si>
    <t>実質
公債費
比率</t>
  </si>
  <si>
    <t>耕地面積</t>
  </si>
  <si>
    <t>卸売業</t>
  </si>
  <si>
    <t>小売業</t>
  </si>
  <si>
    <t>経常収支比率</t>
  </si>
  <si>
    <t>公共施設数</t>
  </si>
  <si>
    <t>道路実延長</t>
  </si>
  <si>
    <t>保有自動車数</t>
  </si>
  <si>
    <t>郵便局数</t>
  </si>
  <si>
    <t>医療施設数</t>
  </si>
  <si>
    <t>交通事故発生件数</t>
  </si>
  <si>
    <t>交通事故死傷者数</t>
  </si>
  <si>
    <t>火災発生件数</t>
  </si>
  <si>
    <t>学校数</t>
  </si>
  <si>
    <t>教員数</t>
  </si>
  <si>
    <t>児童数</t>
  </si>
  <si>
    <t>生徒数</t>
  </si>
  <si>
    <t>農業産出額</t>
  </si>
  <si>
    <t>米収穫量</t>
  </si>
  <si>
    <t>円</t>
  </si>
  <si>
    <t>図書館</t>
  </si>
  <si>
    <t>公民館</t>
  </si>
  <si>
    <t>田</t>
  </si>
  <si>
    <t>年間商品販売額</t>
  </si>
  <si>
    <t>敦賀市</t>
  </si>
  <si>
    <t>小浜市</t>
  </si>
  <si>
    <t>大野市</t>
  </si>
  <si>
    <t>勝山市</t>
  </si>
  <si>
    <t>池田町</t>
  </si>
  <si>
    <t>美浜町</t>
  </si>
  <si>
    <t>高浜町</t>
  </si>
  <si>
    <t>人</t>
  </si>
  <si>
    <t>所</t>
  </si>
  <si>
    <t>百万円</t>
  </si>
  <si>
    <t>万円</t>
  </si>
  <si>
    <t>人口総数</t>
  </si>
  <si>
    <t>男</t>
  </si>
  <si>
    <t>女</t>
  </si>
  <si>
    <t>国勢調査人口</t>
  </si>
  <si>
    <t>製造品出荷額等</t>
  </si>
  <si>
    <t>歳入決算</t>
  </si>
  <si>
    <t>歳出決算</t>
  </si>
  <si>
    <t>千円</t>
  </si>
  <si>
    <t>千円</t>
  </si>
  <si>
    <t>校</t>
  </si>
  <si>
    <t>児童1人当たり</t>
  </si>
  <si>
    <t>生徒1人当たり</t>
  </si>
  <si>
    <t>館</t>
  </si>
  <si>
    <t>館</t>
  </si>
  <si>
    <t>台</t>
  </si>
  <si>
    <t>身体障害者</t>
  </si>
  <si>
    <t>国民健康保険</t>
  </si>
  <si>
    <t>局</t>
  </si>
  <si>
    <t>加入</t>
  </si>
  <si>
    <t>施設</t>
  </si>
  <si>
    <t>刑法犯認知件数</t>
  </si>
  <si>
    <t>あわら市</t>
  </si>
  <si>
    <t>事業所数</t>
  </si>
  <si>
    <t>従業員数</t>
  </si>
  <si>
    <t>基準日</t>
  </si>
  <si>
    <t>備　　考</t>
  </si>
  <si>
    <t>位</t>
  </si>
  <si>
    <t>保育所数</t>
  </si>
  <si>
    <t>計</t>
  </si>
  <si>
    <t>福井県学校基本調査報告書</t>
  </si>
  <si>
    <t>北陸支社</t>
  </si>
  <si>
    <t>県地域福祉課</t>
  </si>
  <si>
    <t>手帳保持者数</t>
  </si>
  <si>
    <t>県障害福祉課</t>
  </si>
  <si>
    <t>介護保険</t>
  </si>
  <si>
    <t>犯罪統計書</t>
  </si>
  <si>
    <t>消防防災年報</t>
  </si>
  <si>
    <t>総面積</t>
  </si>
  <si>
    <t>（一般病院・
一般診療所）</t>
  </si>
  <si>
    <t>公立小学校屋内</t>
  </si>
  <si>
    <t>運動場面積</t>
  </si>
  <si>
    <t>第１号
被保険者数</t>
  </si>
  <si>
    <t>公立中学校屋内</t>
  </si>
  <si>
    <t>要介護（要支援）認定者数</t>
  </si>
  <si>
    <t>　　経常収支比率：経常経費充当一般財源等÷経常一般財源等収入額×100</t>
  </si>
  <si>
    <t>　(面積には湖沼</t>
  </si>
  <si>
    <t xml:space="preserve"> 　面積を含む)</t>
  </si>
  <si>
    <t>分  類</t>
  </si>
  <si>
    <t>管内概況</t>
  </si>
  <si>
    <t>　　　　項目
市町村名</t>
  </si>
  <si>
    <t>給水人口</t>
  </si>
  <si>
    <t>普及率</t>
  </si>
  <si>
    <t>（分校を含む）</t>
  </si>
  <si>
    <t>（学校数は分校を含む全ての学校数）</t>
  </si>
  <si>
    <t>（教員数は、本務者の数）</t>
  </si>
  <si>
    <t>南越前町</t>
  </si>
  <si>
    <t>越前町</t>
  </si>
  <si>
    <t>若狭町</t>
  </si>
  <si>
    <t>福井県計</t>
  </si>
  <si>
    <t>　　当初予算では骨格または暫定予算の市町あり</t>
  </si>
  <si>
    <t>福井県林業</t>
  </si>
  <si>
    <t>統計書</t>
  </si>
  <si>
    <t>国公私立の</t>
  </si>
  <si>
    <t>幼稚園数</t>
  </si>
  <si>
    <t>　県危機対策・</t>
  </si>
  <si>
    <t>　防災課</t>
  </si>
  <si>
    <t>県土木管理課</t>
  </si>
  <si>
    <t>福井市</t>
  </si>
  <si>
    <t>越前市</t>
  </si>
  <si>
    <t>坂井市</t>
  </si>
  <si>
    <t>永平寺町</t>
  </si>
  <si>
    <t>おおい町</t>
  </si>
  <si>
    <t xml:space="preserve"> 国民健康保険事業状況</t>
  </si>
  <si>
    <t>　 県長寿福祉課</t>
  </si>
  <si>
    <t>件</t>
  </si>
  <si>
    <t>地価の平均</t>
  </si>
  <si>
    <t>教育</t>
  </si>
  <si>
    <t>居住</t>
  </si>
  <si>
    <t>人</t>
  </si>
  <si>
    <t>世帯数</t>
  </si>
  <si>
    <t>全事業所</t>
  </si>
  <si>
    <t>平成18年中</t>
  </si>
  <si>
    <t>専用水道、飲料水供給施設の計）</t>
  </si>
  <si>
    <t>普及率：給水人口÷住基人口</t>
  </si>
  <si>
    <t>公立小学校校舎</t>
  </si>
  <si>
    <t>面積</t>
  </si>
  <si>
    <t>公立中学校校舎</t>
  </si>
  <si>
    <t>ごみ年間
総収集量</t>
  </si>
  <si>
    <t>下水道
処理人口</t>
  </si>
  <si>
    <t>第１号被保険者
１人当たり支給額</t>
  </si>
  <si>
    <t>　国土交通省</t>
  </si>
  <si>
    <t>　国土地理院</t>
  </si>
  <si>
    <t>　県政策</t>
  </si>
  <si>
    <t>　中部運輸局福井運輸支局</t>
  </si>
  <si>
    <t>　県地域福祉課</t>
  </si>
  <si>
    <t>　県警察本部</t>
  </si>
  <si>
    <t>従業者数</t>
  </si>
  <si>
    <t>（県計は、町不明を含む）</t>
  </si>
  <si>
    <t>　福井支店</t>
  </si>
  <si>
    <t>　　実質公債比率：実質的な公債費相当額（普通交付税が措置されるもの</t>
  </si>
  <si>
    <t>死因別死亡数</t>
  </si>
  <si>
    <t>（県計には不詳を含む）</t>
  </si>
  <si>
    <t>　　総務省統計局</t>
  </si>
  <si>
    <t>一般世帯の１世帯
当たり人員</t>
  </si>
  <si>
    <t>　県子ども</t>
  </si>
  <si>
    <t>　家庭課</t>
  </si>
  <si>
    <t>世帯</t>
  </si>
  <si>
    <t>事業
所数</t>
  </si>
  <si>
    <t>＊坂井地区介護保険広域連合</t>
  </si>
  <si>
    <t>坂井地区介護保険広域連合</t>
  </si>
  <si>
    <t>一般加入
電話数</t>
  </si>
  <si>
    <t>NTT西日本</t>
  </si>
  <si>
    <t>　県道路保全課</t>
  </si>
  <si>
    <t>畑</t>
  </si>
  <si>
    <t>(休園除く）</t>
  </si>
  <si>
    <t>工業（従業者４人以上の事業所)</t>
  </si>
  <si>
    <t>　厚生労働省</t>
  </si>
  <si>
    <t>福井農林</t>
  </si>
  <si>
    <t>水産統計</t>
  </si>
  <si>
    <t>北陸農政局</t>
  </si>
  <si>
    <t>　県医薬食品・衛生課</t>
  </si>
  <si>
    <t>県地域医療課</t>
  </si>
  <si>
    <t>公立小学校</t>
  </si>
  <si>
    <t>公立中学校</t>
  </si>
  <si>
    <t>鯖江市</t>
  </si>
  <si>
    <t>学校基本</t>
  </si>
  <si>
    <t>県河川課</t>
  </si>
  <si>
    <t>福井地域</t>
  </si>
  <si>
    <t>　県市町振興課</t>
  </si>
  <si>
    <t>　県生涯学習・文化財課</t>
  </si>
  <si>
    <t>　県市町</t>
  </si>
  <si>
    <t>　　　振興課</t>
  </si>
  <si>
    <t>森林総面積</t>
  </si>
  <si>
    <t>　県政策統計・情報課</t>
  </si>
  <si>
    <t>　県政策統計・情報課</t>
  </si>
  <si>
    <t>　統計・</t>
  </si>
  <si>
    <t>百万円</t>
  </si>
  <si>
    <t>福井県の工業</t>
  </si>
  <si>
    <t>費用額
（診療費）</t>
  </si>
  <si>
    <t>（県計には高速道路を含む）</t>
  </si>
  <si>
    <t>平成26.10.1</t>
  </si>
  <si>
    <t>平成26年度</t>
  </si>
  <si>
    <t>　　財政力指数　：基準財政収入額÷基準財政需要額の３ヵ年度平均</t>
  </si>
  <si>
    <t>北陸農政局</t>
  </si>
  <si>
    <t>福井農林水産統計</t>
  </si>
  <si>
    <t>福井地域センター</t>
  </si>
  <si>
    <t>変動率
（住宅地）</t>
  </si>
  <si>
    <t>平成26.3.31</t>
  </si>
  <si>
    <t>健康・医療</t>
  </si>
  <si>
    <t>26年中</t>
  </si>
  <si>
    <t>民生委員・</t>
  </si>
  <si>
    <t>児童委員数</t>
  </si>
  <si>
    <t>平成27.3.31</t>
  </si>
  <si>
    <t>　福祉・社会保障</t>
  </si>
  <si>
    <t>事業所数</t>
  </si>
  <si>
    <t>従業者数</t>
  </si>
  <si>
    <t>年間商品販売額</t>
  </si>
  <si>
    <t>運動場面積</t>
  </si>
  <si>
    <t>幼稚園数</t>
  </si>
  <si>
    <t>市町道</t>
  </si>
  <si>
    <r>
      <t xml:space="preserve">自家用
乗用車数
</t>
    </r>
    <r>
      <rPr>
        <sz val="10"/>
        <rFont val="標準明朝"/>
        <family val="1"/>
      </rPr>
      <t>(軽を除く)</t>
    </r>
  </si>
  <si>
    <r>
      <t xml:space="preserve">営業用
乗用車数
</t>
    </r>
    <r>
      <rPr>
        <sz val="10"/>
        <rFont val="標準明朝"/>
        <family val="1"/>
      </rPr>
      <t>(軽を除く)</t>
    </r>
  </si>
  <si>
    <t>悪性
新生物</t>
  </si>
  <si>
    <r>
      <t xml:space="preserve">心疾患
</t>
    </r>
    <r>
      <rPr>
        <sz val="11"/>
        <rFont val="標準明朝"/>
        <family val="1"/>
      </rPr>
      <t>(高血圧性
を除く)</t>
    </r>
  </si>
  <si>
    <t>脳血管
疾患</t>
  </si>
  <si>
    <t>被保険者数</t>
  </si>
  <si>
    <t>人</t>
  </si>
  <si>
    <t>％</t>
  </si>
  <si>
    <t>k㎡</t>
  </si>
  <si>
    <t>ha</t>
  </si>
  <si>
    <t>t</t>
  </si>
  <si>
    <t>㎡</t>
  </si>
  <si>
    <t>km</t>
  </si>
  <si>
    <t>ｔ</t>
  </si>
  <si>
    <t>福井県地価</t>
  </si>
  <si>
    <t>市町財政要覧</t>
  </si>
  <si>
    <t>道府県市区町村</t>
  </si>
  <si>
    <t>調査書</t>
  </si>
  <si>
    <t>調査</t>
  </si>
  <si>
    <t>別面積調</t>
  </si>
  <si>
    <t>県県産材活用</t>
  </si>
  <si>
    <t>課・森づくり</t>
  </si>
  <si>
    <t>株式会社</t>
  </si>
  <si>
    <t>　　－北陸</t>
  </si>
  <si>
    <t>介護保険事業状況報告調査</t>
  </si>
  <si>
    <t>課</t>
  </si>
  <si>
    <t>センター</t>
  </si>
  <si>
    <t>　情報課</t>
  </si>
  <si>
    <t>（給水人口:上水道、簡易水道、</t>
  </si>
  <si>
    <t>　　　　　　　　　を除く）に充当されたものの占める割合の前３年度の</t>
  </si>
  <si>
    <t>公私立保育所</t>
  </si>
  <si>
    <t>（分館を含む）</t>
  </si>
  <si>
    <t>　　　　　　　　　平均値</t>
  </si>
  <si>
    <t>の箇所数</t>
  </si>
  <si>
    <t>このページの統計データは、</t>
  </si>
  <si>
    <t>このページの統計データ（地価の平均変動率、財政力指数、実質公債費比率、</t>
  </si>
  <si>
    <t>経常収支比率を除く）は、</t>
  </si>
  <si>
    <t>このページの統計データ（公立小学校屋内運動場面積、公立小学校校舎面積を除く）は、</t>
  </si>
  <si>
    <t>このページの統計データ（公立中学校屋内運動場面積、公立中学校校舎面積、</t>
  </si>
  <si>
    <t>保育所数を除く）は、</t>
  </si>
  <si>
    <t>道路実延長、市町道実延長の統計データは、</t>
  </si>
  <si>
    <t>郵便局数、一般加入電話数、下水道処理人口の統計データは、</t>
  </si>
  <si>
    <t>死因別死亡数（人口千人当たりのデータは除く）の統計データは、</t>
  </si>
  <si>
    <t>オープンデータとして公開されています。</t>
  </si>
  <si>
    <t>　ご覧ください。</t>
  </si>
  <si>
    <t>データを利用したい方は、以下のホームページ内の「福井県市町勢要覧」をご覧ください。</t>
  </si>
  <si>
    <t>※オープンデータおよび「福井県オープンデータライブラリ」については、裏表紙を</t>
  </si>
  <si>
    <t>　福井県オープンデータライブラリ　→　公開データ一覧　→　９．統計　</t>
  </si>
  <si>
    <r>
      <t xml:space="preserve">乗用軽
自動車数
</t>
    </r>
    <r>
      <rPr>
        <sz val="10"/>
        <rFont val="標準明朝"/>
        <family val="1"/>
      </rPr>
      <t>　　</t>
    </r>
  </si>
  <si>
    <t>平成27.4.1</t>
  </si>
  <si>
    <t>平成27.3末</t>
  </si>
  <si>
    <t>平成26年度計</t>
  </si>
  <si>
    <t>平成27.5.1</t>
  </si>
  <si>
    <t>平成27.7.1</t>
  </si>
  <si>
    <t>平成27年度</t>
  </si>
  <si>
    <t>平成27.7.15</t>
  </si>
  <si>
    <t>平成27年産</t>
  </si>
  <si>
    <t>平成26.12.31</t>
  </si>
  <si>
    <t>平成26年中</t>
  </si>
  <si>
    <t>27年中</t>
  </si>
  <si>
    <t>平成27.10.1</t>
  </si>
  <si>
    <t>学校基本</t>
  </si>
  <si>
    <t>調査</t>
  </si>
  <si>
    <t>県政策</t>
  </si>
  <si>
    <t>統計・</t>
  </si>
  <si>
    <t>情報課</t>
  </si>
  <si>
    <t>公私立の</t>
  </si>
  <si>
    <t>箇所数</t>
  </si>
  <si>
    <t>（分園含む）</t>
  </si>
  <si>
    <t>-</t>
  </si>
  <si>
    <r>
      <t xml:space="preserve">幼保連携型
</t>
    </r>
    <r>
      <rPr>
        <sz val="12"/>
        <rFont val="標準明朝"/>
        <family val="1"/>
      </rPr>
      <t>認定こども園</t>
    </r>
  </si>
  <si>
    <t>平成28.3.31</t>
  </si>
  <si>
    <t>平成27.5.1</t>
  </si>
  <si>
    <r>
      <t xml:space="preserve">人口増加率
</t>
    </r>
    <r>
      <rPr>
        <sz val="11"/>
        <rFont val="標準明朝"/>
        <family val="1"/>
      </rPr>
      <t>平成27年/22年</t>
    </r>
  </si>
  <si>
    <t>平成22.10.1</t>
  </si>
  <si>
    <t>人</t>
  </si>
  <si>
    <t>％</t>
  </si>
  <si>
    <t>人口・世帯</t>
  </si>
  <si>
    <r>
      <t xml:space="preserve">世帯増加率
</t>
    </r>
    <r>
      <rPr>
        <sz val="11"/>
        <rFont val="標準明朝"/>
        <family val="1"/>
      </rPr>
      <t>平成27年/22年</t>
    </r>
  </si>
  <si>
    <t>人口増加率を除く）は、オープンデータとして公開されています。</t>
  </si>
  <si>
    <t>データを利用したい方は、以下のホームページ内の</t>
  </si>
  <si>
    <t>「福井県市町勢要覧」をご覧ください。</t>
  </si>
  <si>
    <t>※オープンデータおよび「福井県オープンデータライブラリ」については、</t>
  </si>
  <si>
    <t>　裏表紙をご覧ください。</t>
  </si>
  <si>
    <t>世帯増加率を除く）はオープンデータとして公開されています。</t>
  </si>
  <si>
    <t>平成27年全国都</t>
  </si>
  <si>
    <t>日本郵便</t>
  </si>
  <si>
    <t>平成26年度末</t>
  </si>
  <si>
    <t>平成26.7.1</t>
  </si>
  <si>
    <t>経済センサス-基礎調査</t>
  </si>
  <si>
    <t>福井県商業統計調査</t>
  </si>
  <si>
    <t>　県政策統計・情報課</t>
  </si>
  <si>
    <t>総務省</t>
  </si>
  <si>
    <t>外国公務の事業所、</t>
  </si>
  <si>
    <t>農林漁業家事サービス</t>
  </si>
  <si>
    <t>に属する個人経営の事業</t>
  </si>
  <si>
    <t>所を除く。</t>
  </si>
  <si>
    <t>国・地方公共団体、</t>
  </si>
  <si>
    <t>　県学校振興課</t>
  </si>
  <si>
    <t>は、オープンデータとして公開されています。</t>
  </si>
  <si>
    <t>このページの統計データ（交通事故発生件数、交通事故死傷者数を除く）</t>
  </si>
  <si>
    <t>をご覧ください。</t>
  </si>
  <si>
    <t>データを利用したい方は、以下のホームページ内の「福井県市町勢要覧」</t>
  </si>
  <si>
    <t>福井県オープンデータライブラリ　→　公開データ一覧　→　９．統計　</t>
  </si>
  <si>
    <t>　については、裏表紙をご覧ください。</t>
  </si>
  <si>
    <t>※オープンデータおよび「福井県オープンデータライブラリ」</t>
  </si>
  <si>
    <t>国勢調査人口</t>
  </si>
  <si>
    <t>　国勢調査</t>
  </si>
  <si>
    <t>このページの統計データ（国勢調査人口の人口総数、</t>
  </si>
  <si>
    <t>このページの統計データ（国勢調査人口の世帯数、一般世帯１世帯あたり人員、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</si>
</sst>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);[Red]\(0.00\)"/>
    <numFmt numFmtId="179" formatCode="0.0_);[Red]\(0.0\)"/>
    <numFmt numFmtId="180" formatCode="#,##0.0;[Red]\-#,##0.0"/>
    <numFmt numFmtId="181" formatCode="0.0000"/>
    <numFmt numFmtId="182" formatCode="0.00000"/>
    <numFmt numFmtId="183" formatCode="0.000000"/>
    <numFmt numFmtId="184" formatCode="0.0000000"/>
    <numFmt numFmtId="185" formatCode="#,##0.00_ ;[Red]\-#,##0.00\ "/>
    <numFmt numFmtId="186" formatCode="[$-411]ggge&quot;年&quot;m&quot;月&quot;d&quot;日&quot;;@"/>
    <numFmt numFmtId="187" formatCode="#,##0.0"/>
    <numFmt numFmtId="188" formatCode="#,##0.0_ "/>
    <numFmt numFmtId="189" formatCode="#,##0.000;[Red]\-#,##0.000"/>
    <numFmt numFmtId="190" formatCode="00"/>
    <numFmt numFmtId="191" formatCode="000"/>
    <numFmt numFmtId="192" formatCode="#,##0_ "/>
    <numFmt numFmtId="193" formatCode="@&quot;年末の住宅数&quot;"/>
    <numFmt numFmtId="194" formatCode="@&quot;年中の増減&quot;"/>
    <numFmt numFmtId="195" formatCode="#,##0;&quot;△ &quot;#,##0"/>
    <numFmt numFmtId="196" formatCode="#,##0.0;&quot;△ &quot;#,##0.0"/>
    <numFmt numFmtId="197" formatCode="#,##0_);[Red]\(#,##0\)"/>
    <numFmt numFmtId="198" formatCode="#,##0.0_);[Red]\(#,##0.0\)"/>
    <numFmt numFmtId="199" formatCode="0.0%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##,###,###,##0;&quot;-&quot;##,###,###,##0"/>
    <numFmt numFmtId="205" formatCode="#,##0_ ;[Red]\-#,##0\ "/>
    <numFmt numFmtId="206" formatCode="#,##0.0;\-#,##0.0"/>
    <numFmt numFmtId="207" formatCode="0_);[Red]\(0\)"/>
    <numFmt numFmtId="208" formatCode="0.0_ "/>
    <numFmt numFmtId="209" formatCode="0.0_ ;[Red]\-0.0\ "/>
    <numFmt numFmtId="210" formatCode="0.00_ "/>
    <numFmt numFmtId="211" formatCode="#,##0.0_ ;[Red]\-#,##0.0\ "/>
    <numFmt numFmtId="212" formatCode="#,###,###,##0;&quot; -&quot;###,###,##0"/>
    <numFmt numFmtId="213" formatCode="\ ###,###,##0;&quot;-&quot;###,###,##0"/>
    <numFmt numFmtId="214" formatCode="0_ "/>
    <numFmt numFmtId="215" formatCode="#,##0;&quot;▲ &quot;#,##0"/>
    <numFmt numFmtId="216" formatCode="\ ###,###,###,###,##0;&quot;-&quot;###,###,###,###,##0"/>
    <numFmt numFmtId="217" formatCode="##,###,###,###,##0;&quot;-&quot;#,###,###,###,##0"/>
    <numFmt numFmtId="218" formatCode="\ ###,###,###,##0;&quot;-&quot;###,###,###,##0"/>
    <numFmt numFmtId="219" formatCode="#,###,###,###,##0;&quot; -&quot;###,###,###,##0"/>
    <numFmt numFmtId="220" formatCode="##,###,##0;&quot;-&quot;#,###,##0"/>
    <numFmt numFmtId="221" formatCode="###,###,##0;&quot;-&quot;##,###,##0"/>
    <numFmt numFmtId="222" formatCode="#,##0.00;&quot;△ &quot;#,##0.00"/>
    <numFmt numFmtId="223" formatCode="#,##0.000;&quot;△ &quot;#,##0.000"/>
    <numFmt numFmtId="224" formatCode="_ * #,##0.0_ ;_ * \-#,##0.0_ ;_ * &quot;-&quot;?_ ;_ @_ "/>
    <numFmt numFmtId="225" formatCode="#,##0.00_ "/>
  </numFmts>
  <fonts count="68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8"/>
      <name val="ＭＳ Ｐ明朝"/>
      <family val="1"/>
    </font>
    <font>
      <sz val="8"/>
      <name val="標準明朝"/>
      <family val="1"/>
    </font>
    <font>
      <sz val="12"/>
      <name val="標準明朝"/>
      <family val="1"/>
    </font>
    <font>
      <sz val="14"/>
      <name val="標準明朝"/>
      <family val="1"/>
    </font>
    <font>
      <u val="single"/>
      <sz val="16"/>
      <color indexed="12"/>
      <name val="標準明朝"/>
      <family val="1"/>
    </font>
    <font>
      <u val="single"/>
      <sz val="16"/>
      <color indexed="36"/>
      <name val="標準明朝"/>
      <family val="1"/>
    </font>
    <font>
      <sz val="18"/>
      <name val="標準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b/>
      <sz val="16"/>
      <color indexed="61"/>
      <name val="ＭＳ ゴシック"/>
      <family val="3"/>
    </font>
    <font>
      <b/>
      <sz val="14"/>
      <color indexed="61"/>
      <name val="ＭＳ ゴシック"/>
      <family val="3"/>
    </font>
    <font>
      <b/>
      <sz val="12"/>
      <color indexed="61"/>
      <name val="ＭＳ 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4"/>
      <color indexed="62"/>
      <name val="ＭＳ ゴシック"/>
      <family val="3"/>
    </font>
    <font>
      <b/>
      <sz val="12"/>
      <color indexed="62"/>
      <name val="ＭＳ ゴシック"/>
      <family val="3"/>
    </font>
    <font>
      <b/>
      <sz val="16"/>
      <color indexed="62"/>
      <name val="ＭＳ ゴシック"/>
      <family val="3"/>
    </font>
    <font>
      <sz val="13"/>
      <name val="標準明朝"/>
      <family val="1"/>
    </font>
    <font>
      <sz val="11"/>
      <name val="標準明朝"/>
      <family val="1"/>
    </font>
    <font>
      <sz val="10"/>
      <name val="標準明朝"/>
      <family val="1"/>
    </font>
    <font>
      <sz val="10.5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b/>
      <sz val="16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6600CC"/>
      <name val="ＭＳ ゴシック"/>
      <family val="3"/>
    </font>
    <font>
      <b/>
      <sz val="16"/>
      <color rgb="FF6600CC"/>
      <name val="ＭＳ ゴシック"/>
      <family val="3"/>
    </font>
    <font>
      <b/>
      <sz val="8"/>
      <name val="標準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5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3" fillId="31" borderId="4" applyNumberFormat="0" applyAlignment="0" applyProtection="0"/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327">
    <xf numFmtId="176" fontId="0" fillId="0" borderId="0" xfId="0" applyAlignment="1">
      <alignment/>
    </xf>
    <xf numFmtId="38" fontId="8" fillId="0" borderId="10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/>
    </xf>
    <xf numFmtId="38" fontId="8" fillId="0" borderId="0" xfId="49" applyFont="1" applyFill="1" applyBorder="1" applyAlignment="1">
      <alignment horizontal="left"/>
    </xf>
    <xf numFmtId="38" fontId="8" fillId="0" borderId="11" xfId="49" applyFont="1" applyFill="1" applyBorder="1" applyAlignment="1">
      <alignment/>
    </xf>
    <xf numFmtId="38" fontId="8" fillId="0" borderId="12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/>
    </xf>
    <xf numFmtId="38" fontId="0" fillId="0" borderId="13" xfId="49" applyFont="1" applyFill="1" applyBorder="1" applyAlignment="1">
      <alignment horizontal="right"/>
    </xf>
    <xf numFmtId="180" fontId="8" fillId="0" borderId="0" xfId="49" applyNumberFormat="1" applyFont="1" applyFill="1" applyBorder="1" applyAlignment="1">
      <alignment horizontal="left"/>
    </xf>
    <xf numFmtId="38" fontId="0" fillId="0" borderId="0" xfId="49" applyFont="1" applyFill="1" applyAlignment="1">
      <alignment/>
    </xf>
    <xf numFmtId="189" fontId="8" fillId="0" borderId="0" xfId="49" applyNumberFormat="1" applyFont="1" applyFill="1" applyBorder="1" applyAlignment="1">
      <alignment horizontal="left"/>
    </xf>
    <xf numFmtId="38" fontId="0" fillId="0" borderId="14" xfId="49" applyFont="1" applyFill="1" applyBorder="1" applyAlignment="1">
      <alignment/>
    </xf>
    <xf numFmtId="176" fontId="8" fillId="0" borderId="0" xfId="0" applyFont="1" applyFill="1" applyBorder="1" applyAlignment="1">
      <alignment horizontal="left"/>
    </xf>
    <xf numFmtId="176" fontId="9" fillId="0" borderId="13" xfId="0" applyFont="1" applyFill="1" applyBorder="1" applyAlignment="1">
      <alignment horizontal="distributed"/>
    </xf>
    <xf numFmtId="49" fontId="9" fillId="0" borderId="15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Alignment="1">
      <alignment vertical="center"/>
    </xf>
    <xf numFmtId="176" fontId="8" fillId="0" borderId="10" xfId="0" applyFont="1" applyFill="1" applyBorder="1" applyAlignment="1">
      <alignment horizontal="distributed" vertical="center"/>
    </xf>
    <xf numFmtId="176" fontId="8" fillId="0" borderId="0" xfId="0" applyFont="1" applyFill="1" applyAlignment="1">
      <alignment horizontal="right" vertical="center"/>
    </xf>
    <xf numFmtId="176" fontId="9" fillId="0" borderId="10" xfId="0" applyFont="1" applyFill="1" applyBorder="1" applyAlignment="1">
      <alignment horizontal="center"/>
    </xf>
    <xf numFmtId="176" fontId="9" fillId="0" borderId="13" xfId="0" applyFont="1" applyFill="1" applyBorder="1" applyAlignment="1">
      <alignment horizontal="center"/>
    </xf>
    <xf numFmtId="176" fontId="9" fillId="0" borderId="13" xfId="0" applyFont="1" applyFill="1" applyBorder="1" applyAlignment="1">
      <alignment horizontal="left"/>
    </xf>
    <xf numFmtId="176" fontId="8" fillId="0" borderId="0" xfId="0" applyFont="1" applyFill="1" applyAlignment="1">
      <alignment horizontal="left"/>
    </xf>
    <xf numFmtId="188" fontId="8" fillId="0" borderId="0" xfId="49" applyNumberFormat="1" applyFont="1" applyFill="1" applyBorder="1" applyAlignment="1">
      <alignment horizontal="left"/>
    </xf>
    <xf numFmtId="49" fontId="12" fillId="0" borderId="0" xfId="49" applyNumberFormat="1" applyFont="1" applyFill="1" applyBorder="1" applyAlignment="1">
      <alignment vertical="top"/>
    </xf>
    <xf numFmtId="49" fontId="9" fillId="0" borderId="16" xfId="49" applyNumberFormat="1" applyFont="1" applyFill="1" applyBorder="1" applyAlignment="1">
      <alignment horizontal="left" vertical="center"/>
    </xf>
    <xf numFmtId="176" fontId="0" fillId="0" borderId="0" xfId="0" applyFont="1" applyFill="1" applyAlignment="1">
      <alignment/>
    </xf>
    <xf numFmtId="38" fontId="0" fillId="0" borderId="0" xfId="49" applyFont="1" applyFill="1" applyAlignment="1">
      <alignment horizontal="right"/>
    </xf>
    <xf numFmtId="188" fontId="0" fillId="0" borderId="0" xfId="49" applyNumberFormat="1" applyFont="1" applyFill="1" applyAlignment="1">
      <alignment/>
    </xf>
    <xf numFmtId="180" fontId="0" fillId="0" borderId="0" xfId="49" applyNumberFormat="1" applyFont="1" applyFill="1" applyAlignment="1">
      <alignment/>
    </xf>
    <xf numFmtId="49" fontId="9" fillId="0" borderId="17" xfId="49" applyNumberFormat="1" applyFont="1" applyFill="1" applyBorder="1" applyAlignment="1">
      <alignment horizontal="left" vertical="center"/>
    </xf>
    <xf numFmtId="176" fontId="0" fillId="0" borderId="0" xfId="0" applyFont="1" applyFill="1" applyAlignment="1">
      <alignment/>
    </xf>
    <xf numFmtId="189" fontId="0" fillId="0" borderId="0" xfId="49" applyNumberFormat="1" applyFont="1" applyFill="1" applyAlignment="1">
      <alignment/>
    </xf>
    <xf numFmtId="38" fontId="16" fillId="0" borderId="0" xfId="49" applyFont="1" applyFill="1" applyAlignment="1">
      <alignment/>
    </xf>
    <xf numFmtId="38" fontId="18" fillId="0" borderId="0" xfId="49" applyFont="1" applyFill="1" applyAlignment="1">
      <alignment horizontal="left"/>
    </xf>
    <xf numFmtId="38" fontId="18" fillId="0" borderId="0" xfId="49" applyFont="1" applyFill="1" applyBorder="1" applyAlignment="1">
      <alignment/>
    </xf>
    <xf numFmtId="176" fontId="9" fillId="0" borderId="10" xfId="0" applyFont="1" applyFill="1" applyBorder="1" applyAlignment="1">
      <alignment horizontal="left" vertical="center"/>
    </xf>
    <xf numFmtId="38" fontId="9" fillId="0" borderId="18" xfId="49" applyFont="1" applyFill="1" applyBorder="1" applyAlignment="1">
      <alignment horizontal="left" vertical="center"/>
    </xf>
    <xf numFmtId="176" fontId="9" fillId="0" borderId="0" xfId="0" applyFont="1" applyFill="1" applyAlignment="1">
      <alignment vertical="center"/>
    </xf>
    <xf numFmtId="38" fontId="9" fillId="0" borderId="16" xfId="49" applyFont="1" applyFill="1" applyBorder="1" applyAlignment="1">
      <alignment horizontal="center" vertical="center"/>
    </xf>
    <xf numFmtId="38" fontId="9" fillId="0" borderId="13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left" vertical="top"/>
    </xf>
    <xf numFmtId="176" fontId="9" fillId="0" borderId="0" xfId="0" applyFont="1" applyFill="1" applyAlignment="1">
      <alignment horizontal="center" vertical="center"/>
    </xf>
    <xf numFmtId="38" fontId="9" fillId="0" borderId="19" xfId="49" applyFont="1" applyFill="1" applyBorder="1" applyAlignment="1">
      <alignment/>
    </xf>
    <xf numFmtId="38" fontId="9" fillId="0" borderId="12" xfId="49" applyFont="1" applyFill="1" applyBorder="1" applyAlignment="1">
      <alignment/>
    </xf>
    <xf numFmtId="38" fontId="9" fillId="0" borderId="18" xfId="49" applyFont="1" applyFill="1" applyBorder="1" applyAlignment="1">
      <alignment/>
    </xf>
    <xf numFmtId="176" fontId="9" fillId="0" borderId="0" xfId="0" applyFont="1" applyFill="1" applyAlignment="1">
      <alignment/>
    </xf>
    <xf numFmtId="38" fontId="9" fillId="0" borderId="0" xfId="49" applyFont="1" applyFill="1" applyBorder="1" applyAlignment="1">
      <alignment/>
    </xf>
    <xf numFmtId="38" fontId="9" fillId="0" borderId="14" xfId="49" applyFont="1" applyFill="1" applyBorder="1" applyAlignment="1">
      <alignment/>
    </xf>
    <xf numFmtId="38" fontId="9" fillId="0" borderId="11" xfId="49" applyFont="1" applyFill="1" applyBorder="1" applyAlignment="1">
      <alignment/>
    </xf>
    <xf numFmtId="176" fontId="9" fillId="0" borderId="0" xfId="0" applyFont="1" applyFill="1" applyBorder="1" applyAlignment="1">
      <alignment/>
    </xf>
    <xf numFmtId="38" fontId="9" fillId="0" borderId="13" xfId="49" applyFont="1" applyFill="1" applyBorder="1" applyAlignment="1">
      <alignment/>
    </xf>
    <xf numFmtId="38" fontId="9" fillId="0" borderId="0" xfId="49" applyFont="1" applyFill="1" applyBorder="1" applyAlignment="1">
      <alignment horizontal="left"/>
    </xf>
    <xf numFmtId="38" fontId="9" fillId="0" borderId="14" xfId="49" applyFont="1" applyFill="1" applyBorder="1" applyAlignment="1">
      <alignment horizontal="left"/>
    </xf>
    <xf numFmtId="176" fontId="9" fillId="0" borderId="0" xfId="0" applyFont="1" applyFill="1" applyAlignment="1">
      <alignment horizontal="left"/>
    </xf>
    <xf numFmtId="38" fontId="17" fillId="0" borderId="0" xfId="49" applyFont="1" applyFill="1" applyAlignment="1">
      <alignment horizontal="left"/>
    </xf>
    <xf numFmtId="176" fontId="9" fillId="0" borderId="11" xfId="0" applyFont="1" applyFill="1" applyBorder="1" applyAlignment="1">
      <alignment/>
    </xf>
    <xf numFmtId="176" fontId="9" fillId="0" borderId="13" xfId="0" applyFont="1" applyFill="1" applyBorder="1" applyAlignment="1">
      <alignment/>
    </xf>
    <xf numFmtId="176" fontId="9" fillId="0" borderId="20" xfId="0" applyFont="1" applyFill="1" applyBorder="1" applyAlignment="1">
      <alignment horizontal="left"/>
    </xf>
    <xf numFmtId="38" fontId="9" fillId="0" borderId="21" xfId="49" applyFont="1" applyFill="1" applyBorder="1" applyAlignment="1">
      <alignment horizontal="left"/>
    </xf>
    <xf numFmtId="38" fontId="9" fillId="0" borderId="22" xfId="49" applyFont="1" applyFill="1" applyBorder="1" applyAlignment="1">
      <alignment horizontal="left"/>
    </xf>
    <xf numFmtId="38" fontId="9" fillId="0" borderId="23" xfId="49" applyFont="1" applyFill="1" applyBorder="1" applyAlignment="1">
      <alignment horizontal="left"/>
    </xf>
    <xf numFmtId="38" fontId="9" fillId="0" borderId="22" xfId="49" applyFont="1" applyFill="1" applyBorder="1" applyAlignment="1">
      <alignment/>
    </xf>
    <xf numFmtId="38" fontId="9" fillId="0" borderId="20" xfId="49" applyFont="1" applyFill="1" applyBorder="1" applyAlignment="1">
      <alignment/>
    </xf>
    <xf numFmtId="38" fontId="9" fillId="0" borderId="21" xfId="49" applyFont="1" applyFill="1" applyBorder="1" applyAlignment="1">
      <alignment/>
    </xf>
    <xf numFmtId="49" fontId="0" fillId="0" borderId="0" xfId="49" applyNumberFormat="1" applyFont="1" applyFill="1" applyBorder="1" applyAlignment="1">
      <alignment vertical="top"/>
    </xf>
    <xf numFmtId="3" fontId="2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left"/>
    </xf>
    <xf numFmtId="3" fontId="21" fillId="0" borderId="0" xfId="0" applyNumberFormat="1" applyFont="1" applyFill="1" applyAlignment="1">
      <alignment horizontal="left"/>
    </xf>
    <xf numFmtId="3" fontId="24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left"/>
    </xf>
    <xf numFmtId="3" fontId="23" fillId="0" borderId="0" xfId="0" applyNumberFormat="1" applyFont="1" applyFill="1" applyAlignment="1">
      <alignment horizontal="left"/>
    </xf>
    <xf numFmtId="38" fontId="9" fillId="0" borderId="17" xfId="49" applyFont="1" applyFill="1" applyBorder="1" applyAlignment="1">
      <alignment horizontal="center" vertical="center"/>
    </xf>
    <xf numFmtId="38" fontId="9" fillId="0" borderId="24" xfId="49" applyFont="1" applyFill="1" applyBorder="1" applyAlignment="1">
      <alignment horizontal="center" vertical="center"/>
    </xf>
    <xf numFmtId="176" fontId="9" fillId="0" borderId="15" xfId="0" applyFont="1" applyFill="1" applyBorder="1" applyAlignment="1">
      <alignment horizontal="center" vertical="center"/>
    </xf>
    <xf numFmtId="49" fontId="9" fillId="0" borderId="16" xfId="49" applyNumberFormat="1" applyFont="1" applyFill="1" applyBorder="1" applyAlignment="1">
      <alignment horizontal="center" vertical="center"/>
    </xf>
    <xf numFmtId="176" fontId="9" fillId="0" borderId="17" xfId="0" applyFont="1" applyFill="1" applyBorder="1" applyAlignment="1">
      <alignment horizontal="center" vertical="center"/>
    </xf>
    <xf numFmtId="189" fontId="9" fillId="0" borderId="17" xfId="49" applyNumberFormat="1" applyFont="1" applyFill="1" applyBorder="1" applyAlignment="1">
      <alignment horizontal="center" vertical="center"/>
    </xf>
    <xf numFmtId="180" fontId="9" fillId="0" borderId="17" xfId="49" applyNumberFormat="1" applyFont="1" applyFill="1" applyBorder="1" applyAlignment="1">
      <alignment horizontal="center" vertical="center"/>
    </xf>
    <xf numFmtId="40" fontId="9" fillId="0" borderId="17" xfId="49" applyNumberFormat="1" applyFont="1" applyFill="1" applyBorder="1" applyAlignment="1">
      <alignment horizontal="center" vertical="center"/>
    </xf>
    <xf numFmtId="180" fontId="9" fillId="0" borderId="24" xfId="49" applyNumberFormat="1" applyFont="1" applyFill="1" applyBorder="1" applyAlignment="1">
      <alignment horizontal="center" vertical="center"/>
    </xf>
    <xf numFmtId="40" fontId="0" fillId="0" borderId="0" xfId="49" applyNumberFormat="1" applyFont="1" applyFill="1" applyAlignment="1">
      <alignment/>
    </xf>
    <xf numFmtId="40" fontId="9" fillId="0" borderId="24" xfId="49" applyNumberFormat="1" applyFont="1" applyFill="1" applyBorder="1" applyAlignment="1">
      <alignment horizontal="center" vertical="center"/>
    </xf>
    <xf numFmtId="40" fontId="9" fillId="0" borderId="16" xfId="49" applyNumberFormat="1" applyFont="1" applyFill="1" applyBorder="1" applyAlignment="1">
      <alignment horizontal="center" vertical="center"/>
    </xf>
    <xf numFmtId="38" fontId="9" fillId="0" borderId="24" xfId="49" applyFont="1" applyFill="1" applyBorder="1" applyAlignment="1">
      <alignment horizontal="left" vertical="center"/>
    </xf>
    <xf numFmtId="180" fontId="9" fillId="0" borderId="16" xfId="49" applyNumberFormat="1" applyFont="1" applyFill="1" applyBorder="1" applyAlignment="1">
      <alignment horizontal="center" vertical="center"/>
    </xf>
    <xf numFmtId="38" fontId="9" fillId="0" borderId="15" xfId="49" applyFont="1" applyFill="1" applyBorder="1" applyAlignment="1">
      <alignment horizontal="center" vertical="center" shrinkToFit="1"/>
    </xf>
    <xf numFmtId="38" fontId="9" fillId="0" borderId="17" xfId="49" applyFont="1" applyFill="1" applyBorder="1" applyAlignment="1">
      <alignment vertical="center"/>
    </xf>
    <xf numFmtId="49" fontId="9" fillId="0" borderId="24" xfId="49" applyNumberFormat="1" applyFont="1" applyFill="1" applyBorder="1" applyAlignment="1">
      <alignment horizontal="left" vertical="center"/>
    </xf>
    <xf numFmtId="40" fontId="9" fillId="0" borderId="24" xfId="49" applyNumberFormat="1" applyFont="1" applyFill="1" applyBorder="1" applyAlignment="1">
      <alignment horizontal="left" vertical="center"/>
    </xf>
    <xf numFmtId="40" fontId="9" fillId="0" borderId="15" xfId="49" applyNumberFormat="1" applyFont="1" applyFill="1" applyBorder="1" applyAlignment="1">
      <alignment horizontal="left" vertical="center"/>
    </xf>
    <xf numFmtId="49" fontId="9" fillId="33" borderId="15" xfId="49" applyNumberFormat="1" applyFont="1" applyFill="1" applyBorder="1" applyAlignment="1">
      <alignment horizontal="center" vertical="center" shrinkToFit="1"/>
    </xf>
    <xf numFmtId="49" fontId="9" fillId="0" borderId="15" xfId="49" applyNumberFormat="1" applyFont="1" applyFill="1" applyBorder="1" applyAlignment="1">
      <alignment horizontal="center" vertical="center" shrinkToFit="1"/>
    </xf>
    <xf numFmtId="49" fontId="9" fillId="0" borderId="21" xfId="49" applyNumberFormat="1" applyFont="1" applyFill="1" applyBorder="1" applyAlignment="1">
      <alignment horizontal="left" vertical="center"/>
    </xf>
    <xf numFmtId="49" fontId="9" fillId="0" borderId="22" xfId="49" applyNumberFormat="1" applyFont="1" applyFill="1" applyBorder="1" applyAlignment="1">
      <alignment horizontal="left" vertical="center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23" xfId="49" applyNumberFormat="1" applyFont="1" applyFill="1" applyBorder="1" applyAlignment="1">
      <alignment horizontal="left" vertical="center"/>
    </xf>
    <xf numFmtId="188" fontId="9" fillId="0" borderId="23" xfId="0" applyNumberFormat="1" applyFont="1" applyFill="1" applyBorder="1" applyAlignment="1">
      <alignment horizontal="left" vertical="center"/>
    </xf>
    <xf numFmtId="49" fontId="9" fillId="0" borderId="20" xfId="49" applyNumberFormat="1" applyFont="1" applyFill="1" applyBorder="1" applyAlignment="1">
      <alignment horizontal="left" vertical="center"/>
    </xf>
    <xf numFmtId="189" fontId="9" fillId="0" borderId="22" xfId="49" applyNumberFormat="1" applyFont="1" applyFill="1" applyBorder="1" applyAlignment="1">
      <alignment horizontal="left" vertical="center"/>
    </xf>
    <xf numFmtId="40" fontId="9" fillId="0" borderId="17" xfId="49" applyNumberFormat="1" applyFont="1" applyFill="1" applyBorder="1" applyAlignment="1">
      <alignment horizontal="left" vertical="center"/>
    </xf>
    <xf numFmtId="40" fontId="9" fillId="0" borderId="16" xfId="49" applyNumberFormat="1" applyFont="1" applyFill="1" applyBorder="1" applyAlignment="1">
      <alignment horizontal="left" vertical="center"/>
    </xf>
    <xf numFmtId="49" fontId="9" fillId="0" borderId="24" xfId="0" applyNumberFormat="1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left" vertical="center"/>
    </xf>
    <xf numFmtId="180" fontId="9" fillId="0" borderId="16" xfId="49" applyNumberFormat="1" applyFont="1" applyFill="1" applyBorder="1" applyAlignment="1">
      <alignment horizontal="left" vertical="center"/>
    </xf>
    <xf numFmtId="180" fontId="9" fillId="0" borderId="24" xfId="0" applyNumberFormat="1" applyFont="1" applyFill="1" applyBorder="1" applyAlignment="1">
      <alignment horizontal="left" vertical="center"/>
    </xf>
    <xf numFmtId="180" fontId="9" fillId="0" borderId="16" xfId="0" applyNumberFormat="1" applyFont="1" applyFill="1" applyBorder="1" applyAlignment="1">
      <alignment horizontal="left" vertical="center"/>
    </xf>
    <xf numFmtId="49" fontId="9" fillId="0" borderId="15" xfId="49" applyNumberFormat="1" applyFont="1" applyFill="1" applyBorder="1" applyAlignment="1">
      <alignment horizontal="left" vertical="center" shrinkToFit="1"/>
    </xf>
    <xf numFmtId="49" fontId="9" fillId="0" borderId="15" xfId="49" applyNumberFormat="1" applyFont="1" applyFill="1" applyBorder="1" applyAlignment="1">
      <alignment horizontal="left" vertical="center"/>
    </xf>
    <xf numFmtId="49" fontId="9" fillId="0" borderId="15" xfId="49" applyNumberFormat="1" applyFont="1" applyFill="1" applyBorder="1" applyAlignment="1">
      <alignment vertical="center" shrinkToFit="1"/>
    </xf>
    <xf numFmtId="49" fontId="9" fillId="0" borderId="17" xfId="0" applyNumberFormat="1" applyFont="1" applyFill="1" applyBorder="1" applyAlignment="1">
      <alignment horizontal="left" vertical="center"/>
    </xf>
    <xf numFmtId="180" fontId="9" fillId="0" borderId="12" xfId="49" applyNumberFormat="1" applyFont="1" applyFill="1" applyBorder="1" applyAlignment="1">
      <alignment horizontal="left" vertical="center"/>
    </xf>
    <xf numFmtId="38" fontId="9" fillId="0" borderId="10" xfId="49" applyFont="1" applyFill="1" applyBorder="1" applyAlignment="1">
      <alignment horizontal="center" vertical="center"/>
    </xf>
    <xf numFmtId="38" fontId="9" fillId="0" borderId="18" xfId="49" applyFont="1" applyFill="1" applyBorder="1" applyAlignment="1">
      <alignment horizontal="center" vertical="center"/>
    </xf>
    <xf numFmtId="40" fontId="9" fillId="0" borderId="20" xfId="49" applyNumberFormat="1" applyFont="1" applyFill="1" applyBorder="1" applyAlignment="1">
      <alignment horizontal="center" vertical="center"/>
    </xf>
    <xf numFmtId="38" fontId="9" fillId="0" borderId="14" xfId="49" applyFont="1" applyFill="1" applyBorder="1" applyAlignment="1">
      <alignment horizontal="center" vertical="center"/>
    </xf>
    <xf numFmtId="38" fontId="9" fillId="0" borderId="20" xfId="49" applyFont="1" applyFill="1" applyBorder="1" applyAlignment="1">
      <alignment horizontal="center" vertical="center" wrapText="1"/>
    </xf>
    <xf numFmtId="38" fontId="25" fillId="0" borderId="10" xfId="49" applyFont="1" applyFill="1" applyBorder="1" applyAlignment="1">
      <alignment horizontal="center" vertical="center"/>
    </xf>
    <xf numFmtId="38" fontId="9" fillId="0" borderId="12" xfId="49" applyFont="1" applyFill="1" applyBorder="1" applyAlignment="1">
      <alignment horizontal="center" vertical="center"/>
    </xf>
    <xf numFmtId="38" fontId="25" fillId="0" borderId="15" xfId="49" applyFont="1" applyFill="1" applyBorder="1" applyAlignment="1">
      <alignment horizontal="center" vertical="center"/>
    </xf>
    <xf numFmtId="188" fontId="9" fillId="0" borderId="14" xfId="0" applyNumberFormat="1" applyFont="1" applyFill="1" applyBorder="1" applyAlignment="1">
      <alignment horizontal="center" vertical="center" wrapText="1"/>
    </xf>
    <xf numFmtId="38" fontId="9" fillId="0" borderId="13" xfId="49" applyFont="1" applyFill="1" applyBorder="1" applyAlignment="1">
      <alignment horizontal="center" vertical="center" wrapText="1"/>
    </xf>
    <xf numFmtId="189" fontId="9" fillId="0" borderId="13" xfId="49" applyNumberFormat="1" applyFont="1" applyFill="1" applyBorder="1" applyAlignment="1">
      <alignment horizontal="center" vertical="center" wrapText="1"/>
    </xf>
    <xf numFmtId="49" fontId="9" fillId="0" borderId="13" xfId="49" applyNumberFormat="1" applyFont="1" applyFill="1" applyBorder="1" applyAlignment="1">
      <alignment horizontal="center" vertical="center" wrapText="1"/>
    </xf>
    <xf numFmtId="40" fontId="25" fillId="0" borderId="10" xfId="49" applyNumberFormat="1" applyFont="1" applyFill="1" applyBorder="1" applyAlignment="1">
      <alignment horizontal="center" vertical="center" wrapText="1"/>
    </xf>
    <xf numFmtId="38" fontId="9" fillId="0" borderId="15" xfId="49" applyFont="1" applyFill="1" applyBorder="1" applyAlignment="1">
      <alignment horizontal="center" vertical="center"/>
    </xf>
    <xf numFmtId="180" fontId="9" fillId="0" borderId="13" xfId="49" applyNumberFormat="1" applyFont="1" applyFill="1" applyBorder="1" applyAlignment="1">
      <alignment horizontal="center" vertical="center"/>
    </xf>
    <xf numFmtId="180" fontId="9" fillId="0" borderId="11" xfId="49" applyNumberFormat="1" applyFont="1" applyFill="1" applyBorder="1" applyAlignment="1">
      <alignment horizontal="center" vertical="center"/>
    </xf>
    <xf numFmtId="180" fontId="9" fillId="0" borderId="10" xfId="49" applyNumberFormat="1" applyFont="1" applyFill="1" applyBorder="1" applyAlignment="1">
      <alignment horizontal="center" vertical="center"/>
    </xf>
    <xf numFmtId="38" fontId="9" fillId="0" borderId="11" xfId="49" applyFont="1" applyFill="1" applyBorder="1" applyAlignment="1">
      <alignment horizontal="center" vertical="center"/>
    </xf>
    <xf numFmtId="38" fontId="25" fillId="0" borderId="10" xfId="49" applyFont="1" applyFill="1" applyBorder="1" applyAlignment="1">
      <alignment horizontal="center" vertical="center" wrapText="1"/>
    </xf>
    <xf numFmtId="38" fontId="9" fillId="0" borderId="0" xfId="49" applyFont="1" applyFill="1" applyBorder="1" applyAlignment="1">
      <alignment horizontal="center" vertical="center" wrapText="1"/>
    </xf>
    <xf numFmtId="38" fontId="8" fillId="0" borderId="13" xfId="49" applyFont="1" applyFill="1" applyBorder="1" applyAlignment="1">
      <alignment horizontal="center" vertical="center" wrapText="1"/>
    </xf>
    <xf numFmtId="38" fontId="9" fillId="0" borderId="10" xfId="49" applyFont="1" applyFill="1" applyBorder="1" applyAlignment="1">
      <alignment horizontal="center" vertical="center" wrapText="1"/>
    </xf>
    <xf numFmtId="176" fontId="9" fillId="0" borderId="20" xfId="0" applyFont="1" applyFill="1" applyBorder="1" applyAlignment="1">
      <alignment horizontal="center" vertical="center"/>
    </xf>
    <xf numFmtId="176" fontId="9" fillId="0" borderId="13" xfId="0" applyFont="1" applyFill="1" applyBorder="1" applyAlignment="1">
      <alignment horizontal="center" vertical="center" wrapText="1"/>
    </xf>
    <xf numFmtId="38" fontId="9" fillId="0" borderId="14" xfId="49" applyFont="1" applyFill="1" applyBorder="1" applyAlignment="1">
      <alignment horizontal="center" vertical="center" wrapText="1"/>
    </xf>
    <xf numFmtId="176" fontId="9" fillId="0" borderId="11" xfId="0" applyFont="1" applyFill="1" applyBorder="1" applyAlignment="1">
      <alignment horizontal="center" vertical="center"/>
    </xf>
    <xf numFmtId="38" fontId="8" fillId="0" borderId="10" xfId="49" applyFont="1" applyFill="1" applyBorder="1" applyAlignment="1">
      <alignment horizontal="center" vertical="center" wrapText="1"/>
    </xf>
    <xf numFmtId="188" fontId="8" fillId="0" borderId="10" xfId="49" applyNumberFormat="1" applyFont="1" applyFill="1" applyBorder="1" applyAlignment="1">
      <alignment horizontal="right" vertical="center"/>
    </xf>
    <xf numFmtId="40" fontId="8" fillId="0" borderId="10" xfId="49" applyNumberFormat="1" applyFont="1" applyFill="1" applyBorder="1" applyAlignment="1">
      <alignment horizontal="right" vertical="center"/>
    </xf>
    <xf numFmtId="188" fontId="8" fillId="0" borderId="12" xfId="49" applyNumberFormat="1" applyFont="1" applyFill="1" applyBorder="1" applyAlignment="1">
      <alignment horizontal="right" vertical="center"/>
    </xf>
    <xf numFmtId="189" fontId="8" fillId="0" borderId="10" xfId="49" applyNumberFormat="1" applyFont="1" applyFill="1" applyBorder="1" applyAlignment="1">
      <alignment horizontal="right" vertical="center"/>
    </xf>
    <xf numFmtId="180" fontId="8" fillId="0" borderId="10" xfId="49" applyNumberFormat="1" applyFont="1" applyFill="1" applyBorder="1" applyAlignment="1">
      <alignment horizontal="right" vertical="center"/>
    </xf>
    <xf numFmtId="40" fontId="0" fillId="0" borderId="13" xfId="49" applyNumberFormat="1" applyFont="1" applyFill="1" applyBorder="1" applyAlignment="1">
      <alignment/>
    </xf>
    <xf numFmtId="2" fontId="0" fillId="0" borderId="13" xfId="49" applyNumberFormat="1" applyFont="1" applyFill="1" applyBorder="1" applyAlignment="1">
      <alignment/>
    </xf>
    <xf numFmtId="188" fontId="0" fillId="0" borderId="14" xfId="49" applyNumberFormat="1" applyFont="1" applyFill="1" applyBorder="1" applyAlignment="1">
      <alignment horizontal="right"/>
    </xf>
    <xf numFmtId="180" fontId="0" fillId="0" borderId="13" xfId="49" applyNumberFormat="1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40" fontId="0" fillId="0" borderId="13" xfId="49" applyNumberFormat="1" applyFont="1" applyFill="1" applyBorder="1" applyAlignment="1">
      <alignment shrinkToFit="1"/>
    </xf>
    <xf numFmtId="38" fontId="0" fillId="0" borderId="14" xfId="49" applyNumberFormat="1" applyFont="1" applyFill="1" applyBorder="1" applyAlignment="1">
      <alignment/>
    </xf>
    <xf numFmtId="188" fontId="0" fillId="0" borderId="13" xfId="49" applyNumberFormat="1" applyFont="1" applyFill="1" applyBorder="1" applyAlignment="1">
      <alignment horizontal="right"/>
    </xf>
    <xf numFmtId="38" fontId="8" fillId="0" borderId="13" xfId="49" applyFont="1" applyFill="1" applyBorder="1" applyAlignment="1">
      <alignment horizontal="center"/>
    </xf>
    <xf numFmtId="40" fontId="0" fillId="0" borderId="11" xfId="49" applyNumberFormat="1" applyFont="1" applyFill="1" applyBorder="1" applyAlignment="1">
      <alignment/>
    </xf>
    <xf numFmtId="180" fontId="0" fillId="0" borderId="13" xfId="49" applyNumberFormat="1" applyFont="1" applyFill="1" applyBorder="1" applyAlignment="1">
      <alignment horizontal="right"/>
    </xf>
    <xf numFmtId="188" fontId="0" fillId="0" borderId="13" xfId="49" applyNumberFormat="1" applyFont="1" applyFill="1" applyBorder="1" applyAlignment="1">
      <alignment/>
    </xf>
    <xf numFmtId="188" fontId="0" fillId="0" borderId="14" xfId="49" applyNumberFormat="1" applyFont="1" applyFill="1" applyBorder="1" applyAlignment="1">
      <alignment/>
    </xf>
    <xf numFmtId="189" fontId="0" fillId="0" borderId="13" xfId="49" applyNumberFormat="1" applyFont="1" applyFill="1" applyBorder="1" applyAlignment="1">
      <alignment/>
    </xf>
    <xf numFmtId="38" fontId="9" fillId="0" borderId="19" xfId="49" applyFont="1" applyFill="1" applyBorder="1" applyAlignment="1">
      <alignment horizontal="right"/>
    </xf>
    <xf numFmtId="38" fontId="9" fillId="0" borderId="19" xfId="49" applyFont="1" applyFill="1" applyBorder="1" applyAlignment="1">
      <alignment horizontal="left" indent="1"/>
    </xf>
    <xf numFmtId="188" fontId="9" fillId="0" borderId="19" xfId="49" applyNumberFormat="1" applyFont="1" applyFill="1" applyBorder="1" applyAlignment="1">
      <alignment/>
    </xf>
    <xf numFmtId="40" fontId="9" fillId="0" borderId="19" xfId="49" applyNumberFormat="1" applyFont="1" applyFill="1" applyBorder="1" applyAlignment="1">
      <alignment/>
    </xf>
    <xf numFmtId="40" fontId="9" fillId="0" borderId="10" xfId="49" applyNumberFormat="1" applyFont="1" applyFill="1" applyBorder="1" applyAlignment="1">
      <alignment/>
    </xf>
    <xf numFmtId="38" fontId="9" fillId="0" borderId="10" xfId="49" applyFont="1" applyFill="1" applyBorder="1" applyAlignment="1">
      <alignment/>
    </xf>
    <xf numFmtId="38" fontId="9" fillId="0" borderId="12" xfId="49" applyFont="1" applyFill="1" applyBorder="1" applyAlignment="1">
      <alignment horizontal="right"/>
    </xf>
    <xf numFmtId="188" fontId="9" fillId="0" borderId="12" xfId="49" applyNumberFormat="1" applyFont="1" applyFill="1" applyBorder="1" applyAlignment="1">
      <alignment/>
    </xf>
    <xf numFmtId="189" fontId="9" fillId="0" borderId="19" xfId="49" applyNumberFormat="1" applyFont="1" applyFill="1" applyBorder="1" applyAlignment="1">
      <alignment/>
    </xf>
    <xf numFmtId="180" fontId="9" fillId="0" borderId="19" xfId="49" applyNumberFormat="1" applyFont="1" applyFill="1" applyBorder="1" applyAlignment="1">
      <alignment/>
    </xf>
    <xf numFmtId="180" fontId="9" fillId="0" borderId="12" xfId="49" applyNumberFormat="1" applyFont="1" applyFill="1" applyBorder="1" applyAlignment="1">
      <alignment/>
    </xf>
    <xf numFmtId="40" fontId="9" fillId="0" borderId="12" xfId="49" applyNumberFormat="1" applyFont="1" applyFill="1" applyBorder="1" applyAlignment="1">
      <alignment/>
    </xf>
    <xf numFmtId="176" fontId="9" fillId="0" borderId="18" xfId="0" applyFont="1" applyFill="1" applyBorder="1" applyAlignment="1">
      <alignment/>
    </xf>
    <xf numFmtId="180" fontId="9" fillId="0" borderId="18" xfId="49" applyNumberFormat="1" applyFont="1" applyFill="1" applyBorder="1" applyAlignment="1">
      <alignment/>
    </xf>
    <xf numFmtId="38" fontId="9" fillId="0" borderId="18" xfId="49" applyFont="1" applyFill="1" applyBorder="1" applyAlignment="1">
      <alignment shrinkToFit="1"/>
    </xf>
    <xf numFmtId="38" fontId="9" fillId="0" borderId="10" xfId="49" applyFont="1" applyFill="1" applyBorder="1" applyAlignment="1">
      <alignment shrinkToFit="1"/>
    </xf>
    <xf numFmtId="38" fontId="9" fillId="0" borderId="24" xfId="49" applyFont="1" applyFill="1" applyBorder="1" applyAlignment="1">
      <alignment/>
    </xf>
    <xf numFmtId="38" fontId="9" fillId="0" borderId="17" xfId="49" applyFont="1" applyFill="1" applyBorder="1" applyAlignment="1">
      <alignment/>
    </xf>
    <xf numFmtId="38" fontId="9" fillId="0" borderId="16" xfId="49" applyFont="1" applyFill="1" applyBorder="1" applyAlignment="1">
      <alignment/>
    </xf>
    <xf numFmtId="38" fontId="9" fillId="0" borderId="0" xfId="49" applyFont="1" applyFill="1" applyBorder="1" applyAlignment="1">
      <alignment horizontal="right"/>
    </xf>
    <xf numFmtId="38" fontId="9" fillId="0" borderId="0" xfId="49" applyFont="1" applyFill="1" applyBorder="1" applyAlignment="1">
      <alignment horizontal="left" indent="2"/>
    </xf>
    <xf numFmtId="188" fontId="9" fillId="0" borderId="0" xfId="49" applyNumberFormat="1" applyFont="1" applyFill="1" applyBorder="1" applyAlignment="1">
      <alignment/>
    </xf>
    <xf numFmtId="40" fontId="9" fillId="0" borderId="0" xfId="49" applyNumberFormat="1" applyFont="1" applyFill="1" applyBorder="1" applyAlignment="1">
      <alignment/>
    </xf>
    <xf numFmtId="40" fontId="9" fillId="0" borderId="13" xfId="49" applyNumberFormat="1" applyFont="1" applyFill="1" applyBorder="1" applyAlignment="1">
      <alignment/>
    </xf>
    <xf numFmtId="38" fontId="9" fillId="0" borderId="0" xfId="49" applyFont="1" applyFill="1" applyBorder="1" applyAlignment="1">
      <alignment horizontal="left" indent="1"/>
    </xf>
    <xf numFmtId="38" fontId="9" fillId="0" borderId="14" xfId="49" applyFont="1" applyFill="1" applyBorder="1" applyAlignment="1">
      <alignment horizontal="right"/>
    </xf>
    <xf numFmtId="188" fontId="9" fillId="0" borderId="14" xfId="49" applyNumberFormat="1" applyFont="1" applyFill="1" applyBorder="1" applyAlignment="1">
      <alignment/>
    </xf>
    <xf numFmtId="189" fontId="9" fillId="0" borderId="0" xfId="49" applyNumberFormat="1" applyFont="1" applyFill="1" applyBorder="1" applyAlignment="1">
      <alignment horizontal="right"/>
    </xf>
    <xf numFmtId="180" fontId="9" fillId="0" borderId="14" xfId="49" applyNumberFormat="1" applyFont="1" applyFill="1" applyBorder="1" applyAlignment="1">
      <alignment/>
    </xf>
    <xf numFmtId="40" fontId="9" fillId="0" borderId="14" xfId="49" applyNumberFormat="1" applyFont="1" applyFill="1" applyBorder="1" applyAlignment="1">
      <alignment/>
    </xf>
    <xf numFmtId="38" fontId="9" fillId="0" borderId="11" xfId="49" applyFont="1" applyFill="1" applyBorder="1" applyAlignment="1">
      <alignment horizontal="left"/>
    </xf>
    <xf numFmtId="180" fontId="9" fillId="0" borderId="11" xfId="49" applyNumberFormat="1" applyFont="1" applyFill="1" applyBorder="1" applyAlignment="1">
      <alignment/>
    </xf>
    <xf numFmtId="38" fontId="9" fillId="0" borderId="11" xfId="49" applyFont="1" applyFill="1" applyBorder="1" applyAlignment="1">
      <alignment shrinkToFit="1"/>
    </xf>
    <xf numFmtId="38" fontId="9" fillId="0" borderId="13" xfId="49" applyFont="1" applyFill="1" applyBorder="1" applyAlignment="1">
      <alignment shrinkToFit="1"/>
    </xf>
    <xf numFmtId="180" fontId="9" fillId="0" borderId="0" xfId="49" applyNumberFormat="1" applyFont="1" applyFill="1" applyBorder="1" applyAlignment="1">
      <alignment/>
    </xf>
    <xf numFmtId="38" fontId="9" fillId="0" borderId="15" xfId="49" applyFont="1" applyFill="1" applyBorder="1" applyAlignment="1">
      <alignment/>
    </xf>
    <xf numFmtId="180" fontId="9" fillId="0" borderId="0" xfId="49" applyNumberFormat="1" applyFont="1" applyFill="1" applyBorder="1" applyAlignment="1">
      <alignment horizontal="left" indent="1"/>
    </xf>
    <xf numFmtId="180" fontId="9" fillId="0" borderId="14" xfId="49" applyNumberFormat="1" applyFont="1" applyFill="1" applyBorder="1" applyAlignment="1">
      <alignment horizontal="left" indent="1"/>
    </xf>
    <xf numFmtId="188" fontId="9" fillId="0" borderId="0" xfId="49" applyNumberFormat="1" applyFont="1" applyFill="1" applyBorder="1" applyAlignment="1">
      <alignment horizontal="left"/>
    </xf>
    <xf numFmtId="40" fontId="9" fillId="0" borderId="0" xfId="0" applyNumberFormat="1" applyFont="1" applyFill="1" applyBorder="1" applyAlignment="1">
      <alignment/>
    </xf>
    <xf numFmtId="40" fontId="9" fillId="0" borderId="13" xfId="0" applyNumberFormat="1" applyFont="1" applyFill="1" applyBorder="1" applyAlignment="1">
      <alignment/>
    </xf>
    <xf numFmtId="38" fontId="9" fillId="0" borderId="13" xfId="49" applyFont="1" applyFill="1" applyBorder="1" applyAlignment="1">
      <alignment horizontal="left" shrinkToFit="1"/>
    </xf>
    <xf numFmtId="188" fontId="9" fillId="0" borderId="14" xfId="49" applyNumberFormat="1" applyFont="1" applyFill="1" applyBorder="1" applyAlignment="1">
      <alignment horizontal="right"/>
    </xf>
    <xf numFmtId="189" fontId="9" fillId="0" borderId="0" xfId="49" applyNumberFormat="1" applyFont="1" applyFill="1" applyBorder="1" applyAlignment="1">
      <alignment horizontal="left"/>
    </xf>
    <xf numFmtId="180" fontId="9" fillId="0" borderId="0" xfId="49" applyNumberFormat="1" applyFont="1" applyFill="1" applyBorder="1" applyAlignment="1">
      <alignment horizontal="left"/>
    </xf>
    <xf numFmtId="180" fontId="9" fillId="0" borderId="14" xfId="49" applyNumberFormat="1" applyFont="1" applyFill="1" applyBorder="1" applyAlignment="1">
      <alignment horizontal="left"/>
    </xf>
    <xf numFmtId="40" fontId="9" fillId="0" borderId="0" xfId="49" applyNumberFormat="1" applyFont="1" applyFill="1" applyBorder="1" applyAlignment="1">
      <alignment horizontal="left"/>
    </xf>
    <xf numFmtId="40" fontId="9" fillId="0" borderId="14" xfId="49" applyNumberFormat="1" applyFont="1" applyFill="1" applyBorder="1" applyAlignment="1">
      <alignment horizontal="left"/>
    </xf>
    <xf numFmtId="176" fontId="9" fillId="0" borderId="11" xfId="0" applyFont="1" applyFill="1" applyBorder="1" applyAlignment="1">
      <alignment horizontal="left"/>
    </xf>
    <xf numFmtId="180" fontId="9" fillId="0" borderId="11" xfId="49" applyNumberFormat="1" applyFont="1" applyFill="1" applyBorder="1" applyAlignment="1">
      <alignment horizontal="left"/>
    </xf>
    <xf numFmtId="0" fontId="9" fillId="0" borderId="13" xfId="49" applyNumberFormat="1" applyFont="1" applyFill="1" applyBorder="1" applyAlignment="1">
      <alignment shrinkToFit="1"/>
    </xf>
    <xf numFmtId="38" fontId="9" fillId="0" borderId="14" xfId="49" applyFont="1" applyFill="1" applyBorder="1" applyAlignment="1">
      <alignment horizontal="center"/>
    </xf>
    <xf numFmtId="176" fontId="9" fillId="0" borderId="0" xfId="0" applyFont="1" applyFill="1" applyBorder="1" applyAlignment="1">
      <alignment horizontal="left"/>
    </xf>
    <xf numFmtId="176" fontId="9" fillId="0" borderId="14" xfId="0" applyFont="1" applyFill="1" applyBorder="1" applyAlignment="1">
      <alignment horizontal="left"/>
    </xf>
    <xf numFmtId="180" fontId="9" fillId="0" borderId="14" xfId="49" applyNumberFormat="1" applyFont="1" applyFill="1" applyBorder="1" applyAlignment="1">
      <alignment horizontal="right"/>
    </xf>
    <xf numFmtId="188" fontId="9" fillId="0" borderId="0" xfId="49" applyNumberFormat="1" applyFont="1" applyFill="1" applyBorder="1" applyAlignment="1">
      <alignment horizontal="left" indent="1"/>
    </xf>
    <xf numFmtId="189" fontId="9" fillId="0" borderId="0" xfId="49" applyNumberFormat="1" applyFont="1" applyFill="1" applyBorder="1" applyAlignment="1">
      <alignment/>
    </xf>
    <xf numFmtId="38" fontId="9" fillId="0" borderId="13" xfId="49" applyFont="1" applyFill="1" applyBorder="1" applyAlignment="1" quotePrefix="1">
      <alignment horizontal="center"/>
    </xf>
    <xf numFmtId="38" fontId="9" fillId="0" borderId="13" xfId="49" applyFont="1" applyFill="1" applyBorder="1" applyAlignment="1">
      <alignment horizontal="left"/>
    </xf>
    <xf numFmtId="176" fontId="9" fillId="0" borderId="14" xfId="0" applyFont="1" applyFill="1" applyBorder="1" applyAlignment="1">
      <alignment/>
    </xf>
    <xf numFmtId="38" fontId="8" fillId="0" borderId="13" xfId="49" applyFont="1" applyFill="1" applyBorder="1" applyAlignment="1">
      <alignment/>
    </xf>
    <xf numFmtId="40" fontId="8" fillId="0" borderId="0" xfId="49" applyNumberFormat="1" applyFont="1" applyFill="1" applyBorder="1" applyAlignment="1">
      <alignment/>
    </xf>
    <xf numFmtId="176" fontId="8" fillId="0" borderId="11" xfId="0" applyFont="1" applyFill="1" applyBorder="1" applyAlignment="1">
      <alignment/>
    </xf>
    <xf numFmtId="188" fontId="9" fillId="0" borderId="22" xfId="49" applyNumberFormat="1" applyFont="1" applyFill="1" applyBorder="1" applyAlignment="1">
      <alignment horizontal="left"/>
    </xf>
    <xf numFmtId="40" fontId="8" fillId="0" borderId="22" xfId="0" applyNumberFormat="1" applyFont="1" applyFill="1" applyBorder="1" applyAlignment="1">
      <alignment/>
    </xf>
    <xf numFmtId="40" fontId="9" fillId="0" borderId="20" xfId="49" applyNumberFormat="1" applyFont="1" applyFill="1" applyBorder="1" applyAlignment="1">
      <alignment/>
    </xf>
    <xf numFmtId="38" fontId="9" fillId="0" borderId="20" xfId="49" applyFont="1" applyFill="1" applyBorder="1" applyAlignment="1">
      <alignment horizontal="left"/>
    </xf>
    <xf numFmtId="38" fontId="9" fillId="0" borderId="22" xfId="49" applyFont="1" applyFill="1" applyBorder="1" applyAlignment="1">
      <alignment horizontal="right"/>
    </xf>
    <xf numFmtId="38" fontId="9" fillId="0" borderId="23" xfId="49" applyFont="1" applyFill="1" applyBorder="1" applyAlignment="1">
      <alignment horizontal="right"/>
    </xf>
    <xf numFmtId="188" fontId="9" fillId="0" borderId="22" xfId="49" applyNumberFormat="1" applyFont="1" applyFill="1" applyBorder="1" applyAlignment="1">
      <alignment/>
    </xf>
    <xf numFmtId="189" fontId="9" fillId="0" borderId="22" xfId="49" applyNumberFormat="1" applyFont="1" applyFill="1" applyBorder="1" applyAlignment="1">
      <alignment horizontal="left"/>
    </xf>
    <xf numFmtId="180" fontId="9" fillId="0" borderId="22" xfId="49" applyNumberFormat="1" applyFont="1" applyFill="1" applyBorder="1" applyAlignment="1">
      <alignment horizontal="left"/>
    </xf>
    <xf numFmtId="180" fontId="9" fillId="0" borderId="23" xfId="49" applyNumberFormat="1" applyFont="1" applyFill="1" applyBorder="1" applyAlignment="1">
      <alignment horizontal="left"/>
    </xf>
    <xf numFmtId="40" fontId="9" fillId="0" borderId="22" xfId="49" applyNumberFormat="1" applyFont="1" applyFill="1" applyBorder="1" applyAlignment="1">
      <alignment horizontal="left"/>
    </xf>
    <xf numFmtId="40" fontId="9" fillId="0" borderId="23" xfId="49" applyNumberFormat="1" applyFont="1" applyFill="1" applyBorder="1" applyAlignment="1">
      <alignment horizontal="left"/>
    </xf>
    <xf numFmtId="38" fontId="8" fillId="0" borderId="20" xfId="49" applyFont="1" applyFill="1" applyBorder="1" applyAlignment="1">
      <alignment/>
    </xf>
    <xf numFmtId="38" fontId="9" fillId="0" borderId="21" xfId="49" applyFont="1" applyFill="1" applyBorder="1" applyAlignment="1">
      <alignment horizontal="center"/>
    </xf>
    <xf numFmtId="176" fontId="9" fillId="0" borderId="21" xfId="0" applyFont="1" applyFill="1" applyBorder="1" applyAlignment="1">
      <alignment horizontal="left"/>
    </xf>
    <xf numFmtId="176" fontId="9" fillId="0" borderId="23" xfId="0" applyFont="1" applyFill="1" applyBorder="1" applyAlignment="1">
      <alignment horizontal="right"/>
    </xf>
    <xf numFmtId="180" fontId="9" fillId="0" borderId="21" xfId="49" applyNumberFormat="1" applyFont="1" applyFill="1" applyBorder="1" applyAlignment="1">
      <alignment horizontal="left"/>
    </xf>
    <xf numFmtId="38" fontId="9" fillId="0" borderId="23" xfId="49" applyFont="1" applyFill="1" applyBorder="1" applyAlignment="1">
      <alignment/>
    </xf>
    <xf numFmtId="40" fontId="8" fillId="0" borderId="0" xfId="0" applyNumberFormat="1" applyFont="1" applyFill="1" applyBorder="1" applyAlignment="1">
      <alignment/>
    </xf>
    <xf numFmtId="38" fontId="8" fillId="0" borderId="0" xfId="49" applyFont="1" applyFill="1" applyBorder="1" applyAlignment="1">
      <alignment horizontal="right"/>
    </xf>
    <xf numFmtId="188" fontId="8" fillId="0" borderId="0" xfId="49" applyNumberFormat="1" applyFont="1" applyFill="1" applyBorder="1" applyAlignment="1">
      <alignment/>
    </xf>
    <xf numFmtId="40" fontId="8" fillId="0" borderId="0" xfId="49" applyNumberFormat="1" applyFont="1" applyFill="1" applyBorder="1" applyAlignment="1">
      <alignment horizontal="left"/>
    </xf>
    <xf numFmtId="38" fontId="8" fillId="0" borderId="0" xfId="49" applyFont="1" applyFill="1" applyBorder="1" applyAlignment="1">
      <alignment horizontal="center"/>
    </xf>
    <xf numFmtId="176" fontId="8" fillId="0" borderId="0" xfId="0" applyFont="1" applyFill="1" applyBorder="1" applyAlignment="1">
      <alignment horizontal="right"/>
    </xf>
    <xf numFmtId="38" fontId="9" fillId="0" borderId="0" xfId="49" applyFont="1" applyFill="1" applyBorder="1" applyAlignment="1">
      <alignment horizontal="center"/>
    </xf>
    <xf numFmtId="176" fontId="9" fillId="0" borderId="0" xfId="0" applyFont="1" applyFill="1" applyBorder="1" applyAlignment="1">
      <alignment horizontal="right"/>
    </xf>
    <xf numFmtId="218" fontId="15" fillId="0" borderId="0" xfId="61" applyNumberFormat="1" applyFont="1" applyFill="1" applyBorder="1" applyAlignment="1" quotePrefix="1">
      <alignment horizontal="right"/>
      <protection/>
    </xf>
    <xf numFmtId="38" fontId="0" fillId="0" borderId="13" xfId="49" applyFont="1" applyFill="1" applyBorder="1" applyAlignment="1">
      <alignment horizontal="right"/>
    </xf>
    <xf numFmtId="38" fontId="8" fillId="0" borderId="21" xfId="49" applyFont="1" applyFill="1" applyBorder="1" applyAlignment="1">
      <alignment/>
    </xf>
    <xf numFmtId="38" fontId="8" fillId="0" borderId="18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/>
    </xf>
    <xf numFmtId="38" fontId="0" fillId="0" borderId="20" xfId="49" applyFont="1" applyFill="1" applyBorder="1" applyAlignment="1">
      <alignment/>
    </xf>
    <xf numFmtId="38" fontId="9" fillId="0" borderId="19" xfId="49" applyFont="1" applyFill="1" applyBorder="1" applyAlignment="1">
      <alignment horizontal="center" vertical="center"/>
    </xf>
    <xf numFmtId="2" fontId="8" fillId="0" borderId="18" xfId="49" applyNumberFormat="1" applyFont="1" applyFill="1" applyBorder="1" applyAlignment="1">
      <alignment horizontal="right" vertical="center"/>
    </xf>
    <xf numFmtId="2" fontId="0" fillId="0" borderId="11" xfId="49" applyNumberFormat="1" applyFont="1" applyFill="1" applyBorder="1" applyAlignment="1">
      <alignment/>
    </xf>
    <xf numFmtId="49" fontId="9" fillId="0" borderId="17" xfId="0" applyNumberFormat="1" applyFont="1" applyFill="1" applyBorder="1" applyAlignment="1">
      <alignment vertical="center"/>
    </xf>
    <xf numFmtId="176" fontId="9" fillId="0" borderId="24" xfId="0" applyFont="1" applyFill="1" applyBorder="1" applyAlignment="1">
      <alignment horizontal="center" vertical="center"/>
    </xf>
    <xf numFmtId="38" fontId="9" fillId="0" borderId="17" xfId="49" applyFont="1" applyFill="1" applyBorder="1" applyAlignment="1">
      <alignment horizontal="left" vertical="center"/>
    </xf>
    <xf numFmtId="38" fontId="9" fillId="0" borderId="19" xfId="49" applyFont="1" applyFill="1" applyBorder="1" applyAlignment="1">
      <alignment horizontal="left" vertical="center"/>
    </xf>
    <xf numFmtId="38" fontId="9" fillId="0" borderId="12" xfId="49" applyFont="1" applyFill="1" applyBorder="1" applyAlignment="1">
      <alignment horizontal="left" vertical="center"/>
    </xf>
    <xf numFmtId="40" fontId="9" fillId="0" borderId="18" xfId="49" applyNumberFormat="1" applyFont="1" applyFill="1" applyBorder="1" applyAlignment="1">
      <alignment horizontal="left" vertical="center"/>
    </xf>
    <xf numFmtId="40" fontId="9" fillId="0" borderId="10" xfId="49" applyNumberFormat="1" applyFont="1" applyFill="1" applyBorder="1" applyAlignment="1">
      <alignment horizontal="left" vertical="center"/>
    </xf>
    <xf numFmtId="38" fontId="9" fillId="0" borderId="16" xfId="49" applyFont="1" applyFill="1" applyBorder="1" applyAlignment="1">
      <alignment horizontal="left" vertical="center"/>
    </xf>
    <xf numFmtId="38" fontId="9" fillId="0" borderId="10" xfId="49" applyFont="1" applyFill="1" applyBorder="1" applyAlignment="1">
      <alignment horizontal="left" vertical="center"/>
    </xf>
    <xf numFmtId="49" fontId="9" fillId="0" borderId="18" xfId="49" applyNumberFormat="1" applyFont="1" applyFill="1" applyBorder="1" applyAlignment="1">
      <alignment horizontal="left" vertical="center"/>
    </xf>
    <xf numFmtId="188" fontId="9" fillId="0" borderId="12" xfId="49" applyNumberFormat="1" applyFont="1" applyFill="1" applyBorder="1" applyAlignment="1">
      <alignment horizontal="left" vertical="center"/>
    </xf>
    <xf numFmtId="189" fontId="9" fillId="0" borderId="10" xfId="49" applyNumberFormat="1" applyFont="1" applyFill="1" applyBorder="1" applyAlignment="1">
      <alignment horizontal="left" vertical="center"/>
    </xf>
    <xf numFmtId="180" fontId="9" fillId="0" borderId="10" xfId="49" applyNumberFormat="1" applyFont="1" applyFill="1" applyBorder="1" applyAlignment="1">
      <alignment horizontal="left" vertical="center"/>
    </xf>
    <xf numFmtId="40" fontId="9" fillId="0" borderId="12" xfId="49" applyNumberFormat="1" applyFont="1" applyFill="1" applyBorder="1" applyAlignment="1">
      <alignment horizontal="left" vertical="center"/>
    </xf>
    <xf numFmtId="49" fontId="9" fillId="0" borderId="10" xfId="49" applyNumberFormat="1" applyFont="1" applyFill="1" applyBorder="1" applyAlignment="1">
      <alignment horizontal="left" vertical="center"/>
    </xf>
    <xf numFmtId="176" fontId="9" fillId="0" borderId="16" xfId="0" applyFont="1" applyFill="1" applyBorder="1" applyAlignment="1">
      <alignment horizontal="left" vertical="center"/>
    </xf>
    <xf numFmtId="180" fontId="9" fillId="0" borderId="18" xfId="49" applyNumberFormat="1" applyFont="1" applyFill="1" applyBorder="1" applyAlignment="1">
      <alignment horizontal="left" vertical="center"/>
    </xf>
    <xf numFmtId="176" fontId="9" fillId="0" borderId="17" xfId="0" applyFont="1" applyFill="1" applyBorder="1" applyAlignment="1">
      <alignment horizontal="left" vertical="center"/>
    </xf>
    <xf numFmtId="49" fontId="9" fillId="0" borderId="10" xfId="49" applyNumberFormat="1" applyFont="1" applyFill="1" applyBorder="1" applyAlignment="1">
      <alignment horizontal="left"/>
    </xf>
    <xf numFmtId="49" fontId="9" fillId="0" borderId="12" xfId="49" applyNumberFormat="1" applyFont="1" applyFill="1" applyBorder="1" applyAlignment="1">
      <alignment horizontal="left"/>
    </xf>
    <xf numFmtId="38" fontId="8" fillId="0" borderId="18" xfId="49" applyFont="1" applyFill="1" applyBorder="1" applyAlignment="1">
      <alignment/>
    </xf>
    <xf numFmtId="176" fontId="8" fillId="0" borderId="0" xfId="0" applyFont="1" applyFill="1" applyAlignment="1">
      <alignment/>
    </xf>
    <xf numFmtId="38" fontId="8" fillId="0" borderId="19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176" fontId="9" fillId="0" borderId="16" xfId="0" applyFont="1" applyFill="1" applyBorder="1" applyAlignment="1">
      <alignment horizontal="center" vertical="center"/>
    </xf>
    <xf numFmtId="38" fontId="9" fillId="0" borderId="12" xfId="49" applyFont="1" applyFill="1" applyBorder="1" applyAlignment="1">
      <alignment horizontal="left" indent="1"/>
    </xf>
    <xf numFmtId="38" fontId="9" fillId="0" borderId="14" xfId="49" applyFont="1" applyFill="1" applyBorder="1" applyAlignment="1">
      <alignment horizontal="left" indent="2"/>
    </xf>
    <xf numFmtId="38" fontId="28" fillId="0" borderId="11" xfId="49" applyFont="1" applyFill="1" applyBorder="1" applyAlignment="1">
      <alignment/>
    </xf>
    <xf numFmtId="38" fontId="9" fillId="0" borderId="19" xfId="49" applyFont="1" applyFill="1" applyBorder="1" applyAlignment="1">
      <alignment horizontal="left"/>
    </xf>
    <xf numFmtId="38" fontId="17" fillId="0" borderId="0" xfId="49" applyFont="1" applyFill="1" applyBorder="1" applyAlignment="1">
      <alignment horizontal="center" vertical="center"/>
    </xf>
    <xf numFmtId="176" fontId="9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49" fontId="17" fillId="0" borderId="0" xfId="49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8" fontId="65" fillId="34" borderId="0" xfId="49" applyFont="1" applyFill="1" applyBorder="1" applyAlignment="1">
      <alignment vertical="center"/>
    </xf>
    <xf numFmtId="176" fontId="9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38" fontId="65" fillId="34" borderId="0" xfId="49" applyFont="1" applyFill="1" applyBorder="1" applyAlignment="1">
      <alignment horizontal="right" vertical="center"/>
    </xf>
    <xf numFmtId="176" fontId="8" fillId="0" borderId="0" xfId="0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8" fontId="66" fillId="34" borderId="0" xfId="49" applyFont="1" applyFill="1" applyBorder="1" applyAlignment="1">
      <alignment/>
    </xf>
    <xf numFmtId="176" fontId="0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76" fontId="0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8" fontId="16" fillId="0" borderId="0" xfId="49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8" fontId="17" fillId="0" borderId="0" xfId="49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8" fontId="17" fillId="0" borderId="0" xfId="49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176" fontId="9" fillId="0" borderId="25" xfId="0" applyFont="1" applyFill="1" applyBorder="1" applyAlignment="1">
      <alignment horizontal="left" vertical="justify" wrapText="1"/>
    </xf>
    <xf numFmtId="176" fontId="9" fillId="0" borderId="26" xfId="0" applyFont="1" applyFill="1" applyBorder="1" applyAlignment="1">
      <alignment horizontal="left" vertical="justify"/>
    </xf>
    <xf numFmtId="49" fontId="9" fillId="0" borderId="24" xfId="49" applyNumberFormat="1" applyFont="1" applyFill="1" applyBorder="1" applyAlignment="1">
      <alignment horizontal="center" vertical="center"/>
    </xf>
    <xf numFmtId="49" fontId="9" fillId="0" borderId="17" xfId="49" applyNumberFormat="1" applyFont="1" applyFill="1" applyBorder="1" applyAlignment="1">
      <alignment horizontal="center" vertical="center"/>
    </xf>
    <xf numFmtId="49" fontId="9" fillId="0" borderId="16" xfId="49" applyNumberFormat="1" applyFont="1" applyFill="1" applyBorder="1" applyAlignment="1">
      <alignment horizontal="center" vertical="center"/>
    </xf>
    <xf numFmtId="38" fontId="9" fillId="0" borderId="24" xfId="49" applyFont="1" applyFill="1" applyBorder="1" applyAlignment="1">
      <alignment horizontal="center" vertical="center" wrapText="1"/>
    </xf>
    <xf numFmtId="38" fontId="9" fillId="0" borderId="16" xfId="49" applyFont="1" applyFill="1" applyBorder="1" applyAlignment="1">
      <alignment horizontal="center" vertical="center"/>
    </xf>
    <xf numFmtId="38" fontId="25" fillId="0" borderId="24" xfId="49" applyFont="1" applyFill="1" applyBorder="1" applyAlignment="1">
      <alignment horizontal="center" vertical="center" wrapText="1"/>
    </xf>
    <xf numFmtId="38" fontId="25" fillId="0" borderId="16" xfId="49" applyFont="1" applyFill="1" applyBorder="1" applyAlignment="1">
      <alignment horizontal="center" vertical="center"/>
    </xf>
    <xf numFmtId="38" fontId="25" fillId="0" borderId="16" xfId="49" applyFont="1" applyFill="1" applyBorder="1" applyAlignment="1">
      <alignment horizontal="center" vertical="center" wrapText="1"/>
    </xf>
    <xf numFmtId="188" fontId="9" fillId="0" borderId="24" xfId="49" applyNumberFormat="1" applyFont="1" applyFill="1" applyBorder="1" applyAlignment="1">
      <alignment horizontal="center" vertical="center" wrapText="1"/>
    </xf>
    <xf numFmtId="188" fontId="9" fillId="0" borderId="16" xfId="49" applyNumberFormat="1" applyFont="1" applyFill="1" applyBorder="1" applyAlignment="1">
      <alignment horizontal="center" vertical="center"/>
    </xf>
    <xf numFmtId="40" fontId="9" fillId="0" borderId="21" xfId="49" applyNumberFormat="1" applyFont="1" applyFill="1" applyBorder="1" applyAlignment="1">
      <alignment horizontal="center" vertical="center"/>
    </xf>
    <xf numFmtId="40" fontId="9" fillId="0" borderId="23" xfId="49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7表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11"/>
  <sheetViews>
    <sheetView tabSelected="1" view="pageBreakPreview" zoomScale="6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23046875" defaultRowHeight="20.25"/>
  <cols>
    <col min="1" max="1" width="13.4609375" style="25" customWidth="1"/>
    <col min="2" max="2" width="11.37890625" style="9" customWidth="1"/>
    <col min="3" max="3" width="5" style="26" customWidth="1"/>
    <col min="4" max="5" width="10.0703125" style="9" customWidth="1"/>
    <col min="6" max="6" width="11.23046875" style="9" customWidth="1"/>
    <col min="7" max="7" width="5.0703125" style="9" customWidth="1"/>
    <col min="8" max="8" width="7.69140625" style="9" customWidth="1"/>
    <col min="9" max="9" width="5.0703125" style="9" customWidth="1"/>
    <col min="10" max="10" width="10.23046875" style="9" customWidth="1"/>
    <col min="11" max="11" width="9.0703125" style="9" customWidth="1"/>
    <col min="12" max="12" width="5" style="9" customWidth="1"/>
    <col min="13" max="13" width="10.0703125" style="9" customWidth="1"/>
    <col min="14" max="14" width="9.0703125" style="9" customWidth="1"/>
    <col min="15" max="15" width="5" style="9" customWidth="1"/>
    <col min="16" max="16" width="7.69140625" style="27" customWidth="1"/>
    <col min="17" max="17" width="5" style="9" customWidth="1"/>
    <col min="18" max="18" width="12.1484375" style="80" customWidth="1"/>
    <col min="19" max="19" width="3.921875" style="9" customWidth="1"/>
    <col min="20" max="20" width="11.69140625" style="80" customWidth="1"/>
    <col min="21" max="21" width="9.4609375" style="9" customWidth="1"/>
    <col min="22" max="22" width="8.0703125" style="9" bestFit="1" customWidth="1"/>
    <col min="23" max="23" width="7.1484375" style="9" customWidth="1"/>
    <col min="24" max="24" width="9.4609375" style="9" hidden="1" customWidth="1"/>
    <col min="25" max="25" width="9.4609375" style="9" customWidth="1"/>
    <col min="26" max="26" width="7.23046875" style="9" customWidth="1"/>
    <col min="27" max="27" width="7.921875" style="26" customWidth="1"/>
    <col min="28" max="28" width="12.5390625" style="26" customWidth="1"/>
    <col min="29" max="30" width="9.23046875" style="9" customWidth="1"/>
    <col min="31" max="31" width="7.609375" style="9" customWidth="1"/>
    <col min="32" max="32" width="7.4609375" style="9" customWidth="1"/>
    <col min="33" max="33" width="12.921875" style="26" customWidth="1"/>
    <col min="34" max="34" width="7.5390625" style="9" customWidth="1"/>
    <col min="35" max="35" width="7.69140625" style="9" customWidth="1"/>
    <col min="36" max="36" width="11.921875" style="26" customWidth="1"/>
    <col min="37" max="37" width="11.5390625" style="27" customWidth="1"/>
    <col min="38" max="40" width="13.4609375" style="9" customWidth="1"/>
    <col min="41" max="41" width="7.37890625" style="31" customWidth="1"/>
    <col min="42" max="43" width="7.37890625" style="28" customWidth="1"/>
    <col min="44" max="44" width="6.1484375" style="9" customWidth="1"/>
    <col min="45" max="45" width="6.5390625" style="9" customWidth="1"/>
    <col min="46" max="46" width="8.0703125" style="9" customWidth="1"/>
    <col min="47" max="47" width="6.1484375" style="9" customWidth="1"/>
    <col min="48" max="48" width="6.69140625" style="9" customWidth="1"/>
    <col min="49" max="49" width="7.609375" style="9" customWidth="1"/>
    <col min="50" max="50" width="10" style="9" customWidth="1"/>
    <col min="51" max="51" width="6.37890625" style="80" customWidth="1"/>
    <col min="52" max="52" width="8.5390625" style="9" customWidth="1"/>
    <col min="53" max="53" width="6.37890625" style="80" customWidth="1"/>
    <col min="54" max="54" width="9.83984375" style="9" customWidth="1"/>
    <col min="55" max="55" width="6.4609375" style="80" customWidth="1"/>
    <col min="56" max="56" width="9.23046875" style="9" customWidth="1"/>
    <col min="57" max="57" width="6.69140625" style="80" customWidth="1"/>
    <col min="58" max="60" width="10.5390625" style="9" customWidth="1"/>
    <col min="61" max="62" width="10.37890625" style="9" customWidth="1"/>
    <col min="63" max="63" width="12.609375" style="9" customWidth="1"/>
    <col min="64" max="64" width="11.609375" style="28" customWidth="1"/>
    <col min="65" max="65" width="12.609375" style="28" customWidth="1"/>
    <col min="66" max="66" width="11.609375" style="28" customWidth="1"/>
    <col min="67" max="67" width="12.609375" style="9" customWidth="1"/>
    <col min="68" max="68" width="11.609375" style="9" customWidth="1"/>
    <col min="69" max="69" width="10.4609375" style="9" customWidth="1"/>
    <col min="70" max="70" width="9" style="9" customWidth="1"/>
    <col min="71" max="71" width="9.83984375" style="9" customWidth="1"/>
    <col min="72" max="72" width="10" style="9" customWidth="1"/>
    <col min="73" max="73" width="11.23046875" style="9" customWidth="1"/>
    <col min="74" max="74" width="12.23046875" style="9" customWidth="1"/>
    <col min="75" max="75" width="11" style="9" customWidth="1"/>
    <col min="76" max="76" width="12" style="9" customWidth="1"/>
    <col min="77" max="77" width="9.37890625" style="9" customWidth="1"/>
    <col min="78" max="78" width="7.609375" style="28" customWidth="1"/>
    <col min="79" max="79" width="9.37890625" style="9" customWidth="1"/>
    <col min="80" max="80" width="7.609375" style="28" customWidth="1"/>
    <col min="81" max="81" width="9.37890625" style="9" customWidth="1"/>
    <col min="82" max="82" width="7.609375" style="28" customWidth="1"/>
    <col min="83" max="83" width="11.5390625" style="9" customWidth="1"/>
    <col min="84" max="84" width="11.609375" style="9" customWidth="1"/>
    <col min="85" max="85" width="14.69140625" style="9" customWidth="1"/>
    <col min="86" max="86" width="10.83984375" style="9" customWidth="1"/>
    <col min="87" max="87" width="11.23046875" style="9" customWidth="1"/>
    <col min="88" max="88" width="12.4609375" style="9" customWidth="1"/>
    <col min="89" max="89" width="11.1484375" style="9" customWidth="1"/>
    <col min="90" max="90" width="7.83984375" style="9" customWidth="1"/>
    <col min="91" max="91" width="7.5390625" style="28" customWidth="1"/>
    <col min="92" max="92" width="7.83984375" style="9" customWidth="1"/>
    <col min="93" max="93" width="7.1484375" style="28" customWidth="1"/>
    <col min="94" max="94" width="7.83984375" style="9" customWidth="1"/>
    <col min="95" max="95" width="7.1484375" style="28" customWidth="1"/>
    <col min="96" max="96" width="7" style="9" customWidth="1"/>
    <col min="97" max="97" width="7" style="28" customWidth="1"/>
    <col min="98" max="98" width="6.609375" style="25" customWidth="1"/>
    <col min="99" max="99" width="11" style="32" customWidth="1"/>
    <col min="100" max="100" width="5.0703125" style="25" customWidth="1"/>
    <col min="101" max="101" width="10.37890625" style="65" customWidth="1"/>
    <col min="102" max="102" width="5.0703125" style="25" customWidth="1"/>
    <col min="103" max="103" width="10.37890625" style="65" customWidth="1"/>
    <col min="104" max="104" width="5.5390625" style="25" customWidth="1"/>
    <col min="105" max="105" width="9.1484375" style="68" bestFit="1" customWidth="1"/>
    <col min="106" max="106" width="5.83984375" style="25" customWidth="1"/>
    <col min="107" max="107" width="9" style="68" bestFit="1" customWidth="1"/>
    <col min="108" max="108" width="9.1484375" style="25" bestFit="1" customWidth="1"/>
    <col min="109" max="16384" width="8.69140625" style="25" customWidth="1"/>
  </cols>
  <sheetData>
    <row r="1" spans="1:109" s="41" customFormat="1" ht="23.25" customHeight="1">
      <c r="A1" s="73" t="s">
        <v>99</v>
      </c>
      <c r="B1" s="72" t="s">
        <v>7</v>
      </c>
      <c r="C1" s="71"/>
      <c r="D1" s="71"/>
      <c r="E1" s="71"/>
      <c r="F1" s="71"/>
      <c r="G1" s="71"/>
      <c r="H1" s="75"/>
      <c r="I1" s="279"/>
      <c r="J1" s="75" t="s">
        <v>289</v>
      </c>
      <c r="K1" s="75"/>
      <c r="L1" s="75"/>
      <c r="M1" s="256"/>
      <c r="N1" s="71"/>
      <c r="O1" s="71"/>
      <c r="P1" s="75"/>
      <c r="Q1" s="38"/>
      <c r="R1" s="81" t="s">
        <v>8</v>
      </c>
      <c r="S1" s="38"/>
      <c r="T1" s="81" t="s">
        <v>8</v>
      </c>
      <c r="U1" s="72" t="s">
        <v>9</v>
      </c>
      <c r="V1" s="71"/>
      <c r="W1" s="71"/>
      <c r="X1" s="71"/>
      <c r="Y1" s="71"/>
      <c r="Z1" s="75"/>
      <c r="AA1" s="71"/>
      <c r="AB1" s="38"/>
      <c r="AC1" s="72" t="s">
        <v>9</v>
      </c>
      <c r="AD1" s="71"/>
      <c r="AE1" s="75"/>
      <c r="AF1" s="71"/>
      <c r="AG1" s="71"/>
      <c r="AH1" s="71"/>
      <c r="AI1" s="71"/>
      <c r="AJ1" s="38"/>
      <c r="AK1" s="72" t="s">
        <v>10</v>
      </c>
      <c r="AL1" s="75"/>
      <c r="AM1" s="71"/>
      <c r="AN1" s="71"/>
      <c r="AO1" s="76"/>
      <c r="AP1" s="77"/>
      <c r="AQ1" s="74"/>
      <c r="AR1" s="71" t="s">
        <v>11</v>
      </c>
      <c r="AS1" s="71"/>
      <c r="AT1" s="71"/>
      <c r="AU1" s="71"/>
      <c r="AV1" s="71"/>
      <c r="AW1" s="71"/>
      <c r="AX1" s="71"/>
      <c r="AY1" s="78"/>
      <c r="AZ1" s="78"/>
      <c r="BA1" s="82"/>
      <c r="BB1" s="72" t="s">
        <v>128</v>
      </c>
      <c r="BC1" s="78"/>
      <c r="BD1" s="71"/>
      <c r="BE1" s="78"/>
      <c r="BF1" s="71"/>
      <c r="BG1" s="71"/>
      <c r="BH1" s="71"/>
      <c r="BI1" s="83" t="s">
        <v>12</v>
      </c>
      <c r="BJ1" s="38"/>
      <c r="BK1" s="72" t="s">
        <v>13</v>
      </c>
      <c r="BL1" s="77"/>
      <c r="BM1" s="77"/>
      <c r="BN1" s="77"/>
      <c r="BO1" s="71"/>
      <c r="BP1" s="38"/>
      <c r="BQ1" s="71" t="s">
        <v>129</v>
      </c>
      <c r="BR1" s="71"/>
      <c r="BS1" s="71"/>
      <c r="BT1" s="71"/>
      <c r="BU1" s="71"/>
      <c r="BV1" s="71"/>
      <c r="BW1" s="38"/>
      <c r="BX1" s="72" t="s">
        <v>200</v>
      </c>
      <c r="BY1" s="75"/>
      <c r="BZ1" s="77"/>
      <c r="CA1" s="71"/>
      <c r="CB1" s="77"/>
      <c r="CC1" s="71"/>
      <c r="CD1" s="84"/>
      <c r="CE1" s="85" t="s">
        <v>14</v>
      </c>
      <c r="CF1" s="86" t="s">
        <v>205</v>
      </c>
      <c r="CG1" s="75"/>
      <c r="CH1" s="71"/>
      <c r="CI1" s="71"/>
      <c r="CJ1" s="71"/>
      <c r="CK1" s="38"/>
      <c r="CL1" s="79" t="s">
        <v>15</v>
      </c>
      <c r="CM1" s="77"/>
      <c r="CN1" s="71"/>
      <c r="CO1" s="77"/>
      <c r="CP1" s="71"/>
      <c r="CQ1" s="77"/>
      <c r="CR1" s="71"/>
      <c r="CS1" s="84"/>
      <c r="CU1" s="284"/>
      <c r="CV1" s="285"/>
      <c r="CW1" s="286"/>
      <c r="CX1" s="285"/>
      <c r="CY1" s="286"/>
      <c r="CZ1" s="285"/>
      <c r="DA1" s="287"/>
      <c r="DB1" s="285"/>
      <c r="DC1" s="287"/>
      <c r="DD1" s="285"/>
      <c r="DE1" s="285"/>
    </row>
    <row r="2" spans="1:109" s="15" customFormat="1" ht="22.5" customHeight="1">
      <c r="A2" s="14" t="s">
        <v>76</v>
      </c>
      <c r="B2" s="87" t="s">
        <v>286</v>
      </c>
      <c r="C2" s="29"/>
      <c r="D2" s="29"/>
      <c r="E2" s="29"/>
      <c r="F2" s="87" t="s">
        <v>272</v>
      </c>
      <c r="G2" s="29"/>
      <c r="H2" s="29"/>
      <c r="I2" s="24"/>
      <c r="J2" s="29" t="s">
        <v>286</v>
      </c>
      <c r="K2" s="29"/>
      <c r="L2" s="29"/>
      <c r="M2" s="87" t="s">
        <v>272</v>
      </c>
      <c r="N2" s="255"/>
      <c r="O2" s="29"/>
      <c r="P2" s="29"/>
      <c r="Q2" s="24"/>
      <c r="R2" s="88" t="s">
        <v>272</v>
      </c>
      <c r="S2" s="24"/>
      <c r="T2" s="89" t="s">
        <v>199</v>
      </c>
      <c r="U2" s="87" t="s">
        <v>267</v>
      </c>
      <c r="V2" s="29"/>
      <c r="W2" s="24"/>
      <c r="X2" s="90" t="s">
        <v>133</v>
      </c>
      <c r="Y2" s="91" t="s">
        <v>268</v>
      </c>
      <c r="Z2" s="87" t="s">
        <v>269</v>
      </c>
      <c r="AA2" s="29"/>
      <c r="AB2" s="24"/>
      <c r="AC2" s="92" t="s">
        <v>300</v>
      </c>
      <c r="AD2" s="93"/>
      <c r="AE2" s="87" t="s">
        <v>300</v>
      </c>
      <c r="AF2" s="93"/>
      <c r="AG2" s="93"/>
      <c r="AH2" s="94"/>
      <c r="AI2" s="93"/>
      <c r="AJ2" s="95"/>
      <c r="AK2" s="96" t="s">
        <v>265</v>
      </c>
      <c r="AL2" s="97" t="s">
        <v>266</v>
      </c>
      <c r="AM2" s="92" t="s">
        <v>193</v>
      </c>
      <c r="AN2" s="29"/>
      <c r="AO2" s="98"/>
      <c r="AP2" s="93"/>
      <c r="AQ2" s="95"/>
      <c r="AR2" s="87" t="s">
        <v>264</v>
      </c>
      <c r="AS2" s="29"/>
      <c r="AT2" s="24"/>
      <c r="AU2" s="87" t="s">
        <v>264</v>
      </c>
      <c r="AV2" s="29"/>
      <c r="AW2" s="24"/>
      <c r="AX2" s="29" t="s">
        <v>284</v>
      </c>
      <c r="AY2" s="99"/>
      <c r="AZ2" s="29"/>
      <c r="BA2" s="100"/>
      <c r="BB2" s="29" t="s">
        <v>264</v>
      </c>
      <c r="BC2" s="99"/>
      <c r="BD2" s="29"/>
      <c r="BE2" s="100"/>
      <c r="BF2" s="101" t="s">
        <v>264</v>
      </c>
      <c r="BG2" s="101" t="s">
        <v>264</v>
      </c>
      <c r="BH2" s="101" t="s">
        <v>261</v>
      </c>
      <c r="BI2" s="101" t="s">
        <v>261</v>
      </c>
      <c r="BJ2" s="102" t="s">
        <v>261</v>
      </c>
      <c r="BK2" s="101" t="s">
        <v>204</v>
      </c>
      <c r="BL2" s="103"/>
      <c r="BM2" s="104" t="s">
        <v>261</v>
      </c>
      <c r="BN2" s="105"/>
      <c r="BO2" s="101" t="s">
        <v>204</v>
      </c>
      <c r="BP2" s="24"/>
      <c r="BQ2" s="101" t="s">
        <v>204</v>
      </c>
      <c r="BR2" s="29"/>
      <c r="BS2" s="24"/>
      <c r="BT2" s="106" t="s">
        <v>204</v>
      </c>
      <c r="BU2" s="107" t="s">
        <v>262</v>
      </c>
      <c r="BV2" s="108" t="s">
        <v>266</v>
      </c>
      <c r="BW2" s="108" t="s">
        <v>299</v>
      </c>
      <c r="BX2" s="102" t="s">
        <v>192</v>
      </c>
      <c r="BY2" s="87" t="s">
        <v>270</v>
      </c>
      <c r="BZ2" s="29"/>
      <c r="CA2" s="29"/>
      <c r="CB2" s="29"/>
      <c r="CC2" s="29"/>
      <c r="CD2" s="24"/>
      <c r="CE2" s="102" t="s">
        <v>204</v>
      </c>
      <c r="CF2" s="101" t="s">
        <v>204</v>
      </c>
      <c r="CG2" s="101" t="s">
        <v>263</v>
      </c>
      <c r="CH2" s="101" t="s">
        <v>263</v>
      </c>
      <c r="CI2" s="109"/>
      <c r="CJ2" s="109"/>
      <c r="CK2" s="102" t="s">
        <v>283</v>
      </c>
      <c r="CL2" s="87" t="s">
        <v>201</v>
      </c>
      <c r="CM2" s="29"/>
      <c r="CN2" s="87" t="s">
        <v>271</v>
      </c>
      <c r="CO2" s="24"/>
      <c r="CP2" s="87" t="s">
        <v>271</v>
      </c>
      <c r="CQ2" s="24"/>
      <c r="CR2" s="87" t="s">
        <v>201</v>
      </c>
      <c r="CS2" s="24"/>
      <c r="CU2" s="288"/>
      <c r="CV2" s="289"/>
      <c r="CW2" s="290"/>
      <c r="CX2" s="289"/>
      <c r="CY2" s="290"/>
      <c r="CZ2" s="289"/>
      <c r="DA2" s="291"/>
      <c r="DB2" s="289"/>
      <c r="DC2" s="291"/>
      <c r="DD2" s="289"/>
      <c r="DE2" s="289"/>
    </row>
    <row r="3" spans="1:109" s="37" customFormat="1" ht="30" customHeight="1">
      <c r="A3" s="313" t="s">
        <v>101</v>
      </c>
      <c r="B3" s="83" t="s">
        <v>55</v>
      </c>
      <c r="C3" s="257"/>
      <c r="D3" s="257"/>
      <c r="E3" s="257"/>
      <c r="F3" s="83" t="s">
        <v>55</v>
      </c>
      <c r="G3" s="257"/>
      <c r="H3" s="258"/>
      <c r="I3" s="259"/>
      <c r="J3" s="258" t="s">
        <v>55</v>
      </c>
      <c r="K3" s="258"/>
      <c r="L3" s="258"/>
      <c r="M3" s="36" t="s">
        <v>318</v>
      </c>
      <c r="O3" s="257"/>
      <c r="P3" s="257"/>
      <c r="Q3" s="259"/>
      <c r="R3" s="260"/>
      <c r="S3" s="259"/>
      <c r="T3" s="261"/>
      <c r="U3" s="83" t="s">
        <v>18</v>
      </c>
      <c r="V3" s="257"/>
      <c r="W3" s="262"/>
      <c r="X3" s="35"/>
      <c r="Y3" s="263"/>
      <c r="Z3" s="87" t="s">
        <v>167</v>
      </c>
      <c r="AA3" s="29"/>
      <c r="AB3" s="24"/>
      <c r="AC3" s="36" t="s">
        <v>74</v>
      </c>
      <c r="AD3" s="264" t="s">
        <v>75</v>
      </c>
      <c r="AE3" s="83" t="s">
        <v>19</v>
      </c>
      <c r="AF3" s="257"/>
      <c r="AG3" s="262"/>
      <c r="AH3" s="29" t="s">
        <v>20</v>
      </c>
      <c r="AI3" s="257"/>
      <c r="AJ3" s="262"/>
      <c r="AK3" s="265" t="s">
        <v>127</v>
      </c>
      <c r="AL3" s="263"/>
      <c r="AM3" s="35"/>
      <c r="AN3" s="35"/>
      <c r="AO3" s="266"/>
      <c r="AP3" s="267"/>
      <c r="AQ3" s="267"/>
      <c r="AR3" s="87" t="s">
        <v>174</v>
      </c>
      <c r="AS3" s="29"/>
      <c r="AT3" s="24"/>
      <c r="AU3" s="87" t="s">
        <v>175</v>
      </c>
      <c r="AV3" s="29"/>
      <c r="AW3" s="24"/>
      <c r="AX3" s="258" t="s">
        <v>91</v>
      </c>
      <c r="AY3" s="100"/>
      <c r="AZ3" s="36" t="s">
        <v>136</v>
      </c>
      <c r="BA3" s="268"/>
      <c r="BB3" s="258" t="s">
        <v>94</v>
      </c>
      <c r="BC3" s="99"/>
      <c r="BD3" s="36" t="s">
        <v>138</v>
      </c>
      <c r="BE3" s="100"/>
      <c r="BF3" s="264"/>
      <c r="BG3" s="264"/>
      <c r="BH3" s="269"/>
      <c r="BI3" s="87" t="s">
        <v>22</v>
      </c>
      <c r="BJ3" s="270"/>
      <c r="BK3" s="269" t="s">
        <v>102</v>
      </c>
      <c r="BL3" s="267" t="s">
        <v>103</v>
      </c>
      <c r="BM3" s="271" t="s">
        <v>23</v>
      </c>
      <c r="BN3" s="110"/>
      <c r="BO3" s="264" t="s">
        <v>24</v>
      </c>
      <c r="BP3" s="259"/>
      <c r="BQ3" s="258"/>
      <c r="BR3" s="263"/>
      <c r="BS3" s="263"/>
      <c r="BU3" s="35"/>
      <c r="BV3" s="35"/>
      <c r="BW3" s="35"/>
      <c r="BX3" s="269" t="s">
        <v>26</v>
      </c>
      <c r="BY3" s="83" t="s">
        <v>152</v>
      </c>
      <c r="BZ3" s="272"/>
      <c r="CA3" s="257"/>
      <c r="CB3" s="272"/>
      <c r="CC3" s="257"/>
      <c r="CD3" s="270"/>
      <c r="CE3" s="273" t="s">
        <v>67</v>
      </c>
      <c r="CF3" s="273" t="s">
        <v>68</v>
      </c>
      <c r="CG3" s="274" t="s">
        <v>68</v>
      </c>
      <c r="CH3" s="315" t="s">
        <v>86</v>
      </c>
      <c r="CI3" s="316"/>
      <c r="CJ3" s="317"/>
      <c r="CK3" s="273" t="s">
        <v>202</v>
      </c>
      <c r="CL3" s="36" t="s">
        <v>72</v>
      </c>
      <c r="CM3" s="110"/>
      <c r="CN3" s="36" t="s">
        <v>27</v>
      </c>
      <c r="CO3" s="110"/>
      <c r="CP3" s="264" t="s">
        <v>28</v>
      </c>
      <c r="CQ3" s="110"/>
      <c r="CR3" s="36" t="s">
        <v>29</v>
      </c>
      <c r="CS3" s="110"/>
      <c r="CU3" s="292"/>
      <c r="CV3" s="293"/>
      <c r="CW3" s="294"/>
      <c r="CX3" s="293"/>
      <c r="CY3" s="294"/>
      <c r="CZ3" s="293"/>
      <c r="DA3" s="294"/>
      <c r="DB3" s="293"/>
      <c r="DC3" s="294"/>
      <c r="DD3" s="293"/>
      <c r="DE3" s="293"/>
    </row>
    <row r="4" spans="1:109" s="41" customFormat="1" ht="72" customHeight="1">
      <c r="A4" s="314"/>
      <c r="B4" s="72" t="s">
        <v>52</v>
      </c>
      <c r="C4" s="38"/>
      <c r="D4" s="111" t="s">
        <v>53</v>
      </c>
      <c r="E4" s="111" t="s">
        <v>54</v>
      </c>
      <c r="F4" s="112" t="s">
        <v>52</v>
      </c>
      <c r="G4" s="38"/>
      <c r="H4" s="318" t="s">
        <v>285</v>
      </c>
      <c r="I4" s="319"/>
      <c r="J4" s="252" t="s">
        <v>131</v>
      </c>
      <c r="K4" s="320" t="s">
        <v>155</v>
      </c>
      <c r="L4" s="321"/>
      <c r="M4" s="112" t="s">
        <v>0</v>
      </c>
      <c r="N4" s="320" t="s">
        <v>155</v>
      </c>
      <c r="O4" s="322"/>
      <c r="P4" s="323" t="s">
        <v>290</v>
      </c>
      <c r="Q4" s="324"/>
      <c r="R4" s="325" t="s">
        <v>89</v>
      </c>
      <c r="S4" s="326"/>
      <c r="T4" s="113" t="s">
        <v>184</v>
      </c>
      <c r="U4" s="39" t="s">
        <v>80</v>
      </c>
      <c r="V4" s="39" t="s">
        <v>39</v>
      </c>
      <c r="W4" s="114" t="s">
        <v>165</v>
      </c>
      <c r="X4" s="39" t="s">
        <v>34</v>
      </c>
      <c r="Y4" s="39" t="s">
        <v>35</v>
      </c>
      <c r="Z4" s="115" t="s">
        <v>159</v>
      </c>
      <c r="AA4" s="39" t="s">
        <v>148</v>
      </c>
      <c r="AB4" s="39" t="s">
        <v>56</v>
      </c>
      <c r="AC4" s="111" t="s">
        <v>132</v>
      </c>
      <c r="AD4" s="111" t="s">
        <v>132</v>
      </c>
      <c r="AE4" s="111" t="s">
        <v>206</v>
      </c>
      <c r="AF4" s="111" t="s">
        <v>207</v>
      </c>
      <c r="AG4" s="116" t="s">
        <v>40</v>
      </c>
      <c r="AH4" s="117" t="s">
        <v>206</v>
      </c>
      <c r="AI4" s="111" t="s">
        <v>207</v>
      </c>
      <c r="AJ4" s="118" t="s">
        <v>208</v>
      </c>
      <c r="AK4" s="119" t="s">
        <v>198</v>
      </c>
      <c r="AL4" s="120" t="s">
        <v>16</v>
      </c>
      <c r="AM4" s="39" t="s">
        <v>57</v>
      </c>
      <c r="AN4" s="39" t="s">
        <v>58</v>
      </c>
      <c r="AO4" s="121" t="s">
        <v>5</v>
      </c>
      <c r="AP4" s="122" t="s">
        <v>17</v>
      </c>
      <c r="AQ4" s="122" t="s">
        <v>21</v>
      </c>
      <c r="AR4" s="111" t="s">
        <v>30</v>
      </c>
      <c r="AS4" s="111" t="s">
        <v>31</v>
      </c>
      <c r="AT4" s="111" t="s">
        <v>32</v>
      </c>
      <c r="AU4" s="111" t="s">
        <v>30</v>
      </c>
      <c r="AV4" s="111" t="s">
        <v>31</v>
      </c>
      <c r="AW4" s="111" t="s">
        <v>33</v>
      </c>
      <c r="AX4" s="40" t="s">
        <v>209</v>
      </c>
      <c r="AY4" s="123" t="s">
        <v>2</v>
      </c>
      <c r="AZ4" s="40" t="s">
        <v>137</v>
      </c>
      <c r="BA4" s="123" t="s">
        <v>62</v>
      </c>
      <c r="BB4" s="40" t="s">
        <v>92</v>
      </c>
      <c r="BC4" s="123" t="s">
        <v>63</v>
      </c>
      <c r="BD4" s="40" t="s">
        <v>137</v>
      </c>
      <c r="BE4" s="123" t="s">
        <v>3</v>
      </c>
      <c r="BF4" s="39" t="s">
        <v>210</v>
      </c>
      <c r="BG4" s="120" t="s">
        <v>282</v>
      </c>
      <c r="BH4" s="39" t="s">
        <v>79</v>
      </c>
      <c r="BI4" s="112" t="s">
        <v>37</v>
      </c>
      <c r="BJ4" s="124" t="s">
        <v>38</v>
      </c>
      <c r="BK4" s="39"/>
      <c r="BL4" s="125"/>
      <c r="BM4" s="126"/>
      <c r="BN4" s="127" t="s">
        <v>211</v>
      </c>
      <c r="BO4" s="128"/>
      <c r="BP4" s="129" t="s">
        <v>6</v>
      </c>
      <c r="BQ4" s="130" t="s">
        <v>212</v>
      </c>
      <c r="BR4" s="120" t="s">
        <v>213</v>
      </c>
      <c r="BS4" s="120" t="s">
        <v>260</v>
      </c>
      <c r="BT4" s="39" t="s">
        <v>25</v>
      </c>
      <c r="BU4" s="120" t="s">
        <v>162</v>
      </c>
      <c r="BV4" s="122" t="s">
        <v>139</v>
      </c>
      <c r="BW4" s="122" t="s">
        <v>140</v>
      </c>
      <c r="BX4" s="131" t="s">
        <v>90</v>
      </c>
      <c r="BY4" s="132" t="s">
        <v>214</v>
      </c>
      <c r="BZ4" s="129" t="s">
        <v>6</v>
      </c>
      <c r="CA4" s="132" t="s">
        <v>215</v>
      </c>
      <c r="CB4" s="129" t="s">
        <v>6</v>
      </c>
      <c r="CC4" s="132" t="s">
        <v>216</v>
      </c>
      <c r="CD4" s="129" t="s">
        <v>6</v>
      </c>
      <c r="CE4" s="133" t="s">
        <v>84</v>
      </c>
      <c r="CF4" s="134" t="s">
        <v>217</v>
      </c>
      <c r="CG4" s="135" t="s">
        <v>190</v>
      </c>
      <c r="CH4" s="131" t="s">
        <v>93</v>
      </c>
      <c r="CI4" s="131" t="s">
        <v>95</v>
      </c>
      <c r="CJ4" s="131" t="s">
        <v>141</v>
      </c>
      <c r="CK4" s="39" t="s">
        <v>203</v>
      </c>
      <c r="CL4" s="136"/>
      <c r="CM4" s="137" t="s">
        <v>6</v>
      </c>
      <c r="CN4" s="136"/>
      <c r="CO4" s="137" t="s">
        <v>6</v>
      </c>
      <c r="CP4" s="128"/>
      <c r="CQ4" s="137" t="s">
        <v>6</v>
      </c>
      <c r="CR4" s="128"/>
      <c r="CS4" s="137" t="s">
        <v>6</v>
      </c>
      <c r="CU4" s="292"/>
      <c r="CV4" s="285"/>
      <c r="CW4" s="294"/>
      <c r="CX4" s="285"/>
      <c r="CY4" s="294"/>
      <c r="CZ4" s="285"/>
      <c r="DA4" s="295"/>
      <c r="DB4" s="285"/>
      <c r="DC4" s="296"/>
      <c r="DD4" s="285"/>
      <c r="DE4" s="285"/>
    </row>
    <row r="5" spans="1:109" s="17" customFormat="1" ht="24" customHeight="1">
      <c r="A5" s="16"/>
      <c r="B5" s="1" t="s">
        <v>130</v>
      </c>
      <c r="C5" s="1" t="s">
        <v>78</v>
      </c>
      <c r="D5" s="1" t="s">
        <v>218</v>
      </c>
      <c r="E5" s="1" t="s">
        <v>218</v>
      </c>
      <c r="F5" s="1" t="s">
        <v>287</v>
      </c>
      <c r="G5" s="1" t="s">
        <v>78</v>
      </c>
      <c r="H5" s="1" t="s">
        <v>288</v>
      </c>
      <c r="I5" s="1" t="s">
        <v>78</v>
      </c>
      <c r="J5" s="277" t="s">
        <v>158</v>
      </c>
      <c r="K5" s="253" t="s">
        <v>130</v>
      </c>
      <c r="L5" s="249"/>
      <c r="M5" s="1" t="s">
        <v>1</v>
      </c>
      <c r="N5" s="1" t="s">
        <v>218</v>
      </c>
      <c r="O5" s="1" t="s">
        <v>78</v>
      </c>
      <c r="P5" s="138" t="s">
        <v>219</v>
      </c>
      <c r="Q5" s="1" t="s">
        <v>78</v>
      </c>
      <c r="R5" s="139" t="s">
        <v>220</v>
      </c>
      <c r="S5" s="1" t="s">
        <v>78</v>
      </c>
      <c r="T5" s="139" t="s">
        <v>221</v>
      </c>
      <c r="U5" s="1" t="s">
        <v>221</v>
      </c>
      <c r="V5" s="1" t="s">
        <v>221</v>
      </c>
      <c r="W5" s="5" t="s">
        <v>221</v>
      </c>
      <c r="X5" s="1" t="s">
        <v>50</v>
      </c>
      <c r="Y5" s="1" t="s">
        <v>222</v>
      </c>
      <c r="Z5" s="1" t="s">
        <v>49</v>
      </c>
      <c r="AA5" s="1" t="s">
        <v>48</v>
      </c>
      <c r="AB5" s="1" t="s">
        <v>51</v>
      </c>
      <c r="AC5" s="1" t="s">
        <v>49</v>
      </c>
      <c r="AD5" s="1" t="s">
        <v>48</v>
      </c>
      <c r="AE5" s="1" t="s">
        <v>49</v>
      </c>
      <c r="AF5" s="1" t="s">
        <v>48</v>
      </c>
      <c r="AG5" s="1" t="s">
        <v>188</v>
      </c>
      <c r="AH5" s="5" t="s">
        <v>49</v>
      </c>
      <c r="AI5" s="1" t="s">
        <v>48</v>
      </c>
      <c r="AJ5" s="1" t="s">
        <v>188</v>
      </c>
      <c r="AK5" s="140" t="s">
        <v>219</v>
      </c>
      <c r="AL5" s="1" t="s">
        <v>60</v>
      </c>
      <c r="AM5" s="1" t="s">
        <v>59</v>
      </c>
      <c r="AN5" s="1" t="s">
        <v>60</v>
      </c>
      <c r="AO5" s="141"/>
      <c r="AP5" s="142" t="s">
        <v>219</v>
      </c>
      <c r="AQ5" s="142" t="s">
        <v>219</v>
      </c>
      <c r="AR5" s="1" t="s">
        <v>61</v>
      </c>
      <c r="AS5" s="1" t="s">
        <v>48</v>
      </c>
      <c r="AT5" s="1" t="s">
        <v>48</v>
      </c>
      <c r="AU5" s="1" t="s">
        <v>61</v>
      </c>
      <c r="AV5" s="1" t="s">
        <v>48</v>
      </c>
      <c r="AW5" s="1" t="s">
        <v>48</v>
      </c>
      <c r="AX5" s="5" t="s">
        <v>223</v>
      </c>
      <c r="AY5" s="139" t="s">
        <v>223</v>
      </c>
      <c r="AZ5" s="5" t="s">
        <v>223</v>
      </c>
      <c r="BA5" s="139" t="s">
        <v>223</v>
      </c>
      <c r="BB5" s="5" t="s">
        <v>223</v>
      </c>
      <c r="BC5" s="139" t="s">
        <v>223</v>
      </c>
      <c r="BD5" s="1" t="s">
        <v>223</v>
      </c>
      <c r="BE5" s="139" t="s">
        <v>223</v>
      </c>
      <c r="BF5" s="1" t="s">
        <v>49</v>
      </c>
      <c r="BG5" s="1" t="s">
        <v>49</v>
      </c>
      <c r="BH5" s="1" t="s">
        <v>49</v>
      </c>
      <c r="BI5" s="1" t="s">
        <v>64</v>
      </c>
      <c r="BJ5" s="1" t="s">
        <v>65</v>
      </c>
      <c r="BK5" s="1" t="s">
        <v>48</v>
      </c>
      <c r="BL5" s="142" t="s">
        <v>219</v>
      </c>
      <c r="BM5" s="142" t="s">
        <v>224</v>
      </c>
      <c r="BN5" s="142" t="s">
        <v>224</v>
      </c>
      <c r="BO5" s="1" t="s">
        <v>66</v>
      </c>
      <c r="BP5" s="1" t="s">
        <v>66</v>
      </c>
      <c r="BQ5" s="5" t="s">
        <v>66</v>
      </c>
      <c r="BR5" s="1" t="s">
        <v>66</v>
      </c>
      <c r="BS5" s="1" t="s">
        <v>66</v>
      </c>
      <c r="BT5" s="1" t="s">
        <v>69</v>
      </c>
      <c r="BU5" s="1" t="s">
        <v>70</v>
      </c>
      <c r="BV5" s="1" t="s">
        <v>225</v>
      </c>
      <c r="BW5" s="1" t="s">
        <v>48</v>
      </c>
      <c r="BX5" s="1" t="s">
        <v>71</v>
      </c>
      <c r="BY5" s="1" t="s">
        <v>48</v>
      </c>
      <c r="BZ5" s="1" t="s">
        <v>48</v>
      </c>
      <c r="CA5" s="1" t="s">
        <v>48</v>
      </c>
      <c r="CB5" s="1" t="s">
        <v>48</v>
      </c>
      <c r="CC5" s="1" t="s">
        <v>48</v>
      </c>
      <c r="CD5" s="1" t="s">
        <v>48</v>
      </c>
      <c r="CE5" s="1" t="s">
        <v>48</v>
      </c>
      <c r="CF5" s="1" t="s">
        <v>48</v>
      </c>
      <c r="CG5" s="5" t="s">
        <v>60</v>
      </c>
      <c r="CH5" s="1" t="s">
        <v>48</v>
      </c>
      <c r="CI5" s="1" t="s">
        <v>48</v>
      </c>
      <c r="CJ5" s="1" t="s">
        <v>36</v>
      </c>
      <c r="CK5" s="1" t="s">
        <v>48</v>
      </c>
      <c r="CL5" s="1" t="s">
        <v>126</v>
      </c>
      <c r="CM5" s="1"/>
      <c r="CN5" s="1" t="s">
        <v>126</v>
      </c>
      <c r="CO5" s="142"/>
      <c r="CP5" s="1" t="s">
        <v>48</v>
      </c>
      <c r="CQ5" s="142"/>
      <c r="CR5" s="1" t="s">
        <v>126</v>
      </c>
      <c r="CS5" s="142"/>
      <c r="CU5" s="297"/>
      <c r="CV5" s="298"/>
      <c r="CW5" s="299"/>
      <c r="CX5" s="298"/>
      <c r="CY5" s="299"/>
      <c r="CZ5" s="298"/>
      <c r="DA5" s="299"/>
      <c r="DB5" s="298"/>
      <c r="DC5" s="299"/>
      <c r="DD5" s="298"/>
      <c r="DE5" s="298"/>
    </row>
    <row r="6" spans="1:109" s="30" customFormat="1" ht="26.25" customHeight="1">
      <c r="A6" s="13" t="s">
        <v>110</v>
      </c>
      <c r="B6" s="6">
        <v>806314</v>
      </c>
      <c r="C6" s="7"/>
      <c r="D6" s="6">
        <v>389712</v>
      </c>
      <c r="E6" s="6">
        <v>416602</v>
      </c>
      <c r="F6" s="6">
        <v>786740</v>
      </c>
      <c r="G6" s="6"/>
      <c r="H6" s="144">
        <v>-2.427590244</v>
      </c>
      <c r="I6" s="6"/>
      <c r="J6" s="278">
        <v>275599</v>
      </c>
      <c r="K6" s="254">
        <v>2.86</v>
      </c>
      <c r="L6" s="250"/>
      <c r="M6" s="6">
        <v>279687</v>
      </c>
      <c r="N6" s="143">
        <v>2.7492132334</v>
      </c>
      <c r="O6" s="6"/>
      <c r="P6" s="144">
        <v>1.4833145258</v>
      </c>
      <c r="Q6" s="6"/>
      <c r="R6" s="143">
        <f>SUM(R8:R24)</f>
        <v>4190.49</v>
      </c>
      <c r="S6" s="6"/>
      <c r="T6" s="6">
        <v>312344</v>
      </c>
      <c r="U6" s="6">
        <v>40600</v>
      </c>
      <c r="V6" s="6">
        <v>36800</v>
      </c>
      <c r="W6" s="11">
        <v>3770</v>
      </c>
      <c r="X6" s="6"/>
      <c r="Y6" s="6">
        <v>132600</v>
      </c>
      <c r="Z6" s="6">
        <f>SUM(Z8:Z24)</f>
        <v>2215</v>
      </c>
      <c r="AA6" s="6">
        <f>SUM(AA8:AA24)</f>
        <v>68502</v>
      </c>
      <c r="AB6" s="6">
        <f>SUM(AB8:AB24)</f>
        <v>189182938</v>
      </c>
      <c r="AC6" s="6">
        <v>42828</v>
      </c>
      <c r="AD6" s="6">
        <v>376204</v>
      </c>
      <c r="AE6" s="6">
        <v>2077</v>
      </c>
      <c r="AF6" s="6">
        <v>17008</v>
      </c>
      <c r="AG6" s="7">
        <v>1106015</v>
      </c>
      <c r="AH6" s="6">
        <v>6545</v>
      </c>
      <c r="AI6" s="6">
        <v>40452</v>
      </c>
      <c r="AJ6" s="7">
        <v>732284</v>
      </c>
      <c r="AK6" s="145">
        <v>-2</v>
      </c>
      <c r="AL6" s="6">
        <f>SUM(AL8:AL24)</f>
        <v>364763920</v>
      </c>
      <c r="AM6" s="6">
        <f>SUM(AM8:AM24)</f>
        <v>382521466</v>
      </c>
      <c r="AN6" s="6">
        <f>SUM(AN8:AN24)</f>
        <v>370949124</v>
      </c>
      <c r="AO6" s="143">
        <v>0.59</v>
      </c>
      <c r="AP6" s="146">
        <v>10.1</v>
      </c>
      <c r="AQ6" s="146">
        <v>90.6</v>
      </c>
      <c r="AR6" s="6">
        <f>SUM(AR8:AR24)</f>
        <v>200</v>
      </c>
      <c r="AS6" s="6">
        <f aca="true" t="shared" si="0" ref="AS6:BD6">SUM(AS8:AS24)</f>
        <v>3106</v>
      </c>
      <c r="AT6" s="6">
        <f t="shared" si="0"/>
        <v>42848</v>
      </c>
      <c r="AU6" s="6">
        <f t="shared" si="0"/>
        <v>79</v>
      </c>
      <c r="AV6" s="6">
        <f t="shared" si="0"/>
        <v>1807</v>
      </c>
      <c r="AW6" s="6">
        <f t="shared" si="0"/>
        <v>22388</v>
      </c>
      <c r="AX6" s="6">
        <f t="shared" si="0"/>
        <v>211495</v>
      </c>
      <c r="AY6" s="143">
        <v>4.935936333084391</v>
      </c>
      <c r="AZ6" s="6">
        <f t="shared" si="0"/>
        <v>684337</v>
      </c>
      <c r="BA6" s="143">
        <v>15.971270537714712</v>
      </c>
      <c r="BB6" s="6">
        <f t="shared" si="0"/>
        <v>128859</v>
      </c>
      <c r="BC6" s="143">
        <v>5.755717348579596</v>
      </c>
      <c r="BD6" s="6">
        <f t="shared" si="0"/>
        <v>381428</v>
      </c>
      <c r="BE6" s="143">
        <v>17.037162765767377</v>
      </c>
      <c r="BF6" s="6">
        <v>96</v>
      </c>
      <c r="BG6" s="6">
        <f>SUM(BG8:BG24)</f>
        <v>40</v>
      </c>
      <c r="BH6" s="6">
        <f>SUM(BH8:BH24)</f>
        <v>238</v>
      </c>
      <c r="BI6" s="6">
        <f>SUM(BI8:BI24)</f>
        <v>37</v>
      </c>
      <c r="BJ6" s="6">
        <f>SUM(BJ8:BJ24)</f>
        <v>208</v>
      </c>
      <c r="BK6" s="6">
        <f>SUM(BK8:BK24)</f>
        <v>770419</v>
      </c>
      <c r="BL6" s="146">
        <v>96.27361325803916</v>
      </c>
      <c r="BM6" s="146">
        <f>SUM(BM8:BM24)</f>
        <v>10753.1</v>
      </c>
      <c r="BN6" s="146">
        <f>SUM(BN8:BN24)</f>
        <v>8412.499999999998</v>
      </c>
      <c r="BO6" s="6">
        <v>660239</v>
      </c>
      <c r="BP6" s="147">
        <v>836.1340014918322</v>
      </c>
      <c r="BQ6" s="6">
        <v>303174</v>
      </c>
      <c r="BR6" s="6">
        <v>1077</v>
      </c>
      <c r="BS6" s="6">
        <v>198426</v>
      </c>
      <c r="BT6" s="6">
        <v>242</v>
      </c>
      <c r="BU6" s="6">
        <v>120342</v>
      </c>
      <c r="BV6" s="6">
        <f aca="true" t="shared" si="1" ref="BV6:CG6">SUM(BV8:BV24)</f>
        <v>260494</v>
      </c>
      <c r="BW6" s="6">
        <f t="shared" si="1"/>
        <v>611903</v>
      </c>
      <c r="BX6" s="6">
        <f t="shared" si="1"/>
        <v>661</v>
      </c>
      <c r="BY6" s="6">
        <f t="shared" si="1"/>
        <v>2407</v>
      </c>
      <c r="BZ6" s="143">
        <v>3.0482515295080117</v>
      </c>
      <c r="CA6" s="6">
        <f>SUM(CA8:CA24)</f>
        <v>1454</v>
      </c>
      <c r="CB6" s="143">
        <v>1.8413617465328829</v>
      </c>
      <c r="CC6" s="6">
        <f t="shared" si="1"/>
        <v>799</v>
      </c>
      <c r="CD6" s="143">
        <v>1.0118624728196515</v>
      </c>
      <c r="CE6" s="6">
        <f t="shared" si="1"/>
        <v>40694</v>
      </c>
      <c r="CF6" s="6">
        <f t="shared" si="1"/>
        <v>176155</v>
      </c>
      <c r="CG6" s="6">
        <f t="shared" si="1"/>
        <v>52906815.25400001</v>
      </c>
      <c r="CH6" s="6">
        <f>SUM(CH8:CH24,CH27)</f>
        <v>220153</v>
      </c>
      <c r="CI6" s="6">
        <f>SUM(CI8:CI24,CI27)</f>
        <v>40078</v>
      </c>
      <c r="CJ6" s="6">
        <v>318209</v>
      </c>
      <c r="CK6" s="6">
        <f>SUM(CK8:CK24)</f>
        <v>1824</v>
      </c>
      <c r="CL6" s="6">
        <v>4871</v>
      </c>
      <c r="CM6" s="148">
        <v>6.168688491995648</v>
      </c>
      <c r="CN6" s="6">
        <v>2150</v>
      </c>
      <c r="CO6" s="143">
        <v>2.732796095279254</v>
      </c>
      <c r="CP6" s="6">
        <v>2553</v>
      </c>
      <c r="CQ6" s="143">
        <v>3.245036479650202</v>
      </c>
      <c r="CR6" s="6">
        <f>SUM(CR8:CR24)</f>
        <v>213</v>
      </c>
      <c r="CS6" s="143">
        <v>0.2697455653449134</v>
      </c>
      <c r="CU6" s="300"/>
      <c r="CV6" s="301"/>
      <c r="CW6" s="302"/>
      <c r="CX6" s="301"/>
      <c r="CY6" s="302"/>
      <c r="CZ6" s="301"/>
      <c r="DA6" s="302"/>
      <c r="DB6" s="278"/>
      <c r="DC6" s="302"/>
      <c r="DD6" s="278"/>
      <c r="DE6" s="301"/>
    </row>
    <row r="7" spans="1:109" s="30" customFormat="1" ht="19.5" customHeight="1">
      <c r="A7" s="13"/>
      <c r="B7" s="6"/>
      <c r="C7" s="7"/>
      <c r="D7" s="6"/>
      <c r="E7" s="6"/>
      <c r="F7" s="6"/>
      <c r="G7" s="6"/>
      <c r="H7" s="144"/>
      <c r="I7" s="6"/>
      <c r="J7" s="278"/>
      <c r="K7" s="254"/>
      <c r="L7" s="250"/>
      <c r="M7" s="6"/>
      <c r="N7" s="143"/>
      <c r="O7" s="6"/>
      <c r="P7" s="144"/>
      <c r="Q7" s="6"/>
      <c r="R7" s="143"/>
      <c r="S7" s="6"/>
      <c r="T7" s="6"/>
      <c r="U7" s="6"/>
      <c r="V7" s="6"/>
      <c r="W7" s="11"/>
      <c r="X7" s="6"/>
      <c r="Y7" s="6"/>
      <c r="Z7" s="6"/>
      <c r="AA7" s="7"/>
      <c r="AB7" s="7"/>
      <c r="AC7" s="6"/>
      <c r="AD7" s="6"/>
      <c r="AE7" s="6"/>
      <c r="AF7" s="6"/>
      <c r="AG7" s="7"/>
      <c r="AH7" s="11"/>
      <c r="AI7" s="6"/>
      <c r="AJ7" s="7"/>
      <c r="AK7" s="145"/>
      <c r="AL7" s="6"/>
      <c r="AM7" s="6"/>
      <c r="AN7" s="6"/>
      <c r="AO7" s="143"/>
      <c r="AP7" s="146"/>
      <c r="AQ7" s="146"/>
      <c r="AR7" s="6"/>
      <c r="AS7" s="6"/>
      <c r="AT7" s="6"/>
      <c r="AU7" s="6"/>
      <c r="AV7" s="6"/>
      <c r="AW7" s="6"/>
      <c r="AX7" s="11"/>
      <c r="AY7" s="143"/>
      <c r="AZ7" s="6"/>
      <c r="BA7" s="143"/>
      <c r="BB7" s="11"/>
      <c r="BC7" s="143"/>
      <c r="BD7" s="6"/>
      <c r="BE7" s="143"/>
      <c r="BF7" s="6"/>
      <c r="BG7" s="6"/>
      <c r="BH7" s="6"/>
      <c r="BI7" s="6"/>
      <c r="BJ7" s="6"/>
      <c r="BK7" s="6"/>
      <c r="BL7" s="146"/>
      <c r="BM7" s="146"/>
      <c r="BN7" s="146"/>
      <c r="BO7" s="6"/>
      <c r="BP7" s="6"/>
      <c r="BQ7" s="11"/>
      <c r="BR7" s="6"/>
      <c r="BS7" s="6"/>
      <c r="BT7" s="6"/>
      <c r="BU7" s="6"/>
      <c r="BV7" s="6"/>
      <c r="BW7" s="6"/>
      <c r="BX7" s="6"/>
      <c r="BY7" s="6"/>
      <c r="BZ7" s="143"/>
      <c r="CA7" s="6"/>
      <c r="CB7" s="143"/>
      <c r="CC7" s="6"/>
      <c r="CD7" s="143"/>
      <c r="CE7" s="6"/>
      <c r="CF7" s="6"/>
      <c r="CG7" s="149"/>
      <c r="CH7" s="6"/>
      <c r="CI7" s="6"/>
      <c r="CJ7" s="6"/>
      <c r="CK7" s="6"/>
      <c r="CL7" s="6"/>
      <c r="CM7" s="148"/>
      <c r="CN7" s="6"/>
      <c r="CO7" s="143"/>
      <c r="CP7" s="6"/>
      <c r="CQ7" s="143"/>
      <c r="CR7" s="6"/>
      <c r="CS7" s="143"/>
      <c r="CU7" s="300"/>
      <c r="CV7" s="301"/>
      <c r="CW7" s="302"/>
      <c r="CX7" s="301"/>
      <c r="CY7" s="302"/>
      <c r="CZ7" s="301"/>
      <c r="DA7" s="302"/>
      <c r="DB7" s="301"/>
      <c r="DC7" s="302"/>
      <c r="DD7" s="301"/>
      <c r="DE7" s="301"/>
    </row>
    <row r="8" spans="1:109" s="30" customFormat="1" ht="26.25" customHeight="1">
      <c r="A8" s="13" t="s">
        <v>119</v>
      </c>
      <c r="B8" s="6">
        <v>266796</v>
      </c>
      <c r="C8" s="7">
        <f>RANK(B8,B$8:B$24)</f>
        <v>1</v>
      </c>
      <c r="D8" s="6">
        <v>128692</v>
      </c>
      <c r="E8" s="6">
        <v>138104</v>
      </c>
      <c r="F8" s="6">
        <v>265904</v>
      </c>
      <c r="G8" s="6">
        <f>RANK(F8,F$8:F$24)</f>
        <v>1</v>
      </c>
      <c r="H8" s="144">
        <v>-0.3343378461</v>
      </c>
      <c r="I8" s="6">
        <f>RANK(H8,$H$8:$H$24)</f>
        <v>2</v>
      </c>
      <c r="J8" s="278">
        <v>97446</v>
      </c>
      <c r="K8" s="254">
        <v>2.6676128183</v>
      </c>
      <c r="L8" s="250">
        <f>RANK(K8,K$8:K$24)</f>
        <v>16</v>
      </c>
      <c r="M8" s="6">
        <v>99872</v>
      </c>
      <c r="N8" s="143">
        <v>2.5915601819</v>
      </c>
      <c r="O8" s="7">
        <f>RANK(N8,N$8:N$24)</f>
        <v>12</v>
      </c>
      <c r="P8" s="144">
        <v>2.4895839747</v>
      </c>
      <c r="Q8" s="7">
        <f aca="true" t="shared" si="2" ref="Q8:Q24">RANK(P8,P$8:P$24)</f>
        <v>3</v>
      </c>
      <c r="R8" s="143">
        <v>536.41</v>
      </c>
      <c r="S8" s="7">
        <f aca="true" t="shared" si="3" ref="S8:S23">RANK(R8,R$8:R$24)</f>
        <v>2</v>
      </c>
      <c r="T8" s="6">
        <v>31913.200000000004</v>
      </c>
      <c r="U8" s="6">
        <v>8010</v>
      </c>
      <c r="V8" s="6">
        <v>7620</v>
      </c>
      <c r="W8" s="6">
        <v>389</v>
      </c>
      <c r="X8" s="6"/>
      <c r="Y8" s="6">
        <v>29000</v>
      </c>
      <c r="Z8" s="6">
        <v>571</v>
      </c>
      <c r="AA8" s="6">
        <v>16397</v>
      </c>
      <c r="AB8" s="6">
        <v>36269366</v>
      </c>
      <c r="AC8" s="6">
        <v>16158</v>
      </c>
      <c r="AD8" s="6">
        <v>149148</v>
      </c>
      <c r="AE8" s="6">
        <v>1026</v>
      </c>
      <c r="AF8" s="6">
        <v>10220</v>
      </c>
      <c r="AG8" s="7">
        <v>809314</v>
      </c>
      <c r="AH8" s="11">
        <v>2370</v>
      </c>
      <c r="AI8" s="6">
        <v>16609</v>
      </c>
      <c r="AJ8" s="7">
        <v>320131</v>
      </c>
      <c r="AK8" s="145">
        <v>-1.1</v>
      </c>
      <c r="AL8" s="6">
        <v>108948381</v>
      </c>
      <c r="AM8" s="6">
        <v>108355857</v>
      </c>
      <c r="AN8" s="6">
        <v>107159780</v>
      </c>
      <c r="AO8" s="143">
        <v>0.84</v>
      </c>
      <c r="AP8" s="146">
        <v>12</v>
      </c>
      <c r="AQ8" s="146">
        <v>92.6</v>
      </c>
      <c r="AR8" s="6">
        <v>52</v>
      </c>
      <c r="AS8" s="6">
        <v>939</v>
      </c>
      <c r="AT8" s="6">
        <v>14090</v>
      </c>
      <c r="AU8" s="6">
        <v>26</v>
      </c>
      <c r="AV8" s="6">
        <v>571</v>
      </c>
      <c r="AW8" s="6">
        <v>7077</v>
      </c>
      <c r="AX8" s="11">
        <v>58414</v>
      </c>
      <c r="AY8" s="143">
        <v>4.145777146912704</v>
      </c>
      <c r="AZ8" s="6">
        <v>196600</v>
      </c>
      <c r="BA8" s="143">
        <v>13.953158268275372</v>
      </c>
      <c r="BB8" s="11">
        <v>40579</v>
      </c>
      <c r="BC8" s="143">
        <v>5.7339268051434225</v>
      </c>
      <c r="BD8" s="6">
        <v>120233</v>
      </c>
      <c r="BE8" s="143">
        <v>16.989260986293626</v>
      </c>
      <c r="BF8" s="6">
        <v>39</v>
      </c>
      <c r="BG8" s="6">
        <v>16</v>
      </c>
      <c r="BH8" s="6">
        <v>68</v>
      </c>
      <c r="BI8" s="6">
        <v>6</v>
      </c>
      <c r="BJ8" s="6">
        <v>56</v>
      </c>
      <c r="BK8" s="6">
        <v>265683</v>
      </c>
      <c r="BL8" s="146">
        <v>99.74658166828104</v>
      </c>
      <c r="BM8" s="146">
        <v>2475.3</v>
      </c>
      <c r="BN8" s="146">
        <v>2051.5</v>
      </c>
      <c r="BO8" s="6">
        <v>220587</v>
      </c>
      <c r="BP8" s="147">
        <v>832.7117198058149</v>
      </c>
      <c r="BQ8" s="11">
        <v>108617</v>
      </c>
      <c r="BR8" s="6">
        <v>541</v>
      </c>
      <c r="BS8" s="6">
        <v>62214</v>
      </c>
      <c r="BT8" s="6">
        <v>75</v>
      </c>
      <c r="BU8" s="6">
        <v>36560</v>
      </c>
      <c r="BV8" s="6">
        <v>84682</v>
      </c>
      <c r="BW8" s="6">
        <v>225014</v>
      </c>
      <c r="BX8" s="6">
        <v>282</v>
      </c>
      <c r="BY8" s="6">
        <v>779</v>
      </c>
      <c r="BZ8" s="143">
        <v>2.940710149413745</v>
      </c>
      <c r="CA8" s="6">
        <v>436</v>
      </c>
      <c r="CB8" s="143">
        <v>1.6458916882469745</v>
      </c>
      <c r="CC8" s="6">
        <v>238</v>
      </c>
      <c r="CD8" s="143">
        <v>0.8984454628504126</v>
      </c>
      <c r="CE8" s="6">
        <v>12593</v>
      </c>
      <c r="CF8" s="6">
        <v>55890</v>
      </c>
      <c r="CG8" s="147">
        <v>17361881.381</v>
      </c>
      <c r="CH8" s="6">
        <v>71386</v>
      </c>
      <c r="CI8" s="6">
        <v>12876</v>
      </c>
      <c r="CJ8" s="6">
        <v>317036.3</v>
      </c>
      <c r="CK8" s="6">
        <v>494</v>
      </c>
      <c r="CL8" s="6">
        <v>2087</v>
      </c>
      <c r="CM8" s="148">
        <v>7.878385214154668</v>
      </c>
      <c r="CN8" s="6">
        <v>980</v>
      </c>
      <c r="CO8" s="143">
        <v>3.68554064624827</v>
      </c>
      <c r="CP8" s="6">
        <v>1157</v>
      </c>
      <c r="CQ8" s="143">
        <v>4.351194416029845</v>
      </c>
      <c r="CR8" s="6">
        <v>63</v>
      </c>
      <c r="CS8" s="143">
        <v>0.23782379898981512</v>
      </c>
      <c r="CU8" s="300"/>
      <c r="CV8" s="246"/>
      <c r="CW8" s="302"/>
      <c r="CX8" s="246"/>
      <c r="CY8" s="302"/>
      <c r="CZ8" s="301"/>
      <c r="DA8" s="302"/>
      <c r="DB8" s="301"/>
      <c r="DC8" s="302"/>
      <c r="DD8" s="301"/>
      <c r="DE8" s="301"/>
    </row>
    <row r="9" spans="1:109" s="30" customFormat="1" ht="26.25" customHeight="1">
      <c r="A9" s="13" t="s">
        <v>41</v>
      </c>
      <c r="B9" s="6">
        <v>67760</v>
      </c>
      <c r="C9" s="7">
        <f aca="true" t="shared" si="4" ref="C9:C24">RANK(B9,B$8:B$24)</f>
        <v>4</v>
      </c>
      <c r="D9" s="6">
        <v>33396</v>
      </c>
      <c r="E9" s="6">
        <v>34364</v>
      </c>
      <c r="F9" s="6">
        <v>66165</v>
      </c>
      <c r="G9" s="6">
        <f aca="true" t="shared" si="5" ref="G9:G24">RANK(F9,F$8:F$24)</f>
        <v>5</v>
      </c>
      <c r="H9" s="144">
        <v>-2.3538961039</v>
      </c>
      <c r="I9" s="6">
        <f aca="true" t="shared" si="6" ref="I9:I24">RANK(H9,$H$8:$H$24)</f>
        <v>4</v>
      </c>
      <c r="J9" s="278">
        <v>26453</v>
      </c>
      <c r="K9" s="254">
        <v>2.52</v>
      </c>
      <c r="L9" s="250">
        <f aca="true" t="shared" si="7" ref="L9:L24">RANK(K9,K$8:K$24)</f>
        <v>17</v>
      </c>
      <c r="M9" s="6">
        <v>26545</v>
      </c>
      <c r="N9" s="143">
        <v>2.443613566</v>
      </c>
      <c r="O9" s="7">
        <f aca="true" t="shared" si="8" ref="O9:O24">RANK(N9,N$8:N$24)</f>
        <v>17</v>
      </c>
      <c r="P9" s="144">
        <v>0.3477866405</v>
      </c>
      <c r="Q9" s="7">
        <f t="shared" si="2"/>
        <v>9</v>
      </c>
      <c r="R9" s="143">
        <v>251.39</v>
      </c>
      <c r="S9" s="7">
        <f t="shared" si="3"/>
        <v>5</v>
      </c>
      <c r="T9" s="6">
        <v>19957.66</v>
      </c>
      <c r="U9" s="6">
        <v>901</v>
      </c>
      <c r="V9" s="6">
        <v>796</v>
      </c>
      <c r="W9" s="6">
        <v>105</v>
      </c>
      <c r="X9" s="6"/>
      <c r="Y9" s="6">
        <v>2520</v>
      </c>
      <c r="Z9" s="6">
        <v>84</v>
      </c>
      <c r="AA9" s="7">
        <v>3660</v>
      </c>
      <c r="AB9" s="7">
        <v>11819628</v>
      </c>
      <c r="AC9" s="6">
        <v>3512</v>
      </c>
      <c r="AD9" s="6">
        <v>33161</v>
      </c>
      <c r="AE9" s="6">
        <v>158</v>
      </c>
      <c r="AF9" s="6">
        <v>1011</v>
      </c>
      <c r="AG9" s="7">
        <v>85324</v>
      </c>
      <c r="AH9" s="6">
        <v>536</v>
      </c>
      <c r="AI9" s="6">
        <v>3723</v>
      </c>
      <c r="AJ9" s="7">
        <v>72278</v>
      </c>
      <c r="AK9" s="150">
        <v>-1.1</v>
      </c>
      <c r="AL9" s="6">
        <v>24508026</v>
      </c>
      <c r="AM9" s="6">
        <v>30567368</v>
      </c>
      <c r="AN9" s="6">
        <v>28842022</v>
      </c>
      <c r="AO9" s="143">
        <v>0.98</v>
      </c>
      <c r="AP9" s="146">
        <v>9.4</v>
      </c>
      <c r="AQ9" s="146">
        <v>94.9</v>
      </c>
      <c r="AR9" s="6">
        <v>15</v>
      </c>
      <c r="AS9" s="6">
        <v>238</v>
      </c>
      <c r="AT9" s="6">
        <v>3757</v>
      </c>
      <c r="AU9" s="6">
        <v>6</v>
      </c>
      <c r="AV9" s="6">
        <v>138</v>
      </c>
      <c r="AW9" s="6">
        <v>1920</v>
      </c>
      <c r="AX9" s="6">
        <v>12547</v>
      </c>
      <c r="AY9" s="143">
        <v>3.339632685653447</v>
      </c>
      <c r="AZ9" s="6">
        <v>48263</v>
      </c>
      <c r="BA9" s="143">
        <v>12.846153846153847</v>
      </c>
      <c r="BB9" s="11">
        <v>7222</v>
      </c>
      <c r="BC9" s="143">
        <v>3.761458333333333</v>
      </c>
      <c r="BD9" s="6">
        <v>25528</v>
      </c>
      <c r="BE9" s="143">
        <v>13.295833333333333</v>
      </c>
      <c r="BF9" s="6">
        <v>5</v>
      </c>
      <c r="BG9" s="247" t="s">
        <v>281</v>
      </c>
      <c r="BH9" s="6">
        <v>21</v>
      </c>
      <c r="BI9" s="6">
        <v>1</v>
      </c>
      <c r="BJ9" s="6">
        <v>9</v>
      </c>
      <c r="BK9" s="6">
        <v>66900</v>
      </c>
      <c r="BL9" s="146">
        <v>99.22282866635027</v>
      </c>
      <c r="BM9" s="146">
        <v>564</v>
      </c>
      <c r="BN9" s="146">
        <v>429.4</v>
      </c>
      <c r="BO9" s="6">
        <v>55293</v>
      </c>
      <c r="BP9" s="147">
        <v>829.2913385826771</v>
      </c>
      <c r="BQ9" s="11">
        <v>23531</v>
      </c>
      <c r="BR9" s="6">
        <v>121</v>
      </c>
      <c r="BS9" s="6">
        <v>18031</v>
      </c>
      <c r="BT9" s="6">
        <v>12</v>
      </c>
      <c r="BU9" s="6">
        <v>12058</v>
      </c>
      <c r="BV9" s="6">
        <v>25778</v>
      </c>
      <c r="BW9" s="6">
        <v>53716</v>
      </c>
      <c r="BX9" s="6">
        <v>57</v>
      </c>
      <c r="BY9" s="6">
        <v>176</v>
      </c>
      <c r="BZ9" s="143">
        <v>2.6396700412448446</v>
      </c>
      <c r="CA9" s="6">
        <v>101</v>
      </c>
      <c r="CB9" s="143">
        <v>1.5148106486689163</v>
      </c>
      <c r="CC9" s="6">
        <v>41</v>
      </c>
      <c r="CD9" s="143">
        <v>0.6149231346081739</v>
      </c>
      <c r="CE9" s="6">
        <v>3679</v>
      </c>
      <c r="CF9" s="6">
        <v>15710</v>
      </c>
      <c r="CG9" s="147">
        <v>4626638.487</v>
      </c>
      <c r="CH9" s="6">
        <v>17353</v>
      </c>
      <c r="CI9" s="6">
        <v>3231</v>
      </c>
      <c r="CJ9" s="6">
        <v>315175.2</v>
      </c>
      <c r="CK9" s="6">
        <v>144</v>
      </c>
      <c r="CL9" s="6">
        <v>472</v>
      </c>
      <c r="CM9" s="148">
        <v>7.079115110611173</v>
      </c>
      <c r="CN9" s="6">
        <v>174</v>
      </c>
      <c r="CO9" s="143">
        <v>2.6297891634549986</v>
      </c>
      <c r="CP9" s="6">
        <v>217</v>
      </c>
      <c r="CQ9" s="143">
        <v>3.2796795889065216</v>
      </c>
      <c r="CR9" s="6">
        <v>25</v>
      </c>
      <c r="CS9" s="143">
        <v>0.3749531308586427</v>
      </c>
      <c r="CU9" s="300"/>
      <c r="CV9" s="246"/>
      <c r="CW9" s="302"/>
      <c r="CX9" s="246"/>
      <c r="CY9" s="302"/>
      <c r="CZ9" s="301"/>
      <c r="DA9" s="302"/>
      <c r="DB9" s="301"/>
      <c r="DC9" s="302"/>
      <c r="DD9" s="301"/>
      <c r="DE9" s="301"/>
    </row>
    <row r="10" spans="1:109" s="30" customFormat="1" ht="26.25" customHeight="1">
      <c r="A10" s="13" t="s">
        <v>42</v>
      </c>
      <c r="B10" s="6">
        <v>31340</v>
      </c>
      <c r="C10" s="7">
        <f t="shared" si="4"/>
        <v>7</v>
      </c>
      <c r="D10" s="6">
        <v>15376</v>
      </c>
      <c r="E10" s="6">
        <v>15964</v>
      </c>
      <c r="F10" s="6">
        <v>29670</v>
      </c>
      <c r="G10" s="6">
        <f t="shared" si="5"/>
        <v>7</v>
      </c>
      <c r="H10" s="144">
        <v>-5.328653478</v>
      </c>
      <c r="I10" s="6">
        <f t="shared" si="6"/>
        <v>12</v>
      </c>
      <c r="J10" s="278">
        <v>11477</v>
      </c>
      <c r="K10" s="254">
        <v>2.67086</v>
      </c>
      <c r="L10" s="250">
        <f t="shared" si="7"/>
        <v>15</v>
      </c>
      <c r="M10" s="6">
        <v>11220</v>
      </c>
      <c r="N10" s="143">
        <v>2.5810145835</v>
      </c>
      <c r="O10" s="7">
        <f t="shared" si="8"/>
        <v>13</v>
      </c>
      <c r="P10" s="144">
        <v>-2.239261131</v>
      </c>
      <c r="Q10" s="7">
        <f t="shared" si="2"/>
        <v>13</v>
      </c>
      <c r="R10" s="143">
        <v>233.09</v>
      </c>
      <c r="S10" s="7">
        <f t="shared" si="3"/>
        <v>6</v>
      </c>
      <c r="T10" s="6">
        <v>19092</v>
      </c>
      <c r="U10" s="6">
        <v>1440</v>
      </c>
      <c r="V10" s="6">
        <v>1320</v>
      </c>
      <c r="W10" s="6">
        <v>118</v>
      </c>
      <c r="X10" s="6"/>
      <c r="Y10" s="6">
        <v>4720</v>
      </c>
      <c r="Z10" s="6">
        <v>73</v>
      </c>
      <c r="AA10" s="7">
        <v>1663</v>
      </c>
      <c r="AB10" s="7">
        <v>3466554</v>
      </c>
      <c r="AC10" s="6">
        <v>1819</v>
      </c>
      <c r="AD10" s="6">
        <v>12630</v>
      </c>
      <c r="AE10" s="6">
        <v>94</v>
      </c>
      <c r="AF10" s="6">
        <v>598</v>
      </c>
      <c r="AG10" s="7">
        <v>25178</v>
      </c>
      <c r="AH10" s="6">
        <v>296</v>
      </c>
      <c r="AI10" s="6">
        <v>1725</v>
      </c>
      <c r="AJ10" s="7">
        <v>28809</v>
      </c>
      <c r="AK10" s="150">
        <v>-0.8</v>
      </c>
      <c r="AL10" s="6">
        <v>15889625</v>
      </c>
      <c r="AM10" s="6">
        <v>16652378</v>
      </c>
      <c r="AN10" s="6">
        <v>16157040</v>
      </c>
      <c r="AO10" s="143">
        <v>0.42</v>
      </c>
      <c r="AP10" s="146">
        <v>11.2</v>
      </c>
      <c r="AQ10" s="146">
        <v>97.4</v>
      </c>
      <c r="AR10" s="6">
        <v>12</v>
      </c>
      <c r="AS10" s="6">
        <v>146</v>
      </c>
      <c r="AT10" s="6">
        <v>1566</v>
      </c>
      <c r="AU10" s="6">
        <v>2</v>
      </c>
      <c r="AV10" s="6">
        <v>63</v>
      </c>
      <c r="AW10" s="6">
        <v>859</v>
      </c>
      <c r="AX10" s="6">
        <v>8311</v>
      </c>
      <c r="AY10" s="143">
        <v>5.307151979565773</v>
      </c>
      <c r="AZ10" s="6">
        <v>26723</v>
      </c>
      <c r="BA10" s="143">
        <v>17.06449553001277</v>
      </c>
      <c r="BB10" s="11">
        <v>4024</v>
      </c>
      <c r="BC10" s="143">
        <v>4.684516880093131</v>
      </c>
      <c r="BD10" s="6">
        <v>10908</v>
      </c>
      <c r="BE10" s="143">
        <v>12.69848661233993</v>
      </c>
      <c r="BF10" s="6">
        <v>1</v>
      </c>
      <c r="BG10" s="6">
        <v>1</v>
      </c>
      <c r="BH10" s="6">
        <v>11</v>
      </c>
      <c r="BI10" s="6">
        <v>2</v>
      </c>
      <c r="BJ10" s="6">
        <v>13</v>
      </c>
      <c r="BK10" s="6">
        <v>29580</v>
      </c>
      <c r="BL10" s="146">
        <v>97.123719464145</v>
      </c>
      <c r="BM10" s="146">
        <v>569.2</v>
      </c>
      <c r="BN10" s="146">
        <v>434.9</v>
      </c>
      <c r="BO10" s="6">
        <v>24757</v>
      </c>
      <c r="BP10" s="147">
        <v>826.5282275565053</v>
      </c>
      <c r="BQ10" s="11">
        <v>9874</v>
      </c>
      <c r="BR10" s="6">
        <v>40</v>
      </c>
      <c r="BS10" s="6">
        <v>7853</v>
      </c>
      <c r="BT10" s="6">
        <v>14</v>
      </c>
      <c r="BU10" s="6">
        <v>6545</v>
      </c>
      <c r="BV10" s="6">
        <v>11651</v>
      </c>
      <c r="BW10" s="6">
        <v>20605</v>
      </c>
      <c r="BX10" s="6">
        <v>23</v>
      </c>
      <c r="BY10" s="6">
        <v>113</v>
      </c>
      <c r="BZ10" s="143">
        <v>3.7725770373585283</v>
      </c>
      <c r="CA10" s="6">
        <v>69</v>
      </c>
      <c r="CB10" s="143">
        <v>2.303608987413615</v>
      </c>
      <c r="CC10" s="6">
        <v>41</v>
      </c>
      <c r="CD10" s="143">
        <v>1.3688111374486696</v>
      </c>
      <c r="CE10" s="6">
        <v>1569</v>
      </c>
      <c r="CF10" s="6">
        <v>7395</v>
      </c>
      <c r="CG10" s="147">
        <v>1981516.661</v>
      </c>
      <c r="CH10" s="6">
        <v>9155</v>
      </c>
      <c r="CI10" s="6">
        <v>1779</v>
      </c>
      <c r="CJ10" s="6">
        <v>331274.8</v>
      </c>
      <c r="CK10" s="6">
        <v>100</v>
      </c>
      <c r="CL10" s="6">
        <v>153</v>
      </c>
      <c r="CM10" s="148">
        <v>5.10800253730845</v>
      </c>
      <c r="CN10" s="6">
        <v>63</v>
      </c>
      <c r="CO10" s="143">
        <v>2.1233569261880687</v>
      </c>
      <c r="CP10" s="6">
        <v>75</v>
      </c>
      <c r="CQ10" s="143">
        <v>2.5278058645096055</v>
      </c>
      <c r="CR10" s="6">
        <v>10</v>
      </c>
      <c r="CS10" s="143">
        <v>0.3338563749874804</v>
      </c>
      <c r="CU10" s="300"/>
      <c r="CV10" s="246"/>
      <c r="CW10" s="302"/>
      <c r="CX10" s="246"/>
      <c r="CY10" s="302"/>
      <c r="CZ10" s="301"/>
      <c r="DA10" s="302"/>
      <c r="DB10" s="301"/>
      <c r="DC10" s="302"/>
      <c r="DD10" s="301"/>
      <c r="DE10" s="301"/>
    </row>
    <row r="11" spans="1:109" s="30" customFormat="1" ht="26.25" customHeight="1">
      <c r="A11" s="13" t="s">
        <v>43</v>
      </c>
      <c r="B11" s="6">
        <v>35291</v>
      </c>
      <c r="C11" s="7">
        <f t="shared" si="4"/>
        <v>6</v>
      </c>
      <c r="D11" s="6">
        <v>16705</v>
      </c>
      <c r="E11" s="6">
        <v>18586</v>
      </c>
      <c r="F11" s="6">
        <v>33109</v>
      </c>
      <c r="G11" s="6">
        <f t="shared" si="5"/>
        <v>6</v>
      </c>
      <c r="H11" s="144">
        <v>-6.1828794877</v>
      </c>
      <c r="I11" s="6">
        <f t="shared" si="6"/>
        <v>14</v>
      </c>
      <c r="J11" s="278">
        <v>10847</v>
      </c>
      <c r="K11" s="254">
        <v>3.175529</v>
      </c>
      <c r="L11" s="250">
        <f t="shared" si="7"/>
        <v>5</v>
      </c>
      <c r="M11" s="6">
        <v>10698</v>
      </c>
      <c r="N11" s="143">
        <v>3.0199962448</v>
      </c>
      <c r="O11" s="7">
        <f t="shared" si="8"/>
        <v>6</v>
      </c>
      <c r="P11" s="144">
        <v>-1.3736517009</v>
      </c>
      <c r="Q11" s="7">
        <f t="shared" si="2"/>
        <v>12</v>
      </c>
      <c r="R11" s="143">
        <v>872.43</v>
      </c>
      <c r="S11" s="7">
        <f t="shared" si="3"/>
        <v>1</v>
      </c>
      <c r="T11" s="6">
        <v>75838.86000000002</v>
      </c>
      <c r="U11" s="6">
        <v>4210</v>
      </c>
      <c r="V11" s="6">
        <v>4070</v>
      </c>
      <c r="W11" s="6">
        <v>143</v>
      </c>
      <c r="X11" s="6"/>
      <c r="Y11" s="6">
        <v>14200</v>
      </c>
      <c r="Z11" s="6">
        <v>84</v>
      </c>
      <c r="AA11" s="6">
        <v>2139</v>
      </c>
      <c r="AB11" s="6">
        <v>4325678</v>
      </c>
      <c r="AC11" s="6">
        <v>1948</v>
      </c>
      <c r="AD11" s="6">
        <v>13820</v>
      </c>
      <c r="AE11" s="6">
        <v>47</v>
      </c>
      <c r="AF11" s="6">
        <v>181</v>
      </c>
      <c r="AG11" s="7">
        <v>3334</v>
      </c>
      <c r="AH11" s="6">
        <v>319</v>
      </c>
      <c r="AI11" s="6">
        <v>1598</v>
      </c>
      <c r="AJ11" s="7">
        <v>36017</v>
      </c>
      <c r="AK11" s="150">
        <v>-3.5</v>
      </c>
      <c r="AL11" s="6">
        <v>17799000</v>
      </c>
      <c r="AM11" s="6">
        <v>21916318</v>
      </c>
      <c r="AN11" s="6">
        <v>20883116</v>
      </c>
      <c r="AO11" s="143">
        <v>0.41</v>
      </c>
      <c r="AP11" s="146">
        <v>5.7</v>
      </c>
      <c r="AQ11" s="146">
        <v>95.8</v>
      </c>
      <c r="AR11" s="6">
        <v>10</v>
      </c>
      <c r="AS11" s="6">
        <v>133</v>
      </c>
      <c r="AT11" s="6">
        <v>1623</v>
      </c>
      <c r="AU11" s="6">
        <v>5</v>
      </c>
      <c r="AV11" s="6">
        <v>89</v>
      </c>
      <c r="AW11" s="6">
        <v>883</v>
      </c>
      <c r="AX11" s="6">
        <v>10616</v>
      </c>
      <c r="AY11" s="143">
        <v>6.540973505853358</v>
      </c>
      <c r="AZ11" s="6">
        <v>35953</v>
      </c>
      <c r="BA11" s="143">
        <v>22.15218730745533</v>
      </c>
      <c r="BB11" s="11">
        <v>5415</v>
      </c>
      <c r="BC11" s="143">
        <v>6.132502831257078</v>
      </c>
      <c r="BD11" s="6">
        <v>19903</v>
      </c>
      <c r="BE11" s="143">
        <v>22.540203850509627</v>
      </c>
      <c r="BF11" s="6">
        <v>8</v>
      </c>
      <c r="BG11" s="247" t="s">
        <v>281</v>
      </c>
      <c r="BH11" s="6">
        <v>13</v>
      </c>
      <c r="BI11" s="6">
        <v>1</v>
      </c>
      <c r="BJ11" s="6">
        <v>9</v>
      </c>
      <c r="BK11" s="6">
        <v>13666</v>
      </c>
      <c r="BL11" s="146">
        <v>39.0167304288243</v>
      </c>
      <c r="BM11" s="146">
        <v>756.2</v>
      </c>
      <c r="BN11" s="146">
        <v>493.8</v>
      </c>
      <c r="BO11" s="6">
        <v>30881</v>
      </c>
      <c r="BP11" s="147">
        <v>926.3836808159592</v>
      </c>
      <c r="BQ11" s="11">
        <v>12716</v>
      </c>
      <c r="BR11" s="6">
        <v>20</v>
      </c>
      <c r="BS11" s="6">
        <v>9233</v>
      </c>
      <c r="BT11" s="6">
        <v>13</v>
      </c>
      <c r="BU11" s="6">
        <v>6046</v>
      </c>
      <c r="BV11" s="6">
        <v>11311</v>
      </c>
      <c r="BW11" s="6">
        <v>13300</v>
      </c>
      <c r="BX11" s="6">
        <v>28</v>
      </c>
      <c r="BY11" s="6">
        <v>122</v>
      </c>
      <c r="BZ11" s="143">
        <v>3.6598170091495423</v>
      </c>
      <c r="CA11" s="6">
        <v>64</v>
      </c>
      <c r="CB11" s="143">
        <v>1.91990400479976</v>
      </c>
      <c r="CC11" s="6">
        <v>76</v>
      </c>
      <c r="CD11" s="143">
        <v>2.2798860056997152</v>
      </c>
      <c r="CE11" s="6">
        <v>2140</v>
      </c>
      <c r="CF11" s="6">
        <v>8318</v>
      </c>
      <c r="CG11" s="147">
        <v>2672104.347</v>
      </c>
      <c r="CH11" s="6">
        <v>11237</v>
      </c>
      <c r="CI11" s="6">
        <v>2211</v>
      </c>
      <c r="CJ11" s="6">
        <v>340585.8</v>
      </c>
      <c r="CK11" s="6">
        <v>99</v>
      </c>
      <c r="CL11" s="6">
        <v>117</v>
      </c>
      <c r="CM11" s="148">
        <v>3.5098245087745616</v>
      </c>
      <c r="CN11" s="6">
        <v>46</v>
      </c>
      <c r="CO11" s="143">
        <v>1.3893503277054577</v>
      </c>
      <c r="CP11" s="6">
        <v>54</v>
      </c>
      <c r="CQ11" s="143">
        <v>1.630976471654233</v>
      </c>
      <c r="CR11" s="6">
        <v>7</v>
      </c>
      <c r="CS11" s="143">
        <v>0.20998950052497375</v>
      </c>
      <c r="CU11" s="300"/>
      <c r="CV11" s="246"/>
      <c r="CW11" s="302"/>
      <c r="CX11" s="246"/>
      <c r="CY11" s="302"/>
      <c r="CZ11" s="301"/>
      <c r="DA11" s="302"/>
      <c r="DB11" s="301"/>
      <c r="DC11" s="302"/>
      <c r="DD11" s="301"/>
      <c r="DE11" s="301"/>
    </row>
    <row r="12" spans="1:109" s="30" customFormat="1" ht="26.25" customHeight="1">
      <c r="A12" s="13" t="s">
        <v>44</v>
      </c>
      <c r="B12" s="6">
        <v>25466</v>
      </c>
      <c r="C12" s="7">
        <f t="shared" si="4"/>
        <v>9</v>
      </c>
      <c r="D12" s="6">
        <v>12072</v>
      </c>
      <c r="E12" s="6">
        <v>13394</v>
      </c>
      <c r="F12" s="6">
        <v>24125</v>
      </c>
      <c r="G12" s="6">
        <f t="shared" si="5"/>
        <v>9</v>
      </c>
      <c r="H12" s="144">
        <v>-5.2658446556</v>
      </c>
      <c r="I12" s="6">
        <f t="shared" si="6"/>
        <v>11</v>
      </c>
      <c r="J12" s="278">
        <v>7773</v>
      </c>
      <c r="K12" s="254">
        <v>3.17613636</v>
      </c>
      <c r="L12" s="250">
        <f t="shared" si="7"/>
        <v>4</v>
      </c>
      <c r="M12" s="6">
        <v>7703</v>
      </c>
      <c r="N12" s="143">
        <v>3.0280312907</v>
      </c>
      <c r="O12" s="7">
        <f t="shared" si="8"/>
        <v>4</v>
      </c>
      <c r="P12" s="144">
        <v>-0.900553197</v>
      </c>
      <c r="Q12" s="7">
        <f t="shared" si="2"/>
        <v>11</v>
      </c>
      <c r="R12" s="143">
        <v>253.88</v>
      </c>
      <c r="S12" s="7">
        <f t="shared" si="3"/>
        <v>4</v>
      </c>
      <c r="T12" s="6">
        <v>20193.41</v>
      </c>
      <c r="U12" s="6">
        <v>1940</v>
      </c>
      <c r="V12" s="6">
        <v>1780</v>
      </c>
      <c r="W12" s="6">
        <v>155</v>
      </c>
      <c r="X12" s="6"/>
      <c r="Y12" s="6">
        <v>5620</v>
      </c>
      <c r="Z12" s="6">
        <v>76</v>
      </c>
      <c r="AA12" s="7">
        <v>2369</v>
      </c>
      <c r="AB12" s="7">
        <v>10085523</v>
      </c>
      <c r="AC12" s="6">
        <v>1169</v>
      </c>
      <c r="AD12" s="6">
        <v>8722</v>
      </c>
      <c r="AE12" s="6">
        <v>29</v>
      </c>
      <c r="AF12" s="6">
        <v>91</v>
      </c>
      <c r="AG12" s="7">
        <v>5156</v>
      </c>
      <c r="AH12" s="6">
        <v>214</v>
      </c>
      <c r="AI12" s="6">
        <v>1015</v>
      </c>
      <c r="AJ12" s="7">
        <v>14772</v>
      </c>
      <c r="AK12" s="150">
        <v>-2.8</v>
      </c>
      <c r="AL12" s="6">
        <v>13196514</v>
      </c>
      <c r="AM12" s="6">
        <v>13902045</v>
      </c>
      <c r="AN12" s="6">
        <v>13543633</v>
      </c>
      <c r="AO12" s="143">
        <v>0.45</v>
      </c>
      <c r="AP12" s="146">
        <v>8.3</v>
      </c>
      <c r="AQ12" s="146">
        <v>98.6</v>
      </c>
      <c r="AR12" s="6">
        <v>10</v>
      </c>
      <c r="AS12" s="6">
        <v>112</v>
      </c>
      <c r="AT12" s="6">
        <v>1118</v>
      </c>
      <c r="AU12" s="6">
        <v>3</v>
      </c>
      <c r="AV12" s="6">
        <v>58</v>
      </c>
      <c r="AW12" s="6">
        <v>581</v>
      </c>
      <c r="AX12" s="6">
        <v>8517</v>
      </c>
      <c r="AY12" s="143">
        <v>7.6180679785330945</v>
      </c>
      <c r="AZ12" s="6">
        <v>27206</v>
      </c>
      <c r="BA12" s="143">
        <v>24.3345259391771</v>
      </c>
      <c r="BB12" s="11">
        <v>4240</v>
      </c>
      <c r="BC12" s="143">
        <v>7.29776247848537</v>
      </c>
      <c r="BD12" s="6">
        <v>14319</v>
      </c>
      <c r="BE12" s="143">
        <v>24.645438898450948</v>
      </c>
      <c r="BF12" s="6">
        <v>2</v>
      </c>
      <c r="BG12" s="247" t="s">
        <v>281</v>
      </c>
      <c r="BH12" s="6">
        <v>11</v>
      </c>
      <c r="BI12" s="6">
        <v>1</v>
      </c>
      <c r="BJ12" s="6">
        <v>10</v>
      </c>
      <c r="BK12" s="6">
        <v>24023</v>
      </c>
      <c r="BL12" s="146">
        <v>97.04694190837844</v>
      </c>
      <c r="BM12" s="146">
        <v>564.6</v>
      </c>
      <c r="BN12" s="146">
        <v>441.1</v>
      </c>
      <c r="BO12" s="6">
        <v>20149</v>
      </c>
      <c r="BP12" s="147">
        <v>838.0750353547958</v>
      </c>
      <c r="BQ12" s="11">
        <v>8589</v>
      </c>
      <c r="BR12" s="6">
        <v>25</v>
      </c>
      <c r="BS12" s="6">
        <v>6399</v>
      </c>
      <c r="BT12" s="6">
        <v>10</v>
      </c>
      <c r="BU12" s="6">
        <v>3791</v>
      </c>
      <c r="BV12" s="6">
        <v>7270</v>
      </c>
      <c r="BW12" s="6">
        <v>20717</v>
      </c>
      <c r="BX12" s="6">
        <v>13</v>
      </c>
      <c r="BY12" s="6">
        <v>68</v>
      </c>
      <c r="BZ12" s="143">
        <v>2.8283836619249647</v>
      </c>
      <c r="CA12" s="6">
        <v>80</v>
      </c>
      <c r="CB12" s="143">
        <v>3.327510190499958</v>
      </c>
      <c r="CC12" s="6">
        <v>42</v>
      </c>
      <c r="CD12" s="143">
        <v>1.7469428500124782</v>
      </c>
      <c r="CE12" s="6">
        <v>1515</v>
      </c>
      <c r="CF12" s="6">
        <v>5645</v>
      </c>
      <c r="CG12" s="147">
        <v>1864225.203</v>
      </c>
      <c r="CH12" s="6">
        <v>8021</v>
      </c>
      <c r="CI12" s="6">
        <v>1519</v>
      </c>
      <c r="CJ12" s="6">
        <v>349683.7</v>
      </c>
      <c r="CK12" s="6">
        <v>86</v>
      </c>
      <c r="CL12" s="6">
        <v>82</v>
      </c>
      <c r="CM12" s="148">
        <v>3.4106979452624575</v>
      </c>
      <c r="CN12" s="6">
        <v>29</v>
      </c>
      <c r="CO12" s="143">
        <v>1.2020725388601037</v>
      </c>
      <c r="CP12" s="6">
        <v>36</v>
      </c>
      <c r="CQ12" s="143">
        <v>1.4922279792746114</v>
      </c>
      <c r="CR12" s="6">
        <v>8</v>
      </c>
      <c r="CS12" s="143">
        <v>0.3327510190499958</v>
      </c>
      <c r="CU12" s="300"/>
      <c r="CV12" s="246"/>
      <c r="CW12" s="302"/>
      <c r="CX12" s="246"/>
      <c r="CY12" s="302"/>
      <c r="CZ12" s="301"/>
      <c r="DA12" s="302"/>
      <c r="DB12" s="301"/>
      <c r="DC12" s="302"/>
      <c r="DD12" s="301"/>
      <c r="DE12" s="301"/>
    </row>
    <row r="13" spans="1:109" s="30" customFormat="1" ht="26.25" customHeight="1">
      <c r="A13" s="13" t="s">
        <v>176</v>
      </c>
      <c r="B13" s="6">
        <v>67450</v>
      </c>
      <c r="C13" s="7">
        <f t="shared" si="4"/>
        <v>5</v>
      </c>
      <c r="D13" s="6">
        <v>32507</v>
      </c>
      <c r="E13" s="6">
        <v>34943</v>
      </c>
      <c r="F13" s="6">
        <v>68284</v>
      </c>
      <c r="G13" s="6">
        <f t="shared" si="5"/>
        <v>4</v>
      </c>
      <c r="H13" s="144">
        <v>1.2364714603</v>
      </c>
      <c r="I13" s="6">
        <f t="shared" si="6"/>
        <v>1</v>
      </c>
      <c r="J13" s="278">
        <v>21028</v>
      </c>
      <c r="K13" s="254">
        <v>3.13</v>
      </c>
      <c r="L13" s="250">
        <f t="shared" si="7"/>
        <v>7</v>
      </c>
      <c r="M13" s="6">
        <v>22335</v>
      </c>
      <c r="N13" s="143">
        <v>2.9787358127</v>
      </c>
      <c r="O13" s="7">
        <f t="shared" si="8"/>
        <v>7</v>
      </c>
      <c r="P13" s="144">
        <v>6.2155221609</v>
      </c>
      <c r="Q13" s="7">
        <f t="shared" si="2"/>
        <v>1</v>
      </c>
      <c r="R13" s="143">
        <v>84.59</v>
      </c>
      <c r="S13" s="7">
        <f t="shared" si="3"/>
        <v>16</v>
      </c>
      <c r="T13" s="6">
        <v>3141.73</v>
      </c>
      <c r="U13" s="6">
        <v>2090</v>
      </c>
      <c r="V13" s="6">
        <v>2020</v>
      </c>
      <c r="W13" s="6">
        <v>73</v>
      </c>
      <c r="X13" s="6"/>
      <c r="Y13" s="6">
        <v>7850</v>
      </c>
      <c r="Z13" s="6">
        <v>373</v>
      </c>
      <c r="AA13" s="7">
        <v>8643</v>
      </c>
      <c r="AB13" s="7">
        <v>15775680</v>
      </c>
      <c r="AC13" s="6">
        <v>3546</v>
      </c>
      <c r="AD13" s="6">
        <v>29862</v>
      </c>
      <c r="AE13" s="6">
        <v>184</v>
      </c>
      <c r="AF13" s="6">
        <v>1508</v>
      </c>
      <c r="AG13" s="7">
        <v>44030</v>
      </c>
      <c r="AH13" s="6">
        <v>473</v>
      </c>
      <c r="AI13" s="6">
        <v>2894</v>
      </c>
      <c r="AJ13" s="7">
        <v>49257</v>
      </c>
      <c r="AK13" s="150">
        <v>-2.7</v>
      </c>
      <c r="AL13" s="6">
        <v>25589584</v>
      </c>
      <c r="AM13" s="6">
        <v>25988872</v>
      </c>
      <c r="AN13" s="6">
        <v>25687893</v>
      </c>
      <c r="AO13" s="143">
        <v>0.66</v>
      </c>
      <c r="AP13" s="146">
        <v>10.7</v>
      </c>
      <c r="AQ13" s="146">
        <v>89.8</v>
      </c>
      <c r="AR13" s="6">
        <v>12</v>
      </c>
      <c r="AS13" s="6">
        <v>259</v>
      </c>
      <c r="AT13" s="6">
        <v>4213</v>
      </c>
      <c r="AU13" s="6">
        <v>3</v>
      </c>
      <c r="AV13" s="6">
        <v>145</v>
      </c>
      <c r="AW13" s="6">
        <v>2201</v>
      </c>
      <c r="AX13" s="6">
        <v>15494</v>
      </c>
      <c r="AY13" s="143">
        <v>3.6776643721813436</v>
      </c>
      <c r="AZ13" s="6">
        <v>56452</v>
      </c>
      <c r="BA13" s="143">
        <v>13.399477806788513</v>
      </c>
      <c r="BB13" s="11">
        <v>5369</v>
      </c>
      <c r="BC13" s="143">
        <v>2.4393457519309405</v>
      </c>
      <c r="BD13" s="6">
        <v>22495</v>
      </c>
      <c r="BE13" s="143">
        <v>10.22035438437074</v>
      </c>
      <c r="BF13" s="6">
        <v>6</v>
      </c>
      <c r="BG13" s="6">
        <v>1</v>
      </c>
      <c r="BH13" s="6">
        <v>20</v>
      </c>
      <c r="BI13" s="6">
        <v>1</v>
      </c>
      <c r="BJ13" s="6">
        <v>10</v>
      </c>
      <c r="BK13" s="6">
        <v>68812</v>
      </c>
      <c r="BL13" s="146">
        <v>100</v>
      </c>
      <c r="BM13" s="146">
        <v>712.3</v>
      </c>
      <c r="BN13" s="146">
        <v>627.6</v>
      </c>
      <c r="BO13" s="6">
        <v>52883</v>
      </c>
      <c r="BP13" s="147">
        <v>780.295988077848</v>
      </c>
      <c r="BQ13" s="11">
        <v>24812</v>
      </c>
      <c r="BR13" s="6">
        <v>46</v>
      </c>
      <c r="BS13" s="6">
        <v>17889</v>
      </c>
      <c r="BT13" s="6">
        <v>14</v>
      </c>
      <c r="BU13" s="6">
        <v>7727</v>
      </c>
      <c r="BV13" s="6">
        <v>22391</v>
      </c>
      <c r="BW13" s="6">
        <v>49982</v>
      </c>
      <c r="BX13" s="6">
        <v>48</v>
      </c>
      <c r="BY13" s="6">
        <v>187</v>
      </c>
      <c r="BZ13" s="143">
        <v>2.7592108951942516</v>
      </c>
      <c r="CA13" s="6">
        <v>111</v>
      </c>
      <c r="CB13" s="143">
        <v>1.6378203709441812</v>
      </c>
      <c r="CC13" s="6">
        <v>63</v>
      </c>
      <c r="CD13" s="143">
        <v>0.9295737240494002</v>
      </c>
      <c r="CE13" s="6">
        <v>3212</v>
      </c>
      <c r="CF13" s="6">
        <v>15598</v>
      </c>
      <c r="CG13" s="147">
        <v>4520745.569</v>
      </c>
      <c r="CH13" s="6">
        <v>17286</v>
      </c>
      <c r="CI13" s="6">
        <v>2909</v>
      </c>
      <c r="CJ13" s="6">
        <v>281622.2</v>
      </c>
      <c r="CK13" s="6">
        <v>120</v>
      </c>
      <c r="CL13" s="6">
        <v>372</v>
      </c>
      <c r="CM13" s="148">
        <v>5.488911513434553</v>
      </c>
      <c r="CN13" s="6">
        <v>210</v>
      </c>
      <c r="CO13" s="143">
        <v>3.0753910140003513</v>
      </c>
      <c r="CP13" s="6">
        <v>241</v>
      </c>
      <c r="CQ13" s="143">
        <v>3.5293773065432608</v>
      </c>
      <c r="CR13" s="6">
        <v>21</v>
      </c>
      <c r="CS13" s="143">
        <v>0.30985790801646673</v>
      </c>
      <c r="CU13" s="300"/>
      <c r="CV13" s="246"/>
      <c r="CW13" s="302"/>
      <c r="CX13" s="246"/>
      <c r="CY13" s="302"/>
      <c r="CZ13" s="301"/>
      <c r="DA13" s="302"/>
      <c r="DB13" s="301"/>
      <c r="DC13" s="302"/>
      <c r="DD13" s="301"/>
      <c r="DE13" s="301"/>
    </row>
    <row r="14" spans="1:109" s="30" customFormat="1" ht="26.25" customHeight="1">
      <c r="A14" s="13" t="s">
        <v>73</v>
      </c>
      <c r="B14" s="6">
        <v>29989</v>
      </c>
      <c r="C14" s="7">
        <f t="shared" si="4"/>
        <v>8</v>
      </c>
      <c r="D14" s="6">
        <v>14081</v>
      </c>
      <c r="E14" s="6">
        <v>15908</v>
      </c>
      <c r="F14" s="6">
        <v>28729</v>
      </c>
      <c r="G14" s="6">
        <f t="shared" si="5"/>
        <v>8</v>
      </c>
      <c r="H14" s="144">
        <v>-4.2015405649</v>
      </c>
      <c r="I14" s="6">
        <f t="shared" si="6"/>
        <v>7</v>
      </c>
      <c r="J14" s="278">
        <v>9735</v>
      </c>
      <c r="K14" s="254">
        <v>3.01</v>
      </c>
      <c r="L14" s="250">
        <f t="shared" si="7"/>
        <v>10</v>
      </c>
      <c r="M14" s="6">
        <v>9697</v>
      </c>
      <c r="N14" s="143">
        <v>2.8843846949</v>
      </c>
      <c r="O14" s="7">
        <f t="shared" si="8"/>
        <v>8</v>
      </c>
      <c r="P14" s="144">
        <v>-0.3903441192</v>
      </c>
      <c r="Q14" s="7">
        <f t="shared" si="2"/>
        <v>10</v>
      </c>
      <c r="R14" s="143">
        <v>116.98</v>
      </c>
      <c r="S14" s="7">
        <f t="shared" si="3"/>
        <v>14</v>
      </c>
      <c r="T14" s="6">
        <v>4449.850000000001</v>
      </c>
      <c r="U14" s="6">
        <v>3440</v>
      </c>
      <c r="V14" s="6">
        <v>2620</v>
      </c>
      <c r="W14" s="6">
        <v>826</v>
      </c>
      <c r="X14" s="6"/>
      <c r="Y14" s="6">
        <v>9510</v>
      </c>
      <c r="Z14" s="6">
        <v>79</v>
      </c>
      <c r="AA14" s="7">
        <v>3876</v>
      </c>
      <c r="AB14" s="7">
        <v>17669137</v>
      </c>
      <c r="AC14" s="6">
        <v>1323</v>
      </c>
      <c r="AD14" s="6">
        <v>13212</v>
      </c>
      <c r="AE14" s="6">
        <v>36</v>
      </c>
      <c r="AF14" s="6">
        <v>211</v>
      </c>
      <c r="AG14" s="7">
        <v>8842</v>
      </c>
      <c r="AH14" s="6">
        <v>220</v>
      </c>
      <c r="AI14" s="6">
        <v>1162</v>
      </c>
      <c r="AJ14" s="7">
        <v>17461</v>
      </c>
      <c r="AK14" s="150">
        <v>-4.1</v>
      </c>
      <c r="AL14" s="6">
        <v>13305101</v>
      </c>
      <c r="AM14" s="6">
        <v>15621225</v>
      </c>
      <c r="AN14" s="6">
        <v>14703377</v>
      </c>
      <c r="AO14" s="143">
        <v>0.65</v>
      </c>
      <c r="AP14" s="146">
        <v>9.3</v>
      </c>
      <c r="AQ14" s="146">
        <v>87.2</v>
      </c>
      <c r="AR14" s="6">
        <v>10</v>
      </c>
      <c r="AS14" s="6">
        <v>120</v>
      </c>
      <c r="AT14" s="6">
        <v>1352</v>
      </c>
      <c r="AU14" s="6">
        <v>2</v>
      </c>
      <c r="AV14" s="6">
        <v>62</v>
      </c>
      <c r="AW14" s="6">
        <v>755</v>
      </c>
      <c r="AX14" s="6">
        <v>10084</v>
      </c>
      <c r="AY14" s="143">
        <v>7.458579881656805</v>
      </c>
      <c r="AZ14" s="6">
        <v>29046</v>
      </c>
      <c r="BA14" s="143">
        <v>21.483727810650887</v>
      </c>
      <c r="BB14" s="11">
        <v>4967</v>
      </c>
      <c r="BC14" s="143">
        <v>6.578807947019867</v>
      </c>
      <c r="BD14" s="6">
        <v>14876</v>
      </c>
      <c r="BE14" s="143">
        <v>19.703311258278145</v>
      </c>
      <c r="BF14" s="6">
        <v>0</v>
      </c>
      <c r="BG14" s="6">
        <v>13</v>
      </c>
      <c r="BH14" s="247" t="s">
        <v>281</v>
      </c>
      <c r="BI14" s="6">
        <v>2</v>
      </c>
      <c r="BJ14" s="6">
        <v>9</v>
      </c>
      <c r="BK14" s="6">
        <v>29206</v>
      </c>
      <c r="BL14" s="146">
        <v>99.67918088737201</v>
      </c>
      <c r="BM14" s="146">
        <v>422.9</v>
      </c>
      <c r="BN14" s="146">
        <v>331</v>
      </c>
      <c r="BO14" s="6">
        <v>25407</v>
      </c>
      <c r="BP14" s="147">
        <v>883.6295343094633</v>
      </c>
      <c r="BQ14" s="11">
        <v>11730</v>
      </c>
      <c r="BR14" s="6">
        <v>72</v>
      </c>
      <c r="BS14" s="6">
        <v>7318</v>
      </c>
      <c r="BT14" s="6">
        <v>10</v>
      </c>
      <c r="BU14" s="6">
        <v>3936</v>
      </c>
      <c r="BV14" s="6">
        <v>9230</v>
      </c>
      <c r="BW14" s="6">
        <v>26595</v>
      </c>
      <c r="BX14" s="6">
        <v>20</v>
      </c>
      <c r="BY14" s="6">
        <v>101</v>
      </c>
      <c r="BZ14" s="143">
        <v>3.5126769380586373</v>
      </c>
      <c r="CA14" s="6">
        <v>57</v>
      </c>
      <c r="CB14" s="143">
        <v>1.982401836330122</v>
      </c>
      <c r="CC14" s="6">
        <v>25</v>
      </c>
      <c r="CD14" s="143">
        <v>0.8694744896184746</v>
      </c>
      <c r="CE14" s="6">
        <v>1653</v>
      </c>
      <c r="CF14" s="6">
        <v>6663</v>
      </c>
      <c r="CG14" s="147">
        <v>2149872.156</v>
      </c>
      <c r="CH14" s="6"/>
      <c r="CI14" s="151" t="s">
        <v>161</v>
      </c>
      <c r="CJ14" s="6"/>
      <c r="CK14" s="6">
        <v>63</v>
      </c>
      <c r="CL14" s="6">
        <v>125</v>
      </c>
      <c r="CM14" s="148">
        <v>4.347372448092373</v>
      </c>
      <c r="CN14" s="6">
        <v>54</v>
      </c>
      <c r="CO14" s="143">
        <v>1.8796338194855373</v>
      </c>
      <c r="CP14" s="6">
        <v>69</v>
      </c>
      <c r="CQ14" s="143">
        <v>2.4017543248981865</v>
      </c>
      <c r="CR14" s="6">
        <v>9</v>
      </c>
      <c r="CS14" s="143">
        <v>0.31301081626265087</v>
      </c>
      <c r="CU14" s="300"/>
      <c r="CV14" s="246"/>
      <c r="CW14" s="302"/>
      <c r="CX14" s="246"/>
      <c r="CY14" s="302"/>
      <c r="CZ14" s="301"/>
      <c r="DA14" s="302"/>
      <c r="DB14" s="301"/>
      <c r="DC14" s="302"/>
      <c r="DD14" s="301"/>
      <c r="DE14" s="301"/>
    </row>
    <row r="15" spans="1:109" ht="26.25" customHeight="1">
      <c r="A15" s="13" t="s">
        <v>120</v>
      </c>
      <c r="B15" s="6">
        <v>85614</v>
      </c>
      <c r="C15" s="7">
        <f t="shared" si="4"/>
        <v>3</v>
      </c>
      <c r="D15" s="6">
        <v>41762</v>
      </c>
      <c r="E15" s="6">
        <v>43852</v>
      </c>
      <c r="F15" s="6">
        <v>81524</v>
      </c>
      <c r="G15" s="6">
        <f t="shared" si="5"/>
        <v>3</v>
      </c>
      <c r="H15" s="144">
        <v>-4.7772560563</v>
      </c>
      <c r="I15" s="6">
        <f t="shared" si="6"/>
        <v>9</v>
      </c>
      <c r="J15" s="278">
        <v>27601</v>
      </c>
      <c r="K15" s="254">
        <v>3.05</v>
      </c>
      <c r="L15" s="250">
        <f t="shared" si="7"/>
        <v>8</v>
      </c>
      <c r="M15" s="6">
        <v>27889</v>
      </c>
      <c r="N15" s="143">
        <v>2.8787127824</v>
      </c>
      <c r="O15" s="7">
        <f t="shared" si="8"/>
        <v>9</v>
      </c>
      <c r="P15" s="144">
        <v>1.0434404551</v>
      </c>
      <c r="Q15" s="7">
        <f t="shared" si="2"/>
        <v>6</v>
      </c>
      <c r="R15" s="143">
        <v>230.7</v>
      </c>
      <c r="S15" s="7">
        <f t="shared" si="3"/>
        <v>7</v>
      </c>
      <c r="T15" s="6">
        <v>14185.760000000002</v>
      </c>
      <c r="U15" s="6">
        <v>3690</v>
      </c>
      <c r="V15" s="6">
        <v>3510</v>
      </c>
      <c r="W15" s="6">
        <v>180</v>
      </c>
      <c r="X15" s="6"/>
      <c r="Y15" s="6">
        <v>12800</v>
      </c>
      <c r="Z15" s="6">
        <v>315</v>
      </c>
      <c r="AA15" s="6">
        <v>14726</v>
      </c>
      <c r="AB15" s="6">
        <v>47364061</v>
      </c>
      <c r="AC15" s="6">
        <v>4580</v>
      </c>
      <c r="AD15" s="6">
        <v>41749</v>
      </c>
      <c r="AE15" s="6">
        <v>268</v>
      </c>
      <c r="AF15" s="6">
        <v>1476</v>
      </c>
      <c r="AG15" s="7">
        <v>56604</v>
      </c>
      <c r="AH15" s="6">
        <v>711</v>
      </c>
      <c r="AI15" s="6">
        <v>4064</v>
      </c>
      <c r="AJ15" s="7">
        <v>72170</v>
      </c>
      <c r="AK15" s="150">
        <v>-3.7</v>
      </c>
      <c r="AL15" s="6">
        <v>34885000</v>
      </c>
      <c r="AM15" s="6">
        <v>34447505</v>
      </c>
      <c r="AN15" s="6">
        <v>33181431</v>
      </c>
      <c r="AO15" s="143">
        <v>0.72</v>
      </c>
      <c r="AP15" s="146">
        <v>10.6</v>
      </c>
      <c r="AQ15" s="146">
        <v>88.2</v>
      </c>
      <c r="AR15" s="6">
        <v>17</v>
      </c>
      <c r="AS15" s="6">
        <v>296</v>
      </c>
      <c r="AT15" s="6">
        <v>4606</v>
      </c>
      <c r="AU15" s="6">
        <v>8</v>
      </c>
      <c r="AV15" s="6">
        <v>195</v>
      </c>
      <c r="AW15" s="6">
        <v>2448</v>
      </c>
      <c r="AX15" s="6">
        <v>21379</v>
      </c>
      <c r="AY15" s="143">
        <v>4.641554494138081</v>
      </c>
      <c r="AZ15" s="6">
        <v>67455</v>
      </c>
      <c r="BA15" s="143">
        <v>14.64502822405558</v>
      </c>
      <c r="BB15" s="11">
        <v>11707</v>
      </c>
      <c r="BC15" s="143">
        <v>4.782271241830065</v>
      </c>
      <c r="BD15" s="6">
        <v>45929</v>
      </c>
      <c r="BE15" s="143">
        <v>18.76184640522876</v>
      </c>
      <c r="BF15" s="6">
        <v>14</v>
      </c>
      <c r="BG15" s="6">
        <v>7</v>
      </c>
      <c r="BH15" s="6">
        <v>16</v>
      </c>
      <c r="BI15" s="6">
        <v>2</v>
      </c>
      <c r="BJ15" s="6">
        <v>18</v>
      </c>
      <c r="BK15" s="6">
        <v>79373</v>
      </c>
      <c r="BL15" s="146">
        <v>94.92788289042505</v>
      </c>
      <c r="BM15" s="146">
        <v>1028.6</v>
      </c>
      <c r="BN15" s="146">
        <v>840.5</v>
      </c>
      <c r="BO15" s="6">
        <v>67901</v>
      </c>
      <c r="BP15" s="147">
        <v>812.3003672644185</v>
      </c>
      <c r="BQ15" s="11">
        <v>30673</v>
      </c>
      <c r="BR15" s="6">
        <v>64</v>
      </c>
      <c r="BS15" s="6">
        <v>21028</v>
      </c>
      <c r="BT15" s="6">
        <v>24</v>
      </c>
      <c r="BU15" s="6">
        <v>9457</v>
      </c>
      <c r="BV15" s="6">
        <v>24693</v>
      </c>
      <c r="BW15" s="6">
        <v>56930</v>
      </c>
      <c r="BX15" s="6">
        <v>60</v>
      </c>
      <c r="BY15" s="6">
        <v>270</v>
      </c>
      <c r="BZ15" s="143">
        <v>3.2300128004210977</v>
      </c>
      <c r="CA15" s="6">
        <v>166</v>
      </c>
      <c r="CB15" s="143">
        <v>1.9858597217403788</v>
      </c>
      <c r="CC15" s="6">
        <v>73</v>
      </c>
      <c r="CD15" s="143">
        <v>0.8732997571508894</v>
      </c>
      <c r="CE15" s="6">
        <v>3626</v>
      </c>
      <c r="CF15" s="6">
        <v>18121</v>
      </c>
      <c r="CG15" s="147">
        <v>5012301.009</v>
      </c>
      <c r="CH15" s="6">
        <v>22415</v>
      </c>
      <c r="CI15" s="6">
        <v>4046</v>
      </c>
      <c r="CJ15" s="6">
        <v>321055.2</v>
      </c>
      <c r="CK15" s="6">
        <v>181</v>
      </c>
      <c r="CL15" s="6">
        <v>485</v>
      </c>
      <c r="CM15" s="148">
        <v>5.802060030386047</v>
      </c>
      <c r="CN15" s="6">
        <v>201</v>
      </c>
      <c r="CO15" s="143">
        <v>2.465531622589667</v>
      </c>
      <c r="CP15" s="6">
        <v>227</v>
      </c>
      <c r="CQ15" s="143">
        <v>2.7844561110838524</v>
      </c>
      <c r="CR15" s="6">
        <v>18</v>
      </c>
      <c r="CS15" s="143">
        <v>0.2153341866947399</v>
      </c>
      <c r="CU15" s="300"/>
      <c r="CV15" s="246"/>
      <c r="CW15" s="302"/>
      <c r="CX15" s="246"/>
      <c r="CY15" s="302"/>
      <c r="CZ15" s="303"/>
      <c r="DA15" s="304"/>
      <c r="DB15" s="303"/>
      <c r="DC15" s="304"/>
      <c r="DD15" s="303"/>
      <c r="DE15" s="303"/>
    </row>
    <row r="16" spans="1:109" ht="26.25" customHeight="1">
      <c r="A16" s="13" t="s">
        <v>121</v>
      </c>
      <c r="B16" s="6">
        <v>91900</v>
      </c>
      <c r="C16" s="7">
        <f t="shared" si="4"/>
        <v>2</v>
      </c>
      <c r="D16" s="6">
        <v>44235</v>
      </c>
      <c r="E16" s="6">
        <v>47665</v>
      </c>
      <c r="F16" s="6">
        <v>90280</v>
      </c>
      <c r="G16" s="6">
        <f t="shared" si="5"/>
        <v>2</v>
      </c>
      <c r="H16" s="144">
        <v>-1.7627856366</v>
      </c>
      <c r="I16" s="6">
        <f t="shared" si="6"/>
        <v>3</v>
      </c>
      <c r="J16" s="278">
        <v>28744</v>
      </c>
      <c r="K16" s="254">
        <v>3.16</v>
      </c>
      <c r="L16" s="250">
        <f t="shared" si="7"/>
        <v>6</v>
      </c>
      <c r="M16" s="6">
        <v>29454</v>
      </c>
      <c r="N16" s="143">
        <v>3.0223878058</v>
      </c>
      <c r="O16" s="7">
        <f t="shared" si="8"/>
        <v>5</v>
      </c>
      <c r="P16" s="144">
        <v>2.4700807125</v>
      </c>
      <c r="Q16" s="7">
        <f t="shared" si="2"/>
        <v>5</v>
      </c>
      <c r="R16" s="143">
        <v>209.67</v>
      </c>
      <c r="S16" s="7">
        <f t="shared" si="3"/>
        <v>9</v>
      </c>
      <c r="T16" s="6">
        <v>7365.1900000000005</v>
      </c>
      <c r="U16" s="6">
        <v>6670</v>
      </c>
      <c r="V16" s="6">
        <v>5940</v>
      </c>
      <c r="W16" s="6">
        <v>737</v>
      </c>
      <c r="X16" s="6"/>
      <c r="Y16" s="6">
        <v>22400</v>
      </c>
      <c r="Z16" s="6">
        <v>344</v>
      </c>
      <c r="AA16" s="6">
        <v>9492</v>
      </c>
      <c r="AB16" s="6">
        <v>29490959</v>
      </c>
      <c r="AC16" s="6">
        <v>3913</v>
      </c>
      <c r="AD16" s="6">
        <v>34682</v>
      </c>
      <c r="AE16" s="6">
        <v>120</v>
      </c>
      <c r="AF16" s="6">
        <v>1080</v>
      </c>
      <c r="AG16" s="7">
        <v>44678</v>
      </c>
      <c r="AH16" s="11">
        <v>618</v>
      </c>
      <c r="AI16" s="6">
        <v>3959</v>
      </c>
      <c r="AJ16" s="7">
        <v>64074</v>
      </c>
      <c r="AK16" s="145">
        <v>-1.9</v>
      </c>
      <c r="AL16" s="6">
        <v>36037000</v>
      </c>
      <c r="AM16" s="6">
        <v>37898807</v>
      </c>
      <c r="AN16" s="6">
        <v>36879726</v>
      </c>
      <c r="AO16" s="143">
        <v>0.68</v>
      </c>
      <c r="AP16" s="146">
        <v>9.6</v>
      </c>
      <c r="AQ16" s="146">
        <v>92</v>
      </c>
      <c r="AR16" s="6">
        <v>19</v>
      </c>
      <c r="AS16" s="6">
        <v>347</v>
      </c>
      <c r="AT16" s="6">
        <v>5387</v>
      </c>
      <c r="AU16" s="6">
        <v>5</v>
      </c>
      <c r="AV16" s="6">
        <v>192</v>
      </c>
      <c r="AW16" s="6">
        <v>2832</v>
      </c>
      <c r="AX16" s="11">
        <v>25627</v>
      </c>
      <c r="AY16" s="143">
        <v>4.757193242992389</v>
      </c>
      <c r="AZ16" s="6">
        <v>80875</v>
      </c>
      <c r="BA16" s="143">
        <v>15.012994245405606</v>
      </c>
      <c r="BB16" s="11">
        <v>12176</v>
      </c>
      <c r="BC16" s="143">
        <v>4.299435028248587</v>
      </c>
      <c r="BD16" s="6">
        <v>38211</v>
      </c>
      <c r="BE16" s="143">
        <v>13.492584745762711</v>
      </c>
      <c r="BF16" s="6">
        <v>16</v>
      </c>
      <c r="BG16" s="247" t="s">
        <v>281</v>
      </c>
      <c r="BH16" s="6">
        <v>33</v>
      </c>
      <c r="BI16" s="6">
        <v>4</v>
      </c>
      <c r="BJ16" s="6">
        <v>26</v>
      </c>
      <c r="BK16" s="6">
        <v>93089</v>
      </c>
      <c r="BL16" s="146">
        <v>99.98925874606601</v>
      </c>
      <c r="BM16" s="146">
        <v>1003</v>
      </c>
      <c r="BN16" s="146">
        <v>785.9</v>
      </c>
      <c r="BO16" s="6">
        <v>76821</v>
      </c>
      <c r="BP16" s="147">
        <v>845.7575056973941</v>
      </c>
      <c r="BQ16" s="11">
        <v>36256</v>
      </c>
      <c r="BR16" s="6">
        <v>56</v>
      </c>
      <c r="BS16" s="6">
        <v>23585</v>
      </c>
      <c r="BT16" s="6">
        <v>22</v>
      </c>
      <c r="BU16" s="6">
        <v>9860</v>
      </c>
      <c r="BV16" s="6">
        <v>28602</v>
      </c>
      <c r="BW16" s="6">
        <v>89039</v>
      </c>
      <c r="BX16" s="6">
        <v>57</v>
      </c>
      <c r="BY16" s="6">
        <v>252</v>
      </c>
      <c r="BZ16" s="143">
        <v>2.774383195164646</v>
      </c>
      <c r="CA16" s="6">
        <v>139</v>
      </c>
      <c r="CB16" s="143">
        <v>1.530314540190023</v>
      </c>
      <c r="CC16" s="6">
        <v>70</v>
      </c>
      <c r="CD16" s="143">
        <v>0.7706619986568461</v>
      </c>
      <c r="CE16" s="6">
        <v>4260</v>
      </c>
      <c r="CF16" s="6">
        <v>19325</v>
      </c>
      <c r="CG16" s="147">
        <v>5790281.808</v>
      </c>
      <c r="CH16" s="6"/>
      <c r="CI16" s="151" t="s">
        <v>161</v>
      </c>
      <c r="CJ16" s="6"/>
      <c r="CK16" s="6">
        <v>184</v>
      </c>
      <c r="CL16" s="6">
        <v>511</v>
      </c>
      <c r="CM16" s="148">
        <v>5.625832590194978</v>
      </c>
      <c r="CN16" s="6">
        <v>248</v>
      </c>
      <c r="CO16" s="143">
        <v>2.7470093043863537</v>
      </c>
      <c r="CP16" s="6">
        <v>303</v>
      </c>
      <c r="CQ16" s="143">
        <v>3.356225077536553</v>
      </c>
      <c r="CR16" s="6">
        <v>18</v>
      </c>
      <c r="CS16" s="143">
        <v>0.19817022822604616</v>
      </c>
      <c r="CU16" s="300"/>
      <c r="CV16" s="303"/>
      <c r="CW16" s="302"/>
      <c r="CX16" s="303"/>
      <c r="CY16" s="302"/>
      <c r="CZ16" s="303"/>
      <c r="DA16" s="304"/>
      <c r="DB16" s="303"/>
      <c r="DC16" s="304"/>
      <c r="DD16" s="303"/>
      <c r="DE16" s="303"/>
    </row>
    <row r="17" spans="1:109" s="30" customFormat="1" ht="26.25" customHeight="1">
      <c r="A17" s="13" t="s">
        <v>122</v>
      </c>
      <c r="B17" s="6">
        <v>20647</v>
      </c>
      <c r="C17" s="7">
        <f t="shared" si="4"/>
        <v>11</v>
      </c>
      <c r="D17" s="6">
        <v>10026</v>
      </c>
      <c r="E17" s="6">
        <v>10621</v>
      </c>
      <c r="F17" s="6">
        <v>19883</v>
      </c>
      <c r="G17" s="6">
        <f t="shared" si="5"/>
        <v>11</v>
      </c>
      <c r="H17" s="144">
        <v>-3.7002954424</v>
      </c>
      <c r="I17" s="6">
        <f t="shared" si="6"/>
        <v>6</v>
      </c>
      <c r="J17" s="278">
        <v>7217</v>
      </c>
      <c r="K17" s="254">
        <v>2.82</v>
      </c>
      <c r="L17" s="250">
        <f t="shared" si="7"/>
        <v>11</v>
      </c>
      <c r="M17" s="6">
        <v>7276</v>
      </c>
      <c r="N17" s="143">
        <v>2.6972742291</v>
      </c>
      <c r="O17" s="7">
        <f t="shared" si="8"/>
        <v>11</v>
      </c>
      <c r="P17" s="144">
        <v>0.8175142026</v>
      </c>
      <c r="Q17" s="7">
        <f t="shared" si="2"/>
        <v>7</v>
      </c>
      <c r="R17" s="143">
        <v>94.43</v>
      </c>
      <c r="S17" s="7">
        <f t="shared" si="3"/>
        <v>15</v>
      </c>
      <c r="T17" s="6">
        <v>6869.120000000001</v>
      </c>
      <c r="U17" s="6">
        <v>1020</v>
      </c>
      <c r="V17" s="6">
        <v>950</v>
      </c>
      <c r="W17" s="6">
        <v>65</v>
      </c>
      <c r="X17" s="6"/>
      <c r="Y17" s="6">
        <v>3300</v>
      </c>
      <c r="Z17" s="6">
        <v>54</v>
      </c>
      <c r="AA17" s="6">
        <v>892</v>
      </c>
      <c r="AB17" s="6">
        <v>1391375</v>
      </c>
      <c r="AC17" s="6">
        <v>811</v>
      </c>
      <c r="AD17" s="6">
        <v>8621</v>
      </c>
      <c r="AE17" s="6">
        <v>17</v>
      </c>
      <c r="AF17" s="6">
        <v>196</v>
      </c>
      <c r="AG17" s="7">
        <v>7828</v>
      </c>
      <c r="AH17" s="6">
        <v>141</v>
      </c>
      <c r="AI17" s="6">
        <v>602</v>
      </c>
      <c r="AJ17" s="7">
        <v>8146</v>
      </c>
      <c r="AK17" s="150">
        <v>-1.7</v>
      </c>
      <c r="AL17" s="6">
        <v>9718087</v>
      </c>
      <c r="AM17" s="6">
        <v>9420180</v>
      </c>
      <c r="AN17" s="6">
        <v>8997184</v>
      </c>
      <c r="AO17" s="143">
        <v>0.42</v>
      </c>
      <c r="AP17" s="146">
        <v>12.6</v>
      </c>
      <c r="AQ17" s="146">
        <v>83.9</v>
      </c>
      <c r="AR17" s="6">
        <v>7</v>
      </c>
      <c r="AS17" s="6">
        <v>86</v>
      </c>
      <c r="AT17" s="6">
        <v>1042</v>
      </c>
      <c r="AU17" s="6">
        <v>3</v>
      </c>
      <c r="AV17" s="6">
        <v>47</v>
      </c>
      <c r="AW17" s="6">
        <v>573</v>
      </c>
      <c r="AX17" s="6">
        <v>6881</v>
      </c>
      <c r="AY17" s="143">
        <v>6.6036468330134355</v>
      </c>
      <c r="AZ17" s="6">
        <v>19782</v>
      </c>
      <c r="BA17" s="143">
        <v>18.98464491362764</v>
      </c>
      <c r="BB17" s="11">
        <v>5129</v>
      </c>
      <c r="BC17" s="143">
        <v>8.951134380453752</v>
      </c>
      <c r="BD17" s="6">
        <v>11067</v>
      </c>
      <c r="BE17" s="143">
        <v>19.31413612565445</v>
      </c>
      <c r="BF17" s="6">
        <v>3</v>
      </c>
      <c r="BG17" s="247" t="s">
        <v>281</v>
      </c>
      <c r="BH17" s="6">
        <v>8</v>
      </c>
      <c r="BI17" s="6">
        <v>3</v>
      </c>
      <c r="BJ17" s="6">
        <v>7</v>
      </c>
      <c r="BK17" s="6">
        <v>19153</v>
      </c>
      <c r="BL17" s="146">
        <v>99.2846405059354</v>
      </c>
      <c r="BM17" s="146">
        <v>265.9</v>
      </c>
      <c r="BN17" s="146">
        <v>202.6</v>
      </c>
      <c r="BO17" s="6">
        <v>15229</v>
      </c>
      <c r="BP17" s="147">
        <v>758.4163346613547</v>
      </c>
      <c r="BQ17" s="11">
        <v>7507</v>
      </c>
      <c r="BR17" s="6">
        <v>12</v>
      </c>
      <c r="BS17" s="6">
        <v>4410</v>
      </c>
      <c r="BT17" s="6">
        <v>6</v>
      </c>
      <c r="BU17" s="6">
        <v>5666</v>
      </c>
      <c r="BV17" s="6">
        <v>4941</v>
      </c>
      <c r="BW17" s="6">
        <v>14491</v>
      </c>
      <c r="BX17" s="6">
        <v>12</v>
      </c>
      <c r="BY17" s="6">
        <v>52</v>
      </c>
      <c r="BZ17" s="143">
        <v>2.589641434262948</v>
      </c>
      <c r="CA17" s="6">
        <v>53</v>
      </c>
      <c r="CB17" s="143">
        <v>2.639442231075697</v>
      </c>
      <c r="CC17" s="6">
        <v>25</v>
      </c>
      <c r="CD17" s="143">
        <v>1.245019920318725</v>
      </c>
      <c r="CE17" s="6">
        <v>1192</v>
      </c>
      <c r="CF17" s="6">
        <v>3930</v>
      </c>
      <c r="CG17" s="147">
        <v>1209554.16</v>
      </c>
      <c r="CH17" s="6">
        <v>5450</v>
      </c>
      <c r="CI17" s="6">
        <v>953</v>
      </c>
      <c r="CJ17" s="6">
        <v>310609.9</v>
      </c>
      <c r="CK17" s="6">
        <v>53</v>
      </c>
      <c r="CL17" s="6">
        <v>69</v>
      </c>
      <c r="CM17" s="148">
        <v>3.4362549800796813</v>
      </c>
      <c r="CN17" s="6">
        <v>35</v>
      </c>
      <c r="CO17" s="143">
        <v>1.7602977417894685</v>
      </c>
      <c r="CP17" s="6">
        <v>37</v>
      </c>
      <c r="CQ17" s="143">
        <v>1.860886184177438</v>
      </c>
      <c r="CR17" s="6">
        <v>7</v>
      </c>
      <c r="CS17" s="143">
        <v>0.34860557768924305</v>
      </c>
      <c r="CU17" s="300"/>
      <c r="CV17" s="301"/>
      <c r="CW17" s="302"/>
      <c r="CX17" s="301"/>
      <c r="CY17" s="302"/>
      <c r="CZ17" s="301"/>
      <c r="DA17" s="302"/>
      <c r="DB17" s="301"/>
      <c r="DC17" s="302"/>
      <c r="DD17" s="301"/>
      <c r="DE17" s="301"/>
    </row>
    <row r="18" spans="1:109" s="30" customFormat="1" ht="26.25" customHeight="1">
      <c r="A18" s="13" t="s">
        <v>45</v>
      </c>
      <c r="B18" s="6">
        <v>3046</v>
      </c>
      <c r="C18" s="7">
        <f t="shared" si="4"/>
        <v>17</v>
      </c>
      <c r="D18" s="6">
        <v>1449</v>
      </c>
      <c r="E18" s="6">
        <v>1597</v>
      </c>
      <c r="F18" s="6">
        <v>2638</v>
      </c>
      <c r="G18" s="6">
        <f t="shared" si="5"/>
        <v>17</v>
      </c>
      <c r="H18" s="144">
        <v>-13.3946158897</v>
      </c>
      <c r="I18" s="6">
        <f t="shared" si="6"/>
        <v>17</v>
      </c>
      <c r="J18" s="278">
        <v>1006</v>
      </c>
      <c r="K18" s="254">
        <v>3.02</v>
      </c>
      <c r="L18" s="250">
        <f t="shared" si="7"/>
        <v>9</v>
      </c>
      <c r="M18" s="6">
        <v>902</v>
      </c>
      <c r="N18" s="143">
        <v>2.8665183537</v>
      </c>
      <c r="O18" s="7">
        <f t="shared" si="8"/>
        <v>10</v>
      </c>
      <c r="P18" s="144">
        <v>-10.337972167</v>
      </c>
      <c r="Q18" s="7">
        <f t="shared" si="2"/>
        <v>17</v>
      </c>
      <c r="R18" s="143">
        <v>194.65</v>
      </c>
      <c r="S18" s="7">
        <f t="shared" si="3"/>
        <v>10</v>
      </c>
      <c r="T18" s="6">
        <v>17853.23</v>
      </c>
      <c r="U18" s="6">
        <v>485</v>
      </c>
      <c r="V18" s="6">
        <v>428</v>
      </c>
      <c r="W18" s="6">
        <v>57</v>
      </c>
      <c r="X18" s="6"/>
      <c r="Y18" s="6">
        <v>1280</v>
      </c>
      <c r="Z18" s="6">
        <v>9</v>
      </c>
      <c r="AA18" s="7">
        <v>193</v>
      </c>
      <c r="AB18" s="7">
        <v>179956</v>
      </c>
      <c r="AC18" s="6">
        <v>146</v>
      </c>
      <c r="AD18" s="6">
        <v>901</v>
      </c>
      <c r="AE18" s="7">
        <v>4</v>
      </c>
      <c r="AF18" s="7">
        <v>4</v>
      </c>
      <c r="AG18" s="7">
        <v>72</v>
      </c>
      <c r="AH18" s="6">
        <v>23</v>
      </c>
      <c r="AI18" s="6">
        <v>116</v>
      </c>
      <c r="AJ18" s="7">
        <v>1224</v>
      </c>
      <c r="AK18" s="150">
        <v>-1.8</v>
      </c>
      <c r="AL18" s="6">
        <v>3136800</v>
      </c>
      <c r="AM18" s="6">
        <v>3546472</v>
      </c>
      <c r="AN18" s="6">
        <v>3127168</v>
      </c>
      <c r="AO18" s="143">
        <v>0.13</v>
      </c>
      <c r="AP18" s="146">
        <v>8.4</v>
      </c>
      <c r="AQ18" s="146">
        <v>77.6</v>
      </c>
      <c r="AR18" s="6">
        <v>1</v>
      </c>
      <c r="AS18" s="6">
        <v>11</v>
      </c>
      <c r="AT18" s="6">
        <v>77</v>
      </c>
      <c r="AU18" s="6">
        <v>1</v>
      </c>
      <c r="AV18" s="6">
        <v>14</v>
      </c>
      <c r="AW18" s="6">
        <v>61</v>
      </c>
      <c r="AX18" s="6">
        <v>790</v>
      </c>
      <c r="AY18" s="143">
        <v>10.25974025974026</v>
      </c>
      <c r="AZ18" s="6">
        <v>2955</v>
      </c>
      <c r="BA18" s="143">
        <v>38.37662337662338</v>
      </c>
      <c r="BB18" s="11">
        <v>2127</v>
      </c>
      <c r="BC18" s="143">
        <v>34.868852459016395</v>
      </c>
      <c r="BD18" s="6">
        <v>3079</v>
      </c>
      <c r="BE18" s="143">
        <v>50.47540983606557</v>
      </c>
      <c r="BF18" s="6"/>
      <c r="BG18" s="6">
        <v>1</v>
      </c>
      <c r="BH18" s="247" t="s">
        <v>281</v>
      </c>
      <c r="BI18" s="6">
        <v>1</v>
      </c>
      <c r="BJ18" s="6">
        <v>1</v>
      </c>
      <c r="BK18" s="6">
        <v>2659</v>
      </c>
      <c r="BL18" s="146">
        <v>93.2328190743338</v>
      </c>
      <c r="BM18" s="146">
        <v>163.9</v>
      </c>
      <c r="BN18" s="146">
        <v>87.4</v>
      </c>
      <c r="BO18" s="6">
        <v>2818</v>
      </c>
      <c r="BP18" s="147">
        <v>1043.7037037037037</v>
      </c>
      <c r="BQ18" s="11">
        <v>1085</v>
      </c>
      <c r="BR18" s="6">
        <v>2</v>
      </c>
      <c r="BS18" s="6">
        <v>703</v>
      </c>
      <c r="BT18" s="6">
        <v>2</v>
      </c>
      <c r="BU18" s="6">
        <v>580</v>
      </c>
      <c r="BV18" s="6">
        <v>474</v>
      </c>
      <c r="BW18" s="6">
        <v>1840</v>
      </c>
      <c r="BX18" s="6">
        <v>5</v>
      </c>
      <c r="BY18" s="6">
        <v>12</v>
      </c>
      <c r="BZ18" s="143">
        <v>4.444444444444445</v>
      </c>
      <c r="CA18" s="6">
        <v>9</v>
      </c>
      <c r="CB18" s="143">
        <v>3.3333333333333335</v>
      </c>
      <c r="CC18" s="6">
        <v>2</v>
      </c>
      <c r="CD18" s="143">
        <v>0.7407407407407407</v>
      </c>
      <c r="CE18" s="6">
        <v>365</v>
      </c>
      <c r="CF18" s="6">
        <v>675</v>
      </c>
      <c r="CG18" s="147">
        <v>209134.7</v>
      </c>
      <c r="CH18" s="6">
        <v>1199</v>
      </c>
      <c r="CI18" s="6">
        <v>228</v>
      </c>
      <c r="CJ18" s="6">
        <v>316611.8</v>
      </c>
      <c r="CK18" s="6">
        <v>17</v>
      </c>
      <c r="CL18" s="6">
        <v>40</v>
      </c>
      <c r="CM18" s="148">
        <v>14.814814814814815</v>
      </c>
      <c r="CN18" s="6">
        <v>1</v>
      </c>
      <c r="CO18" s="143">
        <v>0.37907505686125853</v>
      </c>
      <c r="CP18" s="6">
        <v>1</v>
      </c>
      <c r="CQ18" s="143">
        <v>0.37907505686125853</v>
      </c>
      <c r="CR18" s="6">
        <v>1</v>
      </c>
      <c r="CS18" s="143">
        <v>0.37037037037037035</v>
      </c>
      <c r="CU18" s="300"/>
      <c r="CV18" s="301"/>
      <c r="CW18" s="302"/>
      <c r="CX18" s="301"/>
      <c r="CY18" s="302"/>
      <c r="CZ18" s="301"/>
      <c r="DA18" s="302"/>
      <c r="DB18" s="301"/>
      <c r="DC18" s="302"/>
      <c r="DD18" s="301"/>
      <c r="DE18" s="301"/>
    </row>
    <row r="19" spans="1:109" s="30" customFormat="1" ht="26.25" customHeight="1">
      <c r="A19" s="13" t="s">
        <v>107</v>
      </c>
      <c r="B19" s="6">
        <v>11551</v>
      </c>
      <c r="C19" s="7">
        <f t="shared" si="4"/>
        <v>13</v>
      </c>
      <c r="D19" s="6">
        <v>5501</v>
      </c>
      <c r="E19" s="6">
        <v>6050</v>
      </c>
      <c r="F19" s="6">
        <v>10799</v>
      </c>
      <c r="G19" s="6">
        <f t="shared" si="5"/>
        <v>13</v>
      </c>
      <c r="H19" s="144">
        <v>-6.510258852</v>
      </c>
      <c r="I19" s="6">
        <f t="shared" si="6"/>
        <v>15</v>
      </c>
      <c r="J19" s="278">
        <v>3483</v>
      </c>
      <c r="K19" s="254">
        <v>3.28</v>
      </c>
      <c r="L19" s="250">
        <f t="shared" si="7"/>
        <v>2</v>
      </c>
      <c r="M19" s="6">
        <v>3353</v>
      </c>
      <c r="N19" s="143">
        <v>3.1431566337</v>
      </c>
      <c r="O19" s="7">
        <f t="shared" si="8"/>
        <v>2</v>
      </c>
      <c r="P19" s="144">
        <v>-3.7324145851</v>
      </c>
      <c r="Q19" s="7">
        <f t="shared" si="2"/>
        <v>16</v>
      </c>
      <c r="R19" s="143">
        <v>343.69</v>
      </c>
      <c r="S19" s="7">
        <f t="shared" si="3"/>
        <v>3</v>
      </c>
      <c r="T19" s="6">
        <v>31457.904000000002</v>
      </c>
      <c r="U19" s="6">
        <v>1070</v>
      </c>
      <c r="V19" s="6">
        <v>962</v>
      </c>
      <c r="W19" s="6">
        <v>103</v>
      </c>
      <c r="X19" s="6"/>
      <c r="Y19" s="6">
        <v>2990</v>
      </c>
      <c r="Z19" s="6">
        <v>15</v>
      </c>
      <c r="AA19" s="7">
        <v>434</v>
      </c>
      <c r="AB19" s="7">
        <v>910696</v>
      </c>
      <c r="AC19" s="6">
        <v>399</v>
      </c>
      <c r="AD19" s="6">
        <v>2532</v>
      </c>
      <c r="AE19" s="6">
        <v>4</v>
      </c>
      <c r="AF19" s="7">
        <v>8</v>
      </c>
      <c r="AG19" s="7">
        <v>41</v>
      </c>
      <c r="AH19" s="6">
        <v>81</v>
      </c>
      <c r="AI19" s="6">
        <v>372</v>
      </c>
      <c r="AJ19" s="7">
        <v>6589</v>
      </c>
      <c r="AK19" s="150">
        <v>-2.9</v>
      </c>
      <c r="AL19" s="6">
        <v>8881482</v>
      </c>
      <c r="AM19" s="6">
        <v>9574428</v>
      </c>
      <c r="AN19" s="6">
        <v>9208748</v>
      </c>
      <c r="AO19" s="143">
        <v>0.29</v>
      </c>
      <c r="AP19" s="146">
        <v>14.7</v>
      </c>
      <c r="AQ19" s="146">
        <v>90.2</v>
      </c>
      <c r="AR19" s="6">
        <v>4</v>
      </c>
      <c r="AS19" s="6">
        <v>53</v>
      </c>
      <c r="AT19" s="6">
        <v>573</v>
      </c>
      <c r="AU19" s="6">
        <v>3</v>
      </c>
      <c r="AV19" s="6">
        <v>40</v>
      </c>
      <c r="AW19" s="6">
        <v>312</v>
      </c>
      <c r="AX19" s="6">
        <v>5189</v>
      </c>
      <c r="AY19" s="143">
        <v>9.055846422338568</v>
      </c>
      <c r="AZ19" s="6">
        <v>13797</v>
      </c>
      <c r="BA19" s="143">
        <v>24.078534031413614</v>
      </c>
      <c r="BB19" s="11">
        <v>4951</v>
      </c>
      <c r="BC19" s="143">
        <v>15.868589743589743</v>
      </c>
      <c r="BD19" s="6">
        <v>9398</v>
      </c>
      <c r="BE19" s="143">
        <v>30.121794871794872</v>
      </c>
      <c r="BF19" s="6">
        <v>1</v>
      </c>
      <c r="BG19" s="6">
        <v>1</v>
      </c>
      <c r="BH19" s="6">
        <v>4</v>
      </c>
      <c r="BI19" s="6">
        <v>3</v>
      </c>
      <c r="BJ19" s="6">
        <v>10</v>
      </c>
      <c r="BK19" s="6">
        <v>10902</v>
      </c>
      <c r="BL19" s="146">
        <v>96.9842540699226</v>
      </c>
      <c r="BM19" s="146">
        <v>428.6</v>
      </c>
      <c r="BN19" s="146">
        <v>294.7</v>
      </c>
      <c r="BO19" s="6">
        <v>9741</v>
      </c>
      <c r="BP19" s="147">
        <v>898.4504703929165</v>
      </c>
      <c r="BQ19" s="11">
        <v>4121</v>
      </c>
      <c r="BR19" s="6">
        <v>4</v>
      </c>
      <c r="BS19" s="6">
        <v>2952</v>
      </c>
      <c r="BT19" s="6">
        <v>7</v>
      </c>
      <c r="BU19" s="6">
        <v>3415</v>
      </c>
      <c r="BV19" s="6">
        <v>2783</v>
      </c>
      <c r="BW19" s="6">
        <v>4413</v>
      </c>
      <c r="BX19" s="6">
        <v>8</v>
      </c>
      <c r="BY19" s="6">
        <v>44</v>
      </c>
      <c r="BZ19" s="143">
        <v>4.058291828076</v>
      </c>
      <c r="CA19" s="6">
        <v>25</v>
      </c>
      <c r="CB19" s="143">
        <v>2.3058476295886368</v>
      </c>
      <c r="CC19" s="6">
        <v>16</v>
      </c>
      <c r="CD19" s="143">
        <v>1.4757424829367274</v>
      </c>
      <c r="CE19" s="6">
        <v>670</v>
      </c>
      <c r="CF19" s="6">
        <v>2461</v>
      </c>
      <c r="CG19" s="147">
        <v>827489.23</v>
      </c>
      <c r="CH19" s="6">
        <v>3625</v>
      </c>
      <c r="CI19" s="6">
        <v>686</v>
      </c>
      <c r="CJ19" s="7">
        <v>327644.1</v>
      </c>
      <c r="CK19" s="6">
        <v>51</v>
      </c>
      <c r="CL19" s="6">
        <v>71</v>
      </c>
      <c r="CM19" s="148">
        <v>6.548607268031729</v>
      </c>
      <c r="CN19" s="6">
        <v>23</v>
      </c>
      <c r="CO19" s="143">
        <v>2.129826835818131</v>
      </c>
      <c r="CP19" s="6">
        <v>33</v>
      </c>
      <c r="CQ19" s="143">
        <v>3.0558385035651447</v>
      </c>
      <c r="CR19" s="6">
        <v>3</v>
      </c>
      <c r="CS19" s="143">
        <v>0.2767017155506364</v>
      </c>
      <c r="CU19" s="300"/>
      <c r="CV19" s="301"/>
      <c r="CW19" s="302"/>
      <c r="CX19" s="301"/>
      <c r="CY19" s="302"/>
      <c r="CZ19" s="301"/>
      <c r="DA19" s="302"/>
      <c r="DB19" s="301"/>
      <c r="DC19" s="302"/>
      <c r="DD19" s="301"/>
      <c r="DE19" s="301"/>
    </row>
    <row r="20" spans="1:109" s="30" customFormat="1" ht="26.25" customHeight="1">
      <c r="A20" s="13" t="s">
        <v>108</v>
      </c>
      <c r="B20" s="6">
        <v>23160</v>
      </c>
      <c r="C20" s="7">
        <f t="shared" si="4"/>
        <v>10</v>
      </c>
      <c r="D20" s="6">
        <v>11036</v>
      </c>
      <c r="E20" s="6">
        <v>12124</v>
      </c>
      <c r="F20" s="6">
        <v>21538</v>
      </c>
      <c r="G20" s="6">
        <f t="shared" si="5"/>
        <v>10</v>
      </c>
      <c r="H20" s="144">
        <v>-7.0034542314</v>
      </c>
      <c r="I20" s="6">
        <f t="shared" si="6"/>
        <v>16</v>
      </c>
      <c r="J20" s="278">
        <v>6728</v>
      </c>
      <c r="K20" s="254">
        <v>3.34</v>
      </c>
      <c r="L20" s="250">
        <f t="shared" si="7"/>
        <v>1</v>
      </c>
      <c r="M20" s="6">
        <v>6560</v>
      </c>
      <c r="N20" s="143">
        <v>3.1814571559</v>
      </c>
      <c r="O20" s="7">
        <f t="shared" si="8"/>
        <v>1</v>
      </c>
      <c r="P20" s="144">
        <v>-2.4970273484</v>
      </c>
      <c r="Q20" s="7">
        <f t="shared" si="2"/>
        <v>15</v>
      </c>
      <c r="R20" s="143">
        <v>153.15</v>
      </c>
      <c r="S20" s="7">
        <f t="shared" si="3"/>
        <v>12</v>
      </c>
      <c r="T20" s="6">
        <v>11383.09</v>
      </c>
      <c r="U20" s="6">
        <v>1410</v>
      </c>
      <c r="V20" s="6">
        <v>1250</v>
      </c>
      <c r="W20" s="6">
        <v>168</v>
      </c>
      <c r="X20" s="6"/>
      <c r="Y20" s="6">
        <v>4340</v>
      </c>
      <c r="Z20" s="6">
        <v>67</v>
      </c>
      <c r="AA20" s="7">
        <v>1764</v>
      </c>
      <c r="AB20" s="7">
        <v>3808505</v>
      </c>
      <c r="AC20" s="6">
        <v>1142</v>
      </c>
      <c r="AD20" s="6">
        <v>7367</v>
      </c>
      <c r="AE20" s="6">
        <v>29</v>
      </c>
      <c r="AF20" s="7">
        <v>139</v>
      </c>
      <c r="AG20" s="7">
        <v>4978</v>
      </c>
      <c r="AH20" s="6">
        <v>193</v>
      </c>
      <c r="AI20" s="6">
        <v>923</v>
      </c>
      <c r="AJ20" s="7">
        <v>12347</v>
      </c>
      <c r="AK20" s="150">
        <v>-3.3</v>
      </c>
      <c r="AL20" s="6">
        <v>13608269</v>
      </c>
      <c r="AM20" s="6">
        <v>14504690</v>
      </c>
      <c r="AN20" s="6">
        <v>13635754</v>
      </c>
      <c r="AO20" s="143">
        <v>0.34</v>
      </c>
      <c r="AP20" s="146">
        <v>11</v>
      </c>
      <c r="AQ20" s="146">
        <v>87.8</v>
      </c>
      <c r="AR20" s="6">
        <v>8</v>
      </c>
      <c r="AS20" s="6">
        <v>100</v>
      </c>
      <c r="AT20" s="6">
        <v>1194</v>
      </c>
      <c r="AU20" s="6">
        <v>4</v>
      </c>
      <c r="AV20" s="6">
        <v>64</v>
      </c>
      <c r="AW20" s="6">
        <v>617</v>
      </c>
      <c r="AX20" s="6">
        <v>8556</v>
      </c>
      <c r="AY20" s="143">
        <v>7.165829145728643</v>
      </c>
      <c r="AZ20" s="6">
        <v>27109</v>
      </c>
      <c r="BA20" s="143">
        <v>22.70435510887772</v>
      </c>
      <c r="BB20" s="11">
        <v>9308</v>
      </c>
      <c r="BC20" s="143">
        <v>15.085899513776337</v>
      </c>
      <c r="BD20" s="6">
        <v>18229</v>
      </c>
      <c r="BE20" s="143">
        <v>29.544570502431117</v>
      </c>
      <c r="BF20" s="7"/>
      <c r="BG20" s="247" t="s">
        <v>281</v>
      </c>
      <c r="BH20" s="6">
        <v>14</v>
      </c>
      <c r="BI20" s="6">
        <v>4</v>
      </c>
      <c r="BJ20" s="6">
        <v>5</v>
      </c>
      <c r="BK20" s="6">
        <v>22747</v>
      </c>
      <c r="BL20" s="146">
        <v>99.6670025851115</v>
      </c>
      <c r="BM20" s="146">
        <v>468.79999999999995</v>
      </c>
      <c r="BN20" s="146">
        <v>350.7</v>
      </c>
      <c r="BO20" s="6">
        <v>19131</v>
      </c>
      <c r="BP20" s="147">
        <v>874.3601462522852</v>
      </c>
      <c r="BQ20" s="11">
        <v>8291</v>
      </c>
      <c r="BR20" s="6">
        <f>6+11</f>
        <v>17</v>
      </c>
      <c r="BS20" s="6">
        <v>5945</v>
      </c>
      <c r="BT20" s="6">
        <v>10</v>
      </c>
      <c r="BU20" s="6">
        <v>3446</v>
      </c>
      <c r="BV20" s="6">
        <v>6192</v>
      </c>
      <c r="BW20" s="6">
        <v>14050</v>
      </c>
      <c r="BX20" s="6">
        <v>12</v>
      </c>
      <c r="BY20" s="6">
        <v>80</v>
      </c>
      <c r="BZ20" s="143">
        <v>3.656307129798903</v>
      </c>
      <c r="CA20" s="6">
        <v>51</v>
      </c>
      <c r="CB20" s="143">
        <v>2.330895795246801</v>
      </c>
      <c r="CC20" s="6">
        <v>29</v>
      </c>
      <c r="CD20" s="143">
        <v>1.3254113345521024</v>
      </c>
      <c r="CE20" s="6">
        <v>1501</v>
      </c>
      <c r="CF20" s="6">
        <v>5247</v>
      </c>
      <c r="CG20" s="147">
        <v>1508380.483</v>
      </c>
      <c r="CH20" s="6">
        <v>6693</v>
      </c>
      <c r="CI20" s="6">
        <v>1174</v>
      </c>
      <c r="CJ20" s="7">
        <v>335192.6</v>
      </c>
      <c r="CK20" s="6">
        <v>69</v>
      </c>
      <c r="CL20" s="6">
        <v>100</v>
      </c>
      <c r="CM20" s="148">
        <v>4.570383912248629</v>
      </c>
      <c r="CN20" s="6">
        <v>22</v>
      </c>
      <c r="CO20" s="143">
        <v>1.021450459652707</v>
      </c>
      <c r="CP20" s="6">
        <v>25</v>
      </c>
      <c r="CQ20" s="143">
        <v>1.1607391586962579</v>
      </c>
      <c r="CR20" s="6">
        <v>5</v>
      </c>
      <c r="CS20" s="143">
        <v>0.22851919561243145</v>
      </c>
      <c r="CU20" s="300"/>
      <c r="CV20" s="301"/>
      <c r="CW20" s="302"/>
      <c r="CX20" s="301"/>
      <c r="CY20" s="302"/>
      <c r="CZ20" s="301"/>
      <c r="DA20" s="302"/>
      <c r="DB20" s="301"/>
      <c r="DC20" s="302"/>
      <c r="DD20" s="301"/>
      <c r="DE20" s="301"/>
    </row>
    <row r="21" spans="1:109" s="30" customFormat="1" ht="26.25" customHeight="1">
      <c r="A21" s="13" t="s">
        <v>46</v>
      </c>
      <c r="B21" s="6">
        <v>10563</v>
      </c>
      <c r="C21" s="7">
        <f t="shared" si="4"/>
        <v>15</v>
      </c>
      <c r="D21" s="6">
        <v>5292</v>
      </c>
      <c r="E21" s="6">
        <v>5271</v>
      </c>
      <c r="F21" s="6">
        <v>9914</v>
      </c>
      <c r="G21" s="6">
        <f t="shared" si="5"/>
        <v>15</v>
      </c>
      <c r="H21" s="144">
        <v>-6.1440878538</v>
      </c>
      <c r="I21" s="6">
        <f t="shared" si="6"/>
        <v>13</v>
      </c>
      <c r="J21" s="278">
        <v>3879</v>
      </c>
      <c r="K21" s="254">
        <v>2.703137</v>
      </c>
      <c r="L21" s="250">
        <f t="shared" si="7"/>
        <v>13</v>
      </c>
      <c r="M21" s="6">
        <v>3899</v>
      </c>
      <c r="N21" s="143">
        <v>2.5100308642</v>
      </c>
      <c r="O21" s="7">
        <f t="shared" si="8"/>
        <v>15</v>
      </c>
      <c r="P21" s="144">
        <v>0.5155968033</v>
      </c>
      <c r="Q21" s="7">
        <f t="shared" si="2"/>
        <v>8</v>
      </c>
      <c r="R21" s="143">
        <v>152.35</v>
      </c>
      <c r="S21" s="7">
        <f t="shared" si="3"/>
        <v>13</v>
      </c>
      <c r="T21" s="6">
        <v>12597</v>
      </c>
      <c r="U21" s="6">
        <v>862</v>
      </c>
      <c r="V21" s="6">
        <v>789</v>
      </c>
      <c r="W21" s="6">
        <v>73</v>
      </c>
      <c r="X21" s="6"/>
      <c r="Y21" s="6">
        <v>2530</v>
      </c>
      <c r="Z21" s="6">
        <v>17</v>
      </c>
      <c r="AA21" s="7">
        <v>232</v>
      </c>
      <c r="AB21" s="7">
        <v>324403</v>
      </c>
      <c r="AC21" s="6">
        <v>562</v>
      </c>
      <c r="AD21" s="6">
        <v>4746</v>
      </c>
      <c r="AE21" s="6">
        <v>20</v>
      </c>
      <c r="AF21" s="6">
        <v>92</v>
      </c>
      <c r="AG21" s="7">
        <v>3804</v>
      </c>
      <c r="AH21" s="6">
        <v>85</v>
      </c>
      <c r="AI21" s="6">
        <v>379</v>
      </c>
      <c r="AJ21" s="7">
        <v>5728</v>
      </c>
      <c r="AK21" s="150">
        <v>-3.5</v>
      </c>
      <c r="AL21" s="6">
        <v>7390196</v>
      </c>
      <c r="AM21" s="6">
        <v>8035427</v>
      </c>
      <c r="AN21" s="6">
        <v>7670253</v>
      </c>
      <c r="AO21" s="143">
        <v>0.76</v>
      </c>
      <c r="AP21" s="146">
        <v>11.7</v>
      </c>
      <c r="AQ21" s="146">
        <v>93</v>
      </c>
      <c r="AR21" s="6">
        <v>3</v>
      </c>
      <c r="AS21" s="6">
        <v>46</v>
      </c>
      <c r="AT21" s="6">
        <v>417</v>
      </c>
      <c r="AU21" s="6">
        <v>1</v>
      </c>
      <c r="AV21" s="6">
        <v>26</v>
      </c>
      <c r="AW21" s="6">
        <v>237</v>
      </c>
      <c r="AX21" s="6">
        <v>3242</v>
      </c>
      <c r="AY21" s="143">
        <v>7.7745803357314145</v>
      </c>
      <c r="AZ21" s="6">
        <v>9256</v>
      </c>
      <c r="BA21" s="143">
        <v>22.19664268585132</v>
      </c>
      <c r="BB21" s="11">
        <v>1942</v>
      </c>
      <c r="BC21" s="143">
        <v>8.19409282700422</v>
      </c>
      <c r="BD21" s="6">
        <v>4488</v>
      </c>
      <c r="BE21" s="143">
        <v>18.936708860759495</v>
      </c>
      <c r="BF21" s="7"/>
      <c r="BG21" s="247" t="s">
        <v>281</v>
      </c>
      <c r="BH21" s="6">
        <v>3</v>
      </c>
      <c r="BI21" s="6">
        <v>1</v>
      </c>
      <c r="BJ21" s="6">
        <v>8</v>
      </c>
      <c r="BK21" s="6">
        <v>10057</v>
      </c>
      <c r="BL21" s="146">
        <v>100.05969555268133</v>
      </c>
      <c r="BM21" s="146">
        <v>212</v>
      </c>
      <c r="BN21" s="146">
        <v>167.5</v>
      </c>
      <c r="BO21" s="6">
        <v>9006</v>
      </c>
      <c r="BP21" s="147">
        <v>912.9244804865688</v>
      </c>
      <c r="BQ21" s="11">
        <v>3568</v>
      </c>
      <c r="BR21" s="6">
        <v>26</v>
      </c>
      <c r="BS21" s="6">
        <v>2633</v>
      </c>
      <c r="BT21" s="6">
        <v>5</v>
      </c>
      <c r="BU21" s="6">
        <v>2903</v>
      </c>
      <c r="BV21" s="6">
        <v>5378</v>
      </c>
      <c r="BW21" s="6">
        <v>5773</v>
      </c>
      <c r="BX21" s="6">
        <v>10</v>
      </c>
      <c r="BY21" s="6">
        <v>39</v>
      </c>
      <c r="BZ21" s="143">
        <v>3.953370501773948</v>
      </c>
      <c r="CA21" s="6">
        <v>16</v>
      </c>
      <c r="CB21" s="143">
        <v>1.6218955904713634</v>
      </c>
      <c r="CC21" s="6">
        <v>14</v>
      </c>
      <c r="CD21" s="143">
        <v>1.419158641662443</v>
      </c>
      <c r="CE21" s="6">
        <v>714</v>
      </c>
      <c r="CF21" s="6">
        <v>2536</v>
      </c>
      <c r="CG21" s="147">
        <v>800663.21</v>
      </c>
      <c r="CH21" s="6">
        <v>3425</v>
      </c>
      <c r="CI21" s="6">
        <v>649</v>
      </c>
      <c r="CJ21" s="6">
        <v>300782.7</v>
      </c>
      <c r="CK21" s="6">
        <v>46</v>
      </c>
      <c r="CL21" s="6">
        <v>30</v>
      </c>
      <c r="CM21" s="148">
        <v>3.0410542321338068</v>
      </c>
      <c r="CN21" s="6">
        <v>16</v>
      </c>
      <c r="CO21" s="143">
        <v>1.613879362517652</v>
      </c>
      <c r="CP21" s="6">
        <v>19</v>
      </c>
      <c r="CQ21" s="143">
        <v>1.9164817429897114</v>
      </c>
      <c r="CR21" s="6">
        <v>1</v>
      </c>
      <c r="CS21" s="143">
        <v>0.10136847440446022</v>
      </c>
      <c r="CU21" s="300"/>
      <c r="CV21" s="301"/>
      <c r="CW21" s="302"/>
      <c r="CX21" s="301"/>
      <c r="CY21" s="302"/>
      <c r="CZ21" s="301"/>
      <c r="DA21" s="302"/>
      <c r="DB21" s="301"/>
      <c r="DC21" s="302"/>
      <c r="DD21" s="301"/>
      <c r="DE21" s="301"/>
    </row>
    <row r="22" spans="1:109" s="30" customFormat="1" ht="26.25" customHeight="1">
      <c r="A22" s="13" t="s">
        <v>47</v>
      </c>
      <c r="B22" s="6">
        <v>11062</v>
      </c>
      <c r="C22" s="7">
        <f t="shared" si="4"/>
        <v>14</v>
      </c>
      <c r="D22" s="6">
        <v>5521</v>
      </c>
      <c r="E22" s="6">
        <v>5541</v>
      </c>
      <c r="F22" s="6">
        <v>10596</v>
      </c>
      <c r="G22" s="6">
        <f t="shared" si="5"/>
        <v>14</v>
      </c>
      <c r="H22" s="144">
        <v>-4.2126197794</v>
      </c>
      <c r="I22" s="6">
        <f t="shared" si="6"/>
        <v>8</v>
      </c>
      <c r="J22" s="278">
        <v>4044</v>
      </c>
      <c r="K22" s="254">
        <v>2.700842</v>
      </c>
      <c r="L22" s="250">
        <f t="shared" si="7"/>
        <v>14</v>
      </c>
      <c r="M22" s="6">
        <v>4191</v>
      </c>
      <c r="N22" s="143">
        <v>2.4929442717</v>
      </c>
      <c r="O22" s="7">
        <v>16</v>
      </c>
      <c r="P22" s="144">
        <v>3.6350148368</v>
      </c>
      <c r="Q22" s="7">
        <f t="shared" si="2"/>
        <v>2</v>
      </c>
      <c r="R22" s="143">
        <v>72.4</v>
      </c>
      <c r="S22" s="7">
        <f t="shared" si="3"/>
        <v>17</v>
      </c>
      <c r="T22" s="6">
        <v>5342.26</v>
      </c>
      <c r="U22" s="6">
        <v>457</v>
      </c>
      <c r="V22" s="6">
        <v>364</v>
      </c>
      <c r="W22" s="6">
        <v>93</v>
      </c>
      <c r="X22" s="6"/>
      <c r="Y22" s="6">
        <v>1110</v>
      </c>
      <c r="Z22" s="6">
        <v>11</v>
      </c>
      <c r="AA22" s="7">
        <v>256</v>
      </c>
      <c r="AB22" s="7">
        <v>427289</v>
      </c>
      <c r="AC22" s="6">
        <v>570</v>
      </c>
      <c r="AD22" s="6">
        <v>4884</v>
      </c>
      <c r="AE22" s="6">
        <v>14</v>
      </c>
      <c r="AF22" s="6">
        <v>67</v>
      </c>
      <c r="AG22" s="7">
        <v>1296</v>
      </c>
      <c r="AH22" s="6">
        <v>72</v>
      </c>
      <c r="AI22" s="6">
        <v>405</v>
      </c>
      <c r="AJ22" s="7">
        <v>9334</v>
      </c>
      <c r="AK22" s="150">
        <v>-1</v>
      </c>
      <c r="AL22" s="6">
        <v>11208413</v>
      </c>
      <c r="AM22" s="6">
        <v>9948298</v>
      </c>
      <c r="AN22" s="6">
        <v>9881519</v>
      </c>
      <c r="AO22" s="143">
        <v>0.96</v>
      </c>
      <c r="AP22" s="146">
        <v>9.5</v>
      </c>
      <c r="AQ22" s="146">
        <v>94.9</v>
      </c>
      <c r="AR22" s="6">
        <v>5</v>
      </c>
      <c r="AS22" s="6">
        <v>57</v>
      </c>
      <c r="AT22" s="6">
        <v>563</v>
      </c>
      <c r="AU22" s="6">
        <v>2</v>
      </c>
      <c r="AV22" s="6">
        <v>33</v>
      </c>
      <c r="AW22" s="6">
        <v>316</v>
      </c>
      <c r="AX22" s="6">
        <v>3526</v>
      </c>
      <c r="AY22" s="143">
        <v>6.262877442273535</v>
      </c>
      <c r="AZ22" s="6">
        <v>11658</v>
      </c>
      <c r="BA22" s="143">
        <v>20.706927175843695</v>
      </c>
      <c r="BB22" s="11">
        <v>2967</v>
      </c>
      <c r="BC22" s="143">
        <v>9.389240506329115</v>
      </c>
      <c r="BD22" s="6">
        <v>7296</v>
      </c>
      <c r="BE22" s="143">
        <v>23.088607594936708</v>
      </c>
      <c r="BF22" s="7"/>
      <c r="BG22" s="247" t="s">
        <v>281</v>
      </c>
      <c r="BH22" s="6">
        <v>3</v>
      </c>
      <c r="BI22" s="6">
        <v>1</v>
      </c>
      <c r="BJ22" s="6">
        <v>4</v>
      </c>
      <c r="BK22" s="6">
        <v>10750</v>
      </c>
      <c r="BL22" s="146">
        <v>99.81429897864437</v>
      </c>
      <c r="BM22" s="146">
        <v>219.70000000000002</v>
      </c>
      <c r="BN22" s="146">
        <v>170.4</v>
      </c>
      <c r="BO22" s="6">
        <v>8187</v>
      </c>
      <c r="BP22" s="147">
        <v>773.5991684777473</v>
      </c>
      <c r="BQ22" s="11">
        <v>3372</v>
      </c>
      <c r="BR22" s="6">
        <f>3+8</f>
        <v>11</v>
      </c>
      <c r="BS22" s="6">
        <v>2302</v>
      </c>
      <c r="BT22" s="6">
        <v>6</v>
      </c>
      <c r="BU22" s="6">
        <v>2327</v>
      </c>
      <c r="BV22" s="6">
        <v>6489</v>
      </c>
      <c r="BW22" s="6">
        <v>7463</v>
      </c>
      <c r="BX22" s="6">
        <v>8</v>
      </c>
      <c r="BY22" s="6">
        <v>33</v>
      </c>
      <c r="BZ22" s="143">
        <v>3.118208447510158</v>
      </c>
      <c r="CA22" s="6">
        <v>28</v>
      </c>
      <c r="CB22" s="143">
        <v>2.645752622129831</v>
      </c>
      <c r="CC22" s="6">
        <v>19</v>
      </c>
      <c r="CD22" s="143">
        <v>1.7953321364452424</v>
      </c>
      <c r="CE22" s="6">
        <v>491</v>
      </c>
      <c r="CF22" s="6">
        <v>2786</v>
      </c>
      <c r="CG22" s="147">
        <v>675943.06</v>
      </c>
      <c r="CH22" s="6">
        <v>3155</v>
      </c>
      <c r="CI22" s="6">
        <v>575</v>
      </c>
      <c r="CJ22" s="6">
        <v>292943.4</v>
      </c>
      <c r="CK22" s="6">
        <v>29</v>
      </c>
      <c r="CL22" s="6">
        <v>57</v>
      </c>
      <c r="CM22" s="148">
        <v>5.3859964093357275</v>
      </c>
      <c r="CN22" s="6">
        <v>15</v>
      </c>
      <c r="CO22" s="143">
        <v>1.4156285390713477</v>
      </c>
      <c r="CP22" s="6">
        <v>18</v>
      </c>
      <c r="CQ22" s="143">
        <v>1.6987542468856172</v>
      </c>
      <c r="CR22" s="6">
        <v>5</v>
      </c>
      <c r="CS22" s="143">
        <v>0.47245582538032693</v>
      </c>
      <c r="CU22" s="300"/>
      <c r="CV22" s="301"/>
      <c r="CW22" s="302"/>
      <c r="CX22" s="301"/>
      <c r="CY22" s="302"/>
      <c r="CZ22" s="301"/>
      <c r="DA22" s="302"/>
      <c r="DB22" s="301"/>
      <c r="DC22" s="302"/>
      <c r="DD22" s="301"/>
      <c r="DE22" s="301"/>
    </row>
    <row r="23" spans="1:109" ht="26.25" customHeight="1">
      <c r="A23" s="13" t="s">
        <v>123</v>
      </c>
      <c r="B23" s="6">
        <v>8580</v>
      </c>
      <c r="C23" s="7">
        <f t="shared" si="4"/>
        <v>16</v>
      </c>
      <c r="D23" s="6">
        <v>4280</v>
      </c>
      <c r="E23" s="6">
        <v>4300</v>
      </c>
      <c r="F23" s="6">
        <v>8325</v>
      </c>
      <c r="G23" s="6">
        <f t="shared" si="5"/>
        <v>16</v>
      </c>
      <c r="H23" s="144">
        <v>-2.972027972</v>
      </c>
      <c r="I23" s="6">
        <f t="shared" si="6"/>
        <v>5</v>
      </c>
      <c r="J23" s="278">
        <v>3144</v>
      </c>
      <c r="K23" s="254">
        <v>2.71</v>
      </c>
      <c r="L23" s="250">
        <f t="shared" si="7"/>
        <v>12</v>
      </c>
      <c r="M23" s="6">
        <v>3222</v>
      </c>
      <c r="N23" s="143">
        <v>2.5431945308</v>
      </c>
      <c r="O23" s="7">
        <f t="shared" si="8"/>
        <v>14</v>
      </c>
      <c r="P23" s="144">
        <v>2.4809160305</v>
      </c>
      <c r="Q23" s="7">
        <f t="shared" si="2"/>
        <v>4</v>
      </c>
      <c r="R23" s="143">
        <v>212.19</v>
      </c>
      <c r="S23" s="7">
        <f t="shared" si="3"/>
        <v>8</v>
      </c>
      <c r="T23" s="6">
        <v>18731</v>
      </c>
      <c r="U23" s="6">
        <v>748</v>
      </c>
      <c r="V23" s="6">
        <v>665</v>
      </c>
      <c r="W23" s="6">
        <v>83</v>
      </c>
      <c r="X23" s="6"/>
      <c r="Y23" s="6">
        <v>2220</v>
      </c>
      <c r="Z23" s="6">
        <v>8</v>
      </c>
      <c r="AA23" s="6">
        <v>188</v>
      </c>
      <c r="AB23" s="6">
        <v>220931</v>
      </c>
      <c r="AC23" s="6">
        <v>490</v>
      </c>
      <c r="AD23" s="6">
        <v>4429</v>
      </c>
      <c r="AE23" s="6">
        <v>5</v>
      </c>
      <c r="AF23" s="6">
        <v>24</v>
      </c>
      <c r="AG23" s="7">
        <v>464</v>
      </c>
      <c r="AH23" s="6">
        <v>59</v>
      </c>
      <c r="AI23" s="6">
        <v>285</v>
      </c>
      <c r="AJ23" s="7">
        <v>3900</v>
      </c>
      <c r="AK23" s="150">
        <v>-1.6</v>
      </c>
      <c r="AL23" s="6">
        <v>10610000</v>
      </c>
      <c r="AM23" s="6">
        <v>10840480</v>
      </c>
      <c r="AN23" s="6">
        <v>10435620</v>
      </c>
      <c r="AO23" s="143">
        <v>1.01</v>
      </c>
      <c r="AP23" s="146">
        <v>2.4</v>
      </c>
      <c r="AQ23" s="146">
        <v>83.4</v>
      </c>
      <c r="AR23" s="6">
        <v>4</v>
      </c>
      <c r="AS23" s="6">
        <v>52</v>
      </c>
      <c r="AT23" s="6">
        <v>438</v>
      </c>
      <c r="AU23" s="6">
        <v>2</v>
      </c>
      <c r="AV23" s="6">
        <v>29</v>
      </c>
      <c r="AW23" s="6">
        <v>254</v>
      </c>
      <c r="AX23" s="6">
        <v>4514</v>
      </c>
      <c r="AY23" s="143">
        <v>10.30593607305936</v>
      </c>
      <c r="AZ23" s="6">
        <v>11646</v>
      </c>
      <c r="BA23" s="143">
        <v>26.589041095890412</v>
      </c>
      <c r="BB23" s="11">
        <v>4044</v>
      </c>
      <c r="BC23" s="143">
        <v>15.921259842519685</v>
      </c>
      <c r="BD23" s="6">
        <v>6773</v>
      </c>
      <c r="BE23" s="143">
        <v>26.665354330708663</v>
      </c>
      <c r="BF23" s="6">
        <v>1</v>
      </c>
      <c r="BG23" s="247" t="s">
        <v>281</v>
      </c>
      <c r="BH23" s="6">
        <v>4</v>
      </c>
      <c r="BI23" s="6">
        <v>2</v>
      </c>
      <c r="BJ23" s="6">
        <v>4</v>
      </c>
      <c r="BK23" s="6">
        <v>8462</v>
      </c>
      <c r="BL23" s="146">
        <v>98.83204858677878</v>
      </c>
      <c r="BM23" s="146">
        <v>323.1</v>
      </c>
      <c r="BN23" s="146">
        <v>229.4</v>
      </c>
      <c r="BO23" s="6">
        <v>7561</v>
      </c>
      <c r="BP23" s="147">
        <v>907.3562942517701</v>
      </c>
      <c r="BQ23" s="11">
        <v>3102</v>
      </c>
      <c r="BR23" s="6">
        <f>1+14</f>
        <v>15</v>
      </c>
      <c r="BS23" s="6">
        <v>1959</v>
      </c>
      <c r="BT23" s="6">
        <v>5</v>
      </c>
      <c r="BU23" s="6">
        <v>2183</v>
      </c>
      <c r="BV23" s="6">
        <v>3811</v>
      </c>
      <c r="BW23" s="6">
        <v>1444</v>
      </c>
      <c r="BX23" s="6">
        <v>7</v>
      </c>
      <c r="BY23" s="6">
        <v>33</v>
      </c>
      <c r="BZ23" s="143">
        <v>3.960158406336254</v>
      </c>
      <c r="CA23" s="6">
        <v>15</v>
      </c>
      <c r="CB23" s="143">
        <v>1.8000720028801152</v>
      </c>
      <c r="CC23" s="6">
        <v>19</v>
      </c>
      <c r="CD23" s="143">
        <v>2.280091203648146</v>
      </c>
      <c r="CE23" s="6">
        <v>502</v>
      </c>
      <c r="CF23" s="6">
        <v>1935</v>
      </c>
      <c r="CG23" s="147">
        <v>562231.16</v>
      </c>
      <c r="CH23" s="6">
        <v>2496</v>
      </c>
      <c r="CI23" s="6">
        <v>480</v>
      </c>
      <c r="CJ23" s="6">
        <v>338149</v>
      </c>
      <c r="CK23" s="6">
        <v>34</v>
      </c>
      <c r="CL23" s="6">
        <v>36</v>
      </c>
      <c r="CM23" s="148">
        <v>4.320172806912276</v>
      </c>
      <c r="CN23" s="6">
        <v>13</v>
      </c>
      <c r="CO23" s="143">
        <v>1.5615615615615615</v>
      </c>
      <c r="CP23" s="6">
        <v>16</v>
      </c>
      <c r="CQ23" s="143">
        <v>1.921921921921922</v>
      </c>
      <c r="CR23" s="6">
        <v>5</v>
      </c>
      <c r="CS23" s="143">
        <v>0.6000240009600384</v>
      </c>
      <c r="CU23" s="300"/>
      <c r="CV23" s="303"/>
      <c r="CW23" s="302"/>
      <c r="CX23" s="303"/>
      <c r="CY23" s="302"/>
      <c r="CZ23" s="303"/>
      <c r="DA23" s="304"/>
      <c r="DB23" s="303"/>
      <c r="DC23" s="304"/>
      <c r="DD23" s="303"/>
      <c r="DE23" s="303"/>
    </row>
    <row r="24" spans="1:109" s="30" customFormat="1" ht="26.25" customHeight="1">
      <c r="A24" s="13" t="s">
        <v>109</v>
      </c>
      <c r="B24" s="6">
        <v>16099</v>
      </c>
      <c r="C24" s="7">
        <f t="shared" si="4"/>
        <v>12</v>
      </c>
      <c r="D24" s="6">
        <v>7781</v>
      </c>
      <c r="E24" s="6">
        <v>8318</v>
      </c>
      <c r="F24" s="6">
        <v>15257</v>
      </c>
      <c r="G24" s="6">
        <f t="shared" si="5"/>
        <v>12</v>
      </c>
      <c r="H24" s="144">
        <v>-5.2301385179</v>
      </c>
      <c r="I24" s="6">
        <f t="shared" si="6"/>
        <v>10</v>
      </c>
      <c r="J24" s="278">
        <v>4994</v>
      </c>
      <c r="K24" s="254">
        <v>3.2</v>
      </c>
      <c r="L24" s="250">
        <f t="shared" si="7"/>
        <v>3</v>
      </c>
      <c r="M24" s="6">
        <v>4871</v>
      </c>
      <c r="N24" s="143">
        <v>3.0347808191</v>
      </c>
      <c r="O24" s="7">
        <f t="shared" si="8"/>
        <v>3</v>
      </c>
      <c r="P24" s="144">
        <v>-2.4629555467</v>
      </c>
      <c r="Q24" s="7">
        <f t="shared" si="2"/>
        <v>14</v>
      </c>
      <c r="R24" s="143">
        <v>178.49</v>
      </c>
      <c r="S24" s="7">
        <f>RANK(R24,R$8:R$24)</f>
        <v>11</v>
      </c>
      <c r="T24" s="6">
        <v>11972</v>
      </c>
      <c r="U24" s="6">
        <v>2120</v>
      </c>
      <c r="V24" s="6">
        <v>1720</v>
      </c>
      <c r="W24" s="11">
        <v>401</v>
      </c>
      <c r="X24" s="6"/>
      <c r="Y24" s="6">
        <v>6200</v>
      </c>
      <c r="Z24" s="6">
        <v>35</v>
      </c>
      <c r="AA24" s="7">
        <v>1578</v>
      </c>
      <c r="AB24" s="7">
        <v>5653197</v>
      </c>
      <c r="AC24" s="6">
        <v>760</v>
      </c>
      <c r="AD24" s="6">
        <v>5738</v>
      </c>
      <c r="AE24" s="6">
        <v>22</v>
      </c>
      <c r="AF24" s="7">
        <v>102</v>
      </c>
      <c r="AG24" s="7">
        <v>5075</v>
      </c>
      <c r="AH24" s="11">
        <v>134</v>
      </c>
      <c r="AI24" s="6">
        <v>621</v>
      </c>
      <c r="AJ24" s="7">
        <v>10048</v>
      </c>
      <c r="AK24" s="145">
        <v>-1.8</v>
      </c>
      <c r="AL24" s="6">
        <v>10052442</v>
      </c>
      <c r="AM24" s="6">
        <v>11301116</v>
      </c>
      <c r="AN24" s="6">
        <v>10954860</v>
      </c>
      <c r="AO24" s="143">
        <v>0.35</v>
      </c>
      <c r="AP24" s="146">
        <v>14.9</v>
      </c>
      <c r="AQ24" s="146">
        <v>92.4</v>
      </c>
      <c r="AR24" s="6">
        <v>11</v>
      </c>
      <c r="AS24" s="6">
        <v>111</v>
      </c>
      <c r="AT24" s="6">
        <v>832</v>
      </c>
      <c r="AU24" s="6">
        <v>3</v>
      </c>
      <c r="AV24" s="6">
        <v>41</v>
      </c>
      <c r="AW24" s="6">
        <v>462</v>
      </c>
      <c r="AX24" s="11">
        <v>7808</v>
      </c>
      <c r="AY24" s="143">
        <v>9.384615384615385</v>
      </c>
      <c r="AZ24" s="6">
        <v>19561</v>
      </c>
      <c r="BA24" s="143">
        <v>23.510817307692307</v>
      </c>
      <c r="BB24" s="11">
        <v>2692</v>
      </c>
      <c r="BC24" s="143">
        <v>5.8268398268398265</v>
      </c>
      <c r="BD24" s="6">
        <v>8696</v>
      </c>
      <c r="BE24" s="152">
        <v>18.82251082251082</v>
      </c>
      <c r="BF24" s="7"/>
      <c r="BG24" s="247" t="s">
        <v>281</v>
      </c>
      <c r="BH24" s="6">
        <v>9</v>
      </c>
      <c r="BI24" s="6">
        <v>2</v>
      </c>
      <c r="BJ24" s="6">
        <v>9</v>
      </c>
      <c r="BK24" s="6">
        <v>15357</v>
      </c>
      <c r="BL24" s="153">
        <v>97.15930659243325</v>
      </c>
      <c r="BM24" s="146">
        <v>575</v>
      </c>
      <c r="BN24" s="146">
        <v>474.1</v>
      </c>
      <c r="BO24" s="6">
        <v>13852</v>
      </c>
      <c r="BP24" s="147">
        <v>893.9657954178767</v>
      </c>
      <c r="BQ24" s="11">
        <v>5327</v>
      </c>
      <c r="BR24" s="6">
        <v>5</v>
      </c>
      <c r="BS24" s="6">
        <v>3972</v>
      </c>
      <c r="BT24" s="6">
        <v>7</v>
      </c>
      <c r="BU24" s="6">
        <v>3842</v>
      </c>
      <c r="BV24" s="6">
        <v>4818</v>
      </c>
      <c r="BW24" s="6">
        <v>6531</v>
      </c>
      <c r="BX24" s="6">
        <v>11</v>
      </c>
      <c r="BY24" s="6">
        <v>46</v>
      </c>
      <c r="BZ24" s="143">
        <v>2.968699580509842</v>
      </c>
      <c r="CA24" s="6">
        <v>34</v>
      </c>
      <c r="CB24" s="143">
        <v>2.1942562116811875</v>
      </c>
      <c r="CC24" s="6">
        <v>6</v>
      </c>
      <c r="CD24" s="143">
        <v>0.38722168441432725</v>
      </c>
      <c r="CE24" s="6">
        <v>1012</v>
      </c>
      <c r="CF24" s="6">
        <v>3920</v>
      </c>
      <c r="CG24" s="149">
        <v>1133852.63</v>
      </c>
      <c r="CH24" s="6">
        <v>5012</v>
      </c>
      <c r="CI24" s="6">
        <v>968</v>
      </c>
      <c r="CJ24" s="7">
        <v>342128.7</v>
      </c>
      <c r="CK24" s="6">
        <v>54</v>
      </c>
      <c r="CL24" s="6">
        <v>34</v>
      </c>
      <c r="CM24" s="148">
        <v>2.1942562116811875</v>
      </c>
      <c r="CN24" s="6">
        <v>20</v>
      </c>
      <c r="CO24" s="143">
        <v>1.3108736973192632</v>
      </c>
      <c r="CP24" s="6">
        <v>25</v>
      </c>
      <c r="CQ24" s="143">
        <v>1.638592121649079</v>
      </c>
      <c r="CR24" s="6">
        <v>7</v>
      </c>
      <c r="CS24" s="143">
        <v>0.45175863181671505</v>
      </c>
      <c r="CU24" s="300"/>
      <c r="CV24" s="301"/>
      <c r="CW24" s="302"/>
      <c r="CX24" s="301"/>
      <c r="CY24" s="302"/>
      <c r="CZ24" s="301"/>
      <c r="DA24" s="302"/>
      <c r="DB24" s="301"/>
      <c r="DC24" s="302"/>
      <c r="DD24" s="301"/>
      <c r="DE24" s="301"/>
    </row>
    <row r="25" spans="1:109" s="30" customFormat="1" ht="9" customHeight="1">
      <c r="A25" s="13"/>
      <c r="B25" s="6"/>
      <c r="C25" s="7"/>
      <c r="D25" s="6"/>
      <c r="E25" s="6"/>
      <c r="F25" s="6"/>
      <c r="G25" s="6"/>
      <c r="H25" s="6"/>
      <c r="I25" s="6"/>
      <c r="J25" s="278"/>
      <c r="K25" s="250"/>
      <c r="L25" s="250"/>
      <c r="M25" s="6"/>
      <c r="N25" s="251"/>
      <c r="O25" s="251"/>
      <c r="P25" s="154"/>
      <c r="Q25" s="6"/>
      <c r="R25" s="143"/>
      <c r="S25" s="6"/>
      <c r="T25" s="143"/>
      <c r="U25" s="6"/>
      <c r="V25" s="6"/>
      <c r="W25" s="11"/>
      <c r="X25" s="6"/>
      <c r="Y25" s="6"/>
      <c r="Z25" s="6"/>
      <c r="AA25" s="7"/>
      <c r="AB25" s="7"/>
      <c r="AC25" s="6"/>
      <c r="AD25" s="6"/>
      <c r="AE25" s="6"/>
      <c r="AF25" s="6"/>
      <c r="AG25" s="7"/>
      <c r="AH25" s="11"/>
      <c r="AI25" s="6"/>
      <c r="AJ25" s="7"/>
      <c r="AK25" s="155"/>
      <c r="AL25" s="6"/>
      <c r="AM25" s="6"/>
      <c r="AN25" s="6"/>
      <c r="AO25" s="156"/>
      <c r="AP25" s="146"/>
      <c r="AQ25" s="146"/>
      <c r="AR25" s="6"/>
      <c r="AS25" s="6"/>
      <c r="AT25" s="6"/>
      <c r="AU25" s="6"/>
      <c r="AV25" s="6"/>
      <c r="AW25" s="6"/>
      <c r="AX25" s="11"/>
      <c r="AY25" s="143"/>
      <c r="AZ25" s="6"/>
      <c r="BA25" s="143"/>
      <c r="BB25" s="11"/>
      <c r="BC25" s="143"/>
      <c r="BD25" s="6"/>
      <c r="BE25" s="152"/>
      <c r="BF25" s="6"/>
      <c r="BG25" s="6"/>
      <c r="BH25" s="6"/>
      <c r="BI25" s="6"/>
      <c r="BJ25" s="6"/>
      <c r="BK25" s="6"/>
      <c r="BL25" s="146"/>
      <c r="BM25" s="146"/>
      <c r="BN25" s="146"/>
      <c r="BO25" s="6"/>
      <c r="BP25" s="6"/>
      <c r="BQ25" s="11"/>
      <c r="BR25" s="6"/>
      <c r="BS25" s="6"/>
      <c r="BT25" s="6"/>
      <c r="BU25" s="6"/>
      <c r="BV25" s="6"/>
      <c r="BW25" s="6"/>
      <c r="BX25" s="6"/>
      <c r="BY25" s="6"/>
      <c r="BZ25" s="146"/>
      <c r="CA25" s="6"/>
      <c r="CB25" s="146"/>
      <c r="CC25" s="6"/>
      <c r="CD25" s="146"/>
      <c r="CE25" s="6"/>
      <c r="CF25" s="6"/>
      <c r="CG25" s="11"/>
      <c r="CH25" s="6"/>
      <c r="CI25" s="6"/>
      <c r="CJ25" s="6"/>
      <c r="CK25" s="6"/>
      <c r="CL25" s="6"/>
      <c r="CM25" s="146"/>
      <c r="CN25" s="6"/>
      <c r="CO25" s="146"/>
      <c r="CP25" s="6"/>
      <c r="CQ25" s="146"/>
      <c r="CR25" s="6"/>
      <c r="CS25" s="146"/>
      <c r="CU25" s="305"/>
      <c r="CV25" s="301"/>
      <c r="CW25" s="306"/>
      <c r="CX25" s="301"/>
      <c r="CY25" s="306"/>
      <c r="CZ25" s="301"/>
      <c r="DA25" s="302"/>
      <c r="DB25" s="301"/>
      <c r="DC25" s="302"/>
      <c r="DD25" s="301"/>
      <c r="DE25" s="301"/>
    </row>
    <row r="26" spans="1:109" s="45" customFormat="1" ht="27.75" customHeight="1">
      <c r="A26" s="18" t="s">
        <v>4</v>
      </c>
      <c r="B26" s="44" t="s">
        <v>319</v>
      </c>
      <c r="C26" s="157"/>
      <c r="D26" s="42"/>
      <c r="E26" s="42"/>
      <c r="F26" s="42"/>
      <c r="G26" s="42"/>
      <c r="H26" s="158"/>
      <c r="I26" s="280"/>
      <c r="J26" s="42" t="s">
        <v>319</v>
      </c>
      <c r="K26" s="158"/>
      <c r="L26" s="158"/>
      <c r="M26" s="158"/>
      <c r="N26" s="157"/>
      <c r="O26" s="42"/>
      <c r="P26" s="159"/>
      <c r="Q26" s="43"/>
      <c r="R26" s="160" t="s">
        <v>297</v>
      </c>
      <c r="S26" s="43"/>
      <c r="T26" s="161" t="s">
        <v>112</v>
      </c>
      <c r="U26" s="44" t="s">
        <v>196</v>
      </c>
      <c r="V26" s="42"/>
      <c r="W26" s="42"/>
      <c r="X26" s="42"/>
      <c r="Y26" s="162" t="s">
        <v>169</v>
      </c>
      <c r="Z26" s="44" t="s">
        <v>189</v>
      </c>
      <c r="AA26" s="157"/>
      <c r="AB26" s="163"/>
      <c r="AC26" s="275" t="s">
        <v>301</v>
      </c>
      <c r="AD26" s="42"/>
      <c r="AE26" s="44" t="s">
        <v>302</v>
      </c>
      <c r="AF26" s="42"/>
      <c r="AG26" s="157"/>
      <c r="AH26" s="42"/>
      <c r="AI26" s="42"/>
      <c r="AJ26" s="163"/>
      <c r="AK26" s="164" t="s">
        <v>226</v>
      </c>
      <c r="AL26" s="44" t="s">
        <v>180</v>
      </c>
      <c r="AM26" s="42"/>
      <c r="AN26" s="42"/>
      <c r="AO26" s="165"/>
      <c r="AP26" s="166"/>
      <c r="AQ26" s="167"/>
      <c r="AR26" s="44" t="s">
        <v>81</v>
      </c>
      <c r="AS26" s="42"/>
      <c r="AT26" s="42"/>
      <c r="AU26" s="42"/>
      <c r="AV26" s="42"/>
      <c r="AW26" s="43"/>
      <c r="AX26" s="44"/>
      <c r="AY26" s="160"/>
      <c r="AZ26" s="42"/>
      <c r="BA26" s="168"/>
      <c r="BB26" s="42"/>
      <c r="BC26" s="160"/>
      <c r="BD26" s="42"/>
      <c r="BE26" s="160"/>
      <c r="BF26" s="44" t="s">
        <v>177</v>
      </c>
      <c r="BG26" s="44" t="s">
        <v>273</v>
      </c>
      <c r="BH26" s="44"/>
      <c r="BI26" s="169"/>
      <c r="BJ26" s="43"/>
      <c r="BK26" s="44"/>
      <c r="BL26" s="167"/>
      <c r="BM26" s="170"/>
      <c r="BN26" s="167"/>
      <c r="BO26" s="44" t="s">
        <v>100</v>
      </c>
      <c r="BP26" s="43"/>
      <c r="BQ26" s="44" t="s">
        <v>100</v>
      </c>
      <c r="BR26" s="42"/>
      <c r="BS26" s="43"/>
      <c r="BT26" s="162"/>
      <c r="BU26" s="162"/>
      <c r="BV26" s="171" t="s">
        <v>227</v>
      </c>
      <c r="BW26" s="172"/>
      <c r="BX26" s="162"/>
      <c r="BY26" s="44"/>
      <c r="BZ26" s="166"/>
      <c r="CA26" s="42"/>
      <c r="CB26" s="166"/>
      <c r="CC26" s="42"/>
      <c r="CD26" s="167"/>
      <c r="CE26" s="162"/>
      <c r="CF26" s="44" t="s">
        <v>124</v>
      </c>
      <c r="CG26" s="43"/>
      <c r="CH26" s="173" t="s">
        <v>160</v>
      </c>
      <c r="CI26" s="174"/>
      <c r="CJ26" s="175"/>
      <c r="CK26" s="162"/>
      <c r="CL26" s="44" t="s">
        <v>87</v>
      </c>
      <c r="CM26" s="166"/>
      <c r="CN26" s="44"/>
      <c r="CO26" s="166"/>
      <c r="CP26" s="42"/>
      <c r="CQ26" s="167"/>
      <c r="CR26" s="44" t="s">
        <v>88</v>
      </c>
      <c r="CS26" s="167"/>
      <c r="CU26" s="307"/>
      <c r="CV26" s="49"/>
      <c r="CW26" s="308"/>
      <c r="CX26" s="49"/>
      <c r="CY26" s="308"/>
      <c r="CZ26" s="49"/>
      <c r="DA26" s="309"/>
      <c r="DB26" s="49"/>
      <c r="DC26" s="309"/>
      <c r="DD26" s="49"/>
      <c r="DE26" s="49"/>
    </row>
    <row r="27" spans="1:109" s="45" customFormat="1" ht="19.5" customHeight="1">
      <c r="A27" s="19"/>
      <c r="B27" s="48" t="s">
        <v>154</v>
      </c>
      <c r="C27" s="176"/>
      <c r="D27" s="46"/>
      <c r="E27" s="46"/>
      <c r="F27" s="46"/>
      <c r="G27" s="46"/>
      <c r="H27" s="177"/>
      <c r="I27" s="281"/>
      <c r="J27" s="46" t="s">
        <v>154</v>
      </c>
      <c r="K27" s="177"/>
      <c r="L27" s="177"/>
      <c r="M27" s="177"/>
      <c r="N27" s="176"/>
      <c r="O27" s="46"/>
      <c r="P27" s="178"/>
      <c r="Q27" s="47"/>
      <c r="R27" s="179" t="s">
        <v>228</v>
      </c>
      <c r="S27" s="47"/>
      <c r="T27" s="180" t="s">
        <v>113</v>
      </c>
      <c r="U27" s="48" t="s">
        <v>195</v>
      </c>
      <c r="V27" s="46"/>
      <c r="W27" s="181"/>
      <c r="X27" s="46"/>
      <c r="Y27" s="50" t="s">
        <v>170</v>
      </c>
      <c r="AA27" s="176"/>
      <c r="AB27" s="182"/>
      <c r="AC27" s="45" t="s">
        <v>304</v>
      </c>
      <c r="AD27" s="46"/>
      <c r="AE27" s="55"/>
      <c r="AF27" s="46"/>
      <c r="AG27" s="176"/>
      <c r="AH27" s="181"/>
      <c r="AI27" s="46"/>
      <c r="AJ27" s="182"/>
      <c r="AK27" s="183" t="s">
        <v>229</v>
      </c>
      <c r="AL27" s="48" t="s">
        <v>111</v>
      </c>
      <c r="AM27" s="46"/>
      <c r="AN27" s="49"/>
      <c r="AO27" s="184"/>
      <c r="AP27" s="46"/>
      <c r="AQ27" s="185"/>
      <c r="AS27" s="46"/>
      <c r="AT27" s="46"/>
      <c r="AU27" s="46"/>
      <c r="AV27" s="46"/>
      <c r="AW27" s="47"/>
      <c r="AY27" s="179"/>
      <c r="AZ27" s="46"/>
      <c r="BA27" s="186"/>
      <c r="BC27" s="179"/>
      <c r="BD27" s="46"/>
      <c r="BE27" s="179"/>
      <c r="BF27" s="187" t="s">
        <v>230</v>
      </c>
      <c r="BG27" s="187" t="s">
        <v>274</v>
      </c>
      <c r="BH27" s="56"/>
      <c r="BI27" s="48"/>
      <c r="BJ27" s="47"/>
      <c r="BK27" s="48"/>
      <c r="BL27" s="185"/>
      <c r="BM27" s="188"/>
      <c r="BN27" s="185"/>
      <c r="BO27" s="48"/>
      <c r="BP27" s="47"/>
      <c r="BQ27" s="48"/>
      <c r="BR27" s="46"/>
      <c r="BS27" s="47"/>
      <c r="BT27" s="50"/>
      <c r="BU27" s="50"/>
      <c r="BV27" s="189"/>
      <c r="BW27" s="190"/>
      <c r="BX27" s="50"/>
      <c r="BY27" s="48"/>
      <c r="BZ27" s="191"/>
      <c r="CA27" s="46"/>
      <c r="CB27" s="191"/>
      <c r="CC27" s="46"/>
      <c r="CD27" s="185"/>
      <c r="CE27" s="50"/>
      <c r="CF27" s="48"/>
      <c r="CG27" s="47"/>
      <c r="CH27" s="192">
        <v>32245</v>
      </c>
      <c r="CI27" s="192">
        <v>5794</v>
      </c>
      <c r="CJ27" s="192">
        <v>316553.6</v>
      </c>
      <c r="CK27" s="50"/>
      <c r="CM27" s="193"/>
      <c r="CN27" s="48"/>
      <c r="CO27" s="193"/>
      <c r="CP27" s="181"/>
      <c r="CQ27" s="194"/>
      <c r="CR27" s="48"/>
      <c r="CS27" s="185"/>
      <c r="CU27" s="307"/>
      <c r="CV27" s="49"/>
      <c r="CW27" s="308"/>
      <c r="CX27" s="49"/>
      <c r="CY27" s="308"/>
      <c r="CZ27" s="49"/>
      <c r="DA27" s="309"/>
      <c r="DB27" s="49"/>
      <c r="DC27" s="309"/>
      <c r="DD27" s="49"/>
      <c r="DE27" s="49"/>
    </row>
    <row r="28" spans="1:109" s="53" customFormat="1" ht="19.5" customHeight="1">
      <c r="A28" s="20"/>
      <c r="B28" s="187"/>
      <c r="C28" s="51"/>
      <c r="D28" s="51"/>
      <c r="E28" s="51"/>
      <c r="F28" s="51"/>
      <c r="G28" s="51"/>
      <c r="H28" s="51"/>
      <c r="I28" s="52"/>
      <c r="J28" s="46"/>
      <c r="K28" s="51"/>
      <c r="L28" s="51"/>
      <c r="M28" s="51"/>
      <c r="N28" s="51"/>
      <c r="O28" s="51"/>
      <c r="P28" s="195"/>
      <c r="Q28" s="52"/>
      <c r="R28" s="196" t="s">
        <v>231</v>
      </c>
      <c r="S28" s="52"/>
      <c r="T28" s="197" t="s">
        <v>232</v>
      </c>
      <c r="U28" s="48" t="s">
        <v>197</v>
      </c>
      <c r="V28" s="51"/>
      <c r="W28" s="181"/>
      <c r="X28" s="51"/>
      <c r="Y28" s="198" t="s">
        <v>171</v>
      </c>
      <c r="Z28" s="48" t="s">
        <v>185</v>
      </c>
      <c r="AA28" s="176"/>
      <c r="AB28" s="182"/>
      <c r="AC28" s="48" t="s">
        <v>309</v>
      </c>
      <c r="AD28" s="51"/>
      <c r="AE28" s="48" t="s">
        <v>303</v>
      </c>
      <c r="AF28" s="51"/>
      <c r="AG28" s="51"/>
      <c r="AH28" s="51"/>
      <c r="AI28" s="51"/>
      <c r="AJ28" s="52"/>
      <c r="AK28" s="199" t="s">
        <v>118</v>
      </c>
      <c r="AL28" s="48" t="s">
        <v>194</v>
      </c>
      <c r="AM28" s="51"/>
      <c r="AN28" s="51"/>
      <c r="AO28" s="200"/>
      <c r="AP28" s="201"/>
      <c r="AQ28" s="202"/>
      <c r="AR28" s="48" t="s">
        <v>186</v>
      </c>
      <c r="AS28" s="51"/>
      <c r="AT28" s="51"/>
      <c r="AU28" s="51"/>
      <c r="AV28" s="51"/>
      <c r="AW28" s="52"/>
      <c r="AX28" s="48" t="s">
        <v>310</v>
      </c>
      <c r="AY28" s="203"/>
      <c r="AZ28" s="46"/>
      <c r="BA28" s="204"/>
      <c r="BB28" s="48" t="s">
        <v>310</v>
      </c>
      <c r="BC28" s="203"/>
      <c r="BD28" s="51"/>
      <c r="BE28" s="203"/>
      <c r="BF28" s="48" t="s">
        <v>144</v>
      </c>
      <c r="BG28" s="48" t="s">
        <v>275</v>
      </c>
      <c r="BH28" s="48" t="s">
        <v>156</v>
      </c>
      <c r="BI28" s="55" t="s">
        <v>181</v>
      </c>
      <c r="BJ28" s="52"/>
      <c r="BK28" s="205" t="s">
        <v>172</v>
      </c>
      <c r="BL28" s="185"/>
      <c r="BM28" s="206" t="s">
        <v>164</v>
      </c>
      <c r="BN28" s="202"/>
      <c r="BO28" s="187" t="s">
        <v>145</v>
      </c>
      <c r="BP28" s="52"/>
      <c r="BQ28" s="187" t="s">
        <v>145</v>
      </c>
      <c r="BR28" s="51"/>
      <c r="BS28" s="52"/>
      <c r="BT28" s="207" t="s">
        <v>298</v>
      </c>
      <c r="BU28" s="50" t="s">
        <v>163</v>
      </c>
      <c r="BV28" s="189" t="s">
        <v>182</v>
      </c>
      <c r="BW28" s="198" t="s">
        <v>178</v>
      </c>
      <c r="BX28" s="20" t="s">
        <v>173</v>
      </c>
      <c r="BY28" s="48" t="s">
        <v>146</v>
      </c>
      <c r="BZ28" s="201"/>
      <c r="CA28" s="51"/>
      <c r="CB28" s="201"/>
      <c r="CC28" s="51"/>
      <c r="CD28" s="202"/>
      <c r="CE28" s="50" t="s">
        <v>85</v>
      </c>
      <c r="CF28" s="48" t="s">
        <v>125</v>
      </c>
      <c r="CG28" s="208"/>
      <c r="CH28" s="205"/>
      <c r="CI28" s="209"/>
      <c r="CJ28" s="210"/>
      <c r="CK28" s="50" t="s">
        <v>83</v>
      </c>
      <c r="CL28" s="48" t="s">
        <v>147</v>
      </c>
      <c r="CM28" s="201"/>
      <c r="CN28" s="187" t="s">
        <v>147</v>
      </c>
      <c r="CO28" s="201"/>
      <c r="CP28" s="51"/>
      <c r="CQ28" s="202"/>
      <c r="CR28" s="48" t="s">
        <v>116</v>
      </c>
      <c r="CS28" s="211"/>
      <c r="CU28" s="310"/>
      <c r="CV28" s="209"/>
      <c r="CW28" s="311"/>
      <c r="CX28" s="209"/>
      <c r="CY28" s="311"/>
      <c r="CZ28" s="209"/>
      <c r="DA28" s="312"/>
      <c r="DB28" s="209"/>
      <c r="DC28" s="312"/>
      <c r="DD28" s="209"/>
      <c r="DE28" s="209"/>
    </row>
    <row r="29" spans="1:109" s="45" customFormat="1" ht="19.5" customHeight="1">
      <c r="A29" s="20"/>
      <c r="B29" s="48"/>
      <c r="C29" s="176"/>
      <c r="D29" s="46"/>
      <c r="E29" s="46"/>
      <c r="F29" s="46"/>
      <c r="G29" s="46"/>
      <c r="H29" s="46"/>
      <c r="I29" s="47"/>
      <c r="J29" s="46"/>
      <c r="K29" s="46"/>
      <c r="L29" s="46"/>
      <c r="M29" s="46"/>
      <c r="N29" s="46"/>
      <c r="O29" s="46"/>
      <c r="P29" s="178"/>
      <c r="Q29" s="47"/>
      <c r="R29" s="196" t="s">
        <v>142</v>
      </c>
      <c r="S29" s="47"/>
      <c r="T29" s="56" t="s">
        <v>233</v>
      </c>
      <c r="U29" s="187"/>
      <c r="V29" s="46"/>
      <c r="W29" s="51"/>
      <c r="X29" s="46"/>
      <c r="Y29" s="198" t="s">
        <v>179</v>
      </c>
      <c r="AA29" s="176"/>
      <c r="AB29" s="182"/>
      <c r="AC29" s="45" t="s">
        <v>305</v>
      </c>
      <c r="AD29" s="46"/>
      <c r="AE29" s="48"/>
      <c r="AF29" s="46"/>
      <c r="AG29" s="176"/>
      <c r="AH29" s="46"/>
      <c r="AI29" s="46"/>
      <c r="AJ29" s="182"/>
      <c r="AK29" s="212"/>
      <c r="AL29" s="55" t="s">
        <v>151</v>
      </c>
      <c r="AM29" s="49"/>
      <c r="AN29" s="46"/>
      <c r="AO29" s="213"/>
      <c r="AP29" s="191"/>
      <c r="AQ29" s="185"/>
      <c r="AR29" s="48"/>
      <c r="AS29" s="46"/>
      <c r="AT29" s="46"/>
      <c r="AU29" s="46"/>
      <c r="AV29" s="46"/>
      <c r="AW29" s="47"/>
      <c r="AX29" s="48"/>
      <c r="AY29" s="179"/>
      <c r="AZ29" s="46"/>
      <c r="BA29" s="186"/>
      <c r="BB29" s="46"/>
      <c r="BC29" s="179"/>
      <c r="BD29" s="46"/>
      <c r="BE29" s="179"/>
      <c r="BF29" s="48" t="s">
        <v>187</v>
      </c>
      <c r="BG29" s="48" t="s">
        <v>276</v>
      </c>
      <c r="BH29" s="50" t="s">
        <v>157</v>
      </c>
      <c r="BI29" s="187"/>
      <c r="BJ29" s="47"/>
      <c r="BK29" s="55"/>
      <c r="BL29" s="185"/>
      <c r="BM29" s="206"/>
      <c r="BN29" s="202"/>
      <c r="BO29" s="187"/>
      <c r="BP29" s="52"/>
      <c r="BQ29" s="187"/>
      <c r="BR29" s="51"/>
      <c r="BS29" s="52"/>
      <c r="BT29" s="207" t="s">
        <v>234</v>
      </c>
      <c r="BU29" s="214" t="s">
        <v>235</v>
      </c>
      <c r="BV29" s="189" t="s">
        <v>183</v>
      </c>
      <c r="BW29" s="50"/>
      <c r="BX29" s="50"/>
      <c r="BY29" s="187"/>
      <c r="BZ29" s="201"/>
      <c r="CA29" s="51"/>
      <c r="CB29" s="201"/>
      <c r="CC29" s="51"/>
      <c r="CD29" s="202"/>
      <c r="CE29" s="50"/>
      <c r="CF29" s="48"/>
      <c r="CG29" s="47"/>
      <c r="CH29" s="187" t="s">
        <v>236</v>
      </c>
      <c r="CI29" s="46"/>
      <c r="CJ29" s="47"/>
      <c r="CK29" s="50"/>
      <c r="CL29" s="48"/>
      <c r="CM29" s="185"/>
      <c r="CN29" s="191"/>
      <c r="CO29" s="46"/>
      <c r="CQ29" s="185"/>
      <c r="CR29" s="48" t="s">
        <v>117</v>
      </c>
      <c r="CS29" s="185"/>
      <c r="CU29" s="307"/>
      <c r="CV29" s="49"/>
      <c r="CW29" s="308"/>
      <c r="CX29" s="49"/>
      <c r="CY29" s="308"/>
      <c r="CZ29" s="49"/>
      <c r="DA29" s="309"/>
      <c r="DB29" s="49"/>
      <c r="DC29" s="309"/>
      <c r="DD29" s="49"/>
      <c r="DE29" s="49"/>
    </row>
    <row r="30" spans="1:109" s="45" customFormat="1" ht="19.5" customHeight="1">
      <c r="A30" s="56"/>
      <c r="B30" s="48"/>
      <c r="C30" s="176"/>
      <c r="D30" s="46"/>
      <c r="E30" s="46"/>
      <c r="F30" s="46"/>
      <c r="G30" s="46"/>
      <c r="H30" s="46"/>
      <c r="I30" s="47"/>
      <c r="J30" s="46"/>
      <c r="K30" s="46"/>
      <c r="L30" s="46"/>
      <c r="M30" s="46"/>
      <c r="N30" s="46"/>
      <c r="O30" s="46"/>
      <c r="P30" s="178"/>
      <c r="Q30" s="47"/>
      <c r="R30" s="196" t="s">
        <v>143</v>
      </c>
      <c r="S30" s="47"/>
      <c r="T30" s="180" t="s">
        <v>237</v>
      </c>
      <c r="U30" s="4"/>
      <c r="V30" s="46"/>
      <c r="W30" s="46"/>
      <c r="X30" s="46"/>
      <c r="Y30" s="198" t="s">
        <v>238</v>
      </c>
      <c r="Z30" s="48"/>
      <c r="AA30" s="176"/>
      <c r="AB30" s="182"/>
      <c r="AC30" s="45" t="s">
        <v>306</v>
      </c>
      <c r="AD30" s="46"/>
      <c r="AE30" s="48"/>
      <c r="AF30" s="46"/>
      <c r="AG30" s="176"/>
      <c r="AH30" s="46"/>
      <c r="AI30" s="46"/>
      <c r="AJ30" s="182"/>
      <c r="AK30" s="51"/>
      <c r="AL30" s="48" t="s">
        <v>241</v>
      </c>
      <c r="AM30" s="46"/>
      <c r="AN30" s="49"/>
      <c r="AO30" s="213"/>
      <c r="AP30" s="191"/>
      <c r="AQ30" s="185"/>
      <c r="AR30" s="48"/>
      <c r="AS30" s="46"/>
      <c r="AT30" s="46"/>
      <c r="AU30" s="46"/>
      <c r="AV30" s="46"/>
      <c r="AW30" s="47"/>
      <c r="AX30" s="55"/>
      <c r="AY30" s="179"/>
      <c r="AZ30" s="46"/>
      <c r="BA30" s="186"/>
      <c r="BB30" s="49"/>
      <c r="BC30" s="179"/>
      <c r="BD30" s="46"/>
      <c r="BE30" s="179"/>
      <c r="BF30" s="56" t="s">
        <v>239</v>
      </c>
      <c r="BG30" s="56" t="s">
        <v>277</v>
      </c>
      <c r="BH30" s="56"/>
      <c r="BI30" s="48"/>
      <c r="BJ30" s="47"/>
      <c r="BK30" s="4" t="s">
        <v>240</v>
      </c>
      <c r="BL30" s="185"/>
      <c r="BM30" s="188"/>
      <c r="BN30" s="185"/>
      <c r="BO30" s="48"/>
      <c r="BP30" s="47"/>
      <c r="BQ30" s="48"/>
      <c r="BR30" s="46"/>
      <c r="BS30" s="47"/>
      <c r="BT30" s="207" t="s">
        <v>82</v>
      </c>
      <c r="BU30" s="215" t="s">
        <v>150</v>
      </c>
      <c r="BV30" s="48"/>
      <c r="BW30" s="50"/>
      <c r="BX30" s="50"/>
      <c r="BY30" s="48"/>
      <c r="BZ30" s="191"/>
      <c r="CA30" s="46"/>
      <c r="CB30" s="191"/>
      <c r="CC30" s="46"/>
      <c r="CD30" s="185"/>
      <c r="CE30" s="50"/>
      <c r="CF30" s="48"/>
      <c r="CG30" s="47"/>
      <c r="CH30" s="48"/>
      <c r="CI30" s="49"/>
      <c r="CJ30" s="216"/>
      <c r="CK30" s="56"/>
      <c r="CL30" s="48"/>
      <c r="CM30" s="185"/>
      <c r="CN30" s="191"/>
      <c r="CO30" s="46"/>
      <c r="CQ30" s="185"/>
      <c r="CR30" s="48"/>
      <c r="CS30" s="185"/>
      <c r="CU30" s="307"/>
      <c r="CV30" s="49"/>
      <c r="CW30" s="308"/>
      <c r="CX30" s="49"/>
      <c r="CY30" s="308"/>
      <c r="CZ30" s="49"/>
      <c r="DA30" s="309"/>
      <c r="DB30" s="49"/>
      <c r="DC30" s="309"/>
      <c r="DD30" s="49"/>
      <c r="DE30" s="49"/>
    </row>
    <row r="31" spans="1:109" s="45" customFormat="1" ht="19.5" customHeight="1">
      <c r="A31" s="19" t="s">
        <v>77</v>
      </c>
      <c r="B31" s="48"/>
      <c r="C31" s="176"/>
      <c r="D31" s="46"/>
      <c r="E31" s="46"/>
      <c r="F31" s="46"/>
      <c r="G31" s="46"/>
      <c r="H31" s="46"/>
      <c r="I31" s="47"/>
      <c r="J31" s="46"/>
      <c r="K31" s="46"/>
      <c r="L31" s="46"/>
      <c r="M31" s="46"/>
      <c r="N31" s="46"/>
      <c r="O31" s="46"/>
      <c r="P31" s="178"/>
      <c r="Q31" s="47"/>
      <c r="R31" s="179"/>
      <c r="S31" s="47"/>
      <c r="T31" s="56"/>
      <c r="U31" s="4"/>
      <c r="V31" s="46"/>
      <c r="W31" s="46"/>
      <c r="X31" s="46"/>
      <c r="Y31" s="198"/>
      <c r="Z31" s="48"/>
      <c r="AA31" s="176"/>
      <c r="AB31" s="182"/>
      <c r="AC31" s="276" t="s">
        <v>307</v>
      </c>
      <c r="AD31" s="46"/>
      <c r="AE31" s="55"/>
      <c r="AF31" s="46"/>
      <c r="AG31" s="176"/>
      <c r="AH31" s="46"/>
      <c r="AI31" s="46"/>
      <c r="AJ31" s="182"/>
      <c r="AK31" s="178"/>
      <c r="AL31" s="55" t="s">
        <v>244</v>
      </c>
      <c r="AM31" s="49"/>
      <c r="AN31" s="46"/>
      <c r="AO31" s="213"/>
      <c r="AP31" s="191"/>
      <c r="AQ31" s="185"/>
      <c r="AR31" s="4" t="s">
        <v>105</v>
      </c>
      <c r="AS31" s="46"/>
      <c r="AT31" s="46"/>
      <c r="AU31" s="46"/>
      <c r="AV31" s="46"/>
      <c r="AW31" s="47"/>
      <c r="AX31" s="4" t="s">
        <v>104</v>
      </c>
      <c r="AY31" s="179"/>
      <c r="AZ31" s="46"/>
      <c r="BA31" s="186"/>
      <c r="BB31" s="2" t="s">
        <v>104</v>
      </c>
      <c r="BC31" s="179"/>
      <c r="BD31" s="46"/>
      <c r="BE31" s="179"/>
      <c r="BF31" s="4" t="s">
        <v>114</v>
      </c>
      <c r="BG31" s="4" t="s">
        <v>278</v>
      </c>
      <c r="BH31" s="217" t="s">
        <v>242</v>
      </c>
      <c r="BI31" s="4" t="s">
        <v>243</v>
      </c>
      <c r="BJ31" s="47"/>
      <c r="BK31" s="4" t="s">
        <v>134</v>
      </c>
      <c r="BL31" s="185"/>
      <c r="BM31" s="188"/>
      <c r="BN31" s="185"/>
      <c r="BO31" s="48"/>
      <c r="BP31" s="47"/>
      <c r="BQ31" s="48"/>
      <c r="BR31" s="46"/>
      <c r="BS31" s="47"/>
      <c r="BT31" s="50"/>
      <c r="BU31" s="50"/>
      <c r="BV31" s="48"/>
      <c r="BW31" s="50"/>
      <c r="BX31" s="50"/>
      <c r="BY31" s="48"/>
      <c r="BZ31" s="191"/>
      <c r="CA31" s="46"/>
      <c r="CB31" s="191"/>
      <c r="CC31" s="46"/>
      <c r="CD31" s="185"/>
      <c r="CE31" s="50"/>
      <c r="CF31" s="48"/>
      <c r="CG31" s="47"/>
      <c r="CH31" s="55" t="s">
        <v>168</v>
      </c>
      <c r="CI31" s="49"/>
      <c r="CJ31" s="216"/>
      <c r="CK31" s="50"/>
      <c r="CL31" s="48"/>
      <c r="CM31" s="191"/>
      <c r="CN31" s="48"/>
      <c r="CO31" s="191"/>
      <c r="CP31" s="46"/>
      <c r="CQ31" s="185"/>
      <c r="CR31" s="48"/>
      <c r="CS31" s="185"/>
      <c r="CU31" s="307"/>
      <c r="CV31" s="49"/>
      <c r="CW31" s="308"/>
      <c r="CX31" s="49"/>
      <c r="CY31" s="308"/>
      <c r="CZ31" s="49"/>
      <c r="DA31" s="309"/>
      <c r="DB31" s="49"/>
      <c r="DC31" s="309"/>
      <c r="DD31" s="49"/>
      <c r="DE31" s="49"/>
    </row>
    <row r="32" spans="1:109" s="45" customFormat="1" ht="19.5" customHeight="1">
      <c r="A32" s="19"/>
      <c r="B32" s="48"/>
      <c r="C32" s="176"/>
      <c r="D32" s="46"/>
      <c r="E32" s="46"/>
      <c r="F32" s="46"/>
      <c r="G32" s="46"/>
      <c r="H32" s="46"/>
      <c r="I32" s="47"/>
      <c r="J32" s="46"/>
      <c r="K32" s="46"/>
      <c r="L32" s="46"/>
      <c r="M32" s="46"/>
      <c r="N32" s="46"/>
      <c r="O32" s="46"/>
      <c r="P32" s="178"/>
      <c r="Q32" s="47"/>
      <c r="R32" s="218" t="s">
        <v>97</v>
      </c>
      <c r="S32" s="47"/>
      <c r="T32" s="180"/>
      <c r="U32" s="48"/>
      <c r="V32" s="46"/>
      <c r="W32" s="46"/>
      <c r="X32" s="46"/>
      <c r="Y32" s="50"/>
      <c r="Z32" s="48"/>
      <c r="AA32" s="176"/>
      <c r="AB32" s="182"/>
      <c r="AC32" s="276" t="s">
        <v>308</v>
      </c>
      <c r="AD32" s="46"/>
      <c r="AE32" s="48"/>
      <c r="AF32" s="46"/>
      <c r="AG32" s="176"/>
      <c r="AH32" s="46"/>
      <c r="AI32" s="46"/>
      <c r="AJ32" s="182"/>
      <c r="AK32" s="178"/>
      <c r="AL32" s="187" t="s">
        <v>96</v>
      </c>
      <c r="AM32" s="46"/>
      <c r="AN32" s="46"/>
      <c r="AO32" s="213"/>
      <c r="AP32" s="191"/>
      <c r="AQ32" s="185"/>
      <c r="AR32" s="4" t="s">
        <v>106</v>
      </c>
      <c r="AS32" s="46"/>
      <c r="AT32" s="46"/>
      <c r="AU32" s="46"/>
      <c r="AV32" s="46"/>
      <c r="AW32" s="47"/>
      <c r="AX32" s="48"/>
      <c r="AY32" s="179"/>
      <c r="AZ32" s="46"/>
      <c r="BA32" s="186"/>
      <c r="BB32" s="46"/>
      <c r="BC32" s="179"/>
      <c r="BD32" s="46"/>
      <c r="BE32" s="179"/>
      <c r="BF32" s="4" t="s">
        <v>115</v>
      </c>
      <c r="BG32" s="4" t="s">
        <v>279</v>
      </c>
      <c r="BH32" s="217" t="s">
        <v>245</v>
      </c>
      <c r="BI32" s="48"/>
      <c r="BJ32" s="47"/>
      <c r="BK32" s="219" t="s">
        <v>135</v>
      </c>
      <c r="BL32" s="185"/>
      <c r="BM32" s="188"/>
      <c r="BN32" s="185"/>
      <c r="BO32" s="4" t="s">
        <v>149</v>
      </c>
      <c r="BP32" s="47"/>
      <c r="BQ32" s="4" t="s">
        <v>149</v>
      </c>
      <c r="BR32" s="46"/>
      <c r="BS32" s="47"/>
      <c r="BT32" s="50"/>
      <c r="BU32" s="50"/>
      <c r="BV32" s="48"/>
      <c r="BW32" s="50"/>
      <c r="BX32" s="50"/>
      <c r="BY32" s="48"/>
      <c r="BZ32" s="191"/>
      <c r="CA32" s="46"/>
      <c r="CB32" s="191"/>
      <c r="CC32" s="46"/>
      <c r="CD32" s="185"/>
      <c r="CE32" s="50"/>
      <c r="CF32" s="48"/>
      <c r="CG32" s="47"/>
      <c r="CH32" s="48"/>
      <c r="CI32" s="46"/>
      <c r="CJ32" s="47"/>
      <c r="CK32" s="50"/>
      <c r="CL32" s="282" t="s">
        <v>153</v>
      </c>
      <c r="CM32" s="191"/>
      <c r="CN32" s="4" t="s">
        <v>191</v>
      </c>
      <c r="CO32" s="191"/>
      <c r="CP32" s="46"/>
      <c r="CQ32" s="185"/>
      <c r="CR32" s="48"/>
      <c r="CS32" s="185"/>
      <c r="CU32" s="307"/>
      <c r="CV32" s="49"/>
      <c r="CW32" s="308"/>
      <c r="CX32" s="49"/>
      <c r="CY32" s="308"/>
      <c r="CZ32" s="49"/>
      <c r="DA32" s="309"/>
      <c r="DB32" s="49"/>
      <c r="DC32" s="309"/>
      <c r="DD32" s="49"/>
      <c r="DE32" s="49"/>
    </row>
    <row r="33" spans="1:109" s="53" customFormat="1" ht="19.5" customHeight="1">
      <c r="A33" s="57"/>
      <c r="B33" s="58"/>
      <c r="C33" s="59"/>
      <c r="D33" s="59"/>
      <c r="E33" s="59"/>
      <c r="F33" s="59"/>
      <c r="G33" s="59"/>
      <c r="H33" s="59"/>
      <c r="I33" s="60"/>
      <c r="J33" s="61"/>
      <c r="K33" s="59"/>
      <c r="L33" s="59"/>
      <c r="M33" s="59"/>
      <c r="N33" s="59"/>
      <c r="O33" s="59"/>
      <c r="P33" s="220"/>
      <c r="Q33" s="60"/>
      <c r="R33" s="221" t="s">
        <v>98</v>
      </c>
      <c r="S33" s="60"/>
      <c r="T33" s="222"/>
      <c r="U33" s="58"/>
      <c r="V33" s="59"/>
      <c r="W33" s="59"/>
      <c r="X33" s="59"/>
      <c r="Y33" s="223"/>
      <c r="Z33" s="58"/>
      <c r="AA33" s="224"/>
      <c r="AB33" s="225"/>
      <c r="AC33" s="248"/>
      <c r="AD33" s="59"/>
      <c r="AE33" s="58"/>
      <c r="AF33" s="59"/>
      <c r="AG33" s="59"/>
      <c r="AH33" s="59"/>
      <c r="AI33" s="59"/>
      <c r="AJ33" s="60"/>
      <c r="AK33" s="226"/>
      <c r="AL33" s="234"/>
      <c r="AM33" s="59"/>
      <c r="AN33" s="59"/>
      <c r="AO33" s="227"/>
      <c r="AP33" s="228"/>
      <c r="AQ33" s="229"/>
      <c r="AR33" s="58"/>
      <c r="AS33" s="59"/>
      <c r="AT33" s="59"/>
      <c r="AU33" s="59"/>
      <c r="AV33" s="59"/>
      <c r="AW33" s="60"/>
      <c r="AX33" s="58"/>
      <c r="AY33" s="230"/>
      <c r="AZ33" s="61"/>
      <c r="BA33" s="231"/>
      <c r="BB33" s="59"/>
      <c r="BC33" s="230"/>
      <c r="BD33" s="59"/>
      <c r="BE33" s="230"/>
      <c r="BF33" s="233"/>
      <c r="BG33" s="248" t="s">
        <v>280</v>
      </c>
      <c r="BH33" s="232" t="s">
        <v>166</v>
      </c>
      <c r="BI33" s="234"/>
      <c r="BJ33" s="60"/>
      <c r="BK33" s="234"/>
      <c r="BL33" s="235"/>
      <c r="BM33" s="236"/>
      <c r="BN33" s="229"/>
      <c r="BO33" s="58"/>
      <c r="BP33" s="60"/>
      <c r="BQ33" s="58"/>
      <c r="BR33" s="59"/>
      <c r="BS33" s="60"/>
      <c r="BT33" s="62"/>
      <c r="BU33" s="62"/>
      <c r="BV33" s="63"/>
      <c r="BW33" s="223"/>
      <c r="BX33" s="57"/>
      <c r="BY33" s="58"/>
      <c r="BZ33" s="228"/>
      <c r="CA33" s="59"/>
      <c r="CB33" s="228"/>
      <c r="CC33" s="59"/>
      <c r="CD33" s="229"/>
      <c r="CE33" s="62"/>
      <c r="CF33" s="63"/>
      <c r="CG33" s="237"/>
      <c r="CH33" s="63"/>
      <c r="CI33" s="61"/>
      <c r="CJ33" s="237"/>
      <c r="CK33" s="62"/>
      <c r="CL33" s="58"/>
      <c r="CM33" s="228"/>
      <c r="CN33" s="58"/>
      <c r="CO33" s="228"/>
      <c r="CP33" s="59"/>
      <c r="CQ33" s="229"/>
      <c r="CR33" s="63"/>
      <c r="CS33" s="229"/>
      <c r="CU33" s="310"/>
      <c r="CV33" s="209"/>
      <c r="CW33" s="311"/>
      <c r="CX33" s="209"/>
      <c r="CY33" s="311"/>
      <c r="CZ33" s="209"/>
      <c r="DA33" s="312"/>
      <c r="DB33" s="209"/>
      <c r="DC33" s="312"/>
      <c r="DD33" s="209"/>
      <c r="DE33" s="209"/>
    </row>
    <row r="34" spans="1:109" s="53" customFormat="1" ht="19.5" customHeight="1">
      <c r="A34" s="209"/>
      <c r="B34" s="51"/>
      <c r="C34" s="51"/>
      <c r="D34" s="51"/>
      <c r="E34" s="51"/>
      <c r="F34" s="51"/>
      <c r="G34" s="51"/>
      <c r="H34" s="51"/>
      <c r="I34" s="283"/>
      <c r="J34" s="51"/>
      <c r="K34" s="51"/>
      <c r="L34" s="51"/>
      <c r="M34" s="51"/>
      <c r="N34" s="51"/>
      <c r="O34" s="51"/>
      <c r="P34" s="195"/>
      <c r="Q34" s="51"/>
      <c r="R34" s="238"/>
      <c r="S34" s="51"/>
      <c r="T34" s="179"/>
      <c r="U34" s="51"/>
      <c r="V34" s="51"/>
      <c r="W34" s="51"/>
      <c r="X34" s="51"/>
      <c r="Y34" s="51"/>
      <c r="Z34" s="51"/>
      <c r="AA34" s="176"/>
      <c r="AB34" s="176"/>
      <c r="AC34" s="51"/>
      <c r="AD34" s="51"/>
      <c r="AE34" s="51"/>
      <c r="AF34" s="51"/>
      <c r="AG34" s="51"/>
      <c r="AH34" s="51"/>
      <c r="AI34" s="51"/>
      <c r="AJ34" s="51"/>
      <c r="AK34" s="178"/>
      <c r="AL34" s="51"/>
      <c r="AM34" s="51"/>
      <c r="AN34" s="51"/>
      <c r="AO34" s="200"/>
      <c r="AP34" s="201"/>
      <c r="AQ34" s="201"/>
      <c r="AR34" s="51"/>
      <c r="AS34" s="51"/>
      <c r="AT34" s="51"/>
      <c r="AU34" s="51"/>
      <c r="AV34" s="51"/>
      <c r="AW34" s="51"/>
      <c r="AX34" s="51"/>
      <c r="AY34" s="203"/>
      <c r="AZ34" s="46"/>
      <c r="BA34" s="203"/>
      <c r="BB34" s="51"/>
      <c r="BC34" s="203"/>
      <c r="BD34" s="51"/>
      <c r="BE34" s="203"/>
      <c r="BF34" s="244"/>
      <c r="BG34" s="244"/>
      <c r="BH34" s="2"/>
      <c r="BI34" s="209"/>
      <c r="BJ34" s="51"/>
      <c r="BK34" s="209"/>
      <c r="BL34" s="245"/>
      <c r="BM34" s="201"/>
      <c r="BN34" s="201"/>
      <c r="BO34" s="51"/>
      <c r="BP34" s="51"/>
      <c r="BQ34" s="51"/>
      <c r="BR34" s="51"/>
      <c r="BS34" s="51"/>
      <c r="BT34" s="46"/>
      <c r="BU34" s="46"/>
      <c r="BV34" s="46"/>
      <c r="BW34" s="51"/>
      <c r="BX34" s="209"/>
      <c r="BY34" s="51"/>
      <c r="BZ34" s="201"/>
      <c r="CA34" s="51"/>
      <c r="CB34" s="201"/>
      <c r="CC34" s="51"/>
      <c r="CD34" s="201"/>
      <c r="CE34" s="46"/>
      <c r="CF34" s="46"/>
      <c r="CG34" s="46"/>
      <c r="CH34" s="46"/>
      <c r="CI34" s="46"/>
      <c r="CJ34" s="46"/>
      <c r="CK34" s="46"/>
      <c r="CL34" s="51"/>
      <c r="CM34" s="201"/>
      <c r="CN34" s="51"/>
      <c r="CO34" s="201"/>
      <c r="CP34" s="51"/>
      <c r="CQ34" s="201"/>
      <c r="CR34" s="46"/>
      <c r="CS34" s="201"/>
      <c r="CU34" s="310"/>
      <c r="CV34" s="209"/>
      <c r="CW34" s="311"/>
      <c r="CX34" s="209"/>
      <c r="CY34" s="311"/>
      <c r="CZ34" s="209"/>
      <c r="DA34" s="312"/>
      <c r="DB34" s="209"/>
      <c r="DC34" s="312"/>
      <c r="DD34" s="209"/>
      <c r="DE34" s="209"/>
    </row>
    <row r="35" spans="1:109" s="53" customFormat="1" ht="19.5" customHeight="1">
      <c r="A35" s="209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195"/>
      <c r="Q35" s="51"/>
      <c r="R35" s="238"/>
      <c r="S35" s="51"/>
      <c r="T35" s="179"/>
      <c r="U35" s="51"/>
      <c r="V35" s="51"/>
      <c r="W35" s="51"/>
      <c r="X35" s="51"/>
      <c r="Y35" s="51"/>
      <c r="Z35" s="51"/>
      <c r="AA35" s="176"/>
      <c r="AB35" s="176"/>
      <c r="AC35" s="51"/>
      <c r="AD35" s="51"/>
      <c r="AE35" s="51"/>
      <c r="AF35" s="51"/>
      <c r="AG35" s="51"/>
      <c r="AH35" s="51"/>
      <c r="AI35" s="51"/>
      <c r="AJ35" s="51"/>
      <c r="AK35" s="178"/>
      <c r="AL35" s="51"/>
      <c r="AM35" s="51"/>
      <c r="AN35" s="51"/>
      <c r="AO35" s="200"/>
      <c r="AP35" s="201"/>
      <c r="AQ35" s="201"/>
      <c r="AR35" s="51"/>
      <c r="AS35" s="51"/>
      <c r="AT35" s="51"/>
      <c r="AU35" s="51"/>
      <c r="AV35" s="51"/>
      <c r="AW35" s="51"/>
      <c r="AX35" s="51"/>
      <c r="AY35" s="203"/>
      <c r="AZ35" s="46"/>
      <c r="BA35" s="203"/>
      <c r="BB35" s="51"/>
      <c r="BC35" s="203"/>
      <c r="BD35" s="51"/>
      <c r="BE35" s="203"/>
      <c r="BF35" s="244"/>
      <c r="BG35" s="244"/>
      <c r="BH35" s="2"/>
      <c r="BI35" s="209"/>
      <c r="BJ35" s="51"/>
      <c r="BK35" s="209"/>
      <c r="BL35" s="245"/>
      <c r="BM35" s="201"/>
      <c r="BN35" s="201"/>
      <c r="BO35" s="51"/>
      <c r="BP35" s="51"/>
      <c r="BQ35" s="51"/>
      <c r="BR35" s="51"/>
      <c r="BS35" s="51"/>
      <c r="BT35" s="46"/>
      <c r="BU35" s="46"/>
      <c r="BV35" s="46"/>
      <c r="BW35" s="51"/>
      <c r="BX35" s="209"/>
      <c r="BY35" s="51"/>
      <c r="BZ35" s="201"/>
      <c r="CA35" s="51"/>
      <c r="CB35" s="201"/>
      <c r="CC35" s="51"/>
      <c r="CD35" s="201"/>
      <c r="CE35" s="46"/>
      <c r="CF35" s="46"/>
      <c r="CG35" s="46"/>
      <c r="CH35" s="46"/>
      <c r="CI35" s="46"/>
      <c r="CJ35" s="46"/>
      <c r="CK35" s="46"/>
      <c r="CL35" s="51"/>
      <c r="CM35" s="201"/>
      <c r="CN35" s="51"/>
      <c r="CO35" s="201"/>
      <c r="CP35" s="51"/>
      <c r="CQ35" s="201"/>
      <c r="CR35" s="46"/>
      <c r="CS35" s="201"/>
      <c r="CU35" s="310"/>
      <c r="CV35" s="209"/>
      <c r="CW35" s="311"/>
      <c r="CX35" s="209"/>
      <c r="CY35" s="311"/>
      <c r="CZ35" s="209"/>
      <c r="DA35" s="312"/>
      <c r="DB35" s="209"/>
      <c r="DC35" s="312"/>
      <c r="DD35" s="209"/>
      <c r="DE35" s="209"/>
    </row>
    <row r="36" spans="1:109" s="53" customFormat="1" ht="19.5" customHeight="1">
      <c r="A36" s="209"/>
      <c r="B36" s="51" t="s">
        <v>320</v>
      </c>
      <c r="C36" s="51"/>
      <c r="D36" s="51"/>
      <c r="E36" s="51"/>
      <c r="F36" s="51"/>
      <c r="G36" s="51"/>
      <c r="H36" s="51"/>
      <c r="I36" s="51"/>
      <c r="J36" s="51" t="s">
        <v>321</v>
      </c>
      <c r="K36" s="51"/>
      <c r="L36" s="51"/>
      <c r="M36" s="51"/>
      <c r="N36" s="51"/>
      <c r="O36" s="51"/>
      <c r="P36" s="195"/>
      <c r="Q36" s="51"/>
      <c r="R36" s="238"/>
      <c r="S36" s="51"/>
      <c r="T36" s="51" t="s">
        <v>246</v>
      </c>
      <c r="U36" s="51"/>
      <c r="V36" s="51"/>
      <c r="W36" s="51"/>
      <c r="X36" s="51"/>
      <c r="Y36" s="51"/>
      <c r="Z36" s="51"/>
      <c r="AA36" s="176"/>
      <c r="AB36" s="176"/>
      <c r="AC36" s="51" t="s">
        <v>246</v>
      </c>
      <c r="AD36" s="51"/>
      <c r="AE36" s="51"/>
      <c r="AF36" s="51"/>
      <c r="AG36" s="51"/>
      <c r="AH36" s="51"/>
      <c r="AI36" s="51"/>
      <c r="AJ36" s="51"/>
      <c r="AK36" s="51" t="s">
        <v>247</v>
      </c>
      <c r="AL36" s="51"/>
      <c r="AM36" s="51"/>
      <c r="AN36" s="51"/>
      <c r="AO36" s="200"/>
      <c r="AP36" s="201"/>
      <c r="AQ36" s="201"/>
      <c r="AR36" s="51" t="s">
        <v>249</v>
      </c>
      <c r="AS36" s="51"/>
      <c r="AT36" s="51"/>
      <c r="AU36" s="51"/>
      <c r="AV36" s="51"/>
      <c r="AW36" s="51"/>
      <c r="AX36" s="51"/>
      <c r="AY36" s="203"/>
      <c r="AZ36" s="46"/>
      <c r="BA36" s="203"/>
      <c r="BB36" s="51" t="s">
        <v>250</v>
      </c>
      <c r="BC36" s="203"/>
      <c r="BD36" s="51"/>
      <c r="BE36" s="203"/>
      <c r="BF36" s="244"/>
      <c r="BG36" s="244"/>
      <c r="BH36" s="2"/>
      <c r="BI36" s="209"/>
      <c r="BJ36" s="51"/>
      <c r="BK36" s="51" t="s">
        <v>252</v>
      </c>
      <c r="BL36" s="245"/>
      <c r="BM36" s="201"/>
      <c r="BN36" s="201"/>
      <c r="BO36" s="51"/>
      <c r="BP36" s="51"/>
      <c r="BQ36" s="51" t="s">
        <v>253</v>
      </c>
      <c r="BR36" s="51"/>
      <c r="BS36" s="51"/>
      <c r="BT36" s="46"/>
      <c r="BU36" s="46"/>
      <c r="BV36" s="46"/>
      <c r="BW36" s="51"/>
      <c r="BX36" s="51" t="s">
        <v>254</v>
      </c>
      <c r="BY36" s="51"/>
      <c r="BZ36" s="201"/>
      <c r="CA36" s="51"/>
      <c r="CB36" s="201"/>
      <c r="CC36" s="51"/>
      <c r="CD36" s="201"/>
      <c r="CE36" s="46"/>
      <c r="CF36" s="46"/>
      <c r="CG36" s="46"/>
      <c r="CH36" s="46"/>
      <c r="CI36" s="46"/>
      <c r="CJ36" s="46"/>
      <c r="CK36" s="46"/>
      <c r="CL36" s="51" t="s">
        <v>312</v>
      </c>
      <c r="CM36" s="201"/>
      <c r="CN36" s="51"/>
      <c r="CO36" s="201"/>
      <c r="CP36" s="51"/>
      <c r="CQ36" s="201"/>
      <c r="CR36" s="46"/>
      <c r="CS36" s="201"/>
      <c r="CU36" s="310"/>
      <c r="CV36" s="209"/>
      <c r="CW36" s="311"/>
      <c r="CX36" s="209"/>
      <c r="CY36" s="311"/>
      <c r="CZ36" s="209"/>
      <c r="DA36" s="312"/>
      <c r="DB36" s="209"/>
      <c r="DC36" s="312"/>
      <c r="DD36" s="209"/>
      <c r="DE36" s="209"/>
    </row>
    <row r="37" spans="1:107" s="53" customFormat="1" ht="19.5" customHeight="1">
      <c r="A37" s="209"/>
      <c r="B37" s="51" t="s">
        <v>291</v>
      </c>
      <c r="C37" s="51"/>
      <c r="D37" s="51"/>
      <c r="E37" s="51"/>
      <c r="F37" s="51"/>
      <c r="G37" s="51"/>
      <c r="H37" s="51"/>
      <c r="I37" s="51"/>
      <c r="J37" s="51" t="s">
        <v>296</v>
      </c>
      <c r="K37" s="51"/>
      <c r="L37" s="51"/>
      <c r="M37" s="51"/>
      <c r="N37" s="51"/>
      <c r="O37" s="51"/>
      <c r="P37" s="195"/>
      <c r="Q37" s="51"/>
      <c r="R37" s="238"/>
      <c r="S37" s="51"/>
      <c r="T37" s="51" t="s">
        <v>255</v>
      </c>
      <c r="U37" s="51"/>
      <c r="V37" s="51"/>
      <c r="W37" s="51"/>
      <c r="X37" s="51"/>
      <c r="Y37" s="51"/>
      <c r="Z37" s="51"/>
      <c r="AA37" s="176"/>
      <c r="AB37" s="176"/>
      <c r="AC37" s="51" t="s">
        <v>255</v>
      </c>
      <c r="AD37" s="51"/>
      <c r="AE37" s="51"/>
      <c r="AF37" s="51"/>
      <c r="AG37" s="51"/>
      <c r="AH37" s="51"/>
      <c r="AI37" s="51"/>
      <c r="AJ37" s="51"/>
      <c r="AK37" s="51" t="s">
        <v>248</v>
      </c>
      <c r="AL37" s="51"/>
      <c r="AM37" s="51"/>
      <c r="AN37" s="51"/>
      <c r="AO37" s="200"/>
      <c r="AP37" s="201"/>
      <c r="AQ37" s="201"/>
      <c r="AR37" s="51" t="s">
        <v>255</v>
      </c>
      <c r="AS37" s="51"/>
      <c r="AT37" s="51"/>
      <c r="AU37" s="51"/>
      <c r="AV37" s="51"/>
      <c r="AW37" s="51"/>
      <c r="AX37" s="51"/>
      <c r="AY37" s="203"/>
      <c r="AZ37" s="46"/>
      <c r="BA37" s="203"/>
      <c r="BB37" s="51" t="s">
        <v>251</v>
      </c>
      <c r="BC37" s="203"/>
      <c r="BD37" s="51"/>
      <c r="BE37" s="203"/>
      <c r="BF37" s="244"/>
      <c r="BG37" s="244"/>
      <c r="BH37" s="2"/>
      <c r="BI37" s="209"/>
      <c r="BJ37" s="51"/>
      <c r="BK37" s="51" t="s">
        <v>255</v>
      </c>
      <c r="BL37" s="245"/>
      <c r="BM37" s="201"/>
      <c r="BN37" s="201"/>
      <c r="BO37" s="51"/>
      <c r="BP37" s="51"/>
      <c r="BQ37" s="51" t="s">
        <v>255</v>
      </c>
      <c r="BR37" s="51"/>
      <c r="BS37" s="51"/>
      <c r="BT37" s="46"/>
      <c r="BU37" s="46"/>
      <c r="BV37" s="46"/>
      <c r="BW37" s="51"/>
      <c r="BX37" s="51" t="s">
        <v>255</v>
      </c>
      <c r="BY37" s="51"/>
      <c r="BZ37" s="201"/>
      <c r="CA37" s="51"/>
      <c r="CB37" s="201"/>
      <c r="CC37" s="51"/>
      <c r="CD37" s="201"/>
      <c r="CE37" s="46"/>
      <c r="CF37" s="46"/>
      <c r="CG37" s="46"/>
      <c r="CH37" s="46"/>
      <c r="CI37" s="46"/>
      <c r="CJ37" s="46"/>
      <c r="CK37" s="46"/>
      <c r="CL37" s="51" t="s">
        <v>311</v>
      </c>
      <c r="CM37" s="201"/>
      <c r="CN37" s="51"/>
      <c r="CO37" s="201"/>
      <c r="CP37" s="51"/>
      <c r="CQ37" s="201"/>
      <c r="CR37" s="46"/>
      <c r="CS37" s="201"/>
      <c r="CU37" s="54"/>
      <c r="CW37" s="66"/>
      <c r="CY37" s="66"/>
      <c r="DA37" s="69"/>
      <c r="DC37" s="69"/>
    </row>
    <row r="38" spans="1:107" s="53" customFormat="1" ht="19.5" customHeight="1">
      <c r="A38" s="209"/>
      <c r="B38" s="51" t="s">
        <v>292</v>
      </c>
      <c r="C38" s="51"/>
      <c r="D38" s="51"/>
      <c r="E38" s="51"/>
      <c r="F38" s="51"/>
      <c r="G38" s="51"/>
      <c r="H38" s="51"/>
      <c r="I38" s="51"/>
      <c r="J38" s="51" t="s">
        <v>292</v>
      </c>
      <c r="K38" s="51"/>
      <c r="L38" s="51"/>
      <c r="M38" s="51"/>
      <c r="N38" s="51"/>
      <c r="O38" s="51"/>
      <c r="P38" s="195"/>
      <c r="Q38" s="51"/>
      <c r="R38" s="238"/>
      <c r="S38" s="51"/>
      <c r="T38" s="51" t="s">
        <v>257</v>
      </c>
      <c r="U38" s="51"/>
      <c r="V38" s="51"/>
      <c r="W38" s="51"/>
      <c r="X38" s="51"/>
      <c r="Y38" s="51"/>
      <c r="Z38" s="51"/>
      <c r="AA38" s="176"/>
      <c r="AB38" s="176"/>
      <c r="AC38" s="51" t="s">
        <v>257</v>
      </c>
      <c r="AD38" s="51"/>
      <c r="AE38" s="51"/>
      <c r="AF38" s="51"/>
      <c r="AG38" s="51"/>
      <c r="AH38" s="51"/>
      <c r="AI38" s="51"/>
      <c r="AJ38" s="51"/>
      <c r="AK38" s="51" t="s">
        <v>255</v>
      </c>
      <c r="AL38" s="51"/>
      <c r="AM38" s="51"/>
      <c r="AN38" s="51"/>
      <c r="AO38" s="200"/>
      <c r="AP38" s="201"/>
      <c r="AQ38" s="201"/>
      <c r="AR38" s="51" t="s">
        <v>257</v>
      </c>
      <c r="AS38" s="51"/>
      <c r="AT38" s="51"/>
      <c r="AU38" s="51"/>
      <c r="AV38" s="51"/>
      <c r="AW38" s="51"/>
      <c r="AX38" s="51"/>
      <c r="AY38" s="203"/>
      <c r="AZ38" s="46"/>
      <c r="BA38" s="203"/>
      <c r="BB38" s="51" t="s">
        <v>255</v>
      </c>
      <c r="BC38" s="203"/>
      <c r="BD38" s="51"/>
      <c r="BE38" s="203"/>
      <c r="BF38" s="244"/>
      <c r="BG38" s="244"/>
      <c r="BH38" s="2"/>
      <c r="BI38" s="209"/>
      <c r="BJ38" s="51"/>
      <c r="BK38" s="51" t="s">
        <v>257</v>
      </c>
      <c r="BL38" s="245"/>
      <c r="BM38" s="201"/>
      <c r="BN38" s="201"/>
      <c r="BO38" s="51"/>
      <c r="BP38" s="51"/>
      <c r="BQ38" s="51" t="s">
        <v>257</v>
      </c>
      <c r="BR38" s="51"/>
      <c r="BS38" s="51"/>
      <c r="BT38" s="46"/>
      <c r="BU38" s="46"/>
      <c r="BV38" s="46"/>
      <c r="BW38" s="51"/>
      <c r="BX38" s="51" t="s">
        <v>257</v>
      </c>
      <c r="BY38" s="51"/>
      <c r="BZ38" s="201"/>
      <c r="CA38" s="51"/>
      <c r="CB38" s="201"/>
      <c r="CC38" s="51"/>
      <c r="CD38" s="201"/>
      <c r="CE38" s="46"/>
      <c r="CF38" s="46"/>
      <c r="CG38" s="46"/>
      <c r="CH38" s="46"/>
      <c r="CI38" s="46"/>
      <c r="CJ38" s="46"/>
      <c r="CK38" s="46"/>
      <c r="CL38" s="51" t="s">
        <v>314</v>
      </c>
      <c r="CM38" s="201"/>
      <c r="CN38" s="51"/>
      <c r="CO38" s="201"/>
      <c r="CP38" s="51"/>
      <c r="CQ38" s="201"/>
      <c r="CR38" s="46"/>
      <c r="CS38" s="201"/>
      <c r="CU38" s="54"/>
      <c r="CW38" s="66"/>
      <c r="CY38" s="66"/>
      <c r="DA38" s="69"/>
      <c r="DC38" s="69"/>
    </row>
    <row r="39" spans="1:107" s="21" customFormat="1" ht="19.5" customHeight="1">
      <c r="A39" s="12"/>
      <c r="B39" s="51" t="s">
        <v>293</v>
      </c>
      <c r="C39" s="3"/>
      <c r="D39" s="3"/>
      <c r="E39" s="3"/>
      <c r="F39" s="3"/>
      <c r="G39" s="3"/>
      <c r="H39" s="3"/>
      <c r="I39" s="3"/>
      <c r="J39" s="51" t="s">
        <v>293</v>
      </c>
      <c r="K39" s="3"/>
      <c r="L39" s="3"/>
      <c r="M39" s="3"/>
      <c r="N39" s="3"/>
      <c r="O39" s="3"/>
      <c r="P39" s="22"/>
      <c r="Q39" s="3"/>
      <c r="R39" s="238"/>
      <c r="S39" s="3"/>
      <c r="T39" s="51"/>
      <c r="U39" s="3"/>
      <c r="V39" s="3"/>
      <c r="W39" s="3"/>
      <c r="X39" s="3"/>
      <c r="Y39" s="3"/>
      <c r="Z39" s="3"/>
      <c r="AA39" s="239"/>
      <c r="AB39" s="239"/>
      <c r="AC39" s="51"/>
      <c r="AD39" s="3"/>
      <c r="AE39" s="3"/>
      <c r="AF39" s="3"/>
      <c r="AG39" s="3"/>
      <c r="AH39" s="3"/>
      <c r="AI39" s="3"/>
      <c r="AJ39" s="3"/>
      <c r="AK39" s="51" t="s">
        <v>257</v>
      </c>
      <c r="AL39" s="3"/>
      <c r="AM39" s="3"/>
      <c r="AN39" s="3"/>
      <c r="AO39" s="10"/>
      <c r="AP39" s="8"/>
      <c r="AQ39" s="8"/>
      <c r="AR39" s="51"/>
      <c r="AS39" s="3"/>
      <c r="AT39" s="3"/>
      <c r="AU39" s="3"/>
      <c r="AV39" s="3"/>
      <c r="AW39" s="3"/>
      <c r="AX39" s="3"/>
      <c r="AY39" s="241"/>
      <c r="AZ39" s="2"/>
      <c r="BA39" s="241"/>
      <c r="BB39" s="51" t="s">
        <v>257</v>
      </c>
      <c r="BC39" s="241"/>
      <c r="BD39" s="3"/>
      <c r="BE39" s="241"/>
      <c r="BF39" s="242"/>
      <c r="BG39" s="242"/>
      <c r="BH39" s="2"/>
      <c r="BI39" s="12"/>
      <c r="BJ39" s="3"/>
      <c r="BK39" s="51"/>
      <c r="BL39" s="243"/>
      <c r="BM39" s="8"/>
      <c r="BN39" s="8"/>
      <c r="BO39" s="3"/>
      <c r="BP39" s="3"/>
      <c r="BQ39" s="51"/>
      <c r="BR39" s="3"/>
      <c r="BS39" s="3"/>
      <c r="BT39" s="2"/>
      <c r="BU39" s="2"/>
      <c r="BV39" s="2"/>
      <c r="BW39" s="3"/>
      <c r="BX39" s="51"/>
      <c r="BY39" s="3"/>
      <c r="BZ39" s="8"/>
      <c r="CA39" s="3"/>
      <c r="CB39" s="8"/>
      <c r="CC39" s="3"/>
      <c r="CD39" s="8"/>
      <c r="CE39" s="2"/>
      <c r="CF39" s="2"/>
      <c r="CG39" s="2"/>
      <c r="CH39" s="2"/>
      <c r="CI39" s="2"/>
      <c r="CJ39" s="2"/>
      <c r="CK39" s="2"/>
      <c r="CL39" s="51" t="s">
        <v>313</v>
      </c>
      <c r="CM39" s="8"/>
      <c r="CN39" s="3"/>
      <c r="CO39" s="8"/>
      <c r="CP39" s="3"/>
      <c r="CQ39" s="8"/>
      <c r="CR39" s="2"/>
      <c r="CS39" s="8"/>
      <c r="CU39" s="33"/>
      <c r="CW39" s="67"/>
      <c r="CY39" s="67"/>
      <c r="DA39" s="70"/>
      <c r="DC39" s="70"/>
    </row>
    <row r="40" spans="1:107" s="21" customFormat="1" ht="19.5" customHeight="1">
      <c r="A40" s="12"/>
      <c r="C40" s="3"/>
      <c r="D40" s="3"/>
      <c r="E40" s="3"/>
      <c r="F40" s="3"/>
      <c r="G40" s="3"/>
      <c r="H40" s="3"/>
      <c r="I40" s="3"/>
      <c r="K40" s="3"/>
      <c r="L40" s="3"/>
      <c r="M40" s="3"/>
      <c r="N40" s="3"/>
      <c r="O40" s="3"/>
      <c r="P40" s="22"/>
      <c r="Q40" s="3"/>
      <c r="R40" s="238"/>
      <c r="S40" s="3"/>
      <c r="T40" s="51" t="s">
        <v>259</v>
      </c>
      <c r="U40" s="3"/>
      <c r="V40" s="3"/>
      <c r="W40" s="3"/>
      <c r="X40" s="3"/>
      <c r="Y40" s="3"/>
      <c r="Z40" s="3"/>
      <c r="AA40" s="239"/>
      <c r="AB40" s="239"/>
      <c r="AC40" s="51" t="s">
        <v>259</v>
      </c>
      <c r="AD40" s="3"/>
      <c r="AE40" s="3"/>
      <c r="AF40" s="3"/>
      <c r="AG40" s="3"/>
      <c r="AH40" s="3"/>
      <c r="AI40" s="3"/>
      <c r="AJ40" s="3"/>
      <c r="AK40" s="51"/>
      <c r="AL40" s="3"/>
      <c r="AM40" s="3"/>
      <c r="AN40" s="3"/>
      <c r="AO40" s="10"/>
      <c r="AP40" s="8"/>
      <c r="AQ40" s="8"/>
      <c r="AR40" s="51" t="s">
        <v>259</v>
      </c>
      <c r="AS40" s="3"/>
      <c r="AT40" s="3"/>
      <c r="AU40" s="3"/>
      <c r="AV40" s="3"/>
      <c r="AW40" s="3"/>
      <c r="AX40" s="3"/>
      <c r="AY40" s="241"/>
      <c r="AZ40" s="2"/>
      <c r="BA40" s="241"/>
      <c r="BB40" s="51"/>
      <c r="BC40" s="241"/>
      <c r="BD40" s="3"/>
      <c r="BE40" s="241"/>
      <c r="BF40" s="242"/>
      <c r="BG40" s="242"/>
      <c r="BH40" s="2"/>
      <c r="BI40" s="12"/>
      <c r="BJ40" s="3"/>
      <c r="BK40" s="51" t="s">
        <v>259</v>
      </c>
      <c r="BL40" s="243"/>
      <c r="BM40" s="8"/>
      <c r="BN40" s="8"/>
      <c r="BO40" s="3"/>
      <c r="BP40" s="3"/>
      <c r="BQ40" s="51" t="s">
        <v>259</v>
      </c>
      <c r="BR40" s="3"/>
      <c r="BS40" s="3"/>
      <c r="BT40" s="2"/>
      <c r="BU40" s="2"/>
      <c r="BV40" s="2"/>
      <c r="BW40" s="3"/>
      <c r="BX40" s="51" t="s">
        <v>259</v>
      </c>
      <c r="BY40" s="3"/>
      <c r="BZ40" s="8"/>
      <c r="CA40" s="3"/>
      <c r="CB40" s="8"/>
      <c r="CC40" s="3"/>
      <c r="CD40" s="8"/>
      <c r="CE40" s="2"/>
      <c r="CF40" s="2"/>
      <c r="CG40" s="2"/>
      <c r="CH40" s="2"/>
      <c r="CI40" s="2"/>
      <c r="CJ40" s="2"/>
      <c r="CK40" s="2"/>
      <c r="CL40" s="51" t="s">
        <v>315</v>
      </c>
      <c r="CM40" s="8"/>
      <c r="CN40" s="3"/>
      <c r="CO40" s="8"/>
      <c r="CP40" s="3"/>
      <c r="CQ40" s="8"/>
      <c r="CR40" s="2"/>
      <c r="CS40" s="8"/>
      <c r="CU40" s="33"/>
      <c r="CW40" s="67"/>
      <c r="CY40" s="67"/>
      <c r="DA40" s="70"/>
      <c r="DC40" s="70"/>
    </row>
    <row r="41" spans="1:107" s="21" customFormat="1" ht="19.5" customHeight="1">
      <c r="A41" s="12"/>
      <c r="B41" s="51" t="s">
        <v>259</v>
      </c>
      <c r="C41" s="3"/>
      <c r="D41" s="3"/>
      <c r="E41" s="3"/>
      <c r="F41" s="3"/>
      <c r="G41" s="3"/>
      <c r="H41" s="3"/>
      <c r="I41" s="3"/>
      <c r="J41" s="51" t="s">
        <v>259</v>
      </c>
      <c r="K41" s="3"/>
      <c r="L41" s="3"/>
      <c r="M41" s="3"/>
      <c r="N41" s="3"/>
      <c r="O41" s="3"/>
      <c r="P41" s="22"/>
      <c r="Q41" s="3"/>
      <c r="R41" s="238"/>
      <c r="S41" s="3"/>
      <c r="T41" s="51"/>
      <c r="U41" s="3"/>
      <c r="V41" s="3"/>
      <c r="W41" s="3"/>
      <c r="X41" s="3"/>
      <c r="Y41" s="3"/>
      <c r="Z41" s="3"/>
      <c r="AA41" s="239"/>
      <c r="AB41" s="239"/>
      <c r="AC41" s="51"/>
      <c r="AD41" s="3"/>
      <c r="AE41" s="3"/>
      <c r="AF41" s="3"/>
      <c r="AG41" s="3"/>
      <c r="AH41" s="3"/>
      <c r="AI41" s="3"/>
      <c r="AJ41" s="3"/>
      <c r="AK41" s="51" t="s">
        <v>259</v>
      </c>
      <c r="AL41" s="3"/>
      <c r="AM41" s="3"/>
      <c r="AN41" s="3"/>
      <c r="AO41" s="10"/>
      <c r="AP41" s="8"/>
      <c r="AQ41" s="8"/>
      <c r="AR41" s="51"/>
      <c r="AS41" s="3"/>
      <c r="AT41" s="3"/>
      <c r="AU41" s="3"/>
      <c r="AV41" s="3"/>
      <c r="AW41" s="3"/>
      <c r="AX41" s="3"/>
      <c r="AY41" s="241"/>
      <c r="AZ41" s="2"/>
      <c r="BA41" s="241"/>
      <c r="BB41" s="51" t="s">
        <v>259</v>
      </c>
      <c r="BC41" s="241"/>
      <c r="BD41" s="3"/>
      <c r="BE41" s="241"/>
      <c r="BF41" s="242"/>
      <c r="BG41" s="242"/>
      <c r="BH41" s="2"/>
      <c r="BI41" s="12"/>
      <c r="BJ41" s="3"/>
      <c r="BK41" s="51"/>
      <c r="BL41" s="243"/>
      <c r="BM41" s="8"/>
      <c r="BN41" s="8"/>
      <c r="BO41" s="3"/>
      <c r="BP41" s="3"/>
      <c r="BQ41" s="51"/>
      <c r="BR41" s="3"/>
      <c r="BS41" s="3"/>
      <c r="BT41" s="2"/>
      <c r="BU41" s="2"/>
      <c r="BV41" s="2"/>
      <c r="BW41" s="3"/>
      <c r="BX41" s="51"/>
      <c r="BY41" s="3"/>
      <c r="BZ41" s="8"/>
      <c r="CA41" s="3"/>
      <c r="CB41" s="8"/>
      <c r="CC41" s="3"/>
      <c r="CD41" s="8"/>
      <c r="CE41" s="2"/>
      <c r="CF41" s="2"/>
      <c r="CG41" s="2"/>
      <c r="CH41" s="2"/>
      <c r="CI41" s="2"/>
      <c r="CJ41" s="2"/>
      <c r="CK41" s="2"/>
      <c r="CL41" s="51"/>
      <c r="CM41" s="8"/>
      <c r="CN41" s="3"/>
      <c r="CO41" s="8"/>
      <c r="CP41" s="3"/>
      <c r="CQ41" s="8"/>
      <c r="CR41" s="2"/>
      <c r="CS41" s="8"/>
      <c r="CU41" s="33"/>
      <c r="CW41" s="67"/>
      <c r="CY41" s="67"/>
      <c r="DA41" s="70"/>
      <c r="DC41" s="70"/>
    </row>
    <row r="42" spans="1:107" s="21" customFormat="1" ht="19.5" customHeight="1">
      <c r="A42" s="12"/>
      <c r="C42" s="3"/>
      <c r="D42" s="3"/>
      <c r="E42" s="3"/>
      <c r="F42" s="3"/>
      <c r="G42" s="3"/>
      <c r="H42" s="3"/>
      <c r="I42" s="3"/>
      <c r="K42" s="3"/>
      <c r="L42" s="3"/>
      <c r="M42" s="3"/>
      <c r="N42" s="3"/>
      <c r="O42" s="3"/>
      <c r="P42" s="22"/>
      <c r="Q42" s="3"/>
      <c r="R42" s="238"/>
      <c r="S42" s="3"/>
      <c r="T42" s="51" t="s">
        <v>258</v>
      </c>
      <c r="U42" s="3"/>
      <c r="V42" s="3"/>
      <c r="W42" s="3"/>
      <c r="X42" s="3"/>
      <c r="Y42" s="3"/>
      <c r="Z42" s="3"/>
      <c r="AA42" s="239"/>
      <c r="AB42" s="239"/>
      <c r="AC42" s="51" t="s">
        <v>258</v>
      </c>
      <c r="AD42" s="3"/>
      <c r="AE42" s="3"/>
      <c r="AF42" s="3"/>
      <c r="AG42" s="3"/>
      <c r="AH42" s="3"/>
      <c r="AI42" s="3"/>
      <c r="AJ42" s="3"/>
      <c r="AK42" s="51"/>
      <c r="AL42" s="3"/>
      <c r="AM42" s="3"/>
      <c r="AN42" s="3"/>
      <c r="AO42" s="10"/>
      <c r="AP42" s="8"/>
      <c r="AQ42" s="8"/>
      <c r="AR42" s="51" t="s">
        <v>258</v>
      </c>
      <c r="AS42" s="3"/>
      <c r="AT42" s="3"/>
      <c r="AU42" s="3"/>
      <c r="AV42" s="3"/>
      <c r="AW42" s="3"/>
      <c r="AX42" s="3"/>
      <c r="AY42" s="241"/>
      <c r="AZ42" s="2"/>
      <c r="BA42" s="241"/>
      <c r="BB42" s="51"/>
      <c r="BC42" s="241"/>
      <c r="BD42" s="3"/>
      <c r="BE42" s="241"/>
      <c r="BF42" s="242"/>
      <c r="BG42" s="242"/>
      <c r="BH42" s="2"/>
      <c r="BI42" s="12"/>
      <c r="BJ42" s="3"/>
      <c r="BK42" s="51" t="s">
        <v>258</v>
      </c>
      <c r="BL42" s="243"/>
      <c r="BM42" s="8"/>
      <c r="BN42" s="8"/>
      <c r="BO42" s="3"/>
      <c r="BP42" s="3"/>
      <c r="BQ42" s="51" t="s">
        <v>258</v>
      </c>
      <c r="BR42" s="3"/>
      <c r="BS42" s="3"/>
      <c r="BT42" s="2"/>
      <c r="BU42" s="2"/>
      <c r="BV42" s="2"/>
      <c r="BW42" s="3"/>
      <c r="BX42" s="51" t="s">
        <v>258</v>
      </c>
      <c r="BY42" s="3"/>
      <c r="BZ42" s="8"/>
      <c r="CA42" s="3"/>
      <c r="CB42" s="8"/>
      <c r="CC42" s="3"/>
      <c r="CD42" s="8"/>
      <c r="CE42" s="2"/>
      <c r="CF42" s="2"/>
      <c r="CG42" s="2"/>
      <c r="CH42" s="2"/>
      <c r="CI42" s="2"/>
      <c r="CJ42" s="2"/>
      <c r="CK42" s="2"/>
      <c r="CL42" s="51" t="s">
        <v>317</v>
      </c>
      <c r="CM42" s="8"/>
      <c r="CN42" s="3"/>
      <c r="CO42" s="8"/>
      <c r="CP42" s="3"/>
      <c r="CQ42" s="8"/>
      <c r="CR42" s="2"/>
      <c r="CS42" s="8"/>
      <c r="CU42" s="33"/>
      <c r="CW42" s="67"/>
      <c r="CY42" s="67"/>
      <c r="DA42" s="70"/>
      <c r="DC42" s="70"/>
    </row>
    <row r="43" spans="1:107" s="21" customFormat="1" ht="19.5" customHeight="1">
      <c r="A43" s="12"/>
      <c r="B43" s="51" t="s">
        <v>294</v>
      </c>
      <c r="C43" s="3"/>
      <c r="D43" s="3"/>
      <c r="E43" s="3"/>
      <c r="F43" s="3"/>
      <c r="G43" s="3"/>
      <c r="H43" s="3"/>
      <c r="I43" s="3"/>
      <c r="J43" s="51" t="s">
        <v>294</v>
      </c>
      <c r="K43" s="3"/>
      <c r="L43" s="3"/>
      <c r="M43" s="3"/>
      <c r="N43" s="3"/>
      <c r="O43" s="3"/>
      <c r="P43" s="22"/>
      <c r="Q43" s="3"/>
      <c r="R43" s="238"/>
      <c r="S43" s="3"/>
      <c r="T43" s="51" t="s">
        <v>256</v>
      </c>
      <c r="U43" s="3"/>
      <c r="V43" s="3"/>
      <c r="W43" s="3"/>
      <c r="X43" s="3"/>
      <c r="Y43" s="3"/>
      <c r="Z43" s="3"/>
      <c r="AA43" s="239"/>
      <c r="AB43" s="239"/>
      <c r="AC43" s="51" t="s">
        <v>256</v>
      </c>
      <c r="AD43" s="3"/>
      <c r="AE43" s="3"/>
      <c r="AF43" s="3"/>
      <c r="AG43" s="3"/>
      <c r="AH43" s="3"/>
      <c r="AI43" s="3"/>
      <c r="AJ43" s="3"/>
      <c r="AK43" s="51" t="s">
        <v>258</v>
      </c>
      <c r="AL43" s="3"/>
      <c r="AM43" s="3"/>
      <c r="AN43" s="3"/>
      <c r="AO43" s="10"/>
      <c r="AP43" s="8"/>
      <c r="AQ43" s="8"/>
      <c r="AR43" s="51" t="s">
        <v>256</v>
      </c>
      <c r="AS43" s="3"/>
      <c r="AT43" s="3"/>
      <c r="AU43" s="3"/>
      <c r="AV43" s="3"/>
      <c r="AW43" s="3"/>
      <c r="AX43" s="3"/>
      <c r="AY43" s="241"/>
      <c r="AZ43" s="2"/>
      <c r="BA43" s="241"/>
      <c r="BB43" s="51" t="s">
        <v>258</v>
      </c>
      <c r="BC43" s="241"/>
      <c r="BD43" s="3"/>
      <c r="BE43" s="241"/>
      <c r="BF43" s="242"/>
      <c r="BG43" s="242"/>
      <c r="BH43" s="2"/>
      <c r="BI43" s="12"/>
      <c r="BJ43" s="3"/>
      <c r="BK43" s="51" t="s">
        <v>256</v>
      </c>
      <c r="BL43" s="243"/>
      <c r="BM43" s="8"/>
      <c r="BN43" s="8"/>
      <c r="BO43" s="3"/>
      <c r="BP43" s="3"/>
      <c r="BQ43" s="51" t="s">
        <v>256</v>
      </c>
      <c r="BR43" s="3"/>
      <c r="BS43" s="3"/>
      <c r="BT43" s="2"/>
      <c r="BU43" s="2"/>
      <c r="BV43" s="2"/>
      <c r="BW43" s="3"/>
      <c r="BX43" s="51" t="s">
        <v>256</v>
      </c>
      <c r="BY43" s="3"/>
      <c r="BZ43" s="8"/>
      <c r="CA43" s="3"/>
      <c r="CB43" s="8"/>
      <c r="CC43" s="3"/>
      <c r="CD43" s="8"/>
      <c r="CE43" s="2"/>
      <c r="CF43" s="2"/>
      <c r="CG43" s="2"/>
      <c r="CH43" s="2"/>
      <c r="CI43" s="2"/>
      <c r="CJ43" s="2"/>
      <c r="CK43" s="2"/>
      <c r="CL43" s="51" t="s">
        <v>316</v>
      </c>
      <c r="CM43" s="8"/>
      <c r="CN43" s="3"/>
      <c r="CO43" s="8"/>
      <c r="CP43" s="3"/>
      <c r="CQ43" s="8"/>
      <c r="CR43" s="2"/>
      <c r="CS43" s="8"/>
      <c r="CU43" s="33"/>
      <c r="CW43" s="67"/>
      <c r="CY43" s="67"/>
      <c r="DA43" s="70"/>
      <c r="DC43" s="70"/>
    </row>
    <row r="44" spans="1:107" s="21" customFormat="1" ht="19.5" customHeight="1">
      <c r="A44" s="12"/>
      <c r="B44" s="51" t="s">
        <v>295</v>
      </c>
      <c r="C44" s="3"/>
      <c r="D44" s="3"/>
      <c r="E44" s="3"/>
      <c r="F44" s="3"/>
      <c r="G44" s="3"/>
      <c r="H44" s="3"/>
      <c r="I44" s="3"/>
      <c r="J44" s="51" t="s">
        <v>295</v>
      </c>
      <c r="K44" s="3"/>
      <c r="L44" s="3"/>
      <c r="M44" s="3"/>
      <c r="N44" s="3"/>
      <c r="O44" s="3"/>
      <c r="P44" s="22"/>
      <c r="Q44" s="3"/>
      <c r="R44" s="238"/>
      <c r="S44" s="3"/>
      <c r="T44" s="218"/>
      <c r="U44" s="3"/>
      <c r="V44" s="3"/>
      <c r="W44" s="3"/>
      <c r="X44" s="3"/>
      <c r="Y44" s="3"/>
      <c r="Z44" s="3"/>
      <c r="AA44" s="239"/>
      <c r="AB44" s="239"/>
      <c r="AC44" s="3"/>
      <c r="AD44" s="3"/>
      <c r="AE44" s="3"/>
      <c r="AF44" s="3"/>
      <c r="AG44" s="3"/>
      <c r="AH44" s="3"/>
      <c r="AI44" s="3"/>
      <c r="AJ44" s="3"/>
      <c r="AK44" s="51" t="s">
        <v>256</v>
      </c>
      <c r="AL44" s="3"/>
      <c r="AM44" s="3"/>
      <c r="AN44" s="3"/>
      <c r="AO44" s="10"/>
      <c r="AP44" s="8"/>
      <c r="AQ44" s="8"/>
      <c r="AR44" s="3"/>
      <c r="AS44" s="3"/>
      <c r="AT44" s="3"/>
      <c r="AU44" s="3"/>
      <c r="AV44" s="3"/>
      <c r="AW44" s="3"/>
      <c r="AX44" s="3"/>
      <c r="AY44" s="241"/>
      <c r="AZ44" s="2"/>
      <c r="BA44" s="241"/>
      <c r="BB44" s="51" t="s">
        <v>256</v>
      </c>
      <c r="BC44" s="241"/>
      <c r="BD44" s="3"/>
      <c r="BE44" s="241"/>
      <c r="BF44" s="242"/>
      <c r="BG44" s="242"/>
      <c r="BH44" s="2"/>
      <c r="BI44" s="12"/>
      <c r="BJ44" s="3"/>
      <c r="BK44" s="12"/>
      <c r="BL44" s="243"/>
      <c r="BM44" s="8"/>
      <c r="BN44" s="8"/>
      <c r="BO44" s="3"/>
      <c r="BP44" s="3"/>
      <c r="BQ44" s="3"/>
      <c r="BR44" s="3"/>
      <c r="BS44" s="3"/>
      <c r="BT44" s="2"/>
      <c r="BU44" s="2"/>
      <c r="BV44" s="2"/>
      <c r="BW44" s="3"/>
      <c r="BX44" s="12"/>
      <c r="BY44" s="3"/>
      <c r="BZ44" s="8"/>
      <c r="CA44" s="3"/>
      <c r="CB44" s="8"/>
      <c r="CC44" s="3"/>
      <c r="CD44" s="8"/>
      <c r="CE44" s="2"/>
      <c r="CF44" s="2"/>
      <c r="CG44" s="2"/>
      <c r="CH44" s="2"/>
      <c r="CI44" s="2"/>
      <c r="CJ44" s="2"/>
      <c r="CK44" s="2"/>
      <c r="CL44" s="3"/>
      <c r="CM44" s="8"/>
      <c r="CN44" s="3"/>
      <c r="CO44" s="8"/>
      <c r="CP44" s="3"/>
      <c r="CQ44" s="8"/>
      <c r="CR44" s="2"/>
      <c r="CS44" s="8"/>
      <c r="CU44" s="33"/>
      <c r="CW44" s="67"/>
      <c r="CY44" s="67"/>
      <c r="DA44" s="70"/>
      <c r="DC44" s="70"/>
    </row>
    <row r="45" spans="1:107" s="21" customFormat="1" ht="19.5" customHeight="1">
      <c r="A45" s="1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2"/>
      <c r="Q45" s="3"/>
      <c r="R45" s="238"/>
      <c r="S45" s="3"/>
      <c r="T45" s="218"/>
      <c r="U45" s="3"/>
      <c r="V45" s="3"/>
      <c r="W45" s="3"/>
      <c r="X45" s="3"/>
      <c r="Y45" s="3"/>
      <c r="Z45" s="3"/>
      <c r="AA45" s="239"/>
      <c r="AB45" s="239"/>
      <c r="AC45" s="3"/>
      <c r="AD45" s="3"/>
      <c r="AE45" s="3"/>
      <c r="AF45" s="3"/>
      <c r="AG45" s="3"/>
      <c r="AH45" s="3"/>
      <c r="AI45" s="3"/>
      <c r="AJ45" s="3"/>
      <c r="AK45" s="240"/>
      <c r="AL45" s="3"/>
      <c r="AM45" s="3"/>
      <c r="AN45" s="3"/>
      <c r="AO45" s="10"/>
      <c r="AP45" s="8"/>
      <c r="AQ45" s="8"/>
      <c r="AR45" s="3"/>
      <c r="AS45" s="3"/>
      <c r="AT45" s="3"/>
      <c r="AU45" s="3"/>
      <c r="AV45" s="3"/>
      <c r="AW45" s="3"/>
      <c r="AX45" s="3"/>
      <c r="AY45" s="241"/>
      <c r="AZ45" s="2"/>
      <c r="BA45" s="241"/>
      <c r="BB45" s="3"/>
      <c r="BC45" s="241"/>
      <c r="BD45" s="3"/>
      <c r="BE45" s="241"/>
      <c r="BF45" s="242"/>
      <c r="BG45" s="242"/>
      <c r="BH45" s="2"/>
      <c r="BI45" s="12"/>
      <c r="BJ45" s="3"/>
      <c r="BK45" s="12"/>
      <c r="BL45" s="243"/>
      <c r="BM45" s="8"/>
      <c r="BN45" s="8"/>
      <c r="BO45" s="3"/>
      <c r="BP45" s="3"/>
      <c r="BQ45" s="3"/>
      <c r="BR45" s="3"/>
      <c r="BS45" s="3"/>
      <c r="BT45" s="2"/>
      <c r="BU45" s="2"/>
      <c r="BV45" s="2"/>
      <c r="BW45" s="3"/>
      <c r="BX45" s="12"/>
      <c r="BY45" s="3"/>
      <c r="BZ45" s="8"/>
      <c r="CA45" s="3"/>
      <c r="CB45" s="8"/>
      <c r="CC45" s="3"/>
      <c r="CD45" s="8"/>
      <c r="CE45" s="2"/>
      <c r="CF45" s="2"/>
      <c r="CG45" s="2"/>
      <c r="CH45" s="2"/>
      <c r="CI45" s="2"/>
      <c r="CJ45" s="2"/>
      <c r="CK45" s="2"/>
      <c r="CL45" s="3"/>
      <c r="CM45" s="8"/>
      <c r="CN45" s="3"/>
      <c r="CO45" s="8"/>
      <c r="CP45" s="3"/>
      <c r="CQ45" s="8"/>
      <c r="CR45" s="2"/>
      <c r="CS45" s="8"/>
      <c r="CU45" s="33"/>
      <c r="CW45" s="67"/>
      <c r="CY45" s="67"/>
      <c r="DA45" s="70"/>
      <c r="DC45" s="70"/>
    </row>
    <row r="46" spans="1:107" s="21" customFormat="1" ht="19.5" customHeight="1">
      <c r="A46" s="1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2"/>
      <c r="Q46" s="3"/>
      <c r="R46" s="238"/>
      <c r="S46" s="3"/>
      <c r="T46" s="218"/>
      <c r="U46" s="3"/>
      <c r="V46" s="3"/>
      <c r="W46" s="3"/>
      <c r="X46" s="3"/>
      <c r="Y46" s="3"/>
      <c r="Z46" s="3"/>
      <c r="AA46" s="239"/>
      <c r="AB46" s="239"/>
      <c r="AC46" s="3"/>
      <c r="AD46" s="3"/>
      <c r="AE46" s="3"/>
      <c r="AF46" s="3"/>
      <c r="AG46" s="3"/>
      <c r="AH46" s="3"/>
      <c r="AI46" s="3"/>
      <c r="AJ46" s="3"/>
      <c r="AK46" s="240"/>
      <c r="AL46" s="3"/>
      <c r="AM46" s="3"/>
      <c r="AN46" s="3"/>
      <c r="AO46" s="10"/>
      <c r="AP46" s="8"/>
      <c r="AQ46" s="8"/>
      <c r="AR46" s="3"/>
      <c r="AS46" s="3"/>
      <c r="AT46" s="3"/>
      <c r="AU46" s="3"/>
      <c r="AV46" s="3"/>
      <c r="AW46" s="3"/>
      <c r="AX46" s="3"/>
      <c r="AY46" s="241"/>
      <c r="AZ46" s="2"/>
      <c r="BA46" s="241"/>
      <c r="BB46" s="3"/>
      <c r="BC46" s="241"/>
      <c r="BD46" s="3"/>
      <c r="BE46" s="241"/>
      <c r="BF46" s="242"/>
      <c r="BG46" s="242"/>
      <c r="BH46" s="2"/>
      <c r="BI46" s="12"/>
      <c r="BJ46" s="3"/>
      <c r="BK46" s="12"/>
      <c r="BL46" s="243"/>
      <c r="BM46" s="8"/>
      <c r="BN46" s="8"/>
      <c r="BO46" s="3"/>
      <c r="BP46" s="3"/>
      <c r="BQ46" s="3"/>
      <c r="BR46" s="3"/>
      <c r="BS46" s="3"/>
      <c r="BT46" s="2"/>
      <c r="BU46" s="2"/>
      <c r="BV46" s="2"/>
      <c r="BW46" s="3"/>
      <c r="BX46" s="12"/>
      <c r="BY46" s="3"/>
      <c r="BZ46" s="8"/>
      <c r="CA46" s="3"/>
      <c r="CB46" s="8"/>
      <c r="CC46" s="3"/>
      <c r="CD46" s="8"/>
      <c r="CE46" s="2"/>
      <c r="CF46" s="2"/>
      <c r="CG46" s="2"/>
      <c r="CH46" s="2"/>
      <c r="CI46" s="2"/>
      <c r="CJ46" s="2"/>
      <c r="CK46" s="2"/>
      <c r="CL46" s="3"/>
      <c r="CM46" s="8"/>
      <c r="CN46" s="3"/>
      <c r="CO46" s="8"/>
      <c r="CP46" s="3"/>
      <c r="CQ46" s="8"/>
      <c r="CR46" s="2"/>
      <c r="CS46" s="8"/>
      <c r="CU46" s="33"/>
      <c r="CW46" s="67"/>
      <c r="CY46" s="67"/>
      <c r="DA46" s="70"/>
      <c r="DC46" s="70"/>
    </row>
    <row r="47" spans="1:107" s="21" customFormat="1" ht="19.5" customHeight="1">
      <c r="A47" s="1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2"/>
      <c r="Q47" s="3"/>
      <c r="R47" s="238"/>
      <c r="S47" s="3"/>
      <c r="T47" s="218"/>
      <c r="U47" s="3"/>
      <c r="V47" s="3"/>
      <c r="W47" s="3"/>
      <c r="X47" s="3"/>
      <c r="Y47" s="3"/>
      <c r="Z47" s="3"/>
      <c r="AA47" s="239"/>
      <c r="AB47" s="239"/>
      <c r="AC47" s="3"/>
      <c r="AD47" s="3"/>
      <c r="AE47" s="3"/>
      <c r="AF47" s="3"/>
      <c r="AG47" s="3"/>
      <c r="AH47" s="3"/>
      <c r="AI47" s="3"/>
      <c r="AJ47" s="3"/>
      <c r="AK47" s="240"/>
      <c r="AL47" s="3"/>
      <c r="AM47" s="3"/>
      <c r="AN47" s="3"/>
      <c r="AO47" s="10"/>
      <c r="AP47" s="8"/>
      <c r="AQ47" s="8"/>
      <c r="AR47" s="3"/>
      <c r="AS47" s="3"/>
      <c r="AT47" s="3"/>
      <c r="AU47" s="3"/>
      <c r="AV47" s="3"/>
      <c r="AW47" s="3"/>
      <c r="AX47" s="3"/>
      <c r="AY47" s="241"/>
      <c r="AZ47" s="2"/>
      <c r="BA47" s="241"/>
      <c r="BB47" s="3"/>
      <c r="BC47" s="241"/>
      <c r="BD47" s="3"/>
      <c r="BE47" s="241"/>
      <c r="BF47" s="242"/>
      <c r="BG47" s="242"/>
      <c r="BH47" s="2"/>
      <c r="BI47" s="12"/>
      <c r="BJ47" s="3"/>
      <c r="BK47" s="12"/>
      <c r="BL47" s="243"/>
      <c r="BM47" s="8"/>
      <c r="BN47" s="8"/>
      <c r="BO47" s="3"/>
      <c r="BP47" s="3"/>
      <c r="BQ47" s="3"/>
      <c r="BR47" s="3"/>
      <c r="BS47" s="3"/>
      <c r="BT47" s="2"/>
      <c r="BU47" s="2"/>
      <c r="BV47" s="2"/>
      <c r="BW47" s="3"/>
      <c r="BX47" s="12"/>
      <c r="BY47" s="3"/>
      <c r="BZ47" s="8"/>
      <c r="CA47" s="3"/>
      <c r="CB47" s="8"/>
      <c r="CC47" s="3"/>
      <c r="CD47" s="8"/>
      <c r="CE47" s="2"/>
      <c r="CF47" s="2"/>
      <c r="CG47" s="2"/>
      <c r="CH47" s="2"/>
      <c r="CI47" s="2"/>
      <c r="CJ47" s="2"/>
      <c r="CK47" s="2"/>
      <c r="CL47" s="3"/>
      <c r="CM47" s="8"/>
      <c r="CN47" s="3"/>
      <c r="CO47" s="8"/>
      <c r="CP47" s="3"/>
      <c r="CQ47" s="8"/>
      <c r="CR47" s="2"/>
      <c r="CS47" s="8"/>
      <c r="CU47" s="33"/>
      <c r="CW47" s="67"/>
      <c r="CY47" s="67"/>
      <c r="DA47" s="70"/>
      <c r="DC47" s="70"/>
    </row>
    <row r="48" spans="1:107" s="21" customFormat="1" ht="19.5" customHeight="1">
      <c r="A48" s="1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2"/>
      <c r="Q48" s="3"/>
      <c r="R48" s="238"/>
      <c r="S48" s="3"/>
      <c r="T48" s="218"/>
      <c r="U48" s="3"/>
      <c r="V48" s="3"/>
      <c r="W48" s="3"/>
      <c r="X48" s="3"/>
      <c r="Y48" s="3"/>
      <c r="Z48" s="3"/>
      <c r="AA48" s="239"/>
      <c r="AB48" s="239"/>
      <c r="AC48" s="3"/>
      <c r="AD48" s="3"/>
      <c r="AE48" s="3"/>
      <c r="AF48" s="3"/>
      <c r="AG48" s="3"/>
      <c r="AH48" s="3"/>
      <c r="AI48" s="3"/>
      <c r="AJ48" s="3"/>
      <c r="AK48" s="240"/>
      <c r="AL48" s="3"/>
      <c r="AM48" s="3"/>
      <c r="AN48" s="3"/>
      <c r="AO48" s="10"/>
      <c r="AP48" s="8"/>
      <c r="AQ48" s="8"/>
      <c r="AR48" s="3"/>
      <c r="AS48" s="3"/>
      <c r="AT48" s="3"/>
      <c r="AU48" s="3"/>
      <c r="AV48" s="3"/>
      <c r="AW48" s="3"/>
      <c r="AX48" s="3"/>
      <c r="AY48" s="241"/>
      <c r="AZ48" s="2"/>
      <c r="BA48" s="241"/>
      <c r="BB48" s="3"/>
      <c r="BC48" s="241"/>
      <c r="BD48" s="3"/>
      <c r="BE48" s="241"/>
      <c r="BF48" s="242"/>
      <c r="BG48" s="242"/>
      <c r="BH48" s="2"/>
      <c r="BI48" s="12"/>
      <c r="BJ48" s="3"/>
      <c r="BK48" s="12"/>
      <c r="BL48" s="243"/>
      <c r="BM48" s="8"/>
      <c r="BN48" s="8"/>
      <c r="BO48" s="3"/>
      <c r="BP48" s="3"/>
      <c r="BQ48" s="3"/>
      <c r="BR48" s="3"/>
      <c r="BS48" s="3"/>
      <c r="BT48" s="2"/>
      <c r="BU48" s="2"/>
      <c r="BV48" s="2"/>
      <c r="BW48" s="3"/>
      <c r="BX48" s="12"/>
      <c r="BY48" s="3"/>
      <c r="BZ48" s="8"/>
      <c r="CA48" s="3"/>
      <c r="CB48" s="8"/>
      <c r="CC48" s="3"/>
      <c r="CD48" s="8"/>
      <c r="CE48" s="2"/>
      <c r="CF48" s="2"/>
      <c r="CG48" s="2"/>
      <c r="CH48" s="2"/>
      <c r="CI48" s="2"/>
      <c r="CJ48" s="2"/>
      <c r="CK48" s="2"/>
      <c r="CL48" s="3"/>
      <c r="CM48" s="8"/>
      <c r="CN48" s="3"/>
      <c r="CO48" s="8"/>
      <c r="CP48" s="3"/>
      <c r="CQ48" s="8"/>
      <c r="CR48" s="2"/>
      <c r="CS48" s="8"/>
      <c r="CU48" s="33"/>
      <c r="CW48" s="67"/>
      <c r="CY48" s="67"/>
      <c r="DA48" s="70"/>
      <c r="DC48" s="70"/>
    </row>
    <row r="49" spans="1:107" s="21" customFormat="1" ht="19.5" customHeight="1">
      <c r="A49" s="1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2"/>
      <c r="Q49" s="3"/>
      <c r="R49" s="238"/>
      <c r="S49" s="3"/>
      <c r="T49" s="218"/>
      <c r="U49" s="3"/>
      <c r="V49" s="3"/>
      <c r="W49" s="3"/>
      <c r="X49" s="3"/>
      <c r="Y49" s="3"/>
      <c r="Z49" s="3"/>
      <c r="AA49" s="239"/>
      <c r="AB49" s="239"/>
      <c r="AC49" s="3"/>
      <c r="AD49" s="3"/>
      <c r="AE49" s="3"/>
      <c r="AF49" s="3"/>
      <c r="AG49" s="3"/>
      <c r="AH49" s="3"/>
      <c r="AI49" s="3"/>
      <c r="AJ49" s="3"/>
      <c r="AK49" s="240"/>
      <c r="AL49" s="3"/>
      <c r="AM49" s="3"/>
      <c r="AN49" s="3"/>
      <c r="AO49" s="10"/>
      <c r="AP49" s="8"/>
      <c r="AQ49" s="8"/>
      <c r="AR49" s="3"/>
      <c r="AS49" s="3"/>
      <c r="AT49" s="3"/>
      <c r="AU49" s="3"/>
      <c r="AV49" s="3"/>
      <c r="AW49" s="3"/>
      <c r="AX49" s="3"/>
      <c r="AY49" s="241"/>
      <c r="AZ49" s="2"/>
      <c r="BA49" s="241"/>
      <c r="BB49" s="3"/>
      <c r="BC49" s="241"/>
      <c r="BD49" s="3"/>
      <c r="BE49" s="241"/>
      <c r="BF49" s="242"/>
      <c r="BG49" s="242"/>
      <c r="BH49" s="2"/>
      <c r="BI49" s="12"/>
      <c r="BJ49" s="3"/>
      <c r="BK49" s="12"/>
      <c r="BL49" s="243"/>
      <c r="BM49" s="8"/>
      <c r="BN49" s="8"/>
      <c r="BO49" s="3"/>
      <c r="BP49" s="3"/>
      <c r="BQ49" s="3"/>
      <c r="BR49" s="3"/>
      <c r="BS49" s="3"/>
      <c r="BT49" s="2"/>
      <c r="BU49" s="2"/>
      <c r="BV49" s="2"/>
      <c r="BW49" s="3"/>
      <c r="BX49" s="12"/>
      <c r="BY49" s="3"/>
      <c r="BZ49" s="8"/>
      <c r="CA49" s="3"/>
      <c r="CB49" s="8"/>
      <c r="CC49" s="3"/>
      <c r="CD49" s="8"/>
      <c r="CE49" s="2"/>
      <c r="CF49" s="2"/>
      <c r="CG49" s="2"/>
      <c r="CH49" s="2"/>
      <c r="CI49" s="2"/>
      <c r="CJ49" s="2"/>
      <c r="CK49" s="2"/>
      <c r="CL49" s="3"/>
      <c r="CM49" s="8"/>
      <c r="CN49" s="3"/>
      <c r="CO49" s="8"/>
      <c r="CP49" s="3"/>
      <c r="CQ49" s="8"/>
      <c r="CR49" s="2"/>
      <c r="CS49" s="8"/>
      <c r="CU49" s="33"/>
      <c r="CW49" s="67"/>
      <c r="CY49" s="67"/>
      <c r="DA49" s="70"/>
      <c r="DC49" s="70"/>
    </row>
    <row r="50" spans="1:107" s="21" customFormat="1" ht="19.5" customHeight="1">
      <c r="A50" s="1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2"/>
      <c r="Q50" s="3"/>
      <c r="R50" s="238"/>
      <c r="S50" s="3"/>
      <c r="T50" s="218"/>
      <c r="U50" s="3"/>
      <c r="V50" s="3"/>
      <c r="W50" s="3"/>
      <c r="X50" s="3"/>
      <c r="Y50" s="3"/>
      <c r="Z50" s="3"/>
      <c r="AA50" s="239"/>
      <c r="AB50" s="239"/>
      <c r="AC50" s="3"/>
      <c r="AD50" s="3"/>
      <c r="AE50" s="3"/>
      <c r="AF50" s="3"/>
      <c r="AG50" s="3"/>
      <c r="AH50" s="3"/>
      <c r="AI50" s="3"/>
      <c r="AJ50" s="3"/>
      <c r="AK50" s="240"/>
      <c r="AL50" s="3"/>
      <c r="AM50" s="3"/>
      <c r="AN50" s="3"/>
      <c r="AO50" s="10"/>
      <c r="AP50" s="8"/>
      <c r="AQ50" s="8"/>
      <c r="AR50" s="3"/>
      <c r="AS50" s="3"/>
      <c r="AT50" s="3"/>
      <c r="AU50" s="3"/>
      <c r="AV50" s="3"/>
      <c r="AW50" s="3"/>
      <c r="AX50" s="3"/>
      <c r="AY50" s="241"/>
      <c r="AZ50" s="2"/>
      <c r="BA50" s="241"/>
      <c r="BB50" s="3"/>
      <c r="BC50" s="241"/>
      <c r="BD50" s="3"/>
      <c r="BE50" s="241"/>
      <c r="BF50" s="242"/>
      <c r="BG50" s="242"/>
      <c r="BH50" s="2"/>
      <c r="BI50" s="12"/>
      <c r="BJ50" s="3"/>
      <c r="BK50" s="12"/>
      <c r="BL50" s="243"/>
      <c r="BM50" s="8"/>
      <c r="BN50" s="8"/>
      <c r="BO50" s="3"/>
      <c r="BP50" s="3"/>
      <c r="BQ50" s="3"/>
      <c r="BR50" s="3"/>
      <c r="BS50" s="3"/>
      <c r="BT50" s="2"/>
      <c r="BU50" s="2"/>
      <c r="BV50" s="2"/>
      <c r="BW50" s="3"/>
      <c r="BX50" s="12"/>
      <c r="BY50" s="3"/>
      <c r="BZ50" s="8"/>
      <c r="CA50" s="3"/>
      <c r="CB50" s="8"/>
      <c r="CC50" s="3"/>
      <c r="CD50" s="8"/>
      <c r="CE50" s="2"/>
      <c r="CF50" s="2"/>
      <c r="CG50" s="2"/>
      <c r="CH50" s="2"/>
      <c r="CI50" s="2"/>
      <c r="CJ50" s="2"/>
      <c r="CK50" s="2"/>
      <c r="CL50" s="3"/>
      <c r="CM50" s="8"/>
      <c r="CN50" s="3"/>
      <c r="CO50" s="8"/>
      <c r="CP50" s="3"/>
      <c r="CQ50" s="8"/>
      <c r="CR50" s="2"/>
      <c r="CS50" s="8"/>
      <c r="CU50" s="33"/>
      <c r="CW50" s="67"/>
      <c r="CY50" s="67"/>
      <c r="DA50" s="70"/>
      <c r="DC50" s="70"/>
    </row>
    <row r="51" spans="1:107" s="21" customFormat="1" ht="19.5" customHeight="1">
      <c r="A51" s="1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2"/>
      <c r="Q51" s="3"/>
      <c r="R51" s="238"/>
      <c r="S51" s="3"/>
      <c r="T51" s="218"/>
      <c r="U51" s="3"/>
      <c r="V51" s="3"/>
      <c r="W51" s="3"/>
      <c r="X51" s="3"/>
      <c r="Y51" s="3"/>
      <c r="Z51" s="3"/>
      <c r="AA51" s="239"/>
      <c r="AB51" s="239"/>
      <c r="AC51" s="3"/>
      <c r="AD51" s="3"/>
      <c r="AE51" s="3"/>
      <c r="AF51" s="3"/>
      <c r="AG51" s="3"/>
      <c r="AH51" s="3"/>
      <c r="AI51" s="3"/>
      <c r="AJ51" s="3"/>
      <c r="AK51" s="240"/>
      <c r="AM51" s="3"/>
      <c r="AN51" s="3"/>
      <c r="AO51" s="10"/>
      <c r="AP51" s="8"/>
      <c r="AQ51" s="8"/>
      <c r="AR51" s="3"/>
      <c r="AS51" s="3"/>
      <c r="AT51" s="3"/>
      <c r="AU51" s="3"/>
      <c r="AV51" s="3"/>
      <c r="AW51" s="3"/>
      <c r="AX51" s="3"/>
      <c r="AY51" s="241"/>
      <c r="AZ51" s="2"/>
      <c r="BA51" s="241"/>
      <c r="BB51" s="3"/>
      <c r="BC51" s="241"/>
      <c r="BD51" s="3"/>
      <c r="BE51" s="241"/>
      <c r="BF51" s="242"/>
      <c r="BG51" s="242"/>
      <c r="BH51" s="2"/>
      <c r="BI51" s="12"/>
      <c r="BJ51" s="3"/>
      <c r="BK51" s="12"/>
      <c r="BL51" s="243"/>
      <c r="BM51" s="8"/>
      <c r="BN51" s="8"/>
      <c r="BO51" s="3"/>
      <c r="BP51" s="3"/>
      <c r="BQ51" s="3"/>
      <c r="BR51" s="3"/>
      <c r="BS51" s="3"/>
      <c r="BT51" s="2"/>
      <c r="BU51" s="2"/>
      <c r="BV51" s="2"/>
      <c r="BW51" s="3"/>
      <c r="BX51" s="12"/>
      <c r="BY51" s="3"/>
      <c r="BZ51" s="8"/>
      <c r="CA51" s="3"/>
      <c r="CB51" s="8"/>
      <c r="CC51" s="3"/>
      <c r="CD51" s="8"/>
      <c r="CE51" s="2"/>
      <c r="CF51" s="2"/>
      <c r="CG51" s="2"/>
      <c r="CH51" s="2"/>
      <c r="CI51" s="2"/>
      <c r="CJ51" s="2"/>
      <c r="CK51" s="2"/>
      <c r="CL51" s="3"/>
      <c r="CM51" s="8"/>
      <c r="CN51" s="3"/>
      <c r="CO51" s="8"/>
      <c r="CP51" s="3"/>
      <c r="CQ51" s="8"/>
      <c r="CR51" s="2"/>
      <c r="CS51" s="8"/>
      <c r="CU51" s="33"/>
      <c r="CW51" s="67"/>
      <c r="CY51" s="67"/>
      <c r="DA51" s="70"/>
      <c r="DC51" s="70"/>
    </row>
    <row r="52" spans="1:107" s="21" customFormat="1" ht="19.5" customHeight="1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3"/>
      <c r="R52" s="238"/>
      <c r="S52" s="3"/>
      <c r="T52" s="218"/>
      <c r="U52" s="3"/>
      <c r="V52" s="3"/>
      <c r="W52" s="3"/>
      <c r="X52" s="3"/>
      <c r="Y52" s="3"/>
      <c r="Z52" s="3"/>
      <c r="AA52" s="239"/>
      <c r="AB52" s="239"/>
      <c r="AC52" s="3"/>
      <c r="AD52" s="3"/>
      <c r="AE52" s="3"/>
      <c r="AF52" s="3"/>
      <c r="AG52" s="3"/>
      <c r="AH52" s="3"/>
      <c r="AI52" s="3"/>
      <c r="AJ52" s="3"/>
      <c r="AK52" s="240"/>
      <c r="AL52" s="3"/>
      <c r="AM52" s="3"/>
      <c r="AN52" s="3"/>
      <c r="AO52" s="10"/>
      <c r="AP52" s="8"/>
      <c r="AQ52" s="8"/>
      <c r="AR52" s="3"/>
      <c r="AS52" s="3"/>
      <c r="AT52" s="3"/>
      <c r="AU52" s="3"/>
      <c r="AV52" s="3"/>
      <c r="AW52" s="3"/>
      <c r="AX52" s="3"/>
      <c r="AY52" s="241"/>
      <c r="AZ52" s="2"/>
      <c r="BA52" s="241"/>
      <c r="BB52" s="3"/>
      <c r="BC52" s="241"/>
      <c r="BD52" s="3"/>
      <c r="BE52" s="241"/>
      <c r="BF52" s="242"/>
      <c r="BG52" s="242"/>
      <c r="BH52" s="2"/>
      <c r="BI52" s="12"/>
      <c r="BJ52" s="3"/>
      <c r="BK52" s="12"/>
      <c r="BL52" s="243"/>
      <c r="BM52" s="8"/>
      <c r="BN52" s="8"/>
      <c r="BO52" s="3"/>
      <c r="BP52" s="3"/>
      <c r="BQ52" s="3"/>
      <c r="BR52" s="3"/>
      <c r="BS52" s="3"/>
      <c r="BT52" s="2"/>
      <c r="BU52" s="2"/>
      <c r="BV52" s="2"/>
      <c r="BW52" s="3"/>
      <c r="BX52" s="12"/>
      <c r="BY52" s="3"/>
      <c r="BZ52" s="8"/>
      <c r="CA52" s="3"/>
      <c r="CB52" s="8"/>
      <c r="CC52" s="3"/>
      <c r="CD52" s="8"/>
      <c r="CE52" s="2"/>
      <c r="CF52" s="2"/>
      <c r="CG52" s="2"/>
      <c r="CH52" s="2"/>
      <c r="CI52" s="2"/>
      <c r="CJ52" s="2"/>
      <c r="CK52" s="2"/>
      <c r="CL52" s="3"/>
      <c r="CM52" s="8"/>
      <c r="CN52" s="3"/>
      <c r="CO52" s="8"/>
      <c r="CP52" s="3"/>
      <c r="CQ52" s="8"/>
      <c r="CR52" s="2"/>
      <c r="CS52" s="8"/>
      <c r="CU52" s="33"/>
      <c r="CW52" s="67"/>
      <c r="CY52" s="67"/>
      <c r="DA52" s="70"/>
      <c r="DC52" s="70"/>
    </row>
    <row r="53" spans="1:107" s="21" customFormat="1" ht="19.5" customHeight="1">
      <c r="A53" s="1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22"/>
      <c r="Q53" s="3"/>
      <c r="R53" s="238"/>
      <c r="S53" s="3"/>
      <c r="T53" s="218"/>
      <c r="U53" s="3"/>
      <c r="V53" s="3"/>
      <c r="W53" s="3"/>
      <c r="X53" s="3"/>
      <c r="Y53" s="3"/>
      <c r="Z53" s="3"/>
      <c r="AA53" s="239"/>
      <c r="AB53" s="239"/>
      <c r="AC53" s="3"/>
      <c r="AD53" s="3"/>
      <c r="AE53" s="3"/>
      <c r="AF53" s="3"/>
      <c r="AG53" s="3"/>
      <c r="AH53" s="3"/>
      <c r="AI53" s="3"/>
      <c r="AJ53" s="3"/>
      <c r="AK53" s="240"/>
      <c r="AL53" s="3"/>
      <c r="AM53" s="3"/>
      <c r="AN53" s="3"/>
      <c r="AO53" s="10"/>
      <c r="AP53" s="8"/>
      <c r="AQ53" s="8"/>
      <c r="AR53" s="3"/>
      <c r="AS53" s="3"/>
      <c r="AT53" s="3"/>
      <c r="AU53" s="3"/>
      <c r="AV53" s="3"/>
      <c r="AW53" s="3"/>
      <c r="AX53" s="3"/>
      <c r="AY53" s="241"/>
      <c r="AZ53" s="2"/>
      <c r="BA53" s="241"/>
      <c r="BB53" s="3"/>
      <c r="BC53" s="241"/>
      <c r="BD53" s="3"/>
      <c r="BE53" s="241"/>
      <c r="BF53" s="242"/>
      <c r="BG53" s="242"/>
      <c r="BH53" s="2"/>
      <c r="BI53" s="12"/>
      <c r="BJ53" s="3"/>
      <c r="BK53" s="12"/>
      <c r="BL53" s="243"/>
      <c r="BM53" s="8"/>
      <c r="BN53" s="8"/>
      <c r="BO53" s="3"/>
      <c r="BP53" s="3"/>
      <c r="BQ53" s="3"/>
      <c r="BR53" s="3"/>
      <c r="BS53" s="3"/>
      <c r="BT53" s="2"/>
      <c r="BU53" s="2"/>
      <c r="BV53" s="2"/>
      <c r="BW53" s="3"/>
      <c r="BX53" s="12"/>
      <c r="BY53" s="3"/>
      <c r="BZ53" s="8"/>
      <c r="CA53" s="3"/>
      <c r="CB53" s="8"/>
      <c r="CC53" s="3"/>
      <c r="CD53" s="8"/>
      <c r="CE53" s="2"/>
      <c r="CF53" s="2"/>
      <c r="CG53" s="2"/>
      <c r="CH53" s="2"/>
      <c r="CI53" s="2"/>
      <c r="CJ53" s="2"/>
      <c r="CK53" s="2"/>
      <c r="CL53" s="3"/>
      <c r="CM53" s="8"/>
      <c r="CN53" s="3"/>
      <c r="CO53" s="8"/>
      <c r="CP53" s="3"/>
      <c r="CQ53" s="8"/>
      <c r="CR53" s="2"/>
      <c r="CS53" s="8"/>
      <c r="CU53" s="33"/>
      <c r="CW53" s="67"/>
      <c r="CY53" s="67"/>
      <c r="DA53" s="70"/>
      <c r="DC53" s="70"/>
    </row>
    <row r="54" spans="1:107" s="21" customFormat="1" ht="36" customHeight="1">
      <c r="A54" s="12"/>
      <c r="B54" s="64"/>
      <c r="C54" s="23"/>
      <c r="D54" s="23"/>
      <c r="E54" s="23"/>
      <c r="F54" s="23"/>
      <c r="G54" s="23"/>
      <c r="H54" s="64"/>
      <c r="I54" s="64"/>
      <c r="J54" s="64"/>
      <c r="K54" s="64"/>
      <c r="L54" s="64"/>
      <c r="M54" s="64"/>
      <c r="N54" s="23"/>
      <c r="O54" s="23"/>
      <c r="P54" s="23"/>
      <c r="Q54" s="23"/>
      <c r="R54" s="23"/>
      <c r="S54" s="3"/>
      <c r="T54" s="218"/>
      <c r="U54" s="64"/>
      <c r="V54" s="23"/>
      <c r="W54" s="23"/>
      <c r="X54" s="23"/>
      <c r="Y54" s="23"/>
      <c r="Z54" s="23"/>
      <c r="AA54" s="23"/>
      <c r="AB54" s="23"/>
      <c r="AC54" s="64"/>
      <c r="AD54" s="23"/>
      <c r="AE54" s="23"/>
      <c r="AF54" s="23"/>
      <c r="AG54" s="23"/>
      <c r="AH54" s="23"/>
      <c r="AI54" s="23"/>
      <c r="AJ54" s="23"/>
      <c r="AK54" s="64"/>
      <c r="AL54" s="23"/>
      <c r="AM54" s="23"/>
      <c r="AN54" s="23"/>
      <c r="AO54" s="23"/>
      <c r="AP54" s="23"/>
      <c r="AQ54" s="23"/>
      <c r="AR54" s="64"/>
      <c r="AS54" s="3"/>
      <c r="AT54" s="3"/>
      <c r="AU54" s="3"/>
      <c r="AV54" s="3"/>
      <c r="AW54" s="3"/>
      <c r="AX54" s="3"/>
      <c r="AY54" s="241"/>
      <c r="AZ54" s="2"/>
      <c r="BA54" s="241"/>
      <c r="BB54" s="64"/>
      <c r="BC54" s="241"/>
      <c r="BD54" s="3"/>
      <c r="BE54" s="241"/>
      <c r="BF54" s="242"/>
      <c r="BG54" s="242"/>
      <c r="BH54" s="2"/>
      <c r="BI54" s="12"/>
      <c r="BJ54" s="3"/>
      <c r="BK54" s="64"/>
      <c r="BL54" s="243"/>
      <c r="BM54" s="8"/>
      <c r="BN54" s="8"/>
      <c r="BO54" s="3"/>
      <c r="BP54" s="3"/>
      <c r="BQ54" s="64"/>
      <c r="BR54" s="3"/>
      <c r="BS54" s="3"/>
      <c r="BT54" s="2"/>
      <c r="BU54" s="2"/>
      <c r="BV54" s="2"/>
      <c r="BW54" s="3"/>
      <c r="BX54" s="64"/>
      <c r="BY54" s="3"/>
      <c r="BZ54" s="8"/>
      <c r="CA54" s="3"/>
      <c r="CB54" s="8"/>
      <c r="CC54" s="3"/>
      <c r="CD54" s="8"/>
      <c r="CE54" s="2"/>
      <c r="CF54" s="64"/>
      <c r="CG54" s="2"/>
      <c r="CH54" s="2"/>
      <c r="CI54" s="2"/>
      <c r="CJ54" s="2"/>
      <c r="CK54" s="2"/>
      <c r="CL54" s="64"/>
      <c r="CM54" s="8"/>
      <c r="CN54" s="3"/>
      <c r="CO54" s="8"/>
      <c r="CP54" s="3"/>
      <c r="CQ54" s="8"/>
      <c r="CR54" s="2"/>
      <c r="CS54" s="8"/>
      <c r="CU54" s="33"/>
      <c r="CW54" s="67"/>
      <c r="CY54" s="67"/>
      <c r="DA54" s="70"/>
      <c r="DC54" s="70"/>
    </row>
    <row r="55" ht="18.75">
      <c r="CU55" s="33"/>
    </row>
    <row r="56" ht="18.75">
      <c r="CU56" s="33"/>
    </row>
    <row r="57" ht="18.75">
      <c r="CU57" s="33"/>
    </row>
    <row r="58" ht="18.75">
      <c r="CU58" s="33"/>
    </row>
    <row r="59" ht="18.75">
      <c r="CU59" s="33"/>
    </row>
    <row r="60" ht="18.75">
      <c r="CU60" s="33"/>
    </row>
    <row r="61" ht="18.75">
      <c r="CU61" s="33"/>
    </row>
    <row r="62" ht="18.75">
      <c r="CU62" s="33"/>
    </row>
    <row r="63" ht="18.75">
      <c r="CU63" s="33"/>
    </row>
    <row r="64" ht="18.75">
      <c r="CU64" s="33"/>
    </row>
    <row r="65" ht="18.75">
      <c r="CU65" s="33"/>
    </row>
    <row r="66" ht="18.75">
      <c r="CU66" s="33"/>
    </row>
    <row r="67" ht="18.75">
      <c r="CU67" s="33"/>
    </row>
    <row r="68" ht="18.75">
      <c r="CU68" s="33"/>
    </row>
    <row r="69" ht="18.75">
      <c r="CU69" s="33"/>
    </row>
    <row r="70" ht="18.75">
      <c r="CU70" s="33"/>
    </row>
    <row r="71" ht="18.75">
      <c r="CU71" s="33"/>
    </row>
    <row r="72" ht="18.75">
      <c r="CU72" s="33"/>
    </row>
    <row r="73" ht="18.75">
      <c r="CU73" s="33"/>
    </row>
    <row r="74" ht="18.75">
      <c r="CU74" s="33"/>
    </row>
    <row r="75" ht="18.75">
      <c r="CU75" s="33"/>
    </row>
    <row r="76" ht="18.75">
      <c r="CU76" s="33"/>
    </row>
    <row r="77" ht="18.75">
      <c r="CU77" s="33"/>
    </row>
    <row r="78" ht="18.75">
      <c r="CU78" s="33"/>
    </row>
    <row r="79" ht="18.75">
      <c r="CU79" s="33"/>
    </row>
    <row r="80" ht="18.75">
      <c r="CU80" s="33"/>
    </row>
    <row r="81" ht="18.75">
      <c r="CU81" s="33"/>
    </row>
    <row r="82" ht="18.75">
      <c r="CU82" s="33"/>
    </row>
    <row r="83" ht="18.75">
      <c r="CU83" s="33"/>
    </row>
    <row r="84" ht="18.75">
      <c r="CU84" s="33"/>
    </row>
    <row r="85" ht="18.75">
      <c r="CU85" s="33"/>
    </row>
    <row r="86" ht="18.75">
      <c r="CU86" s="33"/>
    </row>
    <row r="87" ht="18.75">
      <c r="CU87" s="33"/>
    </row>
    <row r="88" ht="18.75">
      <c r="CU88" s="33"/>
    </row>
    <row r="89" ht="18.75">
      <c r="CU89" s="33"/>
    </row>
    <row r="90" ht="18.75">
      <c r="CU90" s="33"/>
    </row>
    <row r="91" ht="18.75">
      <c r="CU91" s="33"/>
    </row>
    <row r="92" ht="18.75">
      <c r="CU92" s="33"/>
    </row>
    <row r="93" ht="18.75">
      <c r="CU93" s="33"/>
    </row>
    <row r="94" ht="18.75">
      <c r="CU94" s="33"/>
    </row>
    <row r="95" ht="18.75">
      <c r="CU95" s="33"/>
    </row>
    <row r="96" ht="18.75">
      <c r="CU96" s="33"/>
    </row>
    <row r="97" ht="18.75">
      <c r="CU97" s="33"/>
    </row>
    <row r="98" ht="18.75">
      <c r="CU98" s="33"/>
    </row>
    <row r="99" ht="18.75">
      <c r="CU99" s="33"/>
    </row>
    <row r="100" ht="18.75">
      <c r="CU100" s="33"/>
    </row>
    <row r="101" ht="18.75">
      <c r="CU101" s="33"/>
    </row>
    <row r="102" ht="18.75">
      <c r="CU102" s="33"/>
    </row>
    <row r="103" ht="18.75">
      <c r="CU103" s="33"/>
    </row>
    <row r="104" ht="18.75">
      <c r="CU104" s="33"/>
    </row>
    <row r="105" ht="18.75">
      <c r="CU105" s="33"/>
    </row>
    <row r="106" ht="18.75">
      <c r="CU106" s="33"/>
    </row>
    <row r="107" ht="18.75">
      <c r="CU107" s="34"/>
    </row>
    <row r="108" ht="18.75">
      <c r="CU108" s="34"/>
    </row>
    <row r="109" ht="18.75">
      <c r="CU109" s="34"/>
    </row>
    <row r="110" ht="18.75">
      <c r="CU110" s="34"/>
    </row>
    <row r="111" ht="18.75">
      <c r="CU111" s="34"/>
    </row>
  </sheetData>
  <sheetProtection/>
  <mergeCells count="7">
    <mergeCell ref="A3:A4"/>
    <mergeCell ref="CH3:CJ3"/>
    <mergeCell ref="H4:I4"/>
    <mergeCell ref="K4:L4"/>
    <mergeCell ref="N4:O4"/>
    <mergeCell ref="P4:Q4"/>
    <mergeCell ref="R4:S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3"/>
  <colBreaks count="11" manualBreakCount="11">
    <brk id="9" max="43" man="1"/>
    <brk id="19" max="43" man="1"/>
    <brk id="28" max="43" man="1"/>
    <brk id="36" max="43" man="1"/>
    <brk id="43" max="43" man="1"/>
    <brk id="53" max="43" man="1"/>
    <brk id="62" max="43" man="1"/>
    <brk id="68" max="43" man="1"/>
    <brk id="75" max="43" man="1"/>
    <brk id="83" max="43" man="1"/>
    <brk id="89" max="4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160121</cp:lastModifiedBy>
  <cp:lastPrinted>2016-11-08T00:28:18Z</cp:lastPrinted>
  <dcterms:created xsi:type="dcterms:W3CDTF">2004-02-26T05:11:43Z</dcterms:created>
  <dcterms:modified xsi:type="dcterms:W3CDTF">2016-11-24T02:10:07Z</dcterms:modified>
  <cp:category/>
  <cp:version/>
  <cp:contentType/>
  <cp:contentStatus/>
</cp:coreProperties>
</file>