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650" activeTab="0"/>
  </bookViews>
  <sheets>
    <sheet name="第４表 " sheetId="1" r:id="rId1"/>
    <sheet name="第４表  (2)" sheetId="2" r:id="rId2"/>
  </sheets>
  <definedNames>
    <definedName name="_xlnm.Print_Area" localSheetId="0">'第４表 '!$A$1:$T$49</definedName>
    <definedName name="_xlnm.Print_Area" localSheetId="1">'第４表  (2)'!$A$1:$T$48</definedName>
  </definedNames>
  <calcPr fullCalcOnLoad="1"/>
</workbook>
</file>

<file path=xl/sharedStrings.xml><?xml version="1.0" encoding="utf-8"?>
<sst xmlns="http://schemas.openxmlformats.org/spreadsheetml/2006/main" count="129" uniqueCount="127">
  <si>
    <t>区            分</t>
  </si>
  <si>
    <t>集計世帯数（世帯）</t>
  </si>
  <si>
    <t>世帯主の年齢（歳）</t>
  </si>
  <si>
    <t>油  脂・調 味 料</t>
  </si>
  <si>
    <t>設備修繕・維持</t>
  </si>
  <si>
    <t>上 下 水 道 料</t>
  </si>
  <si>
    <t>室内装備・装飾品</t>
  </si>
  <si>
    <t>家事用消耗品</t>
  </si>
  <si>
    <t>家事サービス</t>
  </si>
  <si>
    <t>（単位：円）</t>
  </si>
  <si>
    <t>月             別                 消             費             支             出</t>
  </si>
  <si>
    <t>１     月</t>
  </si>
  <si>
    <t>２     月</t>
  </si>
  <si>
    <t>３     月</t>
  </si>
  <si>
    <t>４     月</t>
  </si>
  <si>
    <t>５    月</t>
  </si>
  <si>
    <t>６    月</t>
  </si>
  <si>
    <t>７    月</t>
  </si>
  <si>
    <t>８    月</t>
  </si>
  <si>
    <t>９    月</t>
  </si>
  <si>
    <t>１０    月</t>
  </si>
  <si>
    <t>１１    月</t>
  </si>
  <si>
    <t>１２    月</t>
  </si>
  <si>
    <t>世帯人員    （人）</t>
  </si>
  <si>
    <t>有業人員    （人）</t>
  </si>
  <si>
    <t>受　　　　　　　　　　　取　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</si>
  <si>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</si>
  <si>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</si>
  <si>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</si>
  <si>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</si>
  <si>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</si>
  <si>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</si>
  <si>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</si>
  <si>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</si>
  <si>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</si>
  <si>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</si>
  <si>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実収入以外の受取（繰入金を除く）</t>
  </si>
  <si>
    <t>繰        入        金</t>
  </si>
  <si>
    <t>支　　　　　　　　　　　払</t>
  </si>
  <si>
    <t>実        支        出</t>
  </si>
  <si>
    <t xml:space="preserve"> </t>
  </si>
  <si>
    <t>消     費     支     出</t>
  </si>
  <si>
    <t>食          料</t>
  </si>
  <si>
    <t>穀            類</t>
  </si>
  <si>
    <t>魚    介    類</t>
  </si>
  <si>
    <t>肉           類</t>
  </si>
  <si>
    <t>乳     卵     類</t>
  </si>
  <si>
    <t>野  菜・海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</si>
  <si>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</si>
  <si>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</si>
  <si>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</si>
  <si>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</si>
  <si>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</si>
  <si>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</si>
  <si>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 xml:space="preserve"> </t>
  </si>
  <si>
    <t>住          居</t>
  </si>
  <si>
    <t>家  賃  地  代</t>
  </si>
  <si>
    <t xml:space="preserve"> </t>
  </si>
  <si>
    <t>光熱 ・ 水道</t>
  </si>
  <si>
    <t>電    気    代</t>
  </si>
  <si>
    <t>ガ    ス    代</t>
  </si>
  <si>
    <t>他  の  光  熱</t>
  </si>
  <si>
    <t xml:space="preserve"> </t>
  </si>
  <si>
    <t>家具・家事用品</t>
  </si>
  <si>
    <t>家庭用耐久財</t>
  </si>
  <si>
    <t>月              別                    消              費              支              出</t>
  </si>
  <si>
    <t>１     月</t>
  </si>
  <si>
    <t>２     月</t>
  </si>
  <si>
    <t>３     月</t>
  </si>
  <si>
    <t>４     月</t>
  </si>
  <si>
    <t>５     月</t>
  </si>
  <si>
    <t>６     月</t>
  </si>
  <si>
    <t>７     月</t>
  </si>
  <si>
    <t>８     月</t>
  </si>
  <si>
    <t>９     月</t>
  </si>
  <si>
    <t>１０    月</t>
  </si>
  <si>
    <t>１１    月</t>
  </si>
  <si>
    <t>１２    月</t>
  </si>
  <si>
    <t>寝     具     類</t>
  </si>
  <si>
    <t>家  事  雑  貨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</si>
  <si>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</si>
  <si>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</si>
  <si>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</si>
  <si>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</si>
  <si>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</si>
  <si>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</si>
  <si>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</si>
  <si>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</si>
  <si>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</si>
  <si>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</si>
  <si>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</si>
  <si>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</si>
  <si>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</si>
  <si>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</si>
  <si>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</si>
  <si>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</si>
  <si>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</si>
  <si>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</si>
  <si>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</si>
  <si>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</si>
  <si>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</si>
  <si>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  業  料  等</t>
  </si>
  <si>
    <t xml:space="preserve"> </t>
  </si>
  <si>
    <t>教科書・学習参考教材</t>
  </si>
  <si>
    <t>補  習  教  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</si>
  <si>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</si>
  <si>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</si>
  <si>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</si>
  <si>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</si>
  <si>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</si>
  <si>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</si>
  <si>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</si>
  <si>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</si>
  <si>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</si>
  <si>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</si>
  <si>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非 消 費 支 出</t>
  </si>
  <si>
    <t>実支出以外の支払（繰越金を除く）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</si>
  <si>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</si>
  <si>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</si>
  <si>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</si>
  <si>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</si>
  <si>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</si>
  <si>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</si>
  <si>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</si>
  <si>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平成20年平均</t>
  </si>
  <si>
    <t>平成20年平均</t>
  </si>
  <si>
    <t>第４表　平成２０年 福井市の１世帯当たり月別収入と支出（二人以上の世帯のうち勤労者世帯）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</si>
</sst>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3" fontId="7" fillId="2" borderId="5" xfId="0" applyNumberFormat="1" applyFont="1" applyFill="1" applyBorder="1" applyAlignment="1">
      <alignment/>
    </xf>
    <xf numFmtId="179" fontId="7" fillId="0" borderId="6" xfId="21" applyNumberFormat="1" applyFont="1" applyFill="1" applyBorder="1">
      <alignment/>
      <protection/>
    </xf>
    <xf numFmtId="3" fontId="7" fillId="0" borderId="0" xfId="21" applyNumberFormat="1" applyFont="1" applyFill="1">
      <alignment/>
      <protection/>
    </xf>
    <xf numFmtId="41" fontId="7" fillId="0" borderId="6" xfId="0" applyNumberFormat="1" applyFont="1" applyFill="1" applyBorder="1" applyAlignment="1">
      <alignment/>
    </xf>
    <xf numFmtId="179" fontId="7" fillId="0" borderId="7" xfId="21" applyNumberFormat="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2" borderId="10" xfId="0" applyNumberFormat="1" applyFont="1" applyFill="1" applyBorder="1" applyAlignment="1">
      <alignment/>
    </xf>
    <xf numFmtId="184" fontId="7" fillId="0" borderId="11" xfId="21" applyNumberFormat="1" applyFont="1" applyFill="1" applyBorder="1">
      <alignment/>
      <protection/>
    </xf>
    <xf numFmtId="4" fontId="7" fillId="0" borderId="2" xfId="21" applyNumberFormat="1" applyFont="1" applyFill="1" applyBorder="1">
      <alignment/>
      <protection/>
    </xf>
    <xf numFmtId="177" fontId="7" fillId="0" borderId="11" xfId="0" applyNumberFormat="1" applyFont="1" applyFill="1" applyBorder="1" applyAlignment="1">
      <alignment/>
    </xf>
    <xf numFmtId="184" fontId="7" fillId="0" borderId="12" xfId="21" applyNumberFormat="1" applyFont="1" applyFill="1" applyBorder="1">
      <alignment/>
      <protection/>
    </xf>
    <xf numFmtId="4" fontId="7" fillId="0" borderId="0" xfId="0" applyNumberFormat="1" applyFont="1" applyFill="1" applyAlignment="1">
      <alignment/>
    </xf>
    <xf numFmtId="176" fontId="7" fillId="2" borderId="13" xfId="0" applyNumberFormat="1" applyFont="1" applyFill="1" applyBorder="1" applyAlignment="1">
      <alignment/>
    </xf>
    <xf numFmtId="4" fontId="7" fillId="0" borderId="11" xfId="21" applyNumberFormat="1" applyFont="1" applyFill="1" applyBorder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8" fontId="7" fillId="2" borderId="16" xfId="0" applyNumberFormat="1" applyFont="1" applyFill="1" applyBorder="1" applyAlignment="1">
      <alignment/>
    </xf>
    <xf numFmtId="182" fontId="7" fillId="0" borderId="3" xfId="21" applyNumberFormat="1" applyFont="1" applyFill="1" applyBorder="1">
      <alignment/>
      <protection/>
    </xf>
    <xf numFmtId="188" fontId="7" fillId="0" borderId="17" xfId="21" applyNumberFormat="1" applyFont="1" applyFill="1" applyBorder="1">
      <alignment/>
      <protection/>
    </xf>
    <xf numFmtId="185" fontId="7" fillId="0" borderId="3" xfId="0" applyNumberFormat="1" applyFont="1" applyFill="1" applyBorder="1" applyAlignment="1">
      <alignment/>
    </xf>
    <xf numFmtId="182" fontId="7" fillId="0" borderId="18" xfId="21" applyNumberFormat="1" applyFont="1" applyFill="1" applyBorder="1">
      <alignment/>
      <protection/>
    </xf>
    <xf numFmtId="188" fontId="7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/>
    </xf>
    <xf numFmtId="179" fontId="7" fillId="0" borderId="22" xfId="21" applyNumberFormat="1" applyFont="1" applyFill="1" applyBorder="1">
      <alignment/>
      <protection/>
    </xf>
    <xf numFmtId="179" fontId="7" fillId="0" borderId="22" xfId="0" applyNumberFormat="1" applyFont="1" applyFill="1" applyBorder="1" applyAlignment="1">
      <alignment/>
    </xf>
    <xf numFmtId="179" fontId="7" fillId="0" borderId="6" xfId="0" applyNumberFormat="1" applyFont="1" applyFill="1" applyBorder="1" applyAlignment="1">
      <alignment/>
    </xf>
    <xf numFmtId="180" fontId="7" fillId="0" borderId="6" xfId="21" applyNumberFormat="1" applyFont="1" applyFill="1" applyBorder="1">
      <alignment/>
      <protection/>
    </xf>
    <xf numFmtId="180" fontId="7" fillId="0" borderId="7" xfId="21" applyNumberFormat="1" applyFont="1" applyFill="1" applyBorder="1">
      <alignment/>
      <protection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180" fontId="7" fillId="2" borderId="25" xfId="0" applyNumberFormat="1" applyFont="1" applyFill="1" applyBorder="1" applyAlignment="1">
      <alignment/>
    </xf>
    <xf numFmtId="179" fontId="7" fillId="0" borderId="2" xfId="21" applyNumberFormat="1" applyFont="1" applyFill="1" applyBorder="1">
      <alignment/>
      <protection/>
    </xf>
    <xf numFmtId="3" fontId="7" fillId="0" borderId="11" xfId="21" applyNumberFormat="1" applyFont="1" applyFill="1" applyBorder="1">
      <alignment/>
      <protection/>
    </xf>
    <xf numFmtId="179" fontId="7" fillId="0" borderId="2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80" fontId="7" fillId="0" borderId="22" xfId="21" applyNumberFormat="1" applyFont="1" applyFill="1" applyBorder="1">
      <alignment/>
      <protection/>
    </xf>
    <xf numFmtId="180" fontId="7" fillId="0" borderId="26" xfId="21" applyNumberFormat="1" applyFont="1" applyFill="1" applyBorder="1">
      <alignment/>
      <protection/>
    </xf>
    <xf numFmtId="0" fontId="7" fillId="0" borderId="27" xfId="0" applyFont="1" applyFill="1" applyBorder="1" applyAlignment="1">
      <alignment horizontal="center"/>
    </xf>
    <xf numFmtId="179" fontId="7" fillId="0" borderId="11" xfId="21" applyNumberFormat="1" applyFont="1" applyFill="1" applyBorder="1">
      <alignment/>
      <protection/>
    </xf>
    <xf numFmtId="180" fontId="7" fillId="0" borderId="11" xfId="21" applyNumberFormat="1" applyFont="1" applyFill="1" applyBorder="1">
      <alignment/>
      <protection/>
    </xf>
    <xf numFmtId="180" fontId="7" fillId="0" borderId="12" xfId="21" applyNumberFormat="1" applyFont="1" applyFill="1" applyBorder="1">
      <alignment/>
      <protection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distributed" wrapText="1"/>
    </xf>
    <xf numFmtId="0" fontId="7" fillId="0" borderId="30" xfId="0" applyFont="1" applyFill="1" applyBorder="1" applyAlignment="1">
      <alignment horizontal="center"/>
    </xf>
    <xf numFmtId="3" fontId="7" fillId="0" borderId="2" xfId="21" applyNumberFormat="1" applyFont="1" applyFill="1" applyBorder="1">
      <alignment/>
      <protection/>
    </xf>
    <xf numFmtId="180" fontId="7" fillId="0" borderId="2" xfId="21" applyNumberFormat="1" applyFont="1" applyFill="1" applyBorder="1">
      <alignment/>
      <protection/>
    </xf>
    <xf numFmtId="180" fontId="7" fillId="0" borderId="4" xfId="21" applyNumberFormat="1" applyFont="1" applyFill="1" applyBorder="1">
      <alignment/>
      <protection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wrapText="1"/>
    </xf>
    <xf numFmtId="0" fontId="7" fillId="0" borderId="32" xfId="0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/>
    </xf>
    <xf numFmtId="179" fontId="7" fillId="0" borderId="27" xfId="21" applyNumberFormat="1" applyFont="1" applyFill="1" applyBorder="1">
      <alignment/>
      <protection/>
    </xf>
    <xf numFmtId="179" fontId="7" fillId="0" borderId="27" xfId="0" applyNumberFormat="1" applyFont="1" applyFill="1" applyBorder="1" applyAlignment="1">
      <alignment/>
    </xf>
    <xf numFmtId="180" fontId="7" fillId="0" borderId="27" xfId="21" applyNumberFormat="1" applyFont="1" applyFill="1" applyBorder="1">
      <alignment/>
      <protection/>
    </xf>
    <xf numFmtId="180" fontId="7" fillId="0" borderId="33" xfId="21" applyNumberFormat="1" applyFont="1" applyFill="1" applyBorder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distributed" wrapText="1"/>
    </xf>
    <xf numFmtId="180" fontId="7" fillId="2" borderId="36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22" xfId="21" applyNumberFormat="1" applyFont="1" applyFill="1" applyBorder="1">
      <alignment/>
      <protection/>
    </xf>
    <xf numFmtId="180" fontId="7" fillId="0" borderId="11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180" fontId="7" fillId="2" borderId="16" xfId="0" applyNumberFormat="1" applyFont="1" applyFill="1" applyBorder="1" applyAlignment="1">
      <alignment/>
    </xf>
    <xf numFmtId="179" fontId="7" fillId="0" borderId="3" xfId="21" applyNumberFormat="1" applyFont="1" applyFill="1" applyBorder="1" applyAlignment="1">
      <alignment/>
      <protection/>
    </xf>
    <xf numFmtId="3" fontId="7" fillId="0" borderId="17" xfId="21" applyNumberFormat="1" applyFont="1" applyFill="1" applyBorder="1" applyAlignment="1">
      <alignment/>
      <protection/>
    </xf>
    <xf numFmtId="179" fontId="7" fillId="0" borderId="3" xfId="0" applyNumberFormat="1" applyFont="1" applyFill="1" applyBorder="1" applyAlignment="1">
      <alignment/>
    </xf>
    <xf numFmtId="180" fontId="7" fillId="0" borderId="3" xfId="21" applyNumberFormat="1" applyFont="1" applyFill="1" applyBorder="1" applyAlignment="1">
      <alignment/>
      <protection/>
    </xf>
    <xf numFmtId="180" fontId="7" fillId="0" borderId="18" xfId="21" applyNumberFormat="1" applyFont="1" applyFill="1" applyBorder="1" applyAlignment="1">
      <alignment/>
      <protection/>
    </xf>
    <xf numFmtId="0" fontId="7" fillId="0" borderId="23" xfId="0" applyFont="1" applyFill="1" applyBorder="1" applyAlignment="1">
      <alignment horizontal="left"/>
    </xf>
    <xf numFmtId="3" fontId="7" fillId="0" borderId="6" xfId="21" applyNumberFormat="1" applyFont="1" applyFill="1" applyBorder="1">
      <alignment/>
      <protection/>
    </xf>
    <xf numFmtId="0" fontId="7" fillId="0" borderId="28" xfId="0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0" fontId="7" fillId="2" borderId="40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27" xfId="21" applyNumberFormat="1" applyFont="1" applyFill="1" applyBorder="1">
      <alignment/>
      <protection/>
    </xf>
    <xf numFmtId="0" fontId="5" fillId="0" borderId="3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center"/>
    </xf>
    <xf numFmtId="180" fontId="7" fillId="2" borderId="41" xfId="0" applyNumberFormat="1" applyFont="1" applyFill="1" applyBorder="1" applyAlignment="1">
      <alignment/>
    </xf>
    <xf numFmtId="3" fontId="7" fillId="0" borderId="41" xfId="21" applyNumberFormat="1" applyFont="1" applyFill="1" applyBorder="1">
      <alignment/>
      <protection/>
    </xf>
    <xf numFmtId="179" fontId="7" fillId="0" borderId="33" xfId="21" applyNumberFormat="1" applyFont="1" applyFill="1" applyBorder="1">
      <alignment/>
      <protection/>
    </xf>
    <xf numFmtId="179" fontId="5" fillId="0" borderId="0" xfId="0" applyNumberFormat="1" applyFont="1" applyFill="1" applyBorder="1" applyAlignment="1">
      <alignment/>
    </xf>
    <xf numFmtId="180" fontId="7" fillId="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0" fontId="5" fillId="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5" fillId="3" borderId="0" xfId="0" applyNumberFormat="1" applyFont="1" applyFill="1" applyAlignment="1">
      <alignment/>
    </xf>
    <xf numFmtId="0" fontId="9" fillId="0" borderId="0" xfId="21" applyFont="1" applyFill="1">
      <alignment/>
      <protection/>
    </xf>
    <xf numFmtId="0" fontId="5" fillId="3" borderId="0" xfId="0" applyFont="1" applyFill="1" applyAlignment="1">
      <alignment/>
    </xf>
    <xf numFmtId="0" fontId="7" fillId="2" borderId="42" xfId="0" applyFont="1" applyFill="1" applyBorder="1" applyAlignment="1">
      <alignment horizontal="distributed"/>
    </xf>
    <xf numFmtId="0" fontId="7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9" fontId="7" fillId="2" borderId="27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2" borderId="22" xfId="0" applyNumberFormat="1" applyFont="1" applyFill="1" applyBorder="1" applyAlignment="1">
      <alignment/>
    </xf>
    <xf numFmtId="179" fontId="7" fillId="0" borderId="27" xfId="21" applyNumberFormat="1" applyFont="1" applyFill="1" applyBorder="1" applyAlignment="1">
      <alignment/>
      <protection/>
    </xf>
    <xf numFmtId="3" fontId="7" fillId="0" borderId="0" xfId="21" applyNumberFormat="1" applyFont="1" applyFill="1" applyBorder="1" applyAlignment="1">
      <alignment/>
      <protection/>
    </xf>
    <xf numFmtId="179" fontId="7" fillId="0" borderId="33" xfId="21" applyNumberFormat="1" applyFont="1" applyFill="1" applyBorder="1" applyAlignment="1">
      <alignment/>
      <protection/>
    </xf>
    <xf numFmtId="0" fontId="7" fillId="0" borderId="43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3" fontId="7" fillId="0" borderId="43" xfId="21" applyNumberFormat="1" applyFont="1" applyFill="1" applyBorder="1">
      <alignment/>
      <protection/>
    </xf>
    <xf numFmtId="179" fontId="7" fillId="0" borderId="11" xfId="0" applyNumberFormat="1" applyFont="1" applyFill="1" applyBorder="1" applyAlignment="1">
      <alignment/>
    </xf>
    <xf numFmtId="179" fontId="7" fillId="0" borderId="12" xfId="21" applyNumberFormat="1" applyFont="1" applyFill="1" applyBorder="1">
      <alignment/>
      <protection/>
    </xf>
    <xf numFmtId="179" fontId="7" fillId="2" borderId="2" xfId="0" applyNumberFormat="1" applyFont="1" applyFill="1" applyBorder="1" applyAlignment="1">
      <alignment/>
    </xf>
    <xf numFmtId="3" fontId="7" fillId="0" borderId="1" xfId="21" applyNumberFormat="1" applyFont="1" applyFill="1" applyBorder="1">
      <alignment/>
      <protection/>
    </xf>
    <xf numFmtId="0" fontId="7" fillId="0" borderId="2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9" fontId="7" fillId="0" borderId="3" xfId="21" applyNumberFormat="1" applyFont="1" applyFill="1" applyBorder="1">
      <alignment/>
      <protection/>
    </xf>
    <xf numFmtId="3" fontId="7" fillId="0" borderId="17" xfId="21" applyNumberFormat="1" applyFont="1" applyFill="1" applyBorder="1">
      <alignment/>
      <protection/>
    </xf>
    <xf numFmtId="179" fontId="7" fillId="0" borderId="18" xfId="21" applyNumberFormat="1" applyFont="1" applyFill="1" applyBorder="1">
      <alignment/>
      <protection/>
    </xf>
    <xf numFmtId="0" fontId="7" fillId="0" borderId="4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79" fontId="7" fillId="0" borderId="26" xfId="21" applyNumberFormat="1" applyFont="1" applyFill="1" applyBorder="1">
      <alignment/>
      <protection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78" fontId="7" fillId="2" borderId="11" xfId="0" applyNumberFormat="1" applyFont="1" applyFill="1" applyBorder="1" applyAlignment="1">
      <alignment/>
    </xf>
    <xf numFmtId="182" fontId="7" fillId="0" borderId="11" xfId="21" applyNumberFormat="1" applyFont="1" applyFill="1" applyBorder="1">
      <alignment/>
      <protection/>
    </xf>
    <xf numFmtId="188" fontId="7" fillId="0" borderId="2" xfId="21" applyNumberFormat="1" applyFont="1" applyFill="1" applyBorder="1">
      <alignment/>
      <protection/>
    </xf>
    <xf numFmtId="182" fontId="7" fillId="0" borderId="11" xfId="0" applyNumberFormat="1" applyFont="1" applyFill="1" applyBorder="1" applyAlignment="1">
      <alignment/>
    </xf>
    <xf numFmtId="182" fontId="7" fillId="0" borderId="12" xfId="21" applyNumberFormat="1" applyFont="1" applyFill="1" applyBorder="1">
      <alignment/>
      <protection/>
    </xf>
    <xf numFmtId="182" fontId="7" fillId="0" borderId="0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178" fontId="7" fillId="2" borderId="3" xfId="0" applyNumberFormat="1" applyFont="1" applyFill="1" applyBorder="1" applyAlignment="1">
      <alignment/>
    </xf>
    <xf numFmtId="188" fontId="7" fillId="0" borderId="3" xfId="21" applyNumberFormat="1" applyFont="1" applyFill="1" applyBorder="1">
      <alignment/>
      <protection/>
    </xf>
    <xf numFmtId="182" fontId="7" fillId="0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21" applyFont="1">
      <alignment/>
      <protection/>
    </xf>
    <xf numFmtId="0" fontId="7" fillId="0" borderId="37" xfId="0" applyFont="1" applyFill="1" applyBorder="1" applyAlignment="1">
      <alignment shrinkToFit="1"/>
    </xf>
    <xf numFmtId="0" fontId="8" fillId="0" borderId="8" xfId="0" applyFont="1" applyBorder="1" applyAlignment="1">
      <alignment shrinkToFit="1"/>
    </xf>
    <xf numFmtId="0" fontId="8" fillId="0" borderId="43" xfId="0" applyFont="1" applyBorder="1" applyAlignment="1">
      <alignment shrinkToFit="1"/>
    </xf>
    <xf numFmtId="0" fontId="4" fillId="0" borderId="0" xfId="0" applyFont="1" applyFill="1" applyAlignment="1">
      <alignment horizontal="left" indent="1" shrinkToFit="1"/>
    </xf>
    <xf numFmtId="0" fontId="7" fillId="0" borderId="37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 shrinkToFit="1"/>
    </xf>
    <xf numFmtId="0" fontId="8" fillId="0" borderId="9" xfId="0" applyFont="1" applyFill="1" applyBorder="1" applyAlignment="1">
      <alignment horizontal="left" shrinkToFit="1"/>
    </xf>
    <xf numFmtId="0" fontId="7" fillId="0" borderId="4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distributed" indent="2"/>
    </xf>
    <xf numFmtId="179" fontId="7" fillId="2" borderId="3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49</xdr:row>
      <xdr:rowOff>152400</xdr:rowOff>
    </xdr:from>
    <xdr:to>
      <xdr:col>10</xdr:col>
      <xdr:colOff>142875</xdr:colOff>
      <xdr:row>52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105400" y="11725275"/>
          <a:ext cx="914400" cy="476250"/>
        </a:xfrm>
        <a:prstGeom prst="borderCallout1">
          <a:avLst>
            <a:gd name="adj1" fmla="val 75000"/>
            <a:gd name="adj2" fmla="val -1332000"/>
            <a:gd name="adj3" fmla="val 58333"/>
            <a:gd name="adj4" fmla="val -26000"/>
            <a:gd name="adj5" fmla="val 57291"/>
            <a:gd name="adj6" fmla="val -1322000"/>
            <a:gd name="adj7" fmla="val 66666"/>
            <a:gd name="adj8" fmla="val -13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自動車購入・整備費などで上昇→車検関係と推測</a:t>
          </a:r>
        </a:p>
      </xdr:txBody>
    </xdr:sp>
    <xdr:clientData/>
  </xdr:twoCellAnchor>
  <xdr:twoCellAnchor>
    <xdr:from>
      <xdr:col>10</xdr:col>
      <xdr:colOff>276225</xdr:colOff>
      <xdr:row>49</xdr:row>
      <xdr:rowOff>152400</xdr:rowOff>
    </xdr:from>
    <xdr:to>
      <xdr:col>11</xdr:col>
      <xdr:colOff>200025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153150" y="11725275"/>
          <a:ext cx="914400" cy="476250"/>
        </a:xfrm>
        <a:prstGeom prst="borderCallout1">
          <a:avLst>
            <a:gd name="adj1" fmla="val 63541"/>
            <a:gd name="adj2" fmla="val -1190000"/>
            <a:gd name="adj3" fmla="val 58333"/>
            <a:gd name="adj4" fmla="val -26000"/>
            <a:gd name="adj5" fmla="val 36458"/>
            <a:gd name="adj6" fmla="val -1330000"/>
            <a:gd name="adj7" fmla="val 45833"/>
            <a:gd name="adj8" fmla="val -131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４月なので授業料が増えている。あわせて仕送り金も。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67"/>
  <sheetViews>
    <sheetView tabSelected="1" view="pageBreakPreview" zoomScale="75" zoomScaleSheetLayoutView="75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U51" sqref="U51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18.375" style="127" bestFit="1" customWidth="1"/>
    <col min="7" max="7" width="1.75390625" style="127" customWidth="1"/>
    <col min="8" max="8" width="16.00390625" style="132" customWidth="1"/>
    <col min="9" max="12" width="13.00390625" style="2" customWidth="1"/>
    <col min="13" max="13" width="13.00390625" style="129" customWidth="1"/>
    <col min="14" max="20" width="13.00390625" style="2" customWidth="1"/>
    <col min="21" max="21" width="11.50390625" style="2" customWidth="1"/>
    <col min="22" max="16384" width="9.00390625" style="2" customWidth="1"/>
  </cols>
  <sheetData>
    <row r="1" spans="1:20" ht="21" customHeight="1">
      <c r="A1" s="186" t="s">
        <v>126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"/>
      <c r="N1" s="1"/>
      <c r="O1" s="1"/>
      <c r="P1" s="1"/>
      <c r="Q1" s="1"/>
      <c r="R1" s="1"/>
      <c r="S1" s="1"/>
      <c r="T1" s="1"/>
    </row>
    <row r="2" spans="1:20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20" s="4" customFormat="1" ht="18.75" customHeight="1">
      <c r="D3" s="5"/>
      <c r="F3" s="6"/>
      <c r="G3" s="6"/>
      <c r="H3" s="6"/>
      <c r="P3" s="205"/>
      <c r="Q3" s="205"/>
      <c r="R3" s="205"/>
      <c r="S3" s="205"/>
      <c r="T3" s="4" t="s">
        <v>9</v>
      </c>
    </row>
    <row r="4" spans="1:20" s="4" customFormat="1" ht="18.75" customHeight="1">
      <c r="A4" s="199" t="s">
        <v>0</v>
      </c>
      <c r="B4" s="200"/>
      <c r="C4" s="200"/>
      <c r="D4" s="200"/>
      <c r="E4" s="200"/>
      <c r="F4" s="200"/>
      <c r="G4" s="201"/>
      <c r="H4" s="196" t="s">
        <v>10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</row>
    <row r="5" spans="1:20" s="4" customFormat="1" ht="18.75" customHeight="1">
      <c r="A5" s="202"/>
      <c r="B5" s="203"/>
      <c r="C5" s="203"/>
      <c r="D5" s="203"/>
      <c r="E5" s="203"/>
      <c r="F5" s="203"/>
      <c r="G5" s="204"/>
      <c r="H5" s="7" t="s">
        <v>125</v>
      </c>
      <c r="I5" s="8" t="s">
        <v>11</v>
      </c>
      <c r="J5" s="9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10" t="s">
        <v>22</v>
      </c>
    </row>
    <row r="6" spans="1:21" s="4" customFormat="1" ht="18.75" customHeight="1">
      <c r="A6" s="198" t="s">
        <v>1</v>
      </c>
      <c r="B6" s="196"/>
      <c r="C6" s="196"/>
      <c r="D6" s="196"/>
      <c r="E6" s="196"/>
      <c r="F6" s="196"/>
      <c r="G6" s="197"/>
      <c r="H6" s="11">
        <f aca="true" t="shared" si="0" ref="H6:H21">AVERAGE(I6:T6)</f>
        <v>52.333333333333336</v>
      </c>
      <c r="I6" s="12">
        <v>51</v>
      </c>
      <c r="J6" s="13">
        <v>50</v>
      </c>
      <c r="K6" s="14">
        <v>51</v>
      </c>
      <c r="L6" s="14">
        <v>54</v>
      </c>
      <c r="M6" s="14">
        <v>51</v>
      </c>
      <c r="N6" s="14">
        <v>52</v>
      </c>
      <c r="O6" s="12">
        <v>51</v>
      </c>
      <c r="P6" s="12">
        <v>54</v>
      </c>
      <c r="Q6" s="12">
        <v>55</v>
      </c>
      <c r="R6" s="12">
        <v>54</v>
      </c>
      <c r="S6" s="12">
        <v>53</v>
      </c>
      <c r="T6" s="15">
        <v>52</v>
      </c>
      <c r="U6" s="16"/>
    </row>
    <row r="7" spans="1:21" s="4" customFormat="1" ht="18.75" customHeight="1">
      <c r="A7" s="190" t="s">
        <v>23</v>
      </c>
      <c r="B7" s="191"/>
      <c r="C7" s="191"/>
      <c r="D7" s="191"/>
      <c r="E7" s="191"/>
      <c r="F7" s="191"/>
      <c r="G7" s="192"/>
      <c r="H7" s="19">
        <f t="shared" si="0"/>
        <v>3.620000000000001</v>
      </c>
      <c r="I7" s="20">
        <v>3.58</v>
      </c>
      <c r="J7" s="21">
        <v>3.65</v>
      </c>
      <c r="K7" s="22">
        <v>3.81</v>
      </c>
      <c r="L7" s="22">
        <v>3.73</v>
      </c>
      <c r="M7" s="22">
        <v>3.79</v>
      </c>
      <c r="N7" s="22">
        <v>3.59</v>
      </c>
      <c r="O7" s="20">
        <v>3.5</v>
      </c>
      <c r="P7" s="20">
        <v>3.41</v>
      </c>
      <c r="Q7" s="20">
        <v>3.45</v>
      </c>
      <c r="R7" s="20">
        <v>3.52</v>
      </c>
      <c r="S7" s="20">
        <v>3.66</v>
      </c>
      <c r="T7" s="23">
        <v>3.75</v>
      </c>
      <c r="U7" s="24"/>
    </row>
    <row r="8" spans="1:21" s="4" customFormat="1" ht="18.75" customHeight="1">
      <c r="A8" s="190" t="s">
        <v>24</v>
      </c>
      <c r="B8" s="191"/>
      <c r="C8" s="191"/>
      <c r="D8" s="191"/>
      <c r="E8" s="191"/>
      <c r="F8" s="191"/>
      <c r="G8" s="192"/>
      <c r="H8" s="25">
        <f t="shared" si="0"/>
        <v>1.9083333333333332</v>
      </c>
      <c r="I8" s="20">
        <v>1.99</v>
      </c>
      <c r="J8" s="26">
        <v>2.02</v>
      </c>
      <c r="K8" s="22">
        <v>2.04</v>
      </c>
      <c r="L8" s="22">
        <v>2</v>
      </c>
      <c r="M8" s="22">
        <v>2.04</v>
      </c>
      <c r="N8" s="22">
        <v>1.99</v>
      </c>
      <c r="O8" s="20">
        <v>1.96</v>
      </c>
      <c r="P8" s="20">
        <v>1.9</v>
      </c>
      <c r="Q8" s="20">
        <v>1.85</v>
      </c>
      <c r="R8" s="20">
        <v>1.77</v>
      </c>
      <c r="S8" s="20">
        <v>1.7</v>
      </c>
      <c r="T8" s="23">
        <v>1.64</v>
      </c>
      <c r="U8" s="24"/>
    </row>
    <row r="9" spans="1:21" s="4" customFormat="1" ht="18.75" customHeight="1">
      <c r="A9" s="193" t="s">
        <v>2</v>
      </c>
      <c r="B9" s="194"/>
      <c r="C9" s="194"/>
      <c r="D9" s="194"/>
      <c r="E9" s="194"/>
      <c r="F9" s="194"/>
      <c r="G9" s="195"/>
      <c r="H9" s="29">
        <f t="shared" si="0"/>
        <v>48.28333333333333</v>
      </c>
      <c r="I9" s="30">
        <v>47.9</v>
      </c>
      <c r="J9" s="31">
        <v>46.9</v>
      </c>
      <c r="K9" s="32">
        <v>46.5</v>
      </c>
      <c r="L9" s="32">
        <v>48.2</v>
      </c>
      <c r="M9" s="32">
        <v>48.8</v>
      </c>
      <c r="N9" s="32">
        <v>49.4</v>
      </c>
      <c r="O9" s="30">
        <v>50.1</v>
      </c>
      <c r="P9" s="30">
        <v>50.2</v>
      </c>
      <c r="Q9" s="30">
        <v>49.2</v>
      </c>
      <c r="R9" s="30">
        <v>47.7</v>
      </c>
      <c r="S9" s="30">
        <v>47.4</v>
      </c>
      <c r="T9" s="33">
        <v>47.1</v>
      </c>
      <c r="U9" s="34"/>
    </row>
    <row r="10" spans="1:21" s="4" customFormat="1" ht="18.75" customHeight="1">
      <c r="A10" s="35" t="s">
        <v>25</v>
      </c>
      <c r="B10" s="36"/>
      <c r="C10" s="36"/>
      <c r="D10" s="36"/>
      <c r="E10" s="36"/>
      <c r="F10" s="36"/>
      <c r="G10" s="37"/>
      <c r="H10" s="38">
        <f t="shared" si="0"/>
        <v>984429.1666666666</v>
      </c>
      <c r="I10" s="39">
        <v>887262</v>
      </c>
      <c r="J10" s="13">
        <v>939039</v>
      </c>
      <c r="K10" s="40">
        <v>945075</v>
      </c>
      <c r="L10" s="40">
        <v>1024067</v>
      </c>
      <c r="M10" s="40">
        <v>878792</v>
      </c>
      <c r="N10" s="41">
        <v>1123846</v>
      </c>
      <c r="O10" s="42">
        <v>1097230</v>
      </c>
      <c r="P10" s="42">
        <v>992114</v>
      </c>
      <c r="Q10" s="42">
        <v>820495</v>
      </c>
      <c r="R10" s="42">
        <v>875596</v>
      </c>
      <c r="S10" s="42">
        <v>783704</v>
      </c>
      <c r="T10" s="43">
        <v>1445930</v>
      </c>
      <c r="U10" s="16"/>
    </row>
    <row r="11" spans="1:21" s="4" customFormat="1" ht="18.75" customHeight="1">
      <c r="A11" s="44"/>
      <c r="B11" s="45" t="s">
        <v>26</v>
      </c>
      <c r="C11" s="17"/>
      <c r="D11" s="17"/>
      <c r="E11" s="17"/>
      <c r="F11" s="17"/>
      <c r="G11" s="18"/>
      <c r="H11" s="46">
        <f t="shared" si="0"/>
        <v>562723.0833333334</v>
      </c>
      <c r="I11" s="47">
        <v>481609</v>
      </c>
      <c r="J11" s="48">
        <v>561494</v>
      </c>
      <c r="K11" s="49">
        <v>475921</v>
      </c>
      <c r="L11" s="49">
        <v>525443</v>
      </c>
      <c r="M11" s="50">
        <v>450238</v>
      </c>
      <c r="N11" s="40">
        <v>715850</v>
      </c>
      <c r="O11" s="51">
        <v>685139</v>
      </c>
      <c r="P11" s="51">
        <v>539128</v>
      </c>
      <c r="Q11" s="51">
        <v>430756</v>
      </c>
      <c r="R11" s="51">
        <v>515339</v>
      </c>
      <c r="S11" s="51">
        <v>420491</v>
      </c>
      <c r="T11" s="52">
        <v>951269</v>
      </c>
      <c r="U11" s="16"/>
    </row>
    <row r="12" spans="1:21" s="4" customFormat="1" ht="18.75" customHeight="1">
      <c r="A12" s="44"/>
      <c r="B12" s="53"/>
      <c r="C12" s="45" t="s">
        <v>27</v>
      </c>
      <c r="D12" s="17"/>
      <c r="E12" s="17"/>
      <c r="F12" s="17"/>
      <c r="G12" s="18"/>
      <c r="H12" s="46">
        <f t="shared" si="0"/>
        <v>554793.9166666666</v>
      </c>
      <c r="I12" s="54">
        <v>456143</v>
      </c>
      <c r="J12" s="48">
        <v>554841</v>
      </c>
      <c r="K12" s="50">
        <v>464714</v>
      </c>
      <c r="L12" s="50">
        <v>515417</v>
      </c>
      <c r="M12" s="50">
        <v>443132</v>
      </c>
      <c r="N12" s="50">
        <v>712696</v>
      </c>
      <c r="O12" s="55">
        <v>679643</v>
      </c>
      <c r="P12" s="55">
        <v>534723</v>
      </c>
      <c r="Q12" s="55">
        <v>428176</v>
      </c>
      <c r="R12" s="55">
        <v>512208</v>
      </c>
      <c r="S12" s="55">
        <v>416795</v>
      </c>
      <c r="T12" s="56">
        <v>939039</v>
      </c>
      <c r="U12" s="16"/>
    </row>
    <row r="13" spans="1:21" s="4" customFormat="1" ht="18.75" customHeight="1">
      <c r="A13" s="44"/>
      <c r="B13" s="53"/>
      <c r="C13" s="53"/>
      <c r="D13" s="57" t="s">
        <v>28</v>
      </c>
      <c r="E13" s="57"/>
      <c r="F13" s="17"/>
      <c r="G13" s="58"/>
      <c r="H13" s="46">
        <f>ROUNDDOWN(AVERAGE(I13:T13),0)</f>
        <v>501684</v>
      </c>
      <c r="I13" s="54">
        <v>453677</v>
      </c>
      <c r="J13" s="13">
        <v>469476</v>
      </c>
      <c r="K13" s="50">
        <v>462039</v>
      </c>
      <c r="L13" s="50">
        <v>420884</v>
      </c>
      <c r="M13" s="50">
        <v>431172</v>
      </c>
      <c r="N13" s="50">
        <v>593369</v>
      </c>
      <c r="O13" s="55">
        <v>677504</v>
      </c>
      <c r="P13" s="55">
        <v>434205</v>
      </c>
      <c r="Q13" s="55">
        <v>416931</v>
      </c>
      <c r="R13" s="55">
        <v>416440</v>
      </c>
      <c r="S13" s="55">
        <v>407694</v>
      </c>
      <c r="T13" s="56">
        <v>836825</v>
      </c>
      <c r="U13" s="16"/>
    </row>
    <row r="14" spans="1:21" s="4" customFormat="1" ht="18.75" customHeight="1">
      <c r="A14" s="44"/>
      <c r="B14" s="53"/>
      <c r="C14" s="53"/>
      <c r="D14" s="59"/>
      <c r="E14" s="60"/>
      <c r="F14" s="61" t="s">
        <v>29</v>
      </c>
      <c r="G14" s="62"/>
      <c r="H14" s="46">
        <f t="shared" si="0"/>
        <v>373695</v>
      </c>
      <c r="I14" s="47">
        <v>311744</v>
      </c>
      <c r="J14" s="63">
        <v>320656</v>
      </c>
      <c r="K14" s="49">
        <v>319867</v>
      </c>
      <c r="L14" s="49">
        <v>303892</v>
      </c>
      <c r="M14" s="49">
        <v>307984</v>
      </c>
      <c r="N14" s="49">
        <v>468909</v>
      </c>
      <c r="O14" s="64">
        <v>503623</v>
      </c>
      <c r="P14" s="64">
        <v>328282</v>
      </c>
      <c r="Q14" s="64">
        <v>306358</v>
      </c>
      <c r="R14" s="64">
        <v>306919</v>
      </c>
      <c r="S14" s="64">
        <v>311223</v>
      </c>
      <c r="T14" s="65">
        <v>694883</v>
      </c>
      <c r="U14" s="16"/>
    </row>
    <row r="15" spans="1:21" s="4" customFormat="1" ht="18.75" customHeight="1">
      <c r="A15" s="44"/>
      <c r="B15" s="53"/>
      <c r="C15" s="53"/>
      <c r="D15" s="59"/>
      <c r="E15" s="66"/>
      <c r="F15" s="67" t="s">
        <v>30</v>
      </c>
      <c r="G15" s="68"/>
      <c r="H15" s="69">
        <f t="shared" si="0"/>
        <v>91361.91666666667</v>
      </c>
      <c r="I15" s="70">
        <v>107509</v>
      </c>
      <c r="J15" s="13">
        <v>114118</v>
      </c>
      <c r="K15" s="71">
        <v>101426</v>
      </c>
      <c r="L15" s="71">
        <v>73927</v>
      </c>
      <c r="M15" s="71">
        <v>81428</v>
      </c>
      <c r="N15" s="71">
        <v>90217</v>
      </c>
      <c r="O15" s="72">
        <v>116931</v>
      </c>
      <c r="P15" s="72">
        <v>80660</v>
      </c>
      <c r="Q15" s="72">
        <v>76773</v>
      </c>
      <c r="R15" s="72">
        <v>79341</v>
      </c>
      <c r="S15" s="72">
        <v>70819</v>
      </c>
      <c r="T15" s="73">
        <v>103194</v>
      </c>
      <c r="U15" s="16"/>
    </row>
    <row r="16" spans="1:21" s="4" customFormat="1" ht="18.75" customHeight="1">
      <c r="A16" s="44"/>
      <c r="B16" s="53"/>
      <c r="C16" s="53"/>
      <c r="D16" s="74"/>
      <c r="E16" s="75"/>
      <c r="F16" s="76" t="s">
        <v>31</v>
      </c>
      <c r="G16" s="58"/>
      <c r="H16" s="77">
        <f t="shared" si="0"/>
        <v>36627.5</v>
      </c>
      <c r="I16" s="39">
        <v>34423</v>
      </c>
      <c r="J16" s="13">
        <v>34702</v>
      </c>
      <c r="K16" s="40">
        <v>40745</v>
      </c>
      <c r="L16" s="40">
        <v>43066</v>
      </c>
      <c r="M16" s="40">
        <v>41760</v>
      </c>
      <c r="N16" s="40">
        <v>34243</v>
      </c>
      <c r="O16" s="51">
        <v>56950</v>
      </c>
      <c r="P16" s="51">
        <v>25263</v>
      </c>
      <c r="Q16" s="51">
        <v>33799</v>
      </c>
      <c r="R16" s="51">
        <v>30180</v>
      </c>
      <c r="S16" s="51">
        <v>25652</v>
      </c>
      <c r="T16" s="52">
        <v>38747</v>
      </c>
      <c r="U16" s="16"/>
    </row>
    <row r="17" spans="1:21" s="4" customFormat="1" ht="18.75" customHeight="1">
      <c r="A17" s="44"/>
      <c r="B17" s="53"/>
      <c r="C17" s="78"/>
      <c r="D17" s="79" t="s">
        <v>32</v>
      </c>
      <c r="E17" s="80"/>
      <c r="F17" s="17"/>
      <c r="G17" s="18"/>
      <c r="H17" s="69">
        <f t="shared" si="0"/>
        <v>986.25</v>
      </c>
      <c r="I17" s="54">
        <v>0</v>
      </c>
      <c r="J17" s="48">
        <v>358</v>
      </c>
      <c r="K17" s="50">
        <v>1113</v>
      </c>
      <c r="L17" s="50">
        <v>2074</v>
      </c>
      <c r="M17" s="50">
        <v>2291</v>
      </c>
      <c r="N17" s="50">
        <v>1235</v>
      </c>
      <c r="O17" s="55">
        <v>1924</v>
      </c>
      <c r="P17" s="55">
        <v>1122</v>
      </c>
      <c r="Q17" s="55">
        <v>621</v>
      </c>
      <c r="R17" s="55">
        <v>783</v>
      </c>
      <c r="S17" s="55">
        <v>314</v>
      </c>
      <c r="T17" s="56">
        <v>0</v>
      </c>
      <c r="U17" s="16"/>
    </row>
    <row r="18" spans="1:21" s="4" customFormat="1" ht="18.75" customHeight="1">
      <c r="A18" s="44"/>
      <c r="B18" s="53"/>
      <c r="C18" s="78"/>
      <c r="D18" s="81" t="s">
        <v>33</v>
      </c>
      <c r="E18" s="81"/>
      <c r="F18" s="59"/>
      <c r="G18" s="68"/>
      <c r="H18" s="46">
        <f t="shared" si="0"/>
        <v>1229.9166666666667</v>
      </c>
      <c r="I18" s="54">
        <v>0</v>
      </c>
      <c r="J18" s="82">
        <v>0</v>
      </c>
      <c r="K18" s="50">
        <v>0</v>
      </c>
      <c r="L18" s="50">
        <v>0</v>
      </c>
      <c r="M18" s="50">
        <v>0</v>
      </c>
      <c r="N18" s="50">
        <v>0</v>
      </c>
      <c r="O18" s="83">
        <v>0</v>
      </c>
      <c r="P18" s="83">
        <v>14759</v>
      </c>
      <c r="Q18" s="83">
        <v>0</v>
      </c>
      <c r="R18" s="83">
        <v>0</v>
      </c>
      <c r="S18" s="55">
        <v>0</v>
      </c>
      <c r="T18" s="56">
        <v>0</v>
      </c>
      <c r="U18" s="16"/>
    </row>
    <row r="19" spans="1:21" s="4" customFormat="1" ht="18.75" customHeight="1">
      <c r="A19" s="44"/>
      <c r="B19" s="53"/>
      <c r="C19" s="53"/>
      <c r="D19" s="79" t="s">
        <v>34</v>
      </c>
      <c r="E19" s="80"/>
      <c r="F19" s="17"/>
      <c r="G19" s="18"/>
      <c r="H19" s="46">
        <f t="shared" si="0"/>
        <v>50893.25</v>
      </c>
      <c r="I19" s="54">
        <v>2466</v>
      </c>
      <c r="J19" s="13">
        <v>85007</v>
      </c>
      <c r="K19" s="50">
        <v>1563</v>
      </c>
      <c r="L19" s="50">
        <v>92459</v>
      </c>
      <c r="M19" s="50">
        <v>9669</v>
      </c>
      <c r="N19" s="50">
        <v>118093</v>
      </c>
      <c r="O19" s="55">
        <v>214</v>
      </c>
      <c r="P19" s="55">
        <v>84637</v>
      </c>
      <c r="Q19" s="55">
        <v>10625</v>
      </c>
      <c r="R19" s="55">
        <v>94985</v>
      </c>
      <c r="S19" s="55">
        <v>8787</v>
      </c>
      <c r="T19" s="56">
        <v>102214</v>
      </c>
      <c r="U19" s="16"/>
    </row>
    <row r="20" spans="1:21" s="4" customFormat="1" ht="18.75" customHeight="1">
      <c r="A20" s="44"/>
      <c r="B20" s="74"/>
      <c r="C20" s="79" t="s">
        <v>35</v>
      </c>
      <c r="D20" s="17"/>
      <c r="E20" s="59"/>
      <c r="F20" s="59"/>
      <c r="G20" s="68"/>
      <c r="H20" s="46">
        <f t="shared" si="0"/>
        <v>7929.25</v>
      </c>
      <c r="I20" s="54">
        <v>25466</v>
      </c>
      <c r="J20" s="48">
        <v>6654</v>
      </c>
      <c r="K20" s="50">
        <v>11206</v>
      </c>
      <c r="L20" s="50">
        <v>10026</v>
      </c>
      <c r="M20" s="50">
        <v>7106</v>
      </c>
      <c r="N20" s="50">
        <v>3154</v>
      </c>
      <c r="O20" s="55">
        <v>5497</v>
      </c>
      <c r="P20" s="55">
        <v>4405</v>
      </c>
      <c r="Q20" s="55">
        <v>2580</v>
      </c>
      <c r="R20" s="55">
        <v>3131</v>
      </c>
      <c r="S20" s="55">
        <v>3696</v>
      </c>
      <c r="T20" s="56">
        <v>12230</v>
      </c>
      <c r="U20" s="16"/>
    </row>
    <row r="21" spans="1:21" s="4" customFormat="1" ht="18.75" customHeight="1">
      <c r="A21" s="44"/>
      <c r="B21" s="187" t="s">
        <v>36</v>
      </c>
      <c r="C21" s="188"/>
      <c r="D21" s="188"/>
      <c r="E21" s="188"/>
      <c r="F21" s="188"/>
      <c r="G21" s="189"/>
      <c r="H21" s="46">
        <f t="shared" si="0"/>
        <v>365044.6666666667</v>
      </c>
      <c r="I21" s="54">
        <v>332297</v>
      </c>
      <c r="J21" s="48">
        <v>316813</v>
      </c>
      <c r="K21" s="50">
        <v>405277</v>
      </c>
      <c r="L21" s="50">
        <v>443579</v>
      </c>
      <c r="M21" s="50">
        <v>385354</v>
      </c>
      <c r="N21" s="50">
        <v>358180</v>
      </c>
      <c r="O21" s="55">
        <v>329600</v>
      </c>
      <c r="P21" s="55">
        <v>399283</v>
      </c>
      <c r="Q21" s="55">
        <v>337003</v>
      </c>
      <c r="R21" s="55">
        <v>304863</v>
      </c>
      <c r="S21" s="55">
        <v>321528</v>
      </c>
      <c r="T21" s="56">
        <v>446759</v>
      </c>
      <c r="U21" s="16"/>
    </row>
    <row r="22" spans="1:21" s="4" customFormat="1" ht="18.75" customHeight="1">
      <c r="A22" s="84"/>
      <c r="B22" s="85" t="s">
        <v>37</v>
      </c>
      <c r="C22" s="86"/>
      <c r="D22" s="86"/>
      <c r="E22" s="86"/>
      <c r="F22" s="27"/>
      <c r="G22" s="28"/>
      <c r="H22" s="87">
        <f aca="true" t="shared" si="1" ref="H22:H29">AVERAGE(I22:T22)</f>
        <v>56661.416666666664</v>
      </c>
      <c r="I22" s="88">
        <v>73356</v>
      </c>
      <c r="J22" s="89">
        <v>60731</v>
      </c>
      <c r="K22" s="90">
        <v>63878</v>
      </c>
      <c r="L22" s="90">
        <v>55045</v>
      </c>
      <c r="M22" s="90">
        <v>43200</v>
      </c>
      <c r="N22" s="90">
        <v>49817</v>
      </c>
      <c r="O22" s="91">
        <v>82490</v>
      </c>
      <c r="P22" s="91">
        <v>53703</v>
      </c>
      <c r="Q22" s="91">
        <v>52736</v>
      </c>
      <c r="R22" s="91">
        <v>55394</v>
      </c>
      <c r="S22" s="91">
        <v>41685</v>
      </c>
      <c r="T22" s="92">
        <v>47902</v>
      </c>
      <c r="U22" s="16"/>
    </row>
    <row r="23" spans="1:21" s="4" customFormat="1" ht="18.75" customHeight="1">
      <c r="A23" s="93" t="s">
        <v>38</v>
      </c>
      <c r="B23" s="59"/>
      <c r="C23" s="59"/>
      <c r="D23" s="59"/>
      <c r="E23" s="59"/>
      <c r="F23" s="59"/>
      <c r="G23" s="68"/>
      <c r="H23" s="96">
        <f t="shared" si="1"/>
        <v>984429.1666666666</v>
      </c>
      <c r="I23" s="12">
        <v>887262</v>
      </c>
      <c r="J23" s="94">
        <v>939039</v>
      </c>
      <c r="K23" s="41">
        <v>945075</v>
      </c>
      <c r="L23" s="41">
        <v>1024067</v>
      </c>
      <c r="M23" s="41">
        <v>878792</v>
      </c>
      <c r="N23" s="41">
        <v>1123846</v>
      </c>
      <c r="O23" s="42">
        <v>1097230</v>
      </c>
      <c r="P23" s="42">
        <v>992114</v>
      </c>
      <c r="Q23" s="42">
        <v>820495</v>
      </c>
      <c r="R23" s="42">
        <v>875596</v>
      </c>
      <c r="S23" s="42">
        <v>783704</v>
      </c>
      <c r="T23" s="43">
        <v>1445930</v>
      </c>
      <c r="U23" s="16"/>
    </row>
    <row r="24" spans="1:21" s="4" customFormat="1" ht="18.75" customHeight="1">
      <c r="A24" s="44"/>
      <c r="B24" s="45" t="s">
        <v>39</v>
      </c>
      <c r="C24" s="95"/>
      <c r="D24" s="95"/>
      <c r="E24" s="95"/>
      <c r="F24" s="95"/>
      <c r="G24" s="62"/>
      <c r="H24" s="96">
        <f t="shared" si="1"/>
        <v>424629.8333333333</v>
      </c>
      <c r="I24" s="54">
        <v>401618</v>
      </c>
      <c r="J24" s="48">
        <v>380449</v>
      </c>
      <c r="K24" s="50">
        <v>491189</v>
      </c>
      <c r="L24" s="50">
        <v>522460</v>
      </c>
      <c r="M24" s="50">
        <v>420755</v>
      </c>
      <c r="N24" s="50">
        <v>440277</v>
      </c>
      <c r="O24" s="55">
        <v>421099</v>
      </c>
      <c r="P24" s="55">
        <v>430386</v>
      </c>
      <c r="Q24" s="55">
        <v>368809</v>
      </c>
      <c r="R24" s="55">
        <v>372712</v>
      </c>
      <c r="S24" s="55">
        <v>360330</v>
      </c>
      <c r="T24" s="56">
        <v>485474</v>
      </c>
      <c r="U24" s="16"/>
    </row>
    <row r="25" spans="1:21" s="4" customFormat="1" ht="18.75" customHeight="1">
      <c r="A25" s="97" t="s">
        <v>40</v>
      </c>
      <c r="B25" s="98"/>
      <c r="C25" s="99" t="s">
        <v>41</v>
      </c>
      <c r="D25" s="100"/>
      <c r="E25" s="100"/>
      <c r="F25" s="101"/>
      <c r="G25" s="102"/>
      <c r="H25" s="69">
        <f t="shared" si="1"/>
        <v>337713.25</v>
      </c>
      <c r="I25" s="54">
        <v>325722</v>
      </c>
      <c r="J25" s="48">
        <v>298994</v>
      </c>
      <c r="K25" s="50">
        <v>417646</v>
      </c>
      <c r="L25" s="50">
        <v>435973</v>
      </c>
      <c r="M25" s="50">
        <v>330684</v>
      </c>
      <c r="N25" s="50">
        <v>326653</v>
      </c>
      <c r="O25" s="55">
        <v>317285</v>
      </c>
      <c r="P25" s="55">
        <v>348933</v>
      </c>
      <c r="Q25" s="55">
        <v>293760</v>
      </c>
      <c r="R25" s="55">
        <v>296844</v>
      </c>
      <c r="S25" s="55">
        <v>296893</v>
      </c>
      <c r="T25" s="56">
        <v>363172</v>
      </c>
      <c r="U25" s="16"/>
    </row>
    <row r="26" spans="1:21" s="4" customFormat="1" ht="18.75" customHeight="1">
      <c r="A26" s="103"/>
      <c r="B26" s="104" t="s">
        <v>40</v>
      </c>
      <c r="C26" s="104"/>
      <c r="D26" s="99" t="s">
        <v>42</v>
      </c>
      <c r="E26" s="100"/>
      <c r="F26" s="101"/>
      <c r="G26" s="102"/>
      <c r="H26" s="96">
        <f t="shared" si="1"/>
        <v>72798.16666666667</v>
      </c>
      <c r="I26" s="54">
        <v>65950</v>
      </c>
      <c r="J26" s="48">
        <v>67169</v>
      </c>
      <c r="K26" s="50">
        <v>74508</v>
      </c>
      <c r="L26" s="50">
        <v>68704</v>
      </c>
      <c r="M26" s="50">
        <v>73350</v>
      </c>
      <c r="N26" s="50">
        <v>75724</v>
      </c>
      <c r="O26" s="55">
        <v>75084</v>
      </c>
      <c r="P26" s="55">
        <v>73422</v>
      </c>
      <c r="Q26" s="55">
        <v>67824</v>
      </c>
      <c r="R26" s="55">
        <v>71520</v>
      </c>
      <c r="S26" s="55">
        <v>72945</v>
      </c>
      <c r="T26" s="56">
        <v>87378</v>
      </c>
      <c r="U26" s="16"/>
    </row>
    <row r="27" spans="1:21" s="4" customFormat="1" ht="18.75" customHeight="1">
      <c r="A27" s="103"/>
      <c r="B27" s="104"/>
      <c r="C27" s="104"/>
      <c r="D27" s="105"/>
      <c r="E27" s="99"/>
      <c r="F27" s="106" t="s">
        <v>43</v>
      </c>
      <c r="G27" s="62"/>
      <c r="H27" s="69">
        <f t="shared" si="1"/>
        <v>6754.166666666667</v>
      </c>
      <c r="I27" s="47">
        <v>5440</v>
      </c>
      <c r="J27" s="13">
        <v>6774</v>
      </c>
      <c r="K27" s="49">
        <v>6708</v>
      </c>
      <c r="L27" s="49">
        <v>6349</v>
      </c>
      <c r="M27" s="49">
        <v>6553</v>
      </c>
      <c r="N27" s="49">
        <v>7630</v>
      </c>
      <c r="O27" s="64">
        <v>6352</v>
      </c>
      <c r="P27" s="64">
        <v>5976</v>
      </c>
      <c r="Q27" s="64">
        <v>7394</v>
      </c>
      <c r="R27" s="64">
        <v>7047</v>
      </c>
      <c r="S27" s="64">
        <v>5829</v>
      </c>
      <c r="T27" s="65">
        <v>8998</v>
      </c>
      <c r="U27" s="16"/>
    </row>
    <row r="28" spans="1:21" s="4" customFormat="1" ht="18.75" customHeight="1">
      <c r="A28" s="103"/>
      <c r="B28" s="104"/>
      <c r="C28" s="104"/>
      <c r="D28" s="105"/>
      <c r="E28" s="98"/>
      <c r="F28" s="107" t="s">
        <v>44</v>
      </c>
      <c r="G28" s="68"/>
      <c r="H28" s="108">
        <f t="shared" si="1"/>
        <v>5695</v>
      </c>
      <c r="I28" s="70">
        <v>4658</v>
      </c>
      <c r="J28" s="13">
        <v>4198</v>
      </c>
      <c r="K28" s="71">
        <v>5274</v>
      </c>
      <c r="L28" s="71">
        <v>5482</v>
      </c>
      <c r="M28" s="71">
        <v>5652</v>
      </c>
      <c r="N28" s="71">
        <v>5611</v>
      </c>
      <c r="O28" s="72">
        <v>5893</v>
      </c>
      <c r="P28" s="72">
        <v>6287</v>
      </c>
      <c r="Q28" s="72">
        <v>5209</v>
      </c>
      <c r="R28" s="72">
        <v>5496</v>
      </c>
      <c r="S28" s="72">
        <v>5747</v>
      </c>
      <c r="T28" s="73">
        <v>8833</v>
      </c>
      <c r="U28" s="16"/>
    </row>
    <row r="29" spans="1:21" s="4" customFormat="1" ht="18.75" customHeight="1">
      <c r="A29" s="103"/>
      <c r="B29" s="104"/>
      <c r="C29" s="104"/>
      <c r="D29" s="105"/>
      <c r="E29" s="98"/>
      <c r="F29" s="107" t="s">
        <v>45</v>
      </c>
      <c r="G29" s="68"/>
      <c r="H29" s="108">
        <f t="shared" si="1"/>
        <v>7320.75</v>
      </c>
      <c r="I29" s="70">
        <v>6437</v>
      </c>
      <c r="J29" s="13">
        <v>6631</v>
      </c>
      <c r="K29" s="71">
        <v>7773</v>
      </c>
      <c r="L29" s="71">
        <v>6986</v>
      </c>
      <c r="M29" s="71">
        <v>7288</v>
      </c>
      <c r="N29" s="71">
        <v>6606</v>
      </c>
      <c r="O29" s="72">
        <v>7300</v>
      </c>
      <c r="P29" s="72">
        <v>7938</v>
      </c>
      <c r="Q29" s="72">
        <v>7250</v>
      </c>
      <c r="R29" s="72">
        <v>7544</v>
      </c>
      <c r="S29" s="72">
        <v>7629</v>
      </c>
      <c r="T29" s="73">
        <v>8467</v>
      </c>
      <c r="U29" s="16"/>
    </row>
    <row r="30" spans="1:21" s="4" customFormat="1" ht="18.75" customHeight="1">
      <c r="A30" s="103"/>
      <c r="B30" s="104"/>
      <c r="C30" s="104"/>
      <c r="D30" s="105"/>
      <c r="E30" s="98"/>
      <c r="F30" s="107" t="s">
        <v>46</v>
      </c>
      <c r="G30" s="68"/>
      <c r="H30" s="108">
        <f aca="true" t="shared" si="2" ref="H30:H49">AVERAGE(I30:T30)</f>
        <v>3207.25</v>
      </c>
      <c r="I30" s="70">
        <v>2611</v>
      </c>
      <c r="J30" s="13">
        <v>2500</v>
      </c>
      <c r="K30" s="71">
        <v>2954</v>
      </c>
      <c r="L30" s="71">
        <v>2970</v>
      </c>
      <c r="M30" s="71">
        <v>3311</v>
      </c>
      <c r="N30" s="71">
        <v>3050</v>
      </c>
      <c r="O30" s="72">
        <v>3235</v>
      </c>
      <c r="P30" s="72">
        <v>3087</v>
      </c>
      <c r="Q30" s="72">
        <v>3643</v>
      </c>
      <c r="R30" s="72">
        <v>3571</v>
      </c>
      <c r="S30" s="72">
        <v>3685</v>
      </c>
      <c r="T30" s="73">
        <v>3870</v>
      </c>
      <c r="U30" s="16"/>
    </row>
    <row r="31" spans="1:21" s="4" customFormat="1" ht="18.75" customHeight="1">
      <c r="A31" s="103"/>
      <c r="B31" s="104"/>
      <c r="C31" s="104"/>
      <c r="D31" s="105"/>
      <c r="E31" s="98"/>
      <c r="F31" s="107" t="s">
        <v>47</v>
      </c>
      <c r="G31" s="68"/>
      <c r="H31" s="69">
        <f t="shared" si="2"/>
        <v>7743.5</v>
      </c>
      <c r="I31" s="70">
        <v>7304</v>
      </c>
      <c r="J31" s="13">
        <v>7258</v>
      </c>
      <c r="K31" s="71">
        <v>7704</v>
      </c>
      <c r="L31" s="71">
        <v>8047</v>
      </c>
      <c r="M31" s="71">
        <v>8463</v>
      </c>
      <c r="N31" s="71">
        <v>7942</v>
      </c>
      <c r="O31" s="72">
        <v>7301</v>
      </c>
      <c r="P31" s="72">
        <v>7212</v>
      </c>
      <c r="Q31" s="72">
        <v>7921</v>
      </c>
      <c r="R31" s="72">
        <v>7823</v>
      </c>
      <c r="S31" s="72">
        <v>7852</v>
      </c>
      <c r="T31" s="73">
        <v>8095</v>
      </c>
      <c r="U31" s="16"/>
    </row>
    <row r="32" spans="1:21" s="4" customFormat="1" ht="18.75" customHeight="1">
      <c r="A32" s="103"/>
      <c r="B32" s="104"/>
      <c r="C32" s="104"/>
      <c r="D32" s="105"/>
      <c r="E32" s="98"/>
      <c r="F32" s="107" t="s">
        <v>48</v>
      </c>
      <c r="G32" s="68"/>
      <c r="H32" s="108">
        <f t="shared" si="2"/>
        <v>2197.5833333333335</v>
      </c>
      <c r="I32" s="70">
        <v>2137</v>
      </c>
      <c r="J32" s="13">
        <v>2211</v>
      </c>
      <c r="K32" s="71">
        <v>2304</v>
      </c>
      <c r="L32" s="71">
        <v>2214</v>
      </c>
      <c r="M32" s="71">
        <v>2320</v>
      </c>
      <c r="N32" s="71">
        <v>1844</v>
      </c>
      <c r="O32" s="72">
        <v>2050</v>
      </c>
      <c r="P32" s="72">
        <v>2177</v>
      </c>
      <c r="Q32" s="72">
        <v>2245</v>
      </c>
      <c r="R32" s="72">
        <v>2207</v>
      </c>
      <c r="S32" s="72">
        <v>1902</v>
      </c>
      <c r="T32" s="73">
        <v>2760</v>
      </c>
      <c r="U32" s="16"/>
    </row>
    <row r="33" spans="1:21" s="4" customFormat="1" ht="18.75" customHeight="1">
      <c r="A33" s="103"/>
      <c r="B33" s="104"/>
      <c r="C33" s="104"/>
      <c r="D33" s="105"/>
      <c r="E33" s="98"/>
      <c r="F33" s="107" t="s">
        <v>3</v>
      </c>
      <c r="G33" s="68"/>
      <c r="H33" s="108">
        <f t="shared" si="2"/>
        <v>3305.6666666666665</v>
      </c>
      <c r="I33" s="70">
        <v>2704</v>
      </c>
      <c r="J33" s="13">
        <v>3102</v>
      </c>
      <c r="K33" s="71">
        <v>3371</v>
      </c>
      <c r="L33" s="71">
        <v>3060</v>
      </c>
      <c r="M33" s="71">
        <v>3271</v>
      </c>
      <c r="N33" s="71">
        <v>3348</v>
      </c>
      <c r="O33" s="72">
        <v>3485</v>
      </c>
      <c r="P33" s="72">
        <v>3347</v>
      </c>
      <c r="Q33" s="72">
        <v>3415</v>
      </c>
      <c r="R33" s="72">
        <v>2957</v>
      </c>
      <c r="S33" s="72">
        <v>3563</v>
      </c>
      <c r="T33" s="73">
        <v>4045</v>
      </c>
      <c r="U33" s="16"/>
    </row>
    <row r="34" spans="1:21" s="4" customFormat="1" ht="18.75" customHeight="1">
      <c r="A34" s="103"/>
      <c r="B34" s="104"/>
      <c r="C34" s="104"/>
      <c r="D34" s="105"/>
      <c r="E34" s="98"/>
      <c r="F34" s="107" t="s">
        <v>49</v>
      </c>
      <c r="G34" s="68"/>
      <c r="H34" s="108">
        <f t="shared" si="2"/>
        <v>6022.25</v>
      </c>
      <c r="I34" s="70">
        <v>5471</v>
      </c>
      <c r="J34" s="13">
        <v>5725</v>
      </c>
      <c r="K34" s="71">
        <v>6545</v>
      </c>
      <c r="L34" s="71">
        <v>5290</v>
      </c>
      <c r="M34" s="71">
        <v>6534</v>
      </c>
      <c r="N34" s="71">
        <v>5827</v>
      </c>
      <c r="O34" s="72">
        <v>6206</v>
      </c>
      <c r="P34" s="72">
        <v>6518</v>
      </c>
      <c r="Q34" s="72">
        <v>4271</v>
      </c>
      <c r="R34" s="72">
        <v>5648</v>
      </c>
      <c r="S34" s="72">
        <v>5792</v>
      </c>
      <c r="T34" s="73">
        <v>8440</v>
      </c>
      <c r="U34" s="16"/>
    </row>
    <row r="35" spans="1:21" s="4" customFormat="1" ht="18.75" customHeight="1">
      <c r="A35" s="103"/>
      <c r="B35" s="104"/>
      <c r="C35" s="104"/>
      <c r="D35" s="105"/>
      <c r="E35" s="98"/>
      <c r="F35" s="107" t="s">
        <v>50</v>
      </c>
      <c r="G35" s="68"/>
      <c r="H35" s="69">
        <f t="shared" si="2"/>
        <v>11411.5</v>
      </c>
      <c r="I35" s="70">
        <v>12298</v>
      </c>
      <c r="J35" s="13">
        <v>12027</v>
      </c>
      <c r="K35" s="71">
        <v>12091</v>
      </c>
      <c r="L35" s="71">
        <v>10087</v>
      </c>
      <c r="M35" s="71">
        <v>10798</v>
      </c>
      <c r="N35" s="71">
        <v>12045</v>
      </c>
      <c r="O35" s="72">
        <v>11827</v>
      </c>
      <c r="P35" s="72">
        <v>11820</v>
      </c>
      <c r="Q35" s="72">
        <v>9730</v>
      </c>
      <c r="R35" s="72">
        <v>10298</v>
      </c>
      <c r="S35" s="72">
        <v>10407</v>
      </c>
      <c r="T35" s="73">
        <v>13510</v>
      </c>
      <c r="U35" s="16"/>
    </row>
    <row r="36" spans="1:21" s="4" customFormat="1" ht="18.75" customHeight="1">
      <c r="A36" s="103"/>
      <c r="B36" s="104"/>
      <c r="C36" s="104"/>
      <c r="D36" s="105"/>
      <c r="E36" s="98"/>
      <c r="F36" s="107" t="s">
        <v>51</v>
      </c>
      <c r="G36" s="68"/>
      <c r="H36" s="108">
        <f t="shared" si="2"/>
        <v>4004.6666666666665</v>
      </c>
      <c r="I36" s="70">
        <v>2851</v>
      </c>
      <c r="J36" s="13">
        <v>2878</v>
      </c>
      <c r="K36" s="71">
        <v>3462</v>
      </c>
      <c r="L36" s="71">
        <v>3455</v>
      </c>
      <c r="M36" s="71">
        <v>3837</v>
      </c>
      <c r="N36" s="71">
        <v>4607</v>
      </c>
      <c r="O36" s="72">
        <v>5258</v>
      </c>
      <c r="P36" s="72">
        <v>5195</v>
      </c>
      <c r="Q36" s="72">
        <v>4100</v>
      </c>
      <c r="R36" s="72">
        <v>4408</v>
      </c>
      <c r="S36" s="72">
        <v>3606</v>
      </c>
      <c r="T36" s="73">
        <v>4399</v>
      </c>
      <c r="U36" s="16"/>
    </row>
    <row r="37" spans="1:21" s="4" customFormat="1" ht="18.75" customHeight="1">
      <c r="A37" s="103"/>
      <c r="B37" s="104"/>
      <c r="C37" s="104"/>
      <c r="D37" s="105"/>
      <c r="E37" s="98"/>
      <c r="F37" s="107" t="s">
        <v>52</v>
      </c>
      <c r="G37" s="68"/>
      <c r="H37" s="108">
        <f t="shared" si="2"/>
        <v>2873.8333333333335</v>
      </c>
      <c r="I37" s="70">
        <v>1648</v>
      </c>
      <c r="J37" s="13">
        <v>1201</v>
      </c>
      <c r="K37" s="71">
        <v>1996</v>
      </c>
      <c r="L37" s="71">
        <v>2166</v>
      </c>
      <c r="M37" s="71">
        <v>2982</v>
      </c>
      <c r="N37" s="71">
        <v>3886</v>
      </c>
      <c r="O37" s="72">
        <v>3387</v>
      </c>
      <c r="P37" s="72">
        <v>3250</v>
      </c>
      <c r="Q37" s="72">
        <v>2794</v>
      </c>
      <c r="R37" s="72">
        <v>2816</v>
      </c>
      <c r="S37" s="72">
        <v>3509</v>
      </c>
      <c r="T37" s="73">
        <v>4851</v>
      </c>
      <c r="U37" s="16"/>
    </row>
    <row r="38" spans="1:21" s="4" customFormat="1" ht="18.75" customHeight="1">
      <c r="A38" s="103"/>
      <c r="B38" s="104"/>
      <c r="C38" s="104"/>
      <c r="D38" s="109"/>
      <c r="E38" s="109"/>
      <c r="F38" s="110" t="s">
        <v>53</v>
      </c>
      <c r="G38" s="68"/>
      <c r="H38" s="77">
        <f t="shared" si="2"/>
        <v>12262</v>
      </c>
      <c r="I38" s="39">
        <v>12393</v>
      </c>
      <c r="J38" s="13">
        <v>12663</v>
      </c>
      <c r="K38" s="40">
        <v>14326</v>
      </c>
      <c r="L38" s="40">
        <v>12598</v>
      </c>
      <c r="M38" s="40">
        <v>12340</v>
      </c>
      <c r="N38" s="40">
        <v>13327</v>
      </c>
      <c r="O38" s="51">
        <v>12790</v>
      </c>
      <c r="P38" s="51">
        <v>10616</v>
      </c>
      <c r="Q38" s="51">
        <v>9853</v>
      </c>
      <c r="R38" s="51">
        <v>11704</v>
      </c>
      <c r="S38" s="51">
        <v>13424</v>
      </c>
      <c r="T38" s="52">
        <v>11110</v>
      </c>
      <c r="U38" s="16"/>
    </row>
    <row r="39" spans="1:21" s="4" customFormat="1" ht="18.75" customHeight="1">
      <c r="A39" s="103"/>
      <c r="B39" s="104" t="s">
        <v>54</v>
      </c>
      <c r="C39" s="104"/>
      <c r="D39" s="105" t="s">
        <v>55</v>
      </c>
      <c r="E39" s="105"/>
      <c r="F39" s="111"/>
      <c r="G39" s="112"/>
      <c r="H39" s="96">
        <f t="shared" si="2"/>
        <v>11993.166666666666</v>
      </c>
      <c r="I39" s="54">
        <v>11515</v>
      </c>
      <c r="J39" s="63">
        <v>12248</v>
      </c>
      <c r="K39" s="50">
        <v>10813</v>
      </c>
      <c r="L39" s="50">
        <v>10634</v>
      </c>
      <c r="M39" s="50">
        <v>5704</v>
      </c>
      <c r="N39" s="50">
        <v>29302</v>
      </c>
      <c r="O39" s="55">
        <v>9201</v>
      </c>
      <c r="P39" s="55">
        <v>14077</v>
      </c>
      <c r="Q39" s="55">
        <v>11088</v>
      </c>
      <c r="R39" s="55">
        <v>7696</v>
      </c>
      <c r="S39" s="55">
        <v>11806</v>
      </c>
      <c r="T39" s="56">
        <v>9834</v>
      </c>
      <c r="U39" s="16"/>
    </row>
    <row r="40" spans="1:21" s="4" customFormat="1" ht="18.75" customHeight="1">
      <c r="A40" s="103"/>
      <c r="B40" s="104"/>
      <c r="C40" s="104"/>
      <c r="D40" s="105"/>
      <c r="E40" s="99"/>
      <c r="F40" s="106" t="s">
        <v>56</v>
      </c>
      <c r="G40" s="68"/>
      <c r="H40" s="46">
        <f t="shared" si="2"/>
        <v>6879.083333333333</v>
      </c>
      <c r="I40" s="47">
        <v>10338</v>
      </c>
      <c r="J40" s="63">
        <v>7230</v>
      </c>
      <c r="K40" s="49">
        <v>7349</v>
      </c>
      <c r="L40" s="49">
        <v>7979</v>
      </c>
      <c r="M40" s="49">
        <v>2169</v>
      </c>
      <c r="N40" s="49">
        <v>10321</v>
      </c>
      <c r="O40" s="64">
        <v>6942</v>
      </c>
      <c r="P40" s="64">
        <v>4502</v>
      </c>
      <c r="Q40" s="64">
        <v>7158</v>
      </c>
      <c r="R40" s="64">
        <v>7082</v>
      </c>
      <c r="S40" s="64">
        <v>5216</v>
      </c>
      <c r="T40" s="65">
        <v>6263</v>
      </c>
      <c r="U40" s="16"/>
    </row>
    <row r="41" spans="1:21" s="4" customFormat="1" ht="18.75" customHeight="1">
      <c r="A41" s="103"/>
      <c r="B41" s="104"/>
      <c r="C41" s="104"/>
      <c r="D41" s="113"/>
      <c r="E41" s="109"/>
      <c r="F41" s="110" t="s">
        <v>4</v>
      </c>
      <c r="G41" s="68"/>
      <c r="H41" s="77">
        <f t="shared" si="2"/>
        <v>5114</v>
      </c>
      <c r="I41" s="39">
        <v>1177</v>
      </c>
      <c r="J41" s="82">
        <v>5018</v>
      </c>
      <c r="K41" s="40">
        <v>3464</v>
      </c>
      <c r="L41" s="40">
        <v>2654</v>
      </c>
      <c r="M41" s="40">
        <v>3535</v>
      </c>
      <c r="N41" s="40">
        <v>18981</v>
      </c>
      <c r="O41" s="51">
        <v>2259</v>
      </c>
      <c r="P41" s="51">
        <v>9575</v>
      </c>
      <c r="Q41" s="51">
        <v>3929</v>
      </c>
      <c r="R41" s="51">
        <v>614</v>
      </c>
      <c r="S41" s="51">
        <v>6591</v>
      </c>
      <c r="T41" s="52">
        <v>3571</v>
      </c>
      <c r="U41" s="16"/>
    </row>
    <row r="42" spans="1:21" s="4" customFormat="1" ht="18.75" customHeight="1">
      <c r="A42" s="103"/>
      <c r="B42" s="104" t="s">
        <v>57</v>
      </c>
      <c r="C42" s="104"/>
      <c r="D42" s="105" t="s">
        <v>58</v>
      </c>
      <c r="E42" s="105"/>
      <c r="F42" s="111"/>
      <c r="G42" s="112"/>
      <c r="H42" s="69">
        <f>ROUNDDOWN(AVERAGE(I42:T42),0)</f>
        <v>24701</v>
      </c>
      <c r="I42" s="54">
        <v>27787</v>
      </c>
      <c r="J42" s="13">
        <v>33865</v>
      </c>
      <c r="K42" s="50">
        <v>33128</v>
      </c>
      <c r="L42" s="50">
        <v>28354</v>
      </c>
      <c r="M42" s="50">
        <v>22421</v>
      </c>
      <c r="N42" s="50">
        <v>25643</v>
      </c>
      <c r="O42" s="55">
        <v>17879</v>
      </c>
      <c r="P42" s="55">
        <v>20756</v>
      </c>
      <c r="Q42" s="55">
        <v>18204</v>
      </c>
      <c r="R42" s="55">
        <v>20027</v>
      </c>
      <c r="S42" s="55">
        <v>20372</v>
      </c>
      <c r="T42" s="56">
        <v>27982</v>
      </c>
      <c r="U42" s="16"/>
    </row>
    <row r="43" spans="1:21" s="4" customFormat="1" ht="18.75" customHeight="1">
      <c r="A43" s="103"/>
      <c r="B43" s="104"/>
      <c r="C43" s="104"/>
      <c r="D43" s="105"/>
      <c r="E43" s="99"/>
      <c r="F43" s="106" t="s">
        <v>59</v>
      </c>
      <c r="G43" s="68"/>
      <c r="H43" s="46">
        <f t="shared" si="2"/>
        <v>11694</v>
      </c>
      <c r="I43" s="47">
        <v>13330</v>
      </c>
      <c r="J43" s="63">
        <v>14900</v>
      </c>
      <c r="K43" s="49">
        <v>16228</v>
      </c>
      <c r="L43" s="49">
        <v>12717</v>
      </c>
      <c r="M43" s="49">
        <v>10622</v>
      </c>
      <c r="N43" s="49">
        <v>9070</v>
      </c>
      <c r="O43" s="64">
        <v>8614</v>
      </c>
      <c r="P43" s="64">
        <v>10960</v>
      </c>
      <c r="Q43" s="64">
        <v>10556</v>
      </c>
      <c r="R43" s="64">
        <v>10642</v>
      </c>
      <c r="S43" s="64">
        <v>10414</v>
      </c>
      <c r="T43" s="65">
        <v>12275</v>
      </c>
      <c r="U43" s="16"/>
    </row>
    <row r="44" spans="1:21" s="4" customFormat="1" ht="18.75" customHeight="1">
      <c r="A44" s="103"/>
      <c r="B44" s="104"/>
      <c r="C44" s="104"/>
      <c r="D44" s="105"/>
      <c r="E44" s="98"/>
      <c r="F44" s="107" t="s">
        <v>60</v>
      </c>
      <c r="G44" s="68"/>
      <c r="H44" s="69">
        <f t="shared" si="2"/>
        <v>6409.583333333333</v>
      </c>
      <c r="I44" s="70">
        <v>6526</v>
      </c>
      <c r="J44" s="13">
        <v>7773</v>
      </c>
      <c r="K44" s="71">
        <v>8851</v>
      </c>
      <c r="L44" s="71">
        <v>7305</v>
      </c>
      <c r="M44" s="71">
        <v>8092</v>
      </c>
      <c r="N44" s="71">
        <v>10212</v>
      </c>
      <c r="O44" s="72">
        <v>6327</v>
      </c>
      <c r="P44" s="72">
        <v>4412</v>
      </c>
      <c r="Q44" s="72">
        <v>3748</v>
      </c>
      <c r="R44" s="72">
        <v>4029</v>
      </c>
      <c r="S44" s="72">
        <v>4562</v>
      </c>
      <c r="T44" s="73">
        <v>5078</v>
      </c>
      <c r="U44" s="16"/>
    </row>
    <row r="45" spans="1:21" s="4" customFormat="1" ht="18.75" customHeight="1">
      <c r="A45" s="103"/>
      <c r="B45" s="104"/>
      <c r="C45" s="104"/>
      <c r="D45" s="105"/>
      <c r="E45" s="98"/>
      <c r="F45" s="107" t="s">
        <v>61</v>
      </c>
      <c r="G45" s="68"/>
      <c r="H45" s="108">
        <f t="shared" si="2"/>
        <v>2112.25</v>
      </c>
      <c r="I45" s="70">
        <v>3925</v>
      </c>
      <c r="J45" s="114">
        <v>5420</v>
      </c>
      <c r="K45" s="71">
        <v>4847</v>
      </c>
      <c r="L45" s="71">
        <v>1834</v>
      </c>
      <c r="M45" s="71">
        <v>1487</v>
      </c>
      <c r="N45" s="71">
        <v>621</v>
      </c>
      <c r="O45" s="72">
        <v>12</v>
      </c>
      <c r="P45" s="72">
        <v>261</v>
      </c>
      <c r="Q45" s="72">
        <v>248</v>
      </c>
      <c r="R45" s="72">
        <v>250</v>
      </c>
      <c r="S45" s="72">
        <v>2024</v>
      </c>
      <c r="T45" s="73">
        <v>4418</v>
      </c>
      <c r="U45" s="16"/>
    </row>
    <row r="46" spans="1:21" s="4" customFormat="1" ht="18.75" customHeight="1">
      <c r="A46" s="103"/>
      <c r="B46" s="104"/>
      <c r="C46" s="104"/>
      <c r="D46" s="113"/>
      <c r="E46" s="109"/>
      <c r="F46" s="110" t="s">
        <v>5</v>
      </c>
      <c r="G46" s="68"/>
      <c r="H46" s="77">
        <f t="shared" si="2"/>
        <v>4485.333333333333</v>
      </c>
      <c r="I46" s="39">
        <v>4005</v>
      </c>
      <c r="J46" s="82">
        <v>5771</v>
      </c>
      <c r="K46" s="40">
        <v>3202</v>
      </c>
      <c r="L46" s="40">
        <v>6498</v>
      </c>
      <c r="M46" s="40">
        <v>2221</v>
      </c>
      <c r="N46" s="40">
        <v>5739</v>
      </c>
      <c r="O46" s="51">
        <v>2927</v>
      </c>
      <c r="P46" s="51">
        <v>5123</v>
      </c>
      <c r="Q46" s="51">
        <v>3651</v>
      </c>
      <c r="R46" s="51">
        <v>5105</v>
      </c>
      <c r="S46" s="51">
        <v>3371</v>
      </c>
      <c r="T46" s="52">
        <v>6211</v>
      </c>
      <c r="U46" s="16"/>
    </row>
    <row r="47" spans="1:21" s="4" customFormat="1" ht="18.75" customHeight="1">
      <c r="A47" s="103"/>
      <c r="B47" s="104" t="s">
        <v>62</v>
      </c>
      <c r="C47" s="104"/>
      <c r="D47" s="105" t="s">
        <v>63</v>
      </c>
      <c r="E47" s="105"/>
      <c r="F47" s="111"/>
      <c r="G47" s="112"/>
      <c r="H47" s="96">
        <f>ROUNDUP(AVERAGE(I47:T47),0)</f>
        <v>9531</v>
      </c>
      <c r="I47" s="54">
        <v>5550</v>
      </c>
      <c r="J47" s="13">
        <v>4042</v>
      </c>
      <c r="K47" s="50">
        <v>11187</v>
      </c>
      <c r="L47" s="50">
        <v>5891</v>
      </c>
      <c r="M47" s="50">
        <v>8659</v>
      </c>
      <c r="N47" s="50">
        <v>6930</v>
      </c>
      <c r="O47" s="55">
        <v>10752</v>
      </c>
      <c r="P47" s="55">
        <v>10285</v>
      </c>
      <c r="Q47" s="55">
        <v>9943</v>
      </c>
      <c r="R47" s="55">
        <v>10042</v>
      </c>
      <c r="S47" s="55">
        <v>12426</v>
      </c>
      <c r="T47" s="56">
        <v>18658</v>
      </c>
      <c r="U47" s="16"/>
    </row>
    <row r="48" spans="1:21" s="4" customFormat="1" ht="18.75" customHeight="1">
      <c r="A48" s="103"/>
      <c r="B48" s="104"/>
      <c r="C48" s="104"/>
      <c r="D48" s="105"/>
      <c r="E48" s="99"/>
      <c r="F48" s="106" t="s">
        <v>64</v>
      </c>
      <c r="G48" s="62"/>
      <c r="H48" s="69">
        <f t="shared" si="2"/>
        <v>3309.8333333333335</v>
      </c>
      <c r="I48" s="47">
        <v>1157</v>
      </c>
      <c r="J48" s="63">
        <v>883</v>
      </c>
      <c r="K48" s="49">
        <v>5931</v>
      </c>
      <c r="L48" s="49">
        <v>334</v>
      </c>
      <c r="M48" s="49">
        <v>2057</v>
      </c>
      <c r="N48" s="49">
        <v>883</v>
      </c>
      <c r="O48" s="64">
        <v>5428</v>
      </c>
      <c r="P48" s="64">
        <v>2449</v>
      </c>
      <c r="Q48" s="64">
        <v>2644</v>
      </c>
      <c r="R48" s="64">
        <v>695</v>
      </c>
      <c r="S48" s="64">
        <v>6129</v>
      </c>
      <c r="T48" s="65">
        <v>11128</v>
      </c>
      <c r="U48" s="16"/>
    </row>
    <row r="49" spans="1:21" ht="18.75" customHeight="1">
      <c r="A49" s="115"/>
      <c r="B49" s="116"/>
      <c r="C49" s="116"/>
      <c r="D49" s="117"/>
      <c r="E49" s="118"/>
      <c r="F49" s="119" t="s">
        <v>6</v>
      </c>
      <c r="G49" s="120"/>
      <c r="H49" s="121">
        <f t="shared" si="2"/>
        <v>312.4166666666667</v>
      </c>
      <c r="I49" s="39">
        <v>160</v>
      </c>
      <c r="J49" s="122">
        <v>55</v>
      </c>
      <c r="K49" s="40">
        <v>218</v>
      </c>
      <c r="L49" s="40">
        <v>494</v>
      </c>
      <c r="M49" s="40">
        <v>266</v>
      </c>
      <c r="N49" s="40">
        <v>146</v>
      </c>
      <c r="O49" s="39">
        <v>355</v>
      </c>
      <c r="P49" s="39">
        <v>1047</v>
      </c>
      <c r="Q49" s="39">
        <v>206</v>
      </c>
      <c r="R49" s="39">
        <v>289</v>
      </c>
      <c r="S49" s="39">
        <v>102</v>
      </c>
      <c r="T49" s="165">
        <v>411</v>
      </c>
      <c r="U49" s="124"/>
    </row>
    <row r="50" spans="6:20" s="4" customFormat="1" ht="14.25">
      <c r="F50" s="111"/>
      <c r="G50" s="111"/>
      <c r="H50" s="125"/>
      <c r="K50" s="126"/>
      <c r="L50" s="126"/>
      <c r="M50" s="126"/>
      <c r="N50" s="126"/>
      <c r="T50" s="100"/>
    </row>
    <row r="51" ht="13.5">
      <c r="H51" s="128"/>
    </row>
    <row r="52" ht="13.5">
      <c r="H52" s="130"/>
    </row>
    <row r="53" ht="13.5">
      <c r="H53" s="130"/>
    </row>
    <row r="54" ht="13.5">
      <c r="H54" s="130"/>
    </row>
    <row r="55" ht="13.5">
      <c r="H55" s="130"/>
    </row>
    <row r="56" ht="13.5">
      <c r="H56" s="130"/>
    </row>
    <row r="57" ht="13.5">
      <c r="H57" s="130"/>
    </row>
    <row r="58" ht="13.5">
      <c r="H58" s="130"/>
    </row>
    <row r="59" ht="13.5">
      <c r="H59" s="130"/>
    </row>
    <row r="60" ht="13.5">
      <c r="H60" s="130"/>
    </row>
    <row r="61" ht="13.5">
      <c r="H61" s="130"/>
    </row>
    <row r="62" ht="13.5">
      <c r="H62" s="130"/>
    </row>
    <row r="63" ht="13.5">
      <c r="H63" s="130"/>
    </row>
    <row r="64" ht="13.5">
      <c r="H64" s="130"/>
    </row>
    <row r="65" ht="13.5">
      <c r="H65" s="130"/>
    </row>
    <row r="66" ht="13.5">
      <c r="H66" s="130"/>
    </row>
    <row r="67" ht="13.5">
      <c r="H67" s="130"/>
    </row>
    <row r="68" ht="13.5">
      <c r="H68" s="130"/>
    </row>
    <row r="69" ht="13.5">
      <c r="H69" s="130"/>
    </row>
    <row r="70" ht="13.5">
      <c r="H70" s="130"/>
    </row>
    <row r="71" ht="13.5">
      <c r="H71" s="130"/>
    </row>
    <row r="96" ht="13.5">
      <c r="I96" s="131"/>
    </row>
    <row r="97" ht="13.5">
      <c r="I97" s="131"/>
    </row>
    <row r="98" spans="9:17" ht="13.5">
      <c r="I98" s="131"/>
      <c r="O98" s="131"/>
      <c r="Q98" s="131"/>
    </row>
    <row r="99" spans="9:20" ht="13.5">
      <c r="I99" s="131"/>
      <c r="O99" s="131"/>
      <c r="Q99" s="131"/>
      <c r="T99" s="131"/>
    </row>
    <row r="100" spans="9:20" ht="13.5">
      <c r="I100" s="131"/>
      <c r="O100" s="131"/>
      <c r="Q100" s="131"/>
      <c r="T100" s="131"/>
    </row>
    <row r="101" spans="9:20" ht="13.5">
      <c r="I101" s="131"/>
      <c r="J101" s="131"/>
      <c r="O101" s="131"/>
      <c r="Q101" s="131"/>
      <c r="T101" s="131"/>
    </row>
    <row r="102" spans="9:20" ht="13.5">
      <c r="I102" s="131"/>
      <c r="J102" s="131"/>
      <c r="O102" s="131"/>
      <c r="Q102" s="131"/>
      <c r="T102" s="131"/>
    </row>
    <row r="103" spans="9:20" ht="13.5">
      <c r="I103" s="131"/>
      <c r="J103" s="131"/>
      <c r="O103" s="131"/>
      <c r="Q103" s="131"/>
      <c r="T103" s="131"/>
    </row>
    <row r="104" spans="9:20" ht="13.5">
      <c r="I104" s="131"/>
      <c r="J104" s="131"/>
      <c r="O104" s="131"/>
      <c r="Q104" s="131"/>
      <c r="T104" s="131"/>
    </row>
    <row r="105" spans="9:20" ht="13.5">
      <c r="I105" s="131"/>
      <c r="J105" s="131"/>
      <c r="O105" s="131"/>
      <c r="Q105" s="131"/>
      <c r="T105" s="131"/>
    </row>
    <row r="106" spans="9:20" ht="13.5">
      <c r="I106" s="131"/>
      <c r="J106" s="131"/>
      <c r="O106" s="131"/>
      <c r="Q106" s="131"/>
      <c r="T106" s="131"/>
    </row>
    <row r="107" spans="9:20" ht="13.5">
      <c r="I107" s="131"/>
      <c r="J107" s="131"/>
      <c r="O107" s="131"/>
      <c r="Q107" s="131"/>
      <c r="T107" s="131"/>
    </row>
    <row r="108" spans="9:20" ht="13.5">
      <c r="I108" s="131"/>
      <c r="J108" s="131"/>
      <c r="O108" s="131"/>
      <c r="Q108" s="131"/>
      <c r="T108" s="131"/>
    </row>
    <row r="109" spans="9:20" ht="13.5">
      <c r="I109" s="131"/>
      <c r="J109" s="131"/>
      <c r="O109" s="131"/>
      <c r="Q109" s="131"/>
      <c r="T109" s="131"/>
    </row>
    <row r="110" spans="9:20" ht="13.5">
      <c r="I110" s="131"/>
      <c r="J110" s="131"/>
      <c r="O110" s="131"/>
      <c r="Q110" s="131"/>
      <c r="T110" s="131"/>
    </row>
    <row r="111" spans="9:20" ht="13.5">
      <c r="I111" s="131"/>
      <c r="J111" s="131"/>
      <c r="O111" s="131"/>
      <c r="Q111" s="131"/>
      <c r="T111" s="131"/>
    </row>
    <row r="112" spans="9:20" ht="13.5">
      <c r="I112" s="131"/>
      <c r="J112" s="131"/>
      <c r="O112" s="131"/>
      <c r="Q112" s="131"/>
      <c r="T112" s="131"/>
    </row>
    <row r="113" spans="9:20" ht="13.5">
      <c r="I113" s="131"/>
      <c r="J113" s="131"/>
      <c r="O113" s="131"/>
      <c r="Q113" s="131"/>
      <c r="S113" s="131"/>
      <c r="T113" s="131"/>
    </row>
    <row r="114" spans="9:20" ht="13.5">
      <c r="I114" s="131"/>
      <c r="J114" s="131"/>
      <c r="O114" s="131"/>
      <c r="Q114" s="131"/>
      <c r="S114" s="131"/>
      <c r="T114" s="131"/>
    </row>
    <row r="115" spans="9:20" ht="13.5">
      <c r="I115" s="131"/>
      <c r="J115" s="131"/>
      <c r="O115" s="131"/>
      <c r="Q115" s="131"/>
      <c r="S115" s="131"/>
      <c r="T115" s="131"/>
    </row>
    <row r="116" spans="9:20" ht="13.5">
      <c r="I116" s="131"/>
      <c r="J116" s="131"/>
      <c r="O116" s="131"/>
      <c r="Q116" s="131"/>
      <c r="S116" s="131"/>
      <c r="T116" s="131"/>
    </row>
    <row r="117" spans="9:20" ht="13.5">
      <c r="I117" s="131"/>
      <c r="J117" s="131"/>
      <c r="O117" s="131"/>
      <c r="Q117" s="131"/>
      <c r="S117" s="131"/>
      <c r="T117" s="131"/>
    </row>
    <row r="118" spans="9:20" ht="13.5">
      <c r="I118" s="131"/>
      <c r="J118" s="131"/>
      <c r="O118" s="131"/>
      <c r="Q118" s="131"/>
      <c r="S118" s="131"/>
      <c r="T118" s="131"/>
    </row>
    <row r="119" spans="9:20" ht="13.5">
      <c r="I119" s="131"/>
      <c r="J119" s="131"/>
      <c r="O119" s="131"/>
      <c r="Q119" s="131"/>
      <c r="S119" s="131"/>
      <c r="T119" s="131"/>
    </row>
    <row r="120" spans="9:20" ht="13.5">
      <c r="I120" s="131"/>
      <c r="J120" s="131"/>
      <c r="O120" s="131"/>
      <c r="Q120" s="131"/>
      <c r="S120" s="131"/>
      <c r="T120" s="131"/>
    </row>
    <row r="121" spans="9:20" ht="13.5">
      <c r="I121" s="131"/>
      <c r="J121" s="131"/>
      <c r="O121" s="131"/>
      <c r="Q121" s="131"/>
      <c r="S121" s="131"/>
      <c r="T121" s="131"/>
    </row>
    <row r="122" spans="9:20" ht="13.5">
      <c r="I122" s="131"/>
      <c r="J122" s="131"/>
      <c r="O122" s="131"/>
      <c r="Q122" s="131"/>
      <c r="S122" s="131"/>
      <c r="T122" s="131"/>
    </row>
    <row r="123" spans="9:20" ht="13.5">
      <c r="I123" s="131"/>
      <c r="O123" s="131"/>
      <c r="Q123" s="131"/>
      <c r="S123" s="131"/>
      <c r="T123" s="131"/>
    </row>
    <row r="124" spans="9:20" ht="13.5">
      <c r="I124" s="131"/>
      <c r="O124" s="131"/>
      <c r="Q124" s="131"/>
      <c r="S124" s="131"/>
      <c r="T124" s="131"/>
    </row>
    <row r="125" spans="9:20" ht="13.5">
      <c r="I125" s="131"/>
      <c r="O125" s="131"/>
      <c r="Q125" s="131"/>
      <c r="S125" s="131"/>
      <c r="T125" s="131"/>
    </row>
    <row r="126" spans="9:20" ht="13.5">
      <c r="I126" s="131"/>
      <c r="O126" s="131"/>
      <c r="Q126" s="131"/>
      <c r="S126" s="131"/>
      <c r="T126" s="131"/>
    </row>
    <row r="127" spans="9:20" ht="13.5">
      <c r="I127" s="131"/>
      <c r="O127" s="131"/>
      <c r="Q127" s="131"/>
      <c r="S127" s="131"/>
      <c r="T127" s="131"/>
    </row>
    <row r="128" spans="9:19" ht="13.5">
      <c r="I128" s="131"/>
      <c r="O128" s="131"/>
      <c r="Q128" s="131"/>
      <c r="S128" s="131"/>
    </row>
    <row r="129" spans="9:19" ht="13.5">
      <c r="I129" s="131"/>
      <c r="O129" s="131"/>
      <c r="Q129" s="131"/>
      <c r="S129" s="131"/>
    </row>
    <row r="130" spans="9:19" ht="13.5">
      <c r="I130" s="131"/>
      <c r="O130" s="131"/>
      <c r="Q130" s="131"/>
      <c r="S130" s="131"/>
    </row>
    <row r="131" spans="9:19" ht="13.5">
      <c r="I131" s="131"/>
      <c r="O131" s="131"/>
      <c r="Q131" s="131"/>
      <c r="S131" s="131"/>
    </row>
    <row r="132" spans="9:19" ht="13.5">
      <c r="I132" s="131"/>
      <c r="O132" s="131"/>
      <c r="Q132" s="131"/>
      <c r="S132" s="131"/>
    </row>
    <row r="133" spans="9:19" ht="13.5">
      <c r="I133" s="131"/>
      <c r="O133" s="131"/>
      <c r="Q133" s="131"/>
      <c r="S133" s="131"/>
    </row>
    <row r="134" spans="9:19" ht="13.5">
      <c r="I134" s="131"/>
      <c r="O134" s="131"/>
      <c r="Q134" s="131"/>
      <c r="S134" s="131"/>
    </row>
    <row r="135" spans="9:19" ht="13.5">
      <c r="I135" s="131"/>
      <c r="O135" s="131"/>
      <c r="Q135" s="131"/>
      <c r="S135" s="131"/>
    </row>
    <row r="136" spans="9:19" ht="13.5">
      <c r="I136" s="131"/>
      <c r="O136" s="131"/>
      <c r="Q136" s="131"/>
      <c r="S136" s="131"/>
    </row>
    <row r="137" spans="9:19" ht="13.5">
      <c r="I137" s="131"/>
      <c r="O137" s="131"/>
      <c r="Q137" s="131"/>
      <c r="S137" s="131"/>
    </row>
    <row r="138" spans="9:19" ht="13.5">
      <c r="I138" s="131"/>
      <c r="O138" s="131"/>
      <c r="Q138" s="131"/>
      <c r="S138" s="131"/>
    </row>
    <row r="139" spans="9:19" ht="13.5">
      <c r="I139" s="131"/>
      <c r="O139" s="131"/>
      <c r="S139" s="131"/>
    </row>
    <row r="140" spans="9:19" ht="13.5">
      <c r="I140" s="131"/>
      <c r="O140" s="131"/>
      <c r="S140" s="131"/>
    </row>
    <row r="141" spans="9:19" ht="13.5">
      <c r="I141" s="131"/>
      <c r="O141" s="131"/>
      <c r="S141" s="131"/>
    </row>
    <row r="142" spans="9:19" ht="13.5">
      <c r="I142" s="131"/>
      <c r="O142" s="131"/>
      <c r="S142" s="131"/>
    </row>
    <row r="143" spans="9:19" ht="13.5">
      <c r="I143" s="131"/>
      <c r="O143" s="131"/>
      <c r="S143" s="131"/>
    </row>
    <row r="144" spans="9:19" ht="13.5">
      <c r="I144" s="131"/>
      <c r="O144" s="131"/>
      <c r="S144" s="131"/>
    </row>
    <row r="145" spans="9:19" ht="13.5">
      <c r="I145" s="131"/>
      <c r="O145" s="131"/>
      <c r="S145" s="131"/>
    </row>
    <row r="146" spans="9:19" ht="13.5">
      <c r="I146" s="131"/>
      <c r="O146" s="131"/>
      <c r="S146" s="131"/>
    </row>
    <row r="147" spans="9:19" ht="13.5">
      <c r="I147" s="131"/>
      <c r="O147" s="131"/>
      <c r="S147" s="131"/>
    </row>
    <row r="148" spans="9:19" ht="13.5">
      <c r="I148" s="131"/>
      <c r="O148" s="131"/>
      <c r="S148" s="131"/>
    </row>
    <row r="149" spans="9:19" ht="13.5">
      <c r="I149" s="131"/>
      <c r="O149" s="131"/>
      <c r="S149" s="131"/>
    </row>
    <row r="150" spans="9:19" ht="13.5">
      <c r="I150" s="131"/>
      <c r="O150" s="131"/>
      <c r="S150" s="131"/>
    </row>
    <row r="151" spans="9:19" ht="13.5">
      <c r="I151" s="131"/>
      <c r="O151" s="131"/>
      <c r="S151" s="131"/>
    </row>
    <row r="152" spans="9:19" ht="13.5">
      <c r="I152" s="131"/>
      <c r="O152" s="131"/>
      <c r="S152" s="131"/>
    </row>
    <row r="153" spans="9:19" ht="13.5">
      <c r="I153" s="131"/>
      <c r="O153" s="131"/>
      <c r="S153" s="131"/>
    </row>
    <row r="154" spans="9:19" ht="13.5">
      <c r="I154" s="131"/>
      <c r="O154" s="131"/>
      <c r="S154" s="131"/>
    </row>
    <row r="155" spans="9:19" ht="13.5">
      <c r="I155" s="131"/>
      <c r="O155" s="131"/>
      <c r="S155" s="131"/>
    </row>
    <row r="156" spans="9:19" ht="13.5">
      <c r="I156" s="131"/>
      <c r="O156" s="131"/>
      <c r="S156" s="131"/>
    </row>
    <row r="157" spans="9:19" ht="13.5">
      <c r="I157" s="131"/>
      <c r="O157" s="131"/>
      <c r="S157" s="131"/>
    </row>
    <row r="158" spans="9:19" ht="13.5">
      <c r="I158" s="131"/>
      <c r="O158" s="131"/>
      <c r="S158" s="131"/>
    </row>
    <row r="159" spans="9:19" ht="13.5">
      <c r="I159" s="131"/>
      <c r="O159" s="131"/>
      <c r="S159" s="131"/>
    </row>
    <row r="160" spans="9:19" ht="13.5">
      <c r="I160" s="131"/>
      <c r="O160" s="131"/>
      <c r="S160" s="131"/>
    </row>
    <row r="161" spans="9:19" ht="13.5">
      <c r="I161" s="131"/>
      <c r="O161" s="131"/>
      <c r="S161" s="131"/>
    </row>
    <row r="162" spans="9:19" ht="13.5">
      <c r="I162" s="131"/>
      <c r="O162" s="131"/>
      <c r="S162" s="131"/>
    </row>
    <row r="163" spans="9:19" ht="13.5">
      <c r="I163" s="131"/>
      <c r="O163" s="131"/>
      <c r="S163" s="131"/>
    </row>
    <row r="164" spans="9:19" ht="13.5">
      <c r="I164" s="131"/>
      <c r="O164" s="131"/>
      <c r="S164" s="131"/>
    </row>
    <row r="165" spans="9:19" ht="13.5">
      <c r="I165" s="131"/>
      <c r="O165" s="131"/>
      <c r="S165" s="131"/>
    </row>
    <row r="166" spans="15:19" ht="13.5">
      <c r="O166" s="131"/>
      <c r="S166" s="131"/>
    </row>
    <row r="167" spans="15:19" ht="13.5">
      <c r="O167" s="131"/>
      <c r="S167" s="131"/>
    </row>
  </sheetData>
  <mergeCells count="9">
    <mergeCell ref="A1:L1"/>
    <mergeCell ref="B21:G21"/>
    <mergeCell ref="A8:G8"/>
    <mergeCell ref="A9:G9"/>
    <mergeCell ref="H4:T4"/>
    <mergeCell ref="A6:G6"/>
    <mergeCell ref="A7:G7"/>
    <mergeCell ref="A4:G5"/>
    <mergeCell ref="P3:S3"/>
  </mergeCells>
  <printOptions horizontalCentered="1"/>
  <pageMargins left="0.3937007874015748" right="0.3937007874015748" top="0.984251968503937" bottom="0.7874015748031497" header="0.5118110236220472" footer="0.5118110236220472"/>
  <pageSetup firstPageNumber="29" useFirstPageNumber="1" horizontalDpi="600" verticalDpi="600" orientation="portrait" paperSize="9" scale="85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83"/>
  <sheetViews>
    <sheetView view="pageBreakPreview" zoomScale="75" zoomScaleSheetLayoutView="75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4" sqref="I44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22.75390625" style="127" customWidth="1"/>
    <col min="7" max="7" width="1.75390625" style="127" customWidth="1"/>
    <col min="8" max="8" width="16.00390625" style="132" customWidth="1"/>
    <col min="9" max="12" width="13.00390625" style="2" customWidth="1"/>
    <col min="13" max="13" width="13.00390625" style="129" customWidth="1"/>
    <col min="14" max="20" width="13.00390625" style="2" customWidth="1"/>
    <col min="21" max="21" width="11.625" style="2" bestFit="1" customWidth="1"/>
    <col min="22" max="16384" width="9.00390625" style="2" customWidth="1"/>
  </cols>
  <sheetData>
    <row r="1" spans="1:20" ht="15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s="4" customFormat="1" ht="18.75" customHeight="1">
      <c r="A2" s="199" t="s">
        <v>0</v>
      </c>
      <c r="B2" s="200"/>
      <c r="C2" s="200"/>
      <c r="D2" s="200"/>
      <c r="E2" s="200"/>
      <c r="F2" s="200"/>
      <c r="G2" s="206"/>
      <c r="H2" s="208" t="s">
        <v>65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/>
    </row>
    <row r="3" spans="1:20" s="4" customFormat="1" ht="18.75" customHeight="1">
      <c r="A3" s="202"/>
      <c r="B3" s="203"/>
      <c r="C3" s="203"/>
      <c r="D3" s="203"/>
      <c r="E3" s="203"/>
      <c r="F3" s="203"/>
      <c r="G3" s="207"/>
      <c r="H3" s="133" t="s">
        <v>124</v>
      </c>
      <c r="I3" s="9" t="s">
        <v>66</v>
      </c>
      <c r="J3" s="134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9" t="s">
        <v>72</v>
      </c>
      <c r="P3" s="9" t="s">
        <v>73</v>
      </c>
      <c r="Q3" s="9" t="s">
        <v>74</v>
      </c>
      <c r="R3" s="9" t="s">
        <v>75</v>
      </c>
      <c r="S3" s="9" t="s">
        <v>76</v>
      </c>
      <c r="T3" s="135" t="s">
        <v>77</v>
      </c>
    </row>
    <row r="4" spans="1:21" s="4" customFormat="1" ht="18.75" customHeight="1">
      <c r="A4" s="103"/>
      <c r="B4" s="104"/>
      <c r="C4" s="104"/>
      <c r="D4" s="105"/>
      <c r="E4" s="98"/>
      <c r="F4" s="107" t="s">
        <v>78</v>
      </c>
      <c r="G4" s="136"/>
      <c r="H4" s="137">
        <f aca="true" t="shared" si="0" ref="H4:H13">AVERAGE(I4:T4)</f>
        <v>385.5833333333333</v>
      </c>
      <c r="I4" s="70">
        <v>83</v>
      </c>
      <c r="J4" s="13">
        <v>81</v>
      </c>
      <c r="K4" s="71">
        <v>775</v>
      </c>
      <c r="L4" s="71">
        <v>348</v>
      </c>
      <c r="M4" s="71">
        <v>152</v>
      </c>
      <c r="N4" s="71">
        <v>188</v>
      </c>
      <c r="O4" s="70">
        <v>89</v>
      </c>
      <c r="P4" s="70">
        <v>89</v>
      </c>
      <c r="Q4" s="70">
        <v>170</v>
      </c>
      <c r="R4" s="70">
        <v>1453</v>
      </c>
      <c r="S4" s="70">
        <v>689</v>
      </c>
      <c r="T4" s="123">
        <v>510</v>
      </c>
      <c r="U4" s="138"/>
    </row>
    <row r="5" spans="1:21" s="4" customFormat="1" ht="18.75" customHeight="1">
      <c r="A5" s="103"/>
      <c r="B5" s="104"/>
      <c r="C5" s="104"/>
      <c r="D5" s="105"/>
      <c r="E5" s="98"/>
      <c r="F5" s="107" t="s">
        <v>79</v>
      </c>
      <c r="G5" s="136"/>
      <c r="H5" s="137">
        <f>ROUNDDOWN(AVERAGE(I5:T5),0)</f>
        <v>1681</v>
      </c>
      <c r="I5" s="70">
        <v>1207</v>
      </c>
      <c r="J5" s="13">
        <v>700</v>
      </c>
      <c r="K5" s="71">
        <v>1516</v>
      </c>
      <c r="L5" s="71">
        <v>1119</v>
      </c>
      <c r="M5" s="71">
        <v>1596</v>
      </c>
      <c r="N5" s="71">
        <v>1796</v>
      </c>
      <c r="O5" s="70">
        <v>1627</v>
      </c>
      <c r="P5" s="70">
        <v>1523</v>
      </c>
      <c r="Q5" s="70">
        <v>2016</v>
      </c>
      <c r="R5" s="70">
        <v>2818</v>
      </c>
      <c r="S5" s="70">
        <v>1882</v>
      </c>
      <c r="T5" s="123">
        <v>2378</v>
      </c>
      <c r="U5" s="138"/>
    </row>
    <row r="6" spans="1:21" s="4" customFormat="1" ht="18.75" customHeight="1">
      <c r="A6" s="103"/>
      <c r="B6" s="104"/>
      <c r="C6" s="104"/>
      <c r="D6" s="105"/>
      <c r="E6" s="98"/>
      <c r="F6" s="107" t="s">
        <v>7</v>
      </c>
      <c r="G6" s="136"/>
      <c r="H6" s="137">
        <f t="shared" si="0"/>
        <v>2261</v>
      </c>
      <c r="I6" s="70">
        <v>1661</v>
      </c>
      <c r="J6" s="13">
        <v>1568</v>
      </c>
      <c r="K6" s="71">
        <v>1847</v>
      </c>
      <c r="L6" s="71">
        <v>2157</v>
      </c>
      <c r="M6" s="71">
        <v>2426</v>
      </c>
      <c r="N6" s="71">
        <v>2770</v>
      </c>
      <c r="O6" s="70">
        <v>2476</v>
      </c>
      <c r="P6" s="70">
        <v>2689</v>
      </c>
      <c r="Q6" s="70">
        <v>2454</v>
      </c>
      <c r="R6" s="70">
        <v>1892</v>
      </c>
      <c r="S6" s="70">
        <v>2398</v>
      </c>
      <c r="T6" s="123">
        <v>2794</v>
      </c>
      <c r="U6" s="138"/>
    </row>
    <row r="7" spans="1:21" s="4" customFormat="1" ht="18.75" customHeight="1">
      <c r="A7" s="103"/>
      <c r="B7" s="104"/>
      <c r="C7" s="104"/>
      <c r="D7" s="109"/>
      <c r="E7" s="109"/>
      <c r="F7" s="110" t="s">
        <v>8</v>
      </c>
      <c r="G7" s="136"/>
      <c r="H7" s="139">
        <f t="shared" si="0"/>
        <v>1580.1666666666667</v>
      </c>
      <c r="I7" s="140">
        <v>1283</v>
      </c>
      <c r="J7" s="141">
        <v>755</v>
      </c>
      <c r="K7" s="71">
        <v>900</v>
      </c>
      <c r="L7" s="71">
        <v>1439</v>
      </c>
      <c r="M7" s="71">
        <v>2162</v>
      </c>
      <c r="N7" s="71">
        <v>1146</v>
      </c>
      <c r="O7" s="140">
        <v>777</v>
      </c>
      <c r="P7" s="140">
        <v>2488</v>
      </c>
      <c r="Q7" s="140">
        <v>2453</v>
      </c>
      <c r="R7" s="140">
        <v>2896</v>
      </c>
      <c r="S7" s="140">
        <v>1226</v>
      </c>
      <c r="T7" s="142">
        <v>1437</v>
      </c>
      <c r="U7" s="138"/>
    </row>
    <row r="8" spans="1:21" s="4" customFormat="1" ht="18.75" customHeight="1">
      <c r="A8" s="103"/>
      <c r="B8" s="104"/>
      <c r="C8" s="104"/>
      <c r="D8" s="105" t="s">
        <v>80</v>
      </c>
      <c r="E8" s="105"/>
      <c r="F8" s="111"/>
      <c r="G8" s="143"/>
      <c r="H8" s="144">
        <f t="shared" si="0"/>
        <v>10591.666666666666</v>
      </c>
      <c r="I8" s="54">
        <v>13288</v>
      </c>
      <c r="J8" s="145">
        <v>8335</v>
      </c>
      <c r="K8" s="146">
        <v>14909</v>
      </c>
      <c r="L8" s="146">
        <v>11701</v>
      </c>
      <c r="M8" s="146">
        <v>12115</v>
      </c>
      <c r="N8" s="146">
        <v>9855</v>
      </c>
      <c r="O8" s="54">
        <v>11174</v>
      </c>
      <c r="P8" s="54">
        <v>7015</v>
      </c>
      <c r="Q8" s="54">
        <v>9285</v>
      </c>
      <c r="R8" s="54">
        <v>7525</v>
      </c>
      <c r="S8" s="54">
        <v>11777</v>
      </c>
      <c r="T8" s="147">
        <v>10121</v>
      </c>
      <c r="U8" s="138"/>
    </row>
    <row r="9" spans="1:21" s="4" customFormat="1" ht="18.75" customHeight="1">
      <c r="A9" s="103"/>
      <c r="B9" s="104"/>
      <c r="C9" s="104"/>
      <c r="D9" s="105"/>
      <c r="E9" s="99"/>
      <c r="F9" s="106" t="s">
        <v>81</v>
      </c>
      <c r="G9" s="136"/>
      <c r="H9" s="137">
        <f t="shared" si="0"/>
        <v>11.333333333333334</v>
      </c>
      <c r="I9" s="70">
        <v>0</v>
      </c>
      <c r="J9" s="13">
        <v>0</v>
      </c>
      <c r="K9" s="71">
        <v>0</v>
      </c>
      <c r="L9" s="71">
        <v>0</v>
      </c>
      <c r="M9" s="71">
        <v>0</v>
      </c>
      <c r="N9" s="71">
        <v>136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123">
        <v>0</v>
      </c>
      <c r="U9" s="138"/>
    </row>
    <row r="10" spans="1:21" s="4" customFormat="1" ht="18.75" customHeight="1">
      <c r="A10" s="103"/>
      <c r="B10" s="104"/>
      <c r="C10" s="104"/>
      <c r="D10" s="105"/>
      <c r="E10" s="98"/>
      <c r="F10" s="107" t="s">
        <v>82</v>
      </c>
      <c r="G10" s="136"/>
      <c r="H10" s="137">
        <f t="shared" si="0"/>
        <v>3817</v>
      </c>
      <c r="I10" s="70">
        <v>5905</v>
      </c>
      <c r="J10" s="13">
        <v>3620</v>
      </c>
      <c r="K10" s="71">
        <v>7813</v>
      </c>
      <c r="L10" s="71">
        <v>3435</v>
      </c>
      <c r="M10" s="71">
        <v>4348</v>
      </c>
      <c r="N10" s="71">
        <v>2421</v>
      </c>
      <c r="O10" s="70">
        <v>3434</v>
      </c>
      <c r="P10" s="70">
        <v>2074</v>
      </c>
      <c r="Q10" s="70">
        <v>2438</v>
      </c>
      <c r="R10" s="70">
        <v>2060</v>
      </c>
      <c r="S10" s="70">
        <v>4360</v>
      </c>
      <c r="T10" s="123">
        <v>3896</v>
      </c>
      <c r="U10" s="138"/>
    </row>
    <row r="11" spans="1:21" s="4" customFormat="1" ht="18.75" customHeight="1">
      <c r="A11" s="103"/>
      <c r="B11" s="104"/>
      <c r="C11" s="104"/>
      <c r="D11" s="105"/>
      <c r="E11" s="98"/>
      <c r="F11" s="107" t="s">
        <v>83</v>
      </c>
      <c r="G11" s="136"/>
      <c r="H11" s="137">
        <f t="shared" si="0"/>
        <v>2056.9166666666665</v>
      </c>
      <c r="I11" s="70">
        <v>2235</v>
      </c>
      <c r="J11" s="13">
        <v>1801</v>
      </c>
      <c r="K11" s="71">
        <v>2534</v>
      </c>
      <c r="L11" s="71">
        <v>1574</v>
      </c>
      <c r="M11" s="71">
        <v>2191</v>
      </c>
      <c r="N11" s="71">
        <v>2352</v>
      </c>
      <c r="O11" s="70">
        <v>2800</v>
      </c>
      <c r="P11" s="70">
        <v>1814</v>
      </c>
      <c r="Q11" s="70">
        <v>1711</v>
      </c>
      <c r="R11" s="70">
        <v>1546</v>
      </c>
      <c r="S11" s="70">
        <v>2416</v>
      </c>
      <c r="T11" s="123">
        <v>1709</v>
      </c>
      <c r="U11" s="138"/>
    </row>
    <row r="12" spans="1:21" s="4" customFormat="1" ht="18.75" customHeight="1">
      <c r="A12" s="103"/>
      <c r="B12" s="104"/>
      <c r="C12" s="104"/>
      <c r="D12" s="105"/>
      <c r="E12" s="98"/>
      <c r="F12" s="107" t="s">
        <v>84</v>
      </c>
      <c r="G12" s="136"/>
      <c r="H12" s="137">
        <f t="shared" si="0"/>
        <v>1170.6666666666667</v>
      </c>
      <c r="I12" s="70">
        <v>989</v>
      </c>
      <c r="J12" s="13">
        <v>990</v>
      </c>
      <c r="K12" s="71">
        <v>1148</v>
      </c>
      <c r="L12" s="71">
        <v>1538</v>
      </c>
      <c r="M12" s="71">
        <v>945</v>
      </c>
      <c r="N12" s="71">
        <v>1647</v>
      </c>
      <c r="O12" s="70">
        <v>1702</v>
      </c>
      <c r="P12" s="70">
        <v>567</v>
      </c>
      <c r="Q12" s="70">
        <v>973</v>
      </c>
      <c r="R12" s="70">
        <v>723</v>
      </c>
      <c r="S12" s="70">
        <v>1589</v>
      </c>
      <c r="T12" s="123">
        <v>1237</v>
      </c>
      <c r="U12" s="138"/>
    </row>
    <row r="13" spans="1:21" s="4" customFormat="1" ht="18.75" customHeight="1">
      <c r="A13" s="103"/>
      <c r="B13" s="104"/>
      <c r="C13" s="104"/>
      <c r="D13" s="105"/>
      <c r="E13" s="98"/>
      <c r="F13" s="107" t="s">
        <v>85</v>
      </c>
      <c r="G13" s="136"/>
      <c r="H13" s="137">
        <f t="shared" si="0"/>
        <v>129.33333333333334</v>
      </c>
      <c r="I13" s="70">
        <v>68</v>
      </c>
      <c r="J13" s="13">
        <v>232</v>
      </c>
      <c r="K13" s="71">
        <v>59</v>
      </c>
      <c r="L13" s="71">
        <v>82</v>
      </c>
      <c r="M13" s="71">
        <v>15</v>
      </c>
      <c r="N13" s="71">
        <v>145</v>
      </c>
      <c r="O13" s="70">
        <v>128</v>
      </c>
      <c r="P13" s="70">
        <v>98</v>
      </c>
      <c r="Q13" s="70">
        <v>206</v>
      </c>
      <c r="R13" s="70">
        <v>146</v>
      </c>
      <c r="S13" s="70">
        <v>299</v>
      </c>
      <c r="T13" s="123">
        <v>74</v>
      </c>
      <c r="U13" s="138"/>
    </row>
    <row r="14" spans="1:21" s="4" customFormat="1" ht="18.75" customHeight="1">
      <c r="A14" s="103"/>
      <c r="B14" s="104"/>
      <c r="C14" s="104"/>
      <c r="D14" s="105"/>
      <c r="E14" s="98"/>
      <c r="F14" s="107" t="s">
        <v>86</v>
      </c>
      <c r="G14" s="136"/>
      <c r="H14" s="137">
        <f aca="true" t="shared" si="1" ref="H14:H31">AVERAGE(I14:T14)</f>
        <v>786.8333333333334</v>
      </c>
      <c r="I14" s="70">
        <v>695</v>
      </c>
      <c r="J14" s="13">
        <v>546</v>
      </c>
      <c r="K14" s="71">
        <v>676</v>
      </c>
      <c r="L14" s="71">
        <v>539</v>
      </c>
      <c r="M14" s="71">
        <v>688</v>
      </c>
      <c r="N14" s="71">
        <v>754</v>
      </c>
      <c r="O14" s="70">
        <v>633</v>
      </c>
      <c r="P14" s="70">
        <v>808</v>
      </c>
      <c r="Q14" s="70">
        <v>898</v>
      </c>
      <c r="R14" s="70">
        <v>896</v>
      </c>
      <c r="S14" s="70">
        <v>1175</v>
      </c>
      <c r="T14" s="123">
        <v>1134</v>
      </c>
      <c r="U14" s="138"/>
    </row>
    <row r="15" spans="1:21" s="4" customFormat="1" ht="18.75" customHeight="1">
      <c r="A15" s="103"/>
      <c r="B15" s="104"/>
      <c r="C15" s="104"/>
      <c r="D15" s="105"/>
      <c r="E15" s="98"/>
      <c r="F15" s="107" t="s">
        <v>87</v>
      </c>
      <c r="G15" s="136"/>
      <c r="H15" s="137">
        <f t="shared" si="1"/>
        <v>1809.3333333333333</v>
      </c>
      <c r="I15" s="70">
        <v>2883</v>
      </c>
      <c r="J15" s="13">
        <v>979</v>
      </c>
      <c r="K15" s="71">
        <v>2125</v>
      </c>
      <c r="L15" s="71">
        <v>2008</v>
      </c>
      <c r="M15" s="71">
        <v>2823</v>
      </c>
      <c r="N15" s="71">
        <v>1455</v>
      </c>
      <c r="O15" s="70">
        <v>1662</v>
      </c>
      <c r="P15" s="70">
        <v>875</v>
      </c>
      <c r="Q15" s="70">
        <v>2328</v>
      </c>
      <c r="R15" s="70">
        <v>1459</v>
      </c>
      <c r="S15" s="70">
        <v>1575</v>
      </c>
      <c r="T15" s="123">
        <v>1540</v>
      </c>
      <c r="U15" s="138"/>
    </row>
    <row r="16" spans="1:21" s="4" customFormat="1" ht="18.75" customHeight="1">
      <c r="A16" s="103"/>
      <c r="B16" s="104"/>
      <c r="C16" s="104"/>
      <c r="D16" s="109"/>
      <c r="E16" s="109"/>
      <c r="F16" s="110" t="s">
        <v>88</v>
      </c>
      <c r="G16" s="136"/>
      <c r="H16" s="137">
        <f t="shared" si="1"/>
        <v>810.3333333333334</v>
      </c>
      <c r="I16" s="70">
        <v>513</v>
      </c>
      <c r="J16" s="122">
        <v>168</v>
      </c>
      <c r="K16" s="71">
        <v>553</v>
      </c>
      <c r="L16" s="71">
        <v>2525</v>
      </c>
      <c r="M16" s="71">
        <v>1106</v>
      </c>
      <c r="N16" s="71">
        <v>945</v>
      </c>
      <c r="O16" s="70">
        <v>815</v>
      </c>
      <c r="P16" s="70">
        <v>778</v>
      </c>
      <c r="Q16" s="70">
        <v>732</v>
      </c>
      <c r="R16" s="70">
        <v>695</v>
      </c>
      <c r="S16" s="70">
        <v>362</v>
      </c>
      <c r="T16" s="123">
        <v>532</v>
      </c>
      <c r="U16" s="138"/>
    </row>
    <row r="17" spans="1:21" s="4" customFormat="1" ht="18.75" customHeight="1">
      <c r="A17" s="103"/>
      <c r="B17" s="104"/>
      <c r="C17" s="104"/>
      <c r="D17" s="105" t="s">
        <v>89</v>
      </c>
      <c r="E17" s="105"/>
      <c r="F17" s="111"/>
      <c r="G17" s="143"/>
      <c r="H17" s="148">
        <f t="shared" si="1"/>
        <v>16293.833333333334</v>
      </c>
      <c r="I17" s="54">
        <v>8295</v>
      </c>
      <c r="J17" s="145">
        <v>11519</v>
      </c>
      <c r="K17" s="50">
        <v>19875</v>
      </c>
      <c r="L17" s="50">
        <v>18693</v>
      </c>
      <c r="M17" s="50">
        <v>17601</v>
      </c>
      <c r="N17" s="50">
        <v>26665</v>
      </c>
      <c r="O17" s="54">
        <v>10532</v>
      </c>
      <c r="P17" s="54">
        <v>14517</v>
      </c>
      <c r="Q17" s="54">
        <v>25600</v>
      </c>
      <c r="R17" s="54">
        <v>13407</v>
      </c>
      <c r="S17" s="54">
        <v>14516</v>
      </c>
      <c r="T17" s="147">
        <v>14306</v>
      </c>
      <c r="U17" s="138"/>
    </row>
    <row r="18" spans="1:21" s="4" customFormat="1" ht="18.75" customHeight="1">
      <c r="A18" s="103"/>
      <c r="B18" s="104"/>
      <c r="C18" s="104"/>
      <c r="D18" s="105"/>
      <c r="E18" s="99"/>
      <c r="F18" s="106" t="s">
        <v>90</v>
      </c>
      <c r="G18" s="136"/>
      <c r="H18" s="148">
        <f t="shared" si="1"/>
        <v>1412.75</v>
      </c>
      <c r="I18" s="70">
        <v>1249</v>
      </c>
      <c r="J18" s="13">
        <v>572</v>
      </c>
      <c r="K18" s="71">
        <v>1253</v>
      </c>
      <c r="L18" s="71">
        <v>1329</v>
      </c>
      <c r="M18" s="71">
        <v>1453</v>
      </c>
      <c r="N18" s="71">
        <v>1703</v>
      </c>
      <c r="O18" s="70">
        <v>1472</v>
      </c>
      <c r="P18" s="70">
        <v>1489</v>
      </c>
      <c r="Q18" s="70">
        <v>1430</v>
      </c>
      <c r="R18" s="70">
        <v>1220</v>
      </c>
      <c r="S18" s="70">
        <v>2016</v>
      </c>
      <c r="T18" s="123">
        <v>1767</v>
      </c>
      <c r="U18" s="138"/>
    </row>
    <row r="19" spans="1:21" s="4" customFormat="1" ht="18.75" customHeight="1">
      <c r="A19" s="103"/>
      <c r="B19" s="104"/>
      <c r="C19" s="104"/>
      <c r="D19" s="105"/>
      <c r="E19" s="98"/>
      <c r="F19" s="107" t="s">
        <v>91</v>
      </c>
      <c r="G19" s="136"/>
      <c r="H19" s="137">
        <f t="shared" si="1"/>
        <v>865.8333333333334</v>
      </c>
      <c r="I19" s="70">
        <v>753</v>
      </c>
      <c r="J19" s="13">
        <v>165</v>
      </c>
      <c r="K19" s="71">
        <v>256</v>
      </c>
      <c r="L19" s="71">
        <v>262</v>
      </c>
      <c r="M19" s="71">
        <v>311</v>
      </c>
      <c r="N19" s="71">
        <v>393</v>
      </c>
      <c r="O19" s="70">
        <v>1026</v>
      </c>
      <c r="P19" s="70">
        <v>947</v>
      </c>
      <c r="Q19" s="70">
        <v>1059</v>
      </c>
      <c r="R19" s="70">
        <v>3842</v>
      </c>
      <c r="S19" s="70">
        <v>926</v>
      </c>
      <c r="T19" s="123">
        <v>450</v>
      </c>
      <c r="U19" s="138"/>
    </row>
    <row r="20" spans="1:21" s="4" customFormat="1" ht="18.75" customHeight="1">
      <c r="A20" s="103"/>
      <c r="B20" s="104"/>
      <c r="C20" s="104"/>
      <c r="D20" s="105"/>
      <c r="E20" s="98"/>
      <c r="F20" s="107" t="s">
        <v>92</v>
      </c>
      <c r="G20" s="136"/>
      <c r="H20" s="137">
        <f t="shared" si="1"/>
        <v>2551.5</v>
      </c>
      <c r="I20" s="70">
        <v>1362</v>
      </c>
      <c r="J20" s="13">
        <v>1932</v>
      </c>
      <c r="K20" s="71">
        <v>3495</v>
      </c>
      <c r="L20" s="71">
        <v>2960</v>
      </c>
      <c r="M20" s="71">
        <v>2287</v>
      </c>
      <c r="N20" s="71">
        <v>2629</v>
      </c>
      <c r="O20" s="70">
        <v>2359</v>
      </c>
      <c r="P20" s="70">
        <v>3213</v>
      </c>
      <c r="Q20" s="70">
        <v>2414</v>
      </c>
      <c r="R20" s="70">
        <v>2146</v>
      </c>
      <c r="S20" s="70">
        <v>2934</v>
      </c>
      <c r="T20" s="123">
        <v>2887</v>
      </c>
      <c r="U20" s="138"/>
    </row>
    <row r="21" spans="1:21" s="4" customFormat="1" ht="18.75" customHeight="1">
      <c r="A21" s="103"/>
      <c r="B21" s="104"/>
      <c r="C21" s="104"/>
      <c r="D21" s="109" t="s">
        <v>93</v>
      </c>
      <c r="E21" s="109"/>
      <c r="F21" s="110" t="s">
        <v>94</v>
      </c>
      <c r="G21" s="136"/>
      <c r="H21" s="137">
        <f t="shared" si="1"/>
        <v>11463.333333333334</v>
      </c>
      <c r="I21" s="70">
        <v>4932</v>
      </c>
      <c r="J21" s="13">
        <v>8850</v>
      </c>
      <c r="K21" s="71">
        <v>14870</v>
      </c>
      <c r="L21" s="71">
        <v>14142</v>
      </c>
      <c r="M21" s="71">
        <v>13550</v>
      </c>
      <c r="N21" s="71">
        <v>21939</v>
      </c>
      <c r="O21" s="70">
        <v>5675</v>
      </c>
      <c r="P21" s="70">
        <v>8867</v>
      </c>
      <c r="Q21" s="70">
        <v>20696</v>
      </c>
      <c r="R21" s="70">
        <v>6198</v>
      </c>
      <c r="S21" s="70">
        <v>8640</v>
      </c>
      <c r="T21" s="123">
        <v>9201</v>
      </c>
      <c r="U21" s="138"/>
    </row>
    <row r="22" spans="1:21" s="4" customFormat="1" ht="18.75" customHeight="1">
      <c r="A22" s="103"/>
      <c r="B22" s="104"/>
      <c r="C22" s="104"/>
      <c r="D22" s="105" t="s">
        <v>95</v>
      </c>
      <c r="E22" s="105"/>
      <c r="F22" s="111"/>
      <c r="G22" s="143"/>
      <c r="H22" s="144">
        <f t="shared" si="1"/>
        <v>52381.666666666664</v>
      </c>
      <c r="I22" s="54">
        <v>40169</v>
      </c>
      <c r="J22" s="145">
        <v>32114</v>
      </c>
      <c r="K22" s="50">
        <v>101192</v>
      </c>
      <c r="L22" s="50">
        <v>102199</v>
      </c>
      <c r="M22" s="50">
        <v>39496</v>
      </c>
      <c r="N22" s="50">
        <v>36386</v>
      </c>
      <c r="O22" s="54">
        <v>45614</v>
      </c>
      <c r="P22" s="54">
        <v>85793</v>
      </c>
      <c r="Q22" s="54">
        <v>38189</v>
      </c>
      <c r="R22" s="54">
        <v>36570</v>
      </c>
      <c r="S22" s="54">
        <v>37309</v>
      </c>
      <c r="T22" s="147">
        <v>33549</v>
      </c>
      <c r="U22" s="138"/>
    </row>
    <row r="23" spans="1:21" s="4" customFormat="1" ht="18.75" customHeight="1">
      <c r="A23" s="103"/>
      <c r="B23" s="104"/>
      <c r="C23" s="104"/>
      <c r="D23" s="105"/>
      <c r="E23" s="99"/>
      <c r="F23" s="106" t="s">
        <v>96</v>
      </c>
      <c r="G23" s="136"/>
      <c r="H23" s="137">
        <f t="shared" si="1"/>
        <v>3119.9166666666665</v>
      </c>
      <c r="I23" s="70">
        <v>1959</v>
      </c>
      <c r="J23" s="149">
        <v>1997</v>
      </c>
      <c r="K23" s="71">
        <v>1960</v>
      </c>
      <c r="L23" s="71">
        <v>2673</v>
      </c>
      <c r="M23" s="71">
        <v>6073</v>
      </c>
      <c r="N23" s="71">
        <v>1835</v>
      </c>
      <c r="O23" s="70">
        <v>4736</v>
      </c>
      <c r="P23" s="70">
        <v>4919</v>
      </c>
      <c r="Q23" s="70">
        <v>3542</v>
      </c>
      <c r="R23" s="70">
        <v>4383</v>
      </c>
      <c r="S23" s="70">
        <v>2401</v>
      </c>
      <c r="T23" s="123">
        <v>961</v>
      </c>
      <c r="U23" s="138"/>
    </row>
    <row r="24" spans="1:21" s="4" customFormat="1" ht="18.75" customHeight="1">
      <c r="A24" s="103"/>
      <c r="B24" s="104"/>
      <c r="C24" s="104"/>
      <c r="D24" s="105" t="s">
        <v>97</v>
      </c>
      <c r="E24" s="98"/>
      <c r="F24" s="107" t="s">
        <v>98</v>
      </c>
      <c r="G24" s="136"/>
      <c r="H24" s="137">
        <f t="shared" si="1"/>
        <v>35211.416666666664</v>
      </c>
      <c r="I24" s="70">
        <v>24106</v>
      </c>
      <c r="J24" s="13">
        <v>17619</v>
      </c>
      <c r="K24" s="71">
        <v>84684</v>
      </c>
      <c r="L24" s="71">
        <v>86175</v>
      </c>
      <c r="M24" s="71">
        <v>19088</v>
      </c>
      <c r="N24" s="71">
        <v>19325</v>
      </c>
      <c r="O24" s="70">
        <v>27831</v>
      </c>
      <c r="P24" s="70">
        <v>67310</v>
      </c>
      <c r="Q24" s="70">
        <v>21051</v>
      </c>
      <c r="R24" s="70">
        <v>17977</v>
      </c>
      <c r="S24" s="70">
        <v>21148</v>
      </c>
      <c r="T24" s="123">
        <v>16223</v>
      </c>
      <c r="U24" s="138"/>
    </row>
    <row r="25" spans="1:21" s="4" customFormat="1" ht="18.75" customHeight="1">
      <c r="A25" s="103"/>
      <c r="B25" s="104"/>
      <c r="C25" s="104"/>
      <c r="D25" s="109"/>
      <c r="E25" s="109"/>
      <c r="F25" s="110" t="s">
        <v>99</v>
      </c>
      <c r="G25" s="136"/>
      <c r="H25" s="139">
        <f t="shared" si="1"/>
        <v>14050.25</v>
      </c>
      <c r="I25" s="70">
        <v>14103</v>
      </c>
      <c r="J25" s="122">
        <v>12498</v>
      </c>
      <c r="K25" s="71">
        <v>14548</v>
      </c>
      <c r="L25" s="71">
        <v>13351</v>
      </c>
      <c r="M25" s="71">
        <v>14335</v>
      </c>
      <c r="N25" s="71">
        <v>15226</v>
      </c>
      <c r="O25" s="70">
        <v>13047</v>
      </c>
      <c r="P25" s="70">
        <v>13564</v>
      </c>
      <c r="Q25" s="70">
        <v>13597</v>
      </c>
      <c r="R25" s="70">
        <v>14210</v>
      </c>
      <c r="S25" s="70">
        <v>13760</v>
      </c>
      <c r="T25" s="123">
        <v>16364</v>
      </c>
      <c r="U25" s="138"/>
    </row>
    <row r="26" spans="1:21" s="4" customFormat="1" ht="18.75" customHeight="1">
      <c r="A26" s="103"/>
      <c r="B26" s="104"/>
      <c r="C26" s="104"/>
      <c r="D26" s="105" t="s">
        <v>100</v>
      </c>
      <c r="E26" s="105"/>
      <c r="F26" s="111"/>
      <c r="G26" s="143"/>
      <c r="H26" s="137">
        <f t="shared" si="1"/>
        <v>16270.166666666666</v>
      </c>
      <c r="I26" s="54">
        <v>8500</v>
      </c>
      <c r="J26" s="145">
        <v>8467</v>
      </c>
      <c r="K26" s="50">
        <v>10083</v>
      </c>
      <c r="L26" s="50">
        <v>48182</v>
      </c>
      <c r="M26" s="50">
        <v>29426</v>
      </c>
      <c r="N26" s="50">
        <v>7180</v>
      </c>
      <c r="O26" s="54">
        <v>13071</v>
      </c>
      <c r="P26" s="54">
        <v>6522</v>
      </c>
      <c r="Q26" s="54">
        <v>9010</v>
      </c>
      <c r="R26" s="54">
        <v>10004</v>
      </c>
      <c r="S26" s="54">
        <v>17526</v>
      </c>
      <c r="T26" s="147">
        <v>27271</v>
      </c>
      <c r="U26" s="138"/>
    </row>
    <row r="27" spans="1:21" s="4" customFormat="1" ht="18.75" customHeight="1">
      <c r="A27" s="103"/>
      <c r="B27" s="104"/>
      <c r="C27" s="104"/>
      <c r="D27" s="105"/>
      <c r="E27" s="99"/>
      <c r="F27" s="106" t="s">
        <v>101</v>
      </c>
      <c r="G27" s="136"/>
      <c r="H27" s="148">
        <f t="shared" si="1"/>
        <v>14757.083333333334</v>
      </c>
      <c r="I27" s="70">
        <v>6759</v>
      </c>
      <c r="J27" s="13">
        <v>7667</v>
      </c>
      <c r="K27" s="71">
        <v>7040</v>
      </c>
      <c r="L27" s="71">
        <v>46096</v>
      </c>
      <c r="M27" s="71">
        <v>29006</v>
      </c>
      <c r="N27" s="71">
        <v>6741</v>
      </c>
      <c r="O27" s="70">
        <v>11720</v>
      </c>
      <c r="P27" s="70">
        <v>5119</v>
      </c>
      <c r="Q27" s="70">
        <v>7173</v>
      </c>
      <c r="R27" s="70">
        <v>8517</v>
      </c>
      <c r="S27" s="70">
        <v>15933</v>
      </c>
      <c r="T27" s="123">
        <v>25314</v>
      </c>
      <c r="U27" s="138"/>
    </row>
    <row r="28" spans="1:21" s="4" customFormat="1" ht="18.75" customHeight="1">
      <c r="A28" s="103"/>
      <c r="B28" s="104"/>
      <c r="C28" s="104"/>
      <c r="D28" s="105" t="s">
        <v>102</v>
      </c>
      <c r="E28" s="98"/>
      <c r="F28" s="107" t="s">
        <v>103</v>
      </c>
      <c r="G28" s="136"/>
      <c r="H28" s="137">
        <f t="shared" si="1"/>
        <v>255.33333333333334</v>
      </c>
      <c r="I28" s="70">
        <v>0</v>
      </c>
      <c r="J28" s="13">
        <v>2</v>
      </c>
      <c r="K28" s="71">
        <v>1535</v>
      </c>
      <c r="L28" s="71">
        <v>1005</v>
      </c>
      <c r="M28" s="71">
        <v>0</v>
      </c>
      <c r="N28" s="71">
        <v>8</v>
      </c>
      <c r="O28" s="70">
        <v>343</v>
      </c>
      <c r="P28" s="70">
        <v>2</v>
      </c>
      <c r="Q28" s="70">
        <v>72</v>
      </c>
      <c r="R28" s="70">
        <v>56</v>
      </c>
      <c r="S28" s="70">
        <v>38</v>
      </c>
      <c r="T28" s="123">
        <v>3</v>
      </c>
      <c r="U28" s="138"/>
    </row>
    <row r="29" spans="1:21" s="4" customFormat="1" ht="18.75" customHeight="1">
      <c r="A29" s="103"/>
      <c r="B29" s="104"/>
      <c r="C29" s="104"/>
      <c r="D29" s="150"/>
      <c r="E29" s="109"/>
      <c r="F29" s="110" t="s">
        <v>104</v>
      </c>
      <c r="G29" s="136"/>
      <c r="H29" s="139">
        <f t="shared" si="1"/>
        <v>1257.9166666666667</v>
      </c>
      <c r="I29" s="70">
        <v>1741</v>
      </c>
      <c r="J29" s="122">
        <v>798</v>
      </c>
      <c r="K29" s="71">
        <v>1508</v>
      </c>
      <c r="L29" s="71">
        <v>1081</v>
      </c>
      <c r="M29" s="71">
        <v>421</v>
      </c>
      <c r="N29" s="71">
        <v>432</v>
      </c>
      <c r="O29" s="70">
        <v>1008</v>
      </c>
      <c r="P29" s="70">
        <v>1401</v>
      </c>
      <c r="Q29" s="70">
        <v>1765</v>
      </c>
      <c r="R29" s="70">
        <v>1431</v>
      </c>
      <c r="S29" s="70">
        <v>1555</v>
      </c>
      <c r="T29" s="123">
        <v>1954</v>
      </c>
      <c r="U29" s="138"/>
    </row>
    <row r="30" spans="1:21" s="4" customFormat="1" ht="18.75" customHeight="1">
      <c r="A30" s="103"/>
      <c r="B30" s="104"/>
      <c r="C30" s="104"/>
      <c r="D30" s="105" t="s">
        <v>105</v>
      </c>
      <c r="E30" s="105"/>
      <c r="F30" s="111"/>
      <c r="G30" s="143"/>
      <c r="H30" s="144">
        <f t="shared" si="1"/>
        <v>28414.166666666668</v>
      </c>
      <c r="I30" s="54">
        <v>32125</v>
      </c>
      <c r="J30" s="145">
        <v>33567</v>
      </c>
      <c r="K30" s="50">
        <v>39147</v>
      </c>
      <c r="L30" s="50">
        <v>28699</v>
      </c>
      <c r="M30" s="50">
        <v>20275</v>
      </c>
      <c r="N30" s="50">
        <v>26533</v>
      </c>
      <c r="O30" s="54">
        <v>21710</v>
      </c>
      <c r="P30" s="54">
        <v>28167</v>
      </c>
      <c r="Q30" s="54">
        <v>22103</v>
      </c>
      <c r="R30" s="54">
        <v>27674</v>
      </c>
      <c r="S30" s="54">
        <v>25415</v>
      </c>
      <c r="T30" s="147">
        <v>35555</v>
      </c>
      <c r="U30" s="138"/>
    </row>
    <row r="31" spans="1:21" s="4" customFormat="1" ht="18.75" customHeight="1">
      <c r="A31" s="103"/>
      <c r="B31" s="104"/>
      <c r="C31" s="104"/>
      <c r="D31" s="105"/>
      <c r="E31" s="99"/>
      <c r="F31" s="106" t="s">
        <v>106</v>
      </c>
      <c r="G31" s="151"/>
      <c r="H31" s="137">
        <f t="shared" si="1"/>
        <v>2420.6666666666665</v>
      </c>
      <c r="I31" s="70">
        <v>7731</v>
      </c>
      <c r="J31" s="13">
        <v>1906</v>
      </c>
      <c r="K31" s="71">
        <v>3018</v>
      </c>
      <c r="L31" s="71">
        <v>761</v>
      </c>
      <c r="M31" s="71">
        <v>858</v>
      </c>
      <c r="N31" s="71">
        <v>375</v>
      </c>
      <c r="O31" s="70">
        <v>687</v>
      </c>
      <c r="P31" s="70">
        <v>608</v>
      </c>
      <c r="Q31" s="70">
        <v>2730</v>
      </c>
      <c r="R31" s="70">
        <v>4012</v>
      </c>
      <c r="S31" s="70">
        <v>476</v>
      </c>
      <c r="T31" s="123">
        <v>5886</v>
      </c>
      <c r="U31" s="138"/>
    </row>
    <row r="32" spans="1:21" s="4" customFormat="1" ht="18.75" customHeight="1">
      <c r="A32" s="103"/>
      <c r="B32" s="104"/>
      <c r="C32" s="104"/>
      <c r="D32" s="105"/>
      <c r="E32" s="98"/>
      <c r="F32" s="107" t="s">
        <v>107</v>
      </c>
      <c r="G32" s="136"/>
      <c r="H32" s="137">
        <f aca="true" t="shared" si="2" ref="H32:H42">AVERAGE(I32:T32)</f>
        <v>6490.666666666667</v>
      </c>
      <c r="I32" s="70">
        <v>5121</v>
      </c>
      <c r="J32" s="13">
        <v>8725</v>
      </c>
      <c r="K32" s="71">
        <v>8692</v>
      </c>
      <c r="L32" s="71">
        <v>6613</v>
      </c>
      <c r="M32" s="71">
        <v>4268</v>
      </c>
      <c r="N32" s="71">
        <v>5587</v>
      </c>
      <c r="O32" s="70">
        <v>5314</v>
      </c>
      <c r="P32" s="70">
        <v>5183</v>
      </c>
      <c r="Q32" s="70">
        <v>5776</v>
      </c>
      <c r="R32" s="70">
        <v>5973</v>
      </c>
      <c r="S32" s="70">
        <v>8290</v>
      </c>
      <c r="T32" s="123">
        <v>8346</v>
      </c>
      <c r="U32" s="138"/>
    </row>
    <row r="33" spans="1:21" s="4" customFormat="1" ht="18.75" customHeight="1">
      <c r="A33" s="103"/>
      <c r="B33" s="104"/>
      <c r="C33" s="104"/>
      <c r="D33" s="105"/>
      <c r="E33" s="98"/>
      <c r="F33" s="107" t="s">
        <v>108</v>
      </c>
      <c r="G33" s="136"/>
      <c r="H33" s="137">
        <f t="shared" si="2"/>
        <v>3658.75</v>
      </c>
      <c r="I33" s="70">
        <v>4100</v>
      </c>
      <c r="J33" s="13">
        <v>4171</v>
      </c>
      <c r="K33" s="71">
        <v>3816</v>
      </c>
      <c r="L33" s="71">
        <v>3658</v>
      </c>
      <c r="M33" s="71">
        <v>3202</v>
      </c>
      <c r="N33" s="71">
        <v>3189</v>
      </c>
      <c r="O33" s="70">
        <v>3828</v>
      </c>
      <c r="P33" s="70">
        <v>3919</v>
      </c>
      <c r="Q33" s="70">
        <v>3746</v>
      </c>
      <c r="R33" s="70">
        <v>3165</v>
      </c>
      <c r="S33" s="70">
        <v>3156</v>
      </c>
      <c r="T33" s="123">
        <v>3955</v>
      </c>
      <c r="U33" s="138"/>
    </row>
    <row r="34" spans="1:21" s="4" customFormat="1" ht="18.75" customHeight="1">
      <c r="A34" s="103"/>
      <c r="B34" s="104"/>
      <c r="C34" s="104"/>
      <c r="D34" s="109"/>
      <c r="E34" s="109"/>
      <c r="F34" s="110" t="s">
        <v>109</v>
      </c>
      <c r="G34" s="136"/>
      <c r="H34" s="137">
        <f t="shared" si="2"/>
        <v>15844.083333333334</v>
      </c>
      <c r="I34" s="70">
        <v>15173</v>
      </c>
      <c r="J34" s="122">
        <v>18765</v>
      </c>
      <c r="K34" s="71">
        <v>23621</v>
      </c>
      <c r="L34" s="71">
        <v>17667</v>
      </c>
      <c r="M34" s="71">
        <v>11947</v>
      </c>
      <c r="N34" s="71">
        <v>17381</v>
      </c>
      <c r="O34" s="70">
        <v>11881</v>
      </c>
      <c r="P34" s="70">
        <v>18458</v>
      </c>
      <c r="Q34" s="70">
        <v>9851</v>
      </c>
      <c r="R34" s="70">
        <v>14524</v>
      </c>
      <c r="S34" s="70">
        <v>13493</v>
      </c>
      <c r="T34" s="123">
        <v>17368</v>
      </c>
      <c r="U34" s="138"/>
    </row>
    <row r="35" spans="1:21" s="4" customFormat="1" ht="18.75" customHeight="1">
      <c r="A35" s="103"/>
      <c r="B35" s="104"/>
      <c r="C35" s="104"/>
      <c r="D35" s="105" t="s">
        <v>110</v>
      </c>
      <c r="E35" s="105"/>
      <c r="F35" s="111"/>
      <c r="G35" s="143"/>
      <c r="H35" s="144">
        <f t="shared" si="2"/>
        <v>94738.33333333333</v>
      </c>
      <c r="I35" s="54">
        <v>112543</v>
      </c>
      <c r="J35" s="13">
        <v>87669</v>
      </c>
      <c r="K35" s="50">
        <v>102805</v>
      </c>
      <c r="L35" s="50">
        <v>112915</v>
      </c>
      <c r="M35" s="50">
        <v>101636</v>
      </c>
      <c r="N35" s="50">
        <v>82436</v>
      </c>
      <c r="O35" s="54">
        <v>102267</v>
      </c>
      <c r="P35" s="54">
        <v>88377</v>
      </c>
      <c r="Q35" s="54">
        <v>82513</v>
      </c>
      <c r="R35" s="54">
        <v>92378</v>
      </c>
      <c r="S35" s="54">
        <v>72803</v>
      </c>
      <c r="T35" s="147">
        <v>98518</v>
      </c>
      <c r="U35" s="138"/>
    </row>
    <row r="36" spans="1:21" s="4" customFormat="1" ht="18.75" customHeight="1">
      <c r="A36" s="103"/>
      <c r="B36" s="104"/>
      <c r="C36" s="104"/>
      <c r="D36" s="105"/>
      <c r="E36" s="99"/>
      <c r="F36" s="106" t="s">
        <v>111</v>
      </c>
      <c r="G36" s="136"/>
      <c r="H36" s="137">
        <f t="shared" si="2"/>
        <v>22140</v>
      </c>
      <c r="I36" s="70">
        <v>26034</v>
      </c>
      <c r="J36" s="63">
        <v>23460</v>
      </c>
      <c r="K36" s="71">
        <v>21231</v>
      </c>
      <c r="L36" s="71">
        <v>22650</v>
      </c>
      <c r="M36" s="71">
        <v>21956</v>
      </c>
      <c r="N36" s="71">
        <v>20544</v>
      </c>
      <c r="O36" s="70">
        <v>19566</v>
      </c>
      <c r="P36" s="70">
        <v>21326</v>
      </c>
      <c r="Q36" s="70">
        <v>21683</v>
      </c>
      <c r="R36" s="70">
        <v>19860</v>
      </c>
      <c r="S36" s="70">
        <v>25418</v>
      </c>
      <c r="T36" s="123">
        <v>21952</v>
      </c>
      <c r="U36" s="138"/>
    </row>
    <row r="37" spans="1:21" s="4" customFormat="1" ht="18.75" customHeight="1">
      <c r="A37" s="103"/>
      <c r="B37" s="104"/>
      <c r="C37" s="104"/>
      <c r="D37" s="105"/>
      <c r="E37" s="98"/>
      <c r="F37" s="107" t="s">
        <v>112</v>
      </c>
      <c r="G37" s="136"/>
      <c r="H37" s="137">
        <f t="shared" si="2"/>
        <v>42619.916666666664</v>
      </c>
      <c r="I37" s="70">
        <v>51982</v>
      </c>
      <c r="J37" s="13">
        <v>41237</v>
      </c>
      <c r="K37" s="71">
        <v>55108</v>
      </c>
      <c r="L37" s="71">
        <v>46657</v>
      </c>
      <c r="M37" s="71">
        <v>44373</v>
      </c>
      <c r="N37" s="71">
        <v>40667</v>
      </c>
      <c r="O37" s="70">
        <v>58955</v>
      </c>
      <c r="P37" s="70">
        <v>37583</v>
      </c>
      <c r="Q37" s="70">
        <v>30597</v>
      </c>
      <c r="R37" s="70">
        <v>40949</v>
      </c>
      <c r="S37" s="70">
        <v>24833</v>
      </c>
      <c r="T37" s="123">
        <v>38498</v>
      </c>
      <c r="U37" s="138"/>
    </row>
    <row r="38" spans="1:21" s="4" customFormat="1" ht="18.75" customHeight="1">
      <c r="A38" s="103"/>
      <c r="B38" s="104"/>
      <c r="C38" s="104"/>
      <c r="D38" s="105"/>
      <c r="E38" s="98"/>
      <c r="F38" s="107" t="s">
        <v>113</v>
      </c>
      <c r="G38" s="136"/>
      <c r="H38" s="137">
        <f t="shared" si="2"/>
        <v>19593.916666666668</v>
      </c>
      <c r="I38" s="70">
        <v>30092</v>
      </c>
      <c r="J38" s="13">
        <v>16437</v>
      </c>
      <c r="K38" s="71">
        <v>22367</v>
      </c>
      <c r="L38" s="71">
        <v>21063</v>
      </c>
      <c r="M38" s="71">
        <v>14915</v>
      </c>
      <c r="N38" s="71">
        <v>13390</v>
      </c>
      <c r="O38" s="70">
        <v>15909</v>
      </c>
      <c r="P38" s="70">
        <v>23321</v>
      </c>
      <c r="Q38" s="70">
        <v>18782</v>
      </c>
      <c r="R38" s="70">
        <v>12794</v>
      </c>
      <c r="S38" s="70">
        <v>15321</v>
      </c>
      <c r="T38" s="123">
        <v>30736</v>
      </c>
      <c r="U38" s="138"/>
    </row>
    <row r="39" spans="1:21" s="4" customFormat="1" ht="18.75" customHeight="1">
      <c r="A39" s="103"/>
      <c r="B39" s="104"/>
      <c r="C39" s="104"/>
      <c r="D39" s="105"/>
      <c r="E39" s="109"/>
      <c r="F39" s="110" t="s">
        <v>114</v>
      </c>
      <c r="G39" s="152"/>
      <c r="H39" s="139">
        <f>ROUNDDOWN(AVERAGE(I39:T39),0)</f>
        <v>10384</v>
      </c>
      <c r="I39" s="39">
        <v>4434</v>
      </c>
      <c r="J39" s="122">
        <v>6535</v>
      </c>
      <c r="K39" s="71">
        <v>4099</v>
      </c>
      <c r="L39" s="71">
        <v>22545</v>
      </c>
      <c r="M39" s="71">
        <v>20392</v>
      </c>
      <c r="N39" s="71">
        <v>7834</v>
      </c>
      <c r="O39" s="70">
        <v>7838</v>
      </c>
      <c r="P39" s="70">
        <v>6146</v>
      </c>
      <c r="Q39" s="70">
        <v>11452</v>
      </c>
      <c r="R39" s="70">
        <v>18775</v>
      </c>
      <c r="S39" s="70">
        <v>7232</v>
      </c>
      <c r="T39" s="123">
        <v>7332</v>
      </c>
      <c r="U39" s="138"/>
    </row>
    <row r="40" spans="1:21" s="4" customFormat="1" ht="18.75" customHeight="1">
      <c r="A40" s="97"/>
      <c r="B40" s="150"/>
      <c r="C40" s="153" t="s">
        <v>115</v>
      </c>
      <c r="D40" s="154"/>
      <c r="E40" s="154"/>
      <c r="F40" s="155"/>
      <c r="G40" s="155"/>
      <c r="H40" s="137">
        <f t="shared" si="2"/>
        <v>86916.91666666667</v>
      </c>
      <c r="I40" s="54">
        <v>75896</v>
      </c>
      <c r="J40" s="48">
        <v>81456</v>
      </c>
      <c r="K40" s="50">
        <v>73544</v>
      </c>
      <c r="L40" s="50">
        <v>86487</v>
      </c>
      <c r="M40" s="50">
        <v>90070</v>
      </c>
      <c r="N40" s="50">
        <v>113624</v>
      </c>
      <c r="O40" s="54">
        <v>103815</v>
      </c>
      <c r="P40" s="54">
        <v>81454</v>
      </c>
      <c r="Q40" s="54">
        <v>75050</v>
      </c>
      <c r="R40" s="54">
        <v>75868</v>
      </c>
      <c r="S40" s="54">
        <v>63437</v>
      </c>
      <c r="T40" s="147">
        <v>122302</v>
      </c>
      <c r="U40" s="138"/>
    </row>
    <row r="41" spans="1:21" s="4" customFormat="1" ht="18.75" customHeight="1">
      <c r="A41" s="97"/>
      <c r="B41" s="183" t="s">
        <v>116</v>
      </c>
      <c r="C41" s="184"/>
      <c r="D41" s="184"/>
      <c r="E41" s="184"/>
      <c r="F41" s="184"/>
      <c r="G41" s="185"/>
      <c r="H41" s="144">
        <f t="shared" si="2"/>
        <v>509320.9166666667</v>
      </c>
      <c r="I41" s="54">
        <v>420831</v>
      </c>
      <c r="J41" s="82">
        <v>499486</v>
      </c>
      <c r="K41" s="50">
        <v>399833</v>
      </c>
      <c r="L41" s="50">
        <v>459202</v>
      </c>
      <c r="M41" s="50">
        <v>413892</v>
      </c>
      <c r="N41" s="50">
        <v>640104</v>
      </c>
      <c r="O41" s="54">
        <v>619229</v>
      </c>
      <c r="P41" s="54">
        <v>517113</v>
      </c>
      <c r="Q41" s="54">
        <v>403726</v>
      </c>
      <c r="R41" s="54">
        <v>458337</v>
      </c>
      <c r="S41" s="54">
        <v>383600</v>
      </c>
      <c r="T41" s="147">
        <v>896498</v>
      </c>
      <c r="U41" s="138"/>
    </row>
    <row r="42" spans="1:21" s="4" customFormat="1" ht="18.75" customHeight="1">
      <c r="A42" s="156"/>
      <c r="B42" s="157" t="s">
        <v>117</v>
      </c>
      <c r="C42" s="158"/>
      <c r="D42" s="158"/>
      <c r="E42" s="158"/>
      <c r="F42" s="159"/>
      <c r="G42" s="159"/>
      <c r="H42" s="210">
        <f t="shared" si="2"/>
        <v>50478.333333333336</v>
      </c>
      <c r="I42" s="160">
        <v>64812</v>
      </c>
      <c r="J42" s="161">
        <v>59103</v>
      </c>
      <c r="K42" s="90">
        <v>54053</v>
      </c>
      <c r="L42" s="90">
        <v>42406</v>
      </c>
      <c r="M42" s="90">
        <v>44145</v>
      </c>
      <c r="N42" s="90">
        <v>43466</v>
      </c>
      <c r="O42" s="160">
        <v>56902</v>
      </c>
      <c r="P42" s="160">
        <v>44614</v>
      </c>
      <c r="Q42" s="160">
        <v>47960</v>
      </c>
      <c r="R42" s="160">
        <v>44547</v>
      </c>
      <c r="S42" s="160">
        <v>39774</v>
      </c>
      <c r="T42" s="162">
        <v>63958</v>
      </c>
      <c r="U42" s="138"/>
    </row>
    <row r="43" spans="1:21" s="4" customFormat="1" ht="18.75" customHeight="1">
      <c r="A43" s="163" t="s">
        <v>118</v>
      </c>
      <c r="B43" s="113"/>
      <c r="C43" s="113"/>
      <c r="D43" s="113"/>
      <c r="E43" s="113"/>
      <c r="F43" s="164"/>
      <c r="G43" s="164"/>
      <c r="H43" s="137">
        <f>AVERAGE(I43:T43)</f>
        <v>6916.833333333333</v>
      </c>
      <c r="I43" s="39">
        <v>5554</v>
      </c>
      <c r="J43" s="94">
        <v>3090</v>
      </c>
      <c r="K43" s="40">
        <v>4060</v>
      </c>
      <c r="L43" s="40">
        <v>4793</v>
      </c>
      <c r="M43" s="40">
        <v>8121</v>
      </c>
      <c r="N43" s="40">
        <v>7157</v>
      </c>
      <c r="O43" s="39">
        <v>9239</v>
      </c>
      <c r="P43" s="39">
        <v>9596</v>
      </c>
      <c r="Q43" s="39">
        <v>7456</v>
      </c>
      <c r="R43" s="39">
        <v>5476</v>
      </c>
      <c r="S43" s="39">
        <v>5566</v>
      </c>
      <c r="T43" s="165">
        <v>12894</v>
      </c>
      <c r="U43" s="138"/>
    </row>
    <row r="44" spans="1:21" s="4" customFormat="1" ht="18.75" customHeight="1">
      <c r="A44" s="166" t="s">
        <v>119</v>
      </c>
      <c r="B44" s="154"/>
      <c r="C44" s="154"/>
      <c r="D44" s="154"/>
      <c r="E44" s="154"/>
      <c r="F44" s="155"/>
      <c r="G44" s="155"/>
      <c r="H44" s="148">
        <f>ROUNDDOWN(AVERAGE(I44:T44),0)</f>
        <v>475806</v>
      </c>
      <c r="I44" s="54">
        <v>405713</v>
      </c>
      <c r="J44" s="82">
        <v>480039</v>
      </c>
      <c r="K44" s="50">
        <v>402377</v>
      </c>
      <c r="L44" s="50">
        <v>438956</v>
      </c>
      <c r="M44" s="50">
        <v>360168</v>
      </c>
      <c r="N44" s="50">
        <v>602227</v>
      </c>
      <c r="O44" s="54">
        <v>581325</v>
      </c>
      <c r="P44" s="54">
        <v>457674</v>
      </c>
      <c r="Q44" s="54">
        <v>355707</v>
      </c>
      <c r="R44" s="54">
        <v>439471</v>
      </c>
      <c r="S44" s="54">
        <v>357054</v>
      </c>
      <c r="T44" s="147">
        <v>828967</v>
      </c>
      <c r="U44" s="138"/>
    </row>
    <row r="45" spans="1:21" s="4" customFormat="1" ht="18.75" customHeight="1">
      <c r="A45" s="97" t="s">
        <v>120</v>
      </c>
      <c r="B45" s="105"/>
      <c r="C45" s="105"/>
      <c r="D45" s="105"/>
      <c r="E45" s="105"/>
      <c r="F45" s="111"/>
      <c r="G45" s="111"/>
      <c r="H45" s="148">
        <f>AVERAGE(I45:T45)</f>
        <v>138093.25</v>
      </c>
      <c r="I45" s="54">
        <v>79991</v>
      </c>
      <c r="J45" s="13">
        <v>181045</v>
      </c>
      <c r="K45" s="50">
        <v>-15269</v>
      </c>
      <c r="L45" s="50">
        <v>2984</v>
      </c>
      <c r="M45" s="50">
        <v>29483</v>
      </c>
      <c r="N45" s="50">
        <v>275574</v>
      </c>
      <c r="O45" s="54">
        <v>264040</v>
      </c>
      <c r="P45" s="54">
        <v>108742</v>
      </c>
      <c r="Q45" s="54">
        <v>61947</v>
      </c>
      <c r="R45" s="54">
        <v>142627</v>
      </c>
      <c r="S45" s="54">
        <v>60161</v>
      </c>
      <c r="T45" s="147">
        <v>465794</v>
      </c>
      <c r="U45" s="138"/>
    </row>
    <row r="46" spans="1:21" s="4" customFormat="1" ht="18.75" customHeight="1">
      <c r="A46" s="97"/>
      <c r="B46" s="153" t="s">
        <v>121</v>
      </c>
      <c r="C46" s="154"/>
      <c r="D46" s="154"/>
      <c r="E46" s="154"/>
      <c r="F46" s="155"/>
      <c r="G46" s="155"/>
      <c r="H46" s="148">
        <f>AVERAGE(I46:T46)</f>
        <v>116397.41666666667</v>
      </c>
      <c r="I46" s="54">
        <v>47396</v>
      </c>
      <c r="J46" s="63">
        <v>139221</v>
      </c>
      <c r="K46" s="50">
        <v>-21705</v>
      </c>
      <c r="L46" s="50">
        <v>-11361</v>
      </c>
      <c r="M46" s="50">
        <v>9166</v>
      </c>
      <c r="N46" s="50">
        <v>252216</v>
      </c>
      <c r="O46" s="54">
        <v>243422</v>
      </c>
      <c r="P46" s="54">
        <v>126625</v>
      </c>
      <c r="Q46" s="54">
        <v>32718</v>
      </c>
      <c r="R46" s="54">
        <v>131561</v>
      </c>
      <c r="S46" s="54">
        <v>36958</v>
      </c>
      <c r="T46" s="147">
        <v>410552</v>
      </c>
      <c r="U46" s="138"/>
    </row>
    <row r="47" spans="1:21" s="4" customFormat="1" ht="18.75" customHeight="1">
      <c r="A47" s="167" t="s">
        <v>122</v>
      </c>
      <c r="B47" s="105"/>
      <c r="C47" s="105"/>
      <c r="D47" s="105"/>
      <c r="E47" s="105"/>
      <c r="F47" s="111"/>
      <c r="G47" s="111"/>
      <c r="H47" s="168">
        <f>'第４表 '!H25/'第４表  (2)'!H44*100</f>
        <v>70.97708940198316</v>
      </c>
      <c r="I47" s="169">
        <v>80.3</v>
      </c>
      <c r="J47" s="170">
        <v>62.3</v>
      </c>
      <c r="K47" s="171">
        <v>103.8</v>
      </c>
      <c r="L47" s="171">
        <v>99.3</v>
      </c>
      <c r="M47" s="171">
        <v>91.8</v>
      </c>
      <c r="N47" s="171">
        <v>54.2</v>
      </c>
      <c r="O47" s="169">
        <v>54.6</v>
      </c>
      <c r="P47" s="169">
        <v>76.2</v>
      </c>
      <c r="Q47" s="169">
        <v>82.6</v>
      </c>
      <c r="R47" s="169">
        <v>67.5</v>
      </c>
      <c r="S47" s="169">
        <v>83.2</v>
      </c>
      <c r="T47" s="172">
        <v>43.8</v>
      </c>
      <c r="U47" s="173"/>
    </row>
    <row r="48" spans="1:21" s="4" customFormat="1" ht="18.75" customHeight="1">
      <c r="A48" s="174" t="s">
        <v>123</v>
      </c>
      <c r="B48" s="158"/>
      <c r="C48" s="158"/>
      <c r="D48" s="158"/>
      <c r="E48" s="158"/>
      <c r="F48" s="159"/>
      <c r="G48" s="159"/>
      <c r="H48" s="175">
        <f>'第４表 '!H26/'第４表 '!H25*100</f>
        <v>21.556206831288577</v>
      </c>
      <c r="I48" s="30">
        <v>20.2</v>
      </c>
      <c r="J48" s="176">
        <v>22.5</v>
      </c>
      <c r="K48" s="177">
        <v>17.8</v>
      </c>
      <c r="L48" s="177">
        <v>15.8</v>
      </c>
      <c r="M48" s="177">
        <v>22.2</v>
      </c>
      <c r="N48" s="177">
        <v>23.2</v>
      </c>
      <c r="O48" s="30">
        <v>23.7</v>
      </c>
      <c r="P48" s="30">
        <v>21</v>
      </c>
      <c r="Q48" s="30">
        <v>23.1</v>
      </c>
      <c r="R48" s="30">
        <v>24.1</v>
      </c>
      <c r="S48" s="30">
        <v>24.6</v>
      </c>
      <c r="T48" s="33">
        <v>24.1</v>
      </c>
      <c r="U48" s="173"/>
    </row>
    <row r="49" spans="6:20" s="4" customFormat="1" ht="14.25">
      <c r="F49" s="6"/>
      <c r="G49" s="6"/>
      <c r="H49" s="178"/>
      <c r="I49" s="126"/>
      <c r="J49" s="179"/>
      <c r="K49" s="126"/>
      <c r="L49" s="126"/>
      <c r="M49" s="126"/>
      <c r="N49" s="126"/>
      <c r="O49" s="180"/>
      <c r="P49" s="180"/>
      <c r="Q49" s="180"/>
      <c r="R49" s="180"/>
      <c r="S49" s="180"/>
      <c r="T49" s="180"/>
    </row>
    <row r="50" spans="6:20" s="4" customFormat="1" ht="14.25">
      <c r="F50" s="6"/>
      <c r="G50" s="6"/>
      <c r="H50" s="178"/>
      <c r="J50" s="179"/>
      <c r="M50" s="181"/>
      <c r="O50" s="180"/>
      <c r="P50" s="180"/>
      <c r="Q50" s="180"/>
      <c r="R50" s="180"/>
      <c r="S50" s="180"/>
      <c r="T50" s="180"/>
    </row>
    <row r="51" spans="10:20" ht="13.5">
      <c r="J51" s="182"/>
      <c r="P51" s="131"/>
      <c r="R51" s="131"/>
      <c r="S51" s="131"/>
      <c r="T51" s="131"/>
    </row>
    <row r="52" spans="10:19" ht="13.5">
      <c r="J52" s="182"/>
      <c r="P52" s="131"/>
      <c r="R52" s="131"/>
      <c r="S52" s="131"/>
    </row>
    <row r="53" spans="10:19" ht="13.5">
      <c r="J53" s="182"/>
      <c r="P53" s="131"/>
      <c r="R53" s="131"/>
      <c r="S53" s="131"/>
    </row>
    <row r="54" spans="16:19" ht="13.5">
      <c r="P54" s="131"/>
      <c r="R54" s="131"/>
      <c r="S54" s="131"/>
    </row>
    <row r="55" spans="16:19" ht="13.5">
      <c r="P55" s="131"/>
      <c r="R55" s="131"/>
      <c r="S55" s="131"/>
    </row>
    <row r="56" spans="16:19" ht="13.5">
      <c r="P56" s="131"/>
      <c r="R56" s="131"/>
      <c r="S56" s="131"/>
    </row>
    <row r="57" spans="16:19" ht="13.5">
      <c r="P57" s="131"/>
      <c r="R57" s="131"/>
      <c r="S57" s="131"/>
    </row>
    <row r="58" spans="16:19" ht="13.5">
      <c r="P58" s="131"/>
      <c r="R58" s="131"/>
      <c r="S58" s="131"/>
    </row>
    <row r="59" spans="16:19" ht="13.5">
      <c r="P59" s="131"/>
      <c r="R59" s="131"/>
      <c r="S59" s="131"/>
    </row>
    <row r="60" spans="16:19" ht="13.5">
      <c r="P60" s="131"/>
      <c r="R60" s="131"/>
      <c r="S60" s="131"/>
    </row>
    <row r="61" spans="16:19" ht="13.5">
      <c r="P61" s="131"/>
      <c r="R61" s="131"/>
      <c r="S61" s="131"/>
    </row>
    <row r="62" spans="16:19" ht="13.5">
      <c r="P62" s="131"/>
      <c r="S62" s="131"/>
    </row>
    <row r="63" spans="16:19" ht="13.5">
      <c r="P63" s="131"/>
      <c r="S63" s="131"/>
    </row>
    <row r="64" ht="13.5">
      <c r="S64" s="131"/>
    </row>
    <row r="65" ht="13.5">
      <c r="S65" s="131"/>
    </row>
    <row r="82" ht="13.5">
      <c r="N82" s="127"/>
    </row>
    <row r="83" ht="13.5">
      <c r="N83" s="127"/>
    </row>
  </sheetData>
  <mergeCells count="4">
    <mergeCell ref="A2:G3"/>
    <mergeCell ref="H2:T2"/>
    <mergeCell ref="A1:T1"/>
    <mergeCell ref="B41:G41"/>
  </mergeCells>
  <printOptions/>
  <pageMargins left="0.5905511811023623" right="0.31496062992125984" top="0.984251968503937" bottom="0.984251968503937" header="0.5118110236220472" footer="0.5118110236220472"/>
  <pageSetup firstPageNumber="29" useFirstPageNumber="1" horizontalDpi="600" verticalDpi="600" orientation="portrait" paperSize="9" scale="8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2009-03-03T00:13:03Z</cp:lastPrinted>
  <dcterms:created xsi:type="dcterms:W3CDTF">2008-03-31T09:41:20Z</dcterms:created>
  <dcterms:modified xsi:type="dcterms:W3CDTF">2009-03-03T00:13:08Z</dcterms:modified>
  <cp:category/>
  <cp:version/>
  <cp:contentType/>
  <cp:contentStatus/>
</cp:coreProperties>
</file>