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４表 " sheetId="1" r:id="rId1"/>
    <sheet name="第４表  (2)" sheetId="2" r:id="rId2"/>
  </sheets>
  <definedNames>
    <definedName name="_xlnm.Print_Area" localSheetId="0">'第４表 '!$A$1:$T$49</definedName>
    <definedName name="_xlnm.Print_Area" localSheetId="1">'第４表  (2)'!$A$1:$T$48</definedName>
  </definedNames>
  <calcPr fullCalcOnLoad="1"/>
</workbook>
</file>

<file path=xl/sharedStrings.xml><?xml version="1.0" encoding="utf-8"?>
<sst xmlns="http://schemas.openxmlformats.org/spreadsheetml/2006/main" count="129" uniqueCount="126">
  <si>
    <t>区            分</t>
  </si>
  <si>
    <t>集計世帯数（世帯）</t>
  </si>
  <si>
    <t>世帯主の年齢（歳）</t>
  </si>
  <si>
    <t>油  脂・調 味 料</t>
  </si>
  <si>
    <t>設備修繕・維持</t>
  </si>
  <si>
    <t>上 下 水 道 料</t>
  </si>
  <si>
    <t>室内装備・装飾品</t>
  </si>
  <si>
    <t>家事用消耗品</t>
  </si>
  <si>
    <t>家事サービス</t>
  </si>
  <si>
    <t>（単位：円）</t>
  </si>
  <si>
    <t>月             別                 消             費             支             出</t>
  </si>
  <si>
    <t>１     月</t>
  </si>
  <si>
    <t>２     月</t>
  </si>
  <si>
    <t>３     月</t>
  </si>
  <si>
    <t>４     月</t>
  </si>
  <si>
    <t>５    月</t>
  </si>
  <si>
    <t>６    月</t>
  </si>
  <si>
    <t>７    月</t>
  </si>
  <si>
    <t>８    月</t>
  </si>
  <si>
    <t>９    月</t>
  </si>
  <si>
    <t>１０    月</t>
  </si>
  <si>
    <t>１１    月</t>
  </si>
  <si>
    <t>１２    月</t>
  </si>
  <si>
    <t>世帯人員    （人）</t>
  </si>
  <si>
    <t>有業人員    （人）</t>
  </si>
  <si>
    <t>受　　　　　　　　　　　取　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</si>
  <si>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</si>
  <si>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</si>
  <si>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</si>
  <si>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</si>
  <si>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</si>
  <si>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</si>
  <si>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</si>
  <si>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</si>
  <si>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</si>
  <si>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</si>
  <si>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実収入以外の受取（繰入金を除く）</t>
  </si>
  <si>
    <t>繰        入        金</t>
  </si>
  <si>
    <t>支　　　　　　　　　　　払</t>
  </si>
  <si>
    <t>実        支        出</t>
  </si>
  <si>
    <t xml:space="preserve"> </t>
  </si>
  <si>
    <t>消     費     支     出</t>
  </si>
  <si>
    <t>食          料</t>
  </si>
  <si>
    <t>穀            類</t>
  </si>
  <si>
    <t>魚    介    類</t>
  </si>
  <si>
    <t>肉           類</t>
  </si>
  <si>
    <t>乳     卵     類</t>
  </si>
  <si>
    <t>野  菜・海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</si>
  <si>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</si>
  <si>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</si>
  <si>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</si>
  <si>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</si>
  <si>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</si>
  <si>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</si>
  <si>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 xml:space="preserve"> </t>
  </si>
  <si>
    <t>住          居</t>
  </si>
  <si>
    <t>家  賃  地  代</t>
  </si>
  <si>
    <t xml:space="preserve"> </t>
  </si>
  <si>
    <t>光熱 ・ 水道</t>
  </si>
  <si>
    <t>電    気    代</t>
  </si>
  <si>
    <t>ガ    ス    代</t>
  </si>
  <si>
    <t>他  の  光  熱</t>
  </si>
  <si>
    <t xml:space="preserve"> </t>
  </si>
  <si>
    <t>家具・家事用品</t>
  </si>
  <si>
    <t>家庭用耐久財</t>
  </si>
  <si>
    <t>月              別                    消              費              支              出</t>
  </si>
  <si>
    <t>１     月</t>
  </si>
  <si>
    <t>２     月</t>
  </si>
  <si>
    <t>３     月</t>
  </si>
  <si>
    <t>４     月</t>
  </si>
  <si>
    <t>５     月</t>
  </si>
  <si>
    <t>６     月</t>
  </si>
  <si>
    <t>７     月</t>
  </si>
  <si>
    <t>８     月</t>
  </si>
  <si>
    <t>９     月</t>
  </si>
  <si>
    <t>１０    月</t>
  </si>
  <si>
    <t>１１    月</t>
  </si>
  <si>
    <t>１２    月</t>
  </si>
  <si>
    <t>寝     具     類</t>
  </si>
  <si>
    <t>家  事  雑  貨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</si>
  <si>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</si>
  <si>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</si>
  <si>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</si>
  <si>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</si>
  <si>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</si>
  <si>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</si>
  <si>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</si>
  <si>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</si>
  <si>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</si>
  <si>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</si>
  <si>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</si>
  <si>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</si>
  <si>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</si>
  <si>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</si>
  <si>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</si>
  <si>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</si>
  <si>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</si>
  <si>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</si>
  <si>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</si>
  <si>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</si>
  <si>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</si>
  <si>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  業  料  等</t>
  </si>
  <si>
    <t xml:space="preserve"> </t>
  </si>
  <si>
    <t>教科書・学習参考教材</t>
  </si>
  <si>
    <t>補  習  教  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</si>
  <si>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</si>
  <si>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</si>
  <si>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</si>
  <si>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</si>
  <si>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</si>
  <si>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</si>
  <si>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</si>
  <si>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</si>
  <si>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</si>
  <si>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</si>
  <si>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非 消 費 支 出</t>
  </si>
  <si>
    <t>実支出以外の支払（繰越金を除く）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</si>
  <si>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</si>
  <si>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</si>
  <si>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</si>
  <si>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</si>
  <si>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</si>
  <si>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</si>
  <si>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</si>
  <si>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平成21年平均</t>
  </si>
  <si>
    <t>第４表　平成２１年 福井市の１世帯当たり月別収入と支出（二人以上の世帯のうち勤労者世帯）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</si>
</sst>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3" fontId="7" fillId="2" borderId="5" xfId="0" applyNumberFormat="1" applyFont="1" applyFill="1" applyBorder="1" applyAlignment="1">
      <alignment/>
    </xf>
    <xf numFmtId="179" fontId="7" fillId="0" borderId="6" xfId="22" applyNumberFormat="1" applyFont="1" applyFill="1" applyBorder="1">
      <alignment/>
      <protection/>
    </xf>
    <xf numFmtId="41" fontId="7" fillId="0" borderId="6" xfId="0" applyNumberFormat="1" applyFont="1" applyFill="1" applyBorder="1" applyAlignment="1">
      <alignment/>
    </xf>
    <xf numFmtId="179" fontId="7" fillId="0" borderId="7" xfId="22" applyNumberFormat="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2" borderId="10" xfId="0" applyNumberFormat="1" applyFont="1" applyFill="1" applyBorder="1" applyAlignment="1">
      <alignment/>
    </xf>
    <xf numFmtId="184" fontId="7" fillId="0" borderId="11" xfId="22" applyNumberFormat="1" applyFont="1" applyFill="1" applyBorder="1">
      <alignment/>
      <protection/>
    </xf>
    <xf numFmtId="177" fontId="7" fillId="0" borderId="11" xfId="0" applyNumberFormat="1" applyFont="1" applyFill="1" applyBorder="1" applyAlignment="1">
      <alignment/>
    </xf>
    <xf numFmtId="184" fontId="7" fillId="0" borderId="12" xfId="22" applyNumberFormat="1" applyFont="1" applyFill="1" applyBorder="1">
      <alignment/>
      <protection/>
    </xf>
    <xf numFmtId="4" fontId="7" fillId="0" borderId="0" xfId="0" applyNumberFormat="1" applyFont="1" applyFill="1" applyAlignment="1">
      <alignment/>
    </xf>
    <xf numFmtId="176" fontId="7" fillId="2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8" fontId="7" fillId="2" borderId="16" xfId="0" applyNumberFormat="1" applyFont="1" applyFill="1" applyBorder="1" applyAlignment="1">
      <alignment/>
    </xf>
    <xf numFmtId="182" fontId="7" fillId="0" borderId="3" xfId="22" applyNumberFormat="1" applyFont="1" applyFill="1" applyBorder="1">
      <alignment/>
      <protection/>
    </xf>
    <xf numFmtId="185" fontId="7" fillId="0" borderId="3" xfId="0" applyNumberFormat="1" applyFont="1" applyFill="1" applyBorder="1" applyAlignment="1">
      <alignment/>
    </xf>
    <xf numFmtId="182" fontId="7" fillId="0" borderId="17" xfId="22" applyNumberFormat="1" applyFont="1" applyFill="1" applyBorder="1">
      <alignment/>
      <protection/>
    </xf>
    <xf numFmtId="188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/>
    </xf>
    <xf numFmtId="179" fontId="7" fillId="0" borderId="21" xfId="22" applyNumberFormat="1" applyFont="1" applyFill="1" applyBorder="1">
      <alignment/>
      <protection/>
    </xf>
    <xf numFmtId="179" fontId="7" fillId="0" borderId="21" xfId="0" applyNumberFormat="1" applyFont="1" applyFill="1" applyBorder="1" applyAlignment="1">
      <alignment/>
    </xf>
    <xf numFmtId="179" fontId="7" fillId="0" borderId="6" xfId="0" applyNumberFormat="1" applyFont="1" applyFill="1" applyBorder="1" applyAlignment="1">
      <alignment/>
    </xf>
    <xf numFmtId="180" fontId="7" fillId="0" borderId="6" xfId="22" applyNumberFormat="1" applyFont="1" applyFill="1" applyBorder="1">
      <alignment/>
      <protection/>
    </xf>
    <xf numFmtId="180" fontId="7" fillId="0" borderId="7" xfId="22" applyNumberFormat="1" applyFont="1" applyFill="1" applyBorder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180" fontId="7" fillId="2" borderId="24" xfId="0" applyNumberFormat="1" applyFont="1" applyFill="1" applyBorder="1" applyAlignment="1">
      <alignment/>
    </xf>
    <xf numFmtId="179" fontId="7" fillId="0" borderId="2" xfId="22" applyNumberFormat="1" applyFont="1" applyFill="1" applyBorder="1">
      <alignment/>
      <protection/>
    </xf>
    <xf numFmtId="179" fontId="7" fillId="0" borderId="2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80" fontId="7" fillId="0" borderId="21" xfId="22" applyNumberFormat="1" applyFont="1" applyFill="1" applyBorder="1">
      <alignment/>
      <protection/>
    </xf>
    <xf numFmtId="180" fontId="7" fillId="0" borderId="25" xfId="22" applyNumberFormat="1" applyFont="1" applyFill="1" applyBorder="1">
      <alignment/>
      <protection/>
    </xf>
    <xf numFmtId="0" fontId="7" fillId="0" borderId="26" xfId="0" applyFont="1" applyFill="1" applyBorder="1" applyAlignment="1">
      <alignment horizontal="center"/>
    </xf>
    <xf numFmtId="179" fontId="7" fillId="0" borderId="11" xfId="22" applyNumberFormat="1" applyFont="1" applyFill="1" applyBorder="1">
      <alignment/>
      <protection/>
    </xf>
    <xf numFmtId="180" fontId="7" fillId="0" borderId="11" xfId="22" applyNumberFormat="1" applyFont="1" applyFill="1" applyBorder="1">
      <alignment/>
      <protection/>
    </xf>
    <xf numFmtId="180" fontId="7" fillId="0" borderId="12" xfId="22" applyNumberFormat="1" applyFont="1" applyFill="1" applyBorder="1">
      <alignment/>
      <protection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distributed" wrapText="1"/>
    </xf>
    <xf numFmtId="0" fontId="7" fillId="0" borderId="29" xfId="0" applyFont="1" applyFill="1" applyBorder="1" applyAlignment="1">
      <alignment horizontal="center"/>
    </xf>
    <xf numFmtId="180" fontId="7" fillId="0" borderId="2" xfId="22" applyNumberFormat="1" applyFont="1" applyFill="1" applyBorder="1">
      <alignment/>
      <protection/>
    </xf>
    <xf numFmtId="180" fontId="7" fillId="0" borderId="4" xfId="22" applyNumberFormat="1" applyFont="1" applyFill="1" applyBorder="1">
      <alignment/>
      <protection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wrapText="1"/>
    </xf>
    <xf numFmtId="0" fontId="7" fillId="0" borderId="31" xfId="0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/>
    </xf>
    <xf numFmtId="179" fontId="7" fillId="0" borderId="26" xfId="22" applyNumberFormat="1" applyFont="1" applyFill="1" applyBorder="1">
      <alignment/>
      <protection/>
    </xf>
    <xf numFmtId="179" fontId="7" fillId="0" borderId="26" xfId="0" applyNumberFormat="1" applyFont="1" applyFill="1" applyBorder="1" applyAlignment="1">
      <alignment/>
    </xf>
    <xf numFmtId="180" fontId="7" fillId="0" borderId="26" xfId="22" applyNumberFormat="1" applyFont="1" applyFill="1" applyBorder="1">
      <alignment/>
      <protection/>
    </xf>
    <xf numFmtId="180" fontId="7" fillId="0" borderId="32" xfId="22" applyNumberFormat="1" applyFont="1" applyFill="1" applyBorder="1">
      <alignment/>
      <protection/>
    </xf>
    <xf numFmtId="0" fontId="7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distributed" wrapText="1"/>
    </xf>
    <xf numFmtId="180" fontId="7" fillId="2" borderId="35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0" fontId="7" fillId="0" borderId="11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180" fontId="7" fillId="2" borderId="16" xfId="0" applyNumberFormat="1" applyFont="1" applyFill="1" applyBorder="1" applyAlignment="1">
      <alignment/>
    </xf>
    <xf numFmtId="179" fontId="7" fillId="0" borderId="3" xfId="22" applyNumberFormat="1" applyFont="1" applyFill="1" applyBorder="1" applyAlignment="1">
      <alignment/>
      <protection/>
    </xf>
    <xf numFmtId="179" fontId="7" fillId="0" borderId="3" xfId="0" applyNumberFormat="1" applyFont="1" applyFill="1" applyBorder="1" applyAlignment="1">
      <alignment/>
    </xf>
    <xf numFmtId="180" fontId="7" fillId="0" borderId="3" xfId="22" applyNumberFormat="1" applyFont="1" applyFill="1" applyBorder="1" applyAlignment="1">
      <alignment/>
      <protection/>
    </xf>
    <xf numFmtId="180" fontId="7" fillId="0" borderId="17" xfId="22" applyNumberFormat="1" applyFont="1" applyFill="1" applyBorder="1" applyAlignment="1">
      <alignment/>
      <protection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0" fontId="7" fillId="2" borderId="39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80" fontId="7" fillId="2" borderId="40" xfId="0" applyNumberFormat="1" applyFont="1" applyFill="1" applyBorder="1" applyAlignment="1">
      <alignment/>
    </xf>
    <xf numFmtId="179" fontId="7" fillId="0" borderId="32" xfId="22" applyNumberFormat="1" applyFont="1" applyFill="1" applyBorder="1">
      <alignment/>
      <protection/>
    </xf>
    <xf numFmtId="179" fontId="5" fillId="0" borderId="0" xfId="0" applyNumberFormat="1" applyFont="1" applyFill="1" applyBorder="1" applyAlignment="1">
      <alignment/>
    </xf>
    <xf numFmtId="180" fontId="7" fillId="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0" fontId="5" fillId="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5" fillId="3" borderId="0" xfId="0" applyNumberFormat="1" applyFont="1" applyFill="1" applyAlignment="1">
      <alignment/>
    </xf>
    <xf numFmtId="0" fontId="9" fillId="0" borderId="0" xfId="22" applyFont="1" applyFill="1">
      <alignment/>
      <protection/>
    </xf>
    <xf numFmtId="0" fontId="5" fillId="3" borderId="0" xfId="0" applyFont="1" applyFill="1" applyAlignment="1">
      <alignment/>
    </xf>
    <xf numFmtId="0" fontId="7" fillId="2" borderId="41" xfId="0" applyFont="1" applyFill="1" applyBorder="1" applyAlignment="1">
      <alignment horizontal="distributed"/>
    </xf>
    <xf numFmtId="0" fontId="7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9" fontId="7" fillId="2" borderId="26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2" borderId="21" xfId="0" applyNumberFormat="1" applyFont="1" applyFill="1" applyBorder="1" applyAlignment="1">
      <alignment/>
    </xf>
    <xf numFmtId="179" fontId="7" fillId="0" borderId="26" xfId="22" applyNumberFormat="1" applyFont="1" applyFill="1" applyBorder="1" applyAlignment="1">
      <alignment/>
      <protection/>
    </xf>
    <xf numFmtId="179" fontId="7" fillId="0" borderId="32" xfId="22" applyNumberFormat="1" applyFont="1" applyFill="1" applyBorder="1" applyAlignment="1">
      <alignment/>
      <protection/>
    </xf>
    <xf numFmtId="0" fontId="7" fillId="0" borderId="42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79" fontId="7" fillId="0" borderId="12" xfId="22" applyNumberFormat="1" applyFont="1" applyFill="1" applyBorder="1">
      <alignment/>
      <protection/>
    </xf>
    <xf numFmtId="179" fontId="7" fillId="2" borderId="2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9" fontId="7" fillId="0" borderId="3" xfId="22" applyNumberFormat="1" applyFont="1" applyFill="1" applyBorder="1">
      <alignment/>
      <protection/>
    </xf>
    <xf numFmtId="179" fontId="7" fillId="0" borderId="17" xfId="22" applyNumberFormat="1" applyFont="1" applyFill="1" applyBorder="1">
      <alignment/>
      <protection/>
    </xf>
    <xf numFmtId="0" fontId="7" fillId="0" borderId="4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79" fontId="7" fillId="0" borderId="25" xfId="22" applyNumberFormat="1" applyFont="1" applyFill="1" applyBorder="1">
      <alignment/>
      <protection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78" fontId="7" fillId="2" borderId="11" xfId="0" applyNumberFormat="1" applyFont="1" applyFill="1" applyBorder="1" applyAlignment="1">
      <alignment/>
    </xf>
    <xf numFmtId="182" fontId="7" fillId="0" borderId="11" xfId="22" applyNumberFormat="1" applyFont="1" applyFill="1" applyBorder="1">
      <alignment/>
      <protection/>
    </xf>
    <xf numFmtId="182" fontId="7" fillId="0" borderId="11" xfId="0" applyNumberFormat="1" applyFont="1" applyFill="1" applyBorder="1" applyAlignment="1">
      <alignment/>
    </xf>
    <xf numFmtId="182" fontId="7" fillId="0" borderId="12" xfId="22" applyNumberFormat="1" applyFont="1" applyFill="1" applyBorder="1">
      <alignment/>
      <protection/>
    </xf>
    <xf numFmtId="182" fontId="7" fillId="0" borderId="0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178" fontId="7" fillId="2" borderId="3" xfId="0" applyNumberFormat="1" applyFont="1" applyFill="1" applyBorder="1" applyAlignment="1">
      <alignment/>
    </xf>
    <xf numFmtId="182" fontId="7" fillId="0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22" applyFont="1">
      <alignment/>
      <protection/>
    </xf>
    <xf numFmtId="179" fontId="7" fillId="2" borderId="3" xfId="0" applyNumberFormat="1" applyFont="1" applyFill="1" applyBorder="1" applyAlignment="1">
      <alignment/>
    </xf>
    <xf numFmtId="179" fontId="7" fillId="0" borderId="26" xfId="0" applyNumberFormat="1" applyFont="1" applyFill="1" applyBorder="1" applyAlignment="1">
      <alignment/>
    </xf>
    <xf numFmtId="179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 shrinkToFit="1"/>
    </xf>
    <xf numFmtId="0" fontId="7" fillId="0" borderId="36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 shrinkToFit="1"/>
    </xf>
    <xf numFmtId="0" fontId="8" fillId="0" borderId="9" xfId="0" applyFont="1" applyFill="1" applyBorder="1" applyAlignment="1">
      <alignment horizontal="left" shrinkToFit="1"/>
    </xf>
    <xf numFmtId="0" fontId="7" fillId="0" borderId="4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distributed" indent="2"/>
    </xf>
    <xf numFmtId="0" fontId="7" fillId="0" borderId="36" xfId="0" applyFont="1" applyFill="1" applyBorder="1" applyAlignment="1">
      <alignment shrinkToFit="1"/>
    </xf>
    <xf numFmtId="0" fontId="8" fillId="0" borderId="8" xfId="0" applyFont="1" applyBorder="1" applyAlignment="1">
      <alignment shrinkToFit="1"/>
    </xf>
    <xf numFmtId="0" fontId="8" fillId="0" borderId="42" xfId="0" applyFont="1" applyBorder="1" applyAlignment="1">
      <alignment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a1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67"/>
  <sheetViews>
    <sheetView tabSelected="1" view="pageBreakPreview" zoomScale="80" zoomScaleSheetLayoutView="8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4" sqref="A4:G5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18.375" style="115" bestFit="1" customWidth="1"/>
    <col min="7" max="7" width="1.75390625" style="115" customWidth="1"/>
    <col min="8" max="8" width="16.00390625" style="120" customWidth="1"/>
    <col min="9" max="12" width="13.00390625" style="2" customWidth="1"/>
    <col min="13" max="13" width="13.00390625" style="117" customWidth="1"/>
    <col min="14" max="20" width="13.00390625" style="2" customWidth="1"/>
    <col min="21" max="21" width="11.50390625" style="2" customWidth="1"/>
    <col min="22" max="16384" width="9.00390625" style="2" customWidth="1"/>
  </cols>
  <sheetData>
    <row r="1" spans="1:20" ht="21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"/>
      <c r="N1" s="1"/>
      <c r="O1" s="1"/>
      <c r="P1" s="1"/>
      <c r="Q1" s="1"/>
      <c r="R1" s="1"/>
      <c r="S1" s="1"/>
      <c r="T1" s="1"/>
    </row>
    <row r="2" spans="1:20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20" s="4" customFormat="1" ht="18.75" customHeight="1">
      <c r="D3" s="5"/>
      <c r="F3" s="6"/>
      <c r="G3" s="6"/>
      <c r="H3" s="6"/>
      <c r="P3" s="187"/>
      <c r="Q3" s="187"/>
      <c r="R3" s="187"/>
      <c r="S3" s="187"/>
      <c r="T3" s="4" t="s">
        <v>9</v>
      </c>
    </row>
    <row r="4" spans="1:20" s="4" customFormat="1" ht="18.75" customHeight="1">
      <c r="A4" s="181" t="s">
        <v>0</v>
      </c>
      <c r="B4" s="182"/>
      <c r="C4" s="182"/>
      <c r="D4" s="182"/>
      <c r="E4" s="182"/>
      <c r="F4" s="182"/>
      <c r="G4" s="183"/>
      <c r="H4" s="178" t="s">
        <v>10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s="4" customFormat="1" ht="18.75" customHeight="1">
      <c r="A5" s="184"/>
      <c r="B5" s="185"/>
      <c r="C5" s="185"/>
      <c r="D5" s="185"/>
      <c r="E5" s="185"/>
      <c r="F5" s="185"/>
      <c r="G5" s="186"/>
      <c r="H5" s="7" t="s">
        <v>124</v>
      </c>
      <c r="I5" s="8" t="s">
        <v>11</v>
      </c>
      <c r="J5" s="9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10" t="s">
        <v>22</v>
      </c>
    </row>
    <row r="6" spans="1:21" s="4" customFormat="1" ht="18.75" customHeight="1">
      <c r="A6" s="180" t="s">
        <v>1</v>
      </c>
      <c r="B6" s="178"/>
      <c r="C6" s="178"/>
      <c r="D6" s="178"/>
      <c r="E6" s="178"/>
      <c r="F6" s="178"/>
      <c r="G6" s="179"/>
      <c r="H6" s="11">
        <f aca="true" t="shared" si="0" ref="H6:H49">AVERAGE(I6:T6)</f>
        <v>50.333333333333336</v>
      </c>
      <c r="I6" s="12">
        <v>50</v>
      </c>
      <c r="J6" s="12">
        <v>53</v>
      </c>
      <c r="K6" s="13">
        <v>53</v>
      </c>
      <c r="L6" s="13">
        <v>54</v>
      </c>
      <c r="M6" s="13">
        <v>54</v>
      </c>
      <c r="N6" s="13">
        <v>52</v>
      </c>
      <c r="O6" s="12">
        <v>49</v>
      </c>
      <c r="P6" s="12">
        <v>50</v>
      </c>
      <c r="Q6" s="12">
        <v>48</v>
      </c>
      <c r="R6" s="12">
        <v>47</v>
      </c>
      <c r="S6" s="12">
        <v>47</v>
      </c>
      <c r="T6" s="14">
        <v>47</v>
      </c>
      <c r="U6" s="15"/>
    </row>
    <row r="7" spans="1:21" s="4" customFormat="1" ht="18.75" customHeight="1">
      <c r="A7" s="172" t="s">
        <v>23</v>
      </c>
      <c r="B7" s="173"/>
      <c r="C7" s="173"/>
      <c r="D7" s="173"/>
      <c r="E7" s="173"/>
      <c r="F7" s="173"/>
      <c r="G7" s="174"/>
      <c r="H7" s="18">
        <f t="shared" si="0"/>
        <v>3.6983333333333337</v>
      </c>
      <c r="I7" s="19">
        <v>3.74</v>
      </c>
      <c r="J7" s="19">
        <v>3.72</v>
      </c>
      <c r="K7" s="20">
        <v>3.69</v>
      </c>
      <c r="L7" s="20">
        <v>3.73</v>
      </c>
      <c r="M7" s="20">
        <v>3.62</v>
      </c>
      <c r="N7" s="20">
        <v>3.77</v>
      </c>
      <c r="O7" s="19">
        <v>3.79</v>
      </c>
      <c r="P7" s="19">
        <v>3.75</v>
      </c>
      <c r="Q7" s="19">
        <v>3.64</v>
      </c>
      <c r="R7" s="19">
        <v>3.66</v>
      </c>
      <c r="S7" s="19">
        <v>3.78</v>
      </c>
      <c r="T7" s="21">
        <v>3.49</v>
      </c>
      <c r="U7" s="22"/>
    </row>
    <row r="8" spans="1:21" s="4" customFormat="1" ht="18.75" customHeight="1">
      <c r="A8" s="172" t="s">
        <v>24</v>
      </c>
      <c r="B8" s="173"/>
      <c r="C8" s="173"/>
      <c r="D8" s="173"/>
      <c r="E8" s="173"/>
      <c r="F8" s="173"/>
      <c r="G8" s="174"/>
      <c r="H8" s="23">
        <f t="shared" si="0"/>
        <v>1.8125</v>
      </c>
      <c r="I8" s="19">
        <v>1.59</v>
      </c>
      <c r="J8" s="19">
        <v>1.62</v>
      </c>
      <c r="K8" s="20">
        <v>1.61</v>
      </c>
      <c r="L8" s="20">
        <v>1.63</v>
      </c>
      <c r="M8" s="20">
        <v>1.64</v>
      </c>
      <c r="N8" s="20">
        <v>1.87</v>
      </c>
      <c r="O8" s="19">
        <v>1.95</v>
      </c>
      <c r="P8" s="19">
        <v>1.95</v>
      </c>
      <c r="Q8" s="19">
        <v>1.99</v>
      </c>
      <c r="R8" s="19">
        <v>2.03</v>
      </c>
      <c r="S8" s="19">
        <v>2.03</v>
      </c>
      <c r="T8" s="21">
        <v>1.84</v>
      </c>
      <c r="U8" s="22"/>
    </row>
    <row r="9" spans="1:21" s="4" customFormat="1" ht="18.75" customHeight="1">
      <c r="A9" s="175" t="s">
        <v>2</v>
      </c>
      <c r="B9" s="176"/>
      <c r="C9" s="176"/>
      <c r="D9" s="176"/>
      <c r="E9" s="176"/>
      <c r="F9" s="176"/>
      <c r="G9" s="177"/>
      <c r="H9" s="26">
        <f t="shared" si="0"/>
        <v>50.133333333333326</v>
      </c>
      <c r="I9" s="27">
        <v>46.6</v>
      </c>
      <c r="J9" s="27">
        <v>47.5</v>
      </c>
      <c r="K9" s="28">
        <v>48</v>
      </c>
      <c r="L9" s="28">
        <v>49.8</v>
      </c>
      <c r="M9" s="28">
        <v>50.6</v>
      </c>
      <c r="N9" s="28">
        <v>51.8</v>
      </c>
      <c r="O9" s="27">
        <v>51.9</v>
      </c>
      <c r="P9" s="27">
        <v>51.8</v>
      </c>
      <c r="Q9" s="27">
        <v>52.5</v>
      </c>
      <c r="R9" s="27">
        <v>51.1</v>
      </c>
      <c r="S9" s="27">
        <v>50.6</v>
      </c>
      <c r="T9" s="29">
        <v>49.4</v>
      </c>
      <c r="U9" s="30"/>
    </row>
    <row r="10" spans="1:21" s="4" customFormat="1" ht="18.75" customHeight="1">
      <c r="A10" s="31" t="s">
        <v>25</v>
      </c>
      <c r="B10" s="32"/>
      <c r="C10" s="32"/>
      <c r="D10" s="32"/>
      <c r="E10" s="32"/>
      <c r="F10" s="32"/>
      <c r="G10" s="33"/>
      <c r="H10" s="34">
        <f t="shared" si="0"/>
        <v>997255.4166666666</v>
      </c>
      <c r="I10" s="35">
        <v>823838</v>
      </c>
      <c r="J10" s="35">
        <v>919325</v>
      </c>
      <c r="K10" s="36">
        <v>938075</v>
      </c>
      <c r="L10" s="36">
        <v>1042491</v>
      </c>
      <c r="M10" s="36">
        <v>941700</v>
      </c>
      <c r="N10" s="37">
        <v>1282071</v>
      </c>
      <c r="O10" s="38">
        <v>1022947</v>
      </c>
      <c r="P10" s="38">
        <v>942833</v>
      </c>
      <c r="Q10" s="38">
        <v>840094</v>
      </c>
      <c r="R10" s="38">
        <v>940155</v>
      </c>
      <c r="S10" s="38">
        <v>866046</v>
      </c>
      <c r="T10" s="39">
        <v>1407490</v>
      </c>
      <c r="U10" s="15"/>
    </row>
    <row r="11" spans="1:21" s="4" customFormat="1" ht="18.75" customHeight="1">
      <c r="A11" s="40"/>
      <c r="B11" s="41" t="s">
        <v>26</v>
      </c>
      <c r="C11" s="16"/>
      <c r="D11" s="16"/>
      <c r="E11" s="16"/>
      <c r="F11" s="16"/>
      <c r="G11" s="17"/>
      <c r="H11" s="42">
        <f t="shared" si="0"/>
        <v>551855.5</v>
      </c>
      <c r="I11" s="43">
        <v>429608</v>
      </c>
      <c r="J11" s="43">
        <v>509716</v>
      </c>
      <c r="K11" s="44">
        <v>420997</v>
      </c>
      <c r="L11" s="44">
        <v>559840</v>
      </c>
      <c r="M11" s="45">
        <v>466415</v>
      </c>
      <c r="N11" s="36">
        <v>710664</v>
      </c>
      <c r="O11" s="46">
        <v>615874</v>
      </c>
      <c r="P11" s="46">
        <v>554988</v>
      </c>
      <c r="Q11" s="46">
        <v>447702</v>
      </c>
      <c r="R11" s="46">
        <v>549780</v>
      </c>
      <c r="S11" s="46">
        <v>450332</v>
      </c>
      <c r="T11" s="47">
        <v>906350</v>
      </c>
      <c r="U11" s="15"/>
    </row>
    <row r="12" spans="1:21" s="4" customFormat="1" ht="18.75" customHeight="1">
      <c r="A12" s="40"/>
      <c r="B12" s="48"/>
      <c r="C12" s="41" t="s">
        <v>27</v>
      </c>
      <c r="D12" s="16"/>
      <c r="E12" s="16"/>
      <c r="F12" s="16"/>
      <c r="G12" s="17"/>
      <c r="H12" s="42">
        <f t="shared" si="0"/>
        <v>534962.8333333334</v>
      </c>
      <c r="I12" s="49">
        <v>415073</v>
      </c>
      <c r="J12" s="49">
        <v>504399</v>
      </c>
      <c r="K12" s="45">
        <v>407988</v>
      </c>
      <c r="L12" s="45">
        <v>525409</v>
      </c>
      <c r="M12" s="45">
        <v>422477</v>
      </c>
      <c r="N12" s="45">
        <v>706371</v>
      </c>
      <c r="O12" s="50">
        <v>584879</v>
      </c>
      <c r="P12" s="50">
        <v>549239</v>
      </c>
      <c r="Q12" s="50">
        <v>444833</v>
      </c>
      <c r="R12" s="50">
        <v>548075</v>
      </c>
      <c r="S12" s="50">
        <v>445486</v>
      </c>
      <c r="T12" s="51">
        <v>865325</v>
      </c>
      <c r="U12" s="15"/>
    </row>
    <row r="13" spans="1:21" s="4" customFormat="1" ht="18.75" customHeight="1">
      <c r="A13" s="40"/>
      <c r="B13" s="48"/>
      <c r="C13" s="48"/>
      <c r="D13" s="52" t="s">
        <v>28</v>
      </c>
      <c r="E13" s="52"/>
      <c r="F13" s="16"/>
      <c r="G13" s="53"/>
      <c r="H13" s="42">
        <f t="shared" si="0"/>
        <v>485485.8333333333</v>
      </c>
      <c r="I13" s="49">
        <v>409198</v>
      </c>
      <c r="J13" s="49">
        <v>409995</v>
      </c>
      <c r="K13" s="45">
        <v>398752</v>
      </c>
      <c r="L13" s="45">
        <v>408385</v>
      </c>
      <c r="M13" s="45">
        <v>412357</v>
      </c>
      <c r="N13" s="45">
        <v>609184</v>
      </c>
      <c r="O13" s="50">
        <v>567307</v>
      </c>
      <c r="P13" s="50">
        <v>474618</v>
      </c>
      <c r="Q13" s="50">
        <v>435953</v>
      </c>
      <c r="R13" s="50">
        <v>456094</v>
      </c>
      <c r="S13" s="50">
        <v>442177</v>
      </c>
      <c r="T13" s="51">
        <v>801810</v>
      </c>
      <c r="U13" s="15"/>
    </row>
    <row r="14" spans="1:21" s="4" customFormat="1" ht="18.75" customHeight="1">
      <c r="A14" s="40"/>
      <c r="B14" s="48"/>
      <c r="C14" s="48"/>
      <c r="D14" s="54"/>
      <c r="E14" s="55"/>
      <c r="F14" s="56" t="s">
        <v>29</v>
      </c>
      <c r="G14" s="57"/>
      <c r="H14" s="42">
        <f t="shared" si="0"/>
        <v>357514.6666666667</v>
      </c>
      <c r="I14" s="43">
        <v>320089</v>
      </c>
      <c r="J14" s="43">
        <v>318180</v>
      </c>
      <c r="K14" s="44">
        <v>311384</v>
      </c>
      <c r="L14" s="44">
        <v>316724</v>
      </c>
      <c r="M14" s="44">
        <v>305811</v>
      </c>
      <c r="N14" s="44">
        <v>414242</v>
      </c>
      <c r="O14" s="58">
        <v>405293</v>
      </c>
      <c r="P14" s="58">
        <v>318031</v>
      </c>
      <c r="Q14" s="58">
        <v>296130</v>
      </c>
      <c r="R14" s="58">
        <v>316550</v>
      </c>
      <c r="S14" s="58">
        <v>321424</v>
      </c>
      <c r="T14" s="59">
        <v>646318</v>
      </c>
      <c r="U14" s="15"/>
    </row>
    <row r="15" spans="1:21" s="4" customFormat="1" ht="18.75" customHeight="1">
      <c r="A15" s="40"/>
      <c r="B15" s="48"/>
      <c r="C15" s="48"/>
      <c r="D15" s="54"/>
      <c r="E15" s="60"/>
      <c r="F15" s="61" t="s">
        <v>30</v>
      </c>
      <c r="G15" s="62"/>
      <c r="H15" s="63">
        <f t="shared" si="0"/>
        <v>85324.25</v>
      </c>
      <c r="I15" s="64">
        <v>61751</v>
      </c>
      <c r="J15" s="64">
        <v>61690</v>
      </c>
      <c r="K15" s="65">
        <v>60853</v>
      </c>
      <c r="L15" s="65">
        <v>64217</v>
      </c>
      <c r="M15" s="65">
        <v>73913</v>
      </c>
      <c r="N15" s="65">
        <v>149652</v>
      </c>
      <c r="O15" s="66">
        <v>98010</v>
      </c>
      <c r="P15" s="66">
        <v>89322</v>
      </c>
      <c r="Q15" s="66">
        <v>81702</v>
      </c>
      <c r="R15" s="66">
        <v>90356</v>
      </c>
      <c r="S15" s="66">
        <v>78383</v>
      </c>
      <c r="T15" s="67">
        <v>114042</v>
      </c>
      <c r="U15" s="15"/>
    </row>
    <row r="16" spans="1:21" s="4" customFormat="1" ht="18.75" customHeight="1">
      <c r="A16" s="40"/>
      <c r="B16" s="48"/>
      <c r="C16" s="48"/>
      <c r="D16" s="68"/>
      <c r="E16" s="69"/>
      <c r="F16" s="70" t="s">
        <v>31</v>
      </c>
      <c r="G16" s="53"/>
      <c r="H16" s="71">
        <f t="shared" si="0"/>
        <v>42647</v>
      </c>
      <c r="I16" s="35">
        <v>27358</v>
      </c>
      <c r="J16" s="35">
        <v>30125</v>
      </c>
      <c r="K16" s="36">
        <v>26515</v>
      </c>
      <c r="L16" s="36">
        <v>27445</v>
      </c>
      <c r="M16" s="36">
        <v>32633</v>
      </c>
      <c r="N16" s="36">
        <v>45289</v>
      </c>
      <c r="O16" s="46">
        <v>64005</v>
      </c>
      <c r="P16" s="46">
        <v>67265</v>
      </c>
      <c r="Q16" s="46">
        <v>58121</v>
      </c>
      <c r="R16" s="46">
        <v>49187</v>
      </c>
      <c r="S16" s="46">
        <v>42371</v>
      </c>
      <c r="T16" s="47">
        <v>41450</v>
      </c>
      <c r="U16" s="15"/>
    </row>
    <row r="17" spans="1:21" s="4" customFormat="1" ht="18.75" customHeight="1">
      <c r="A17" s="40"/>
      <c r="B17" s="48"/>
      <c r="C17" s="72"/>
      <c r="D17" s="73" t="s">
        <v>32</v>
      </c>
      <c r="E17" s="74"/>
      <c r="F17" s="16"/>
      <c r="G17" s="17"/>
      <c r="H17" s="63">
        <f t="shared" si="0"/>
        <v>1399.3333333333333</v>
      </c>
      <c r="I17" s="49">
        <v>2395</v>
      </c>
      <c r="J17" s="49">
        <v>0</v>
      </c>
      <c r="K17" s="45">
        <v>3235</v>
      </c>
      <c r="L17" s="45">
        <v>2539</v>
      </c>
      <c r="M17" s="45">
        <v>3538</v>
      </c>
      <c r="N17" s="45">
        <v>2655</v>
      </c>
      <c r="O17" s="50">
        <v>342</v>
      </c>
      <c r="P17" s="50">
        <v>1003</v>
      </c>
      <c r="Q17" s="50">
        <v>423</v>
      </c>
      <c r="R17" s="50">
        <v>101</v>
      </c>
      <c r="S17" s="50">
        <v>0</v>
      </c>
      <c r="T17" s="51">
        <v>561</v>
      </c>
      <c r="U17" s="15"/>
    </row>
    <row r="18" spans="1:21" s="4" customFormat="1" ht="18.75" customHeight="1">
      <c r="A18" s="40"/>
      <c r="B18" s="48"/>
      <c r="C18" s="72"/>
      <c r="D18" s="75" t="s">
        <v>33</v>
      </c>
      <c r="E18" s="75"/>
      <c r="F18" s="54"/>
      <c r="G18" s="62"/>
      <c r="H18" s="42">
        <f t="shared" si="0"/>
        <v>0</v>
      </c>
      <c r="I18" s="49">
        <v>0</v>
      </c>
      <c r="J18" s="49">
        <v>0</v>
      </c>
      <c r="K18" s="45">
        <v>0</v>
      </c>
      <c r="L18" s="45">
        <v>0</v>
      </c>
      <c r="M18" s="45">
        <v>0</v>
      </c>
      <c r="N18" s="45">
        <v>0</v>
      </c>
      <c r="O18" s="76">
        <v>0</v>
      </c>
      <c r="P18" s="76">
        <v>0</v>
      </c>
      <c r="Q18" s="76">
        <v>0</v>
      </c>
      <c r="R18" s="76">
        <v>0</v>
      </c>
      <c r="S18" s="50">
        <v>0</v>
      </c>
      <c r="T18" s="51">
        <v>0</v>
      </c>
      <c r="U18" s="15"/>
    </row>
    <row r="19" spans="1:21" s="4" customFormat="1" ht="18.75" customHeight="1">
      <c r="A19" s="40"/>
      <c r="B19" s="48"/>
      <c r="C19" s="48"/>
      <c r="D19" s="73" t="s">
        <v>34</v>
      </c>
      <c r="E19" s="74"/>
      <c r="F19" s="16"/>
      <c r="G19" s="17"/>
      <c r="H19" s="42">
        <f>ROUNDDOWN(AVERAGE(I19:T19),0)</f>
        <v>48077</v>
      </c>
      <c r="I19" s="49">
        <v>3480</v>
      </c>
      <c r="J19" s="49">
        <v>94405</v>
      </c>
      <c r="K19" s="45">
        <v>6001</v>
      </c>
      <c r="L19" s="45">
        <v>114485</v>
      </c>
      <c r="M19" s="45">
        <v>6581</v>
      </c>
      <c r="N19" s="45">
        <v>94532</v>
      </c>
      <c r="O19" s="50">
        <v>17229</v>
      </c>
      <c r="P19" s="50">
        <v>73618</v>
      </c>
      <c r="Q19" s="50">
        <v>8457</v>
      </c>
      <c r="R19" s="50">
        <v>91880</v>
      </c>
      <c r="S19" s="50">
        <v>3309</v>
      </c>
      <c r="T19" s="51">
        <v>62954</v>
      </c>
      <c r="U19" s="15"/>
    </row>
    <row r="20" spans="1:21" s="4" customFormat="1" ht="18.75" customHeight="1">
      <c r="A20" s="40"/>
      <c r="B20" s="68"/>
      <c r="C20" s="73" t="s">
        <v>35</v>
      </c>
      <c r="D20" s="16"/>
      <c r="E20" s="54"/>
      <c r="F20" s="54"/>
      <c r="G20" s="62"/>
      <c r="H20" s="42">
        <f t="shared" si="0"/>
        <v>16892.75</v>
      </c>
      <c r="I20" s="49">
        <v>14535</v>
      </c>
      <c r="J20" s="49">
        <v>5317</v>
      </c>
      <c r="K20" s="45">
        <v>13009</v>
      </c>
      <c r="L20" s="45">
        <v>34431</v>
      </c>
      <c r="M20" s="45">
        <v>43938</v>
      </c>
      <c r="N20" s="45">
        <v>4293</v>
      </c>
      <c r="O20" s="50">
        <v>30996</v>
      </c>
      <c r="P20" s="50">
        <v>5749</v>
      </c>
      <c r="Q20" s="50">
        <v>2869</v>
      </c>
      <c r="R20" s="50">
        <v>1706</v>
      </c>
      <c r="S20" s="50">
        <v>4846</v>
      </c>
      <c r="T20" s="51">
        <v>41024</v>
      </c>
      <c r="U20" s="15"/>
    </row>
    <row r="21" spans="1:21" s="4" customFormat="1" ht="18.75" customHeight="1">
      <c r="A21" s="40"/>
      <c r="B21" s="169" t="s">
        <v>36</v>
      </c>
      <c r="C21" s="170"/>
      <c r="D21" s="170"/>
      <c r="E21" s="170"/>
      <c r="F21" s="170"/>
      <c r="G21" s="171"/>
      <c r="H21" s="42">
        <f t="shared" si="0"/>
        <v>383623.75</v>
      </c>
      <c r="I21" s="49">
        <v>330913</v>
      </c>
      <c r="J21" s="49">
        <v>357371</v>
      </c>
      <c r="K21" s="45">
        <v>445484</v>
      </c>
      <c r="L21" s="45">
        <v>408670</v>
      </c>
      <c r="M21" s="45">
        <v>400801</v>
      </c>
      <c r="N21" s="45">
        <v>498624</v>
      </c>
      <c r="O21" s="50">
        <v>335289</v>
      </c>
      <c r="P21" s="50">
        <v>325832</v>
      </c>
      <c r="Q21" s="50">
        <v>346334</v>
      </c>
      <c r="R21" s="50">
        <v>338138</v>
      </c>
      <c r="S21" s="50">
        <v>368903</v>
      </c>
      <c r="T21" s="51">
        <v>447126</v>
      </c>
      <c r="U21" s="15"/>
    </row>
    <row r="22" spans="1:21" s="4" customFormat="1" ht="18.75" customHeight="1">
      <c r="A22" s="77"/>
      <c r="B22" s="78" t="s">
        <v>37</v>
      </c>
      <c r="C22" s="79"/>
      <c r="D22" s="79"/>
      <c r="E22" s="79"/>
      <c r="F22" s="24"/>
      <c r="G22" s="25"/>
      <c r="H22" s="80">
        <f t="shared" si="0"/>
        <v>61776.166666666664</v>
      </c>
      <c r="I22" s="81">
        <v>63318</v>
      </c>
      <c r="J22" s="81">
        <v>52238</v>
      </c>
      <c r="K22" s="82">
        <v>71595</v>
      </c>
      <c r="L22" s="82">
        <v>73981</v>
      </c>
      <c r="M22" s="82">
        <v>74484</v>
      </c>
      <c r="N22" s="82">
        <v>72782</v>
      </c>
      <c r="O22" s="83">
        <v>71783</v>
      </c>
      <c r="P22" s="83">
        <v>62013</v>
      </c>
      <c r="Q22" s="83">
        <v>46058</v>
      </c>
      <c r="R22" s="83">
        <v>52237</v>
      </c>
      <c r="S22" s="83">
        <v>46811</v>
      </c>
      <c r="T22" s="84">
        <v>54014</v>
      </c>
      <c r="U22" s="15"/>
    </row>
    <row r="23" spans="1:21" s="4" customFormat="1" ht="18.75" customHeight="1">
      <c r="A23" s="85" t="s">
        <v>38</v>
      </c>
      <c r="B23" s="54"/>
      <c r="C23" s="54"/>
      <c r="D23" s="54"/>
      <c r="E23" s="54"/>
      <c r="F23" s="54"/>
      <c r="G23" s="62"/>
      <c r="H23" s="87">
        <f t="shared" si="0"/>
        <v>997255.4166666666</v>
      </c>
      <c r="I23" s="12">
        <v>823838</v>
      </c>
      <c r="J23" s="12">
        <v>919325</v>
      </c>
      <c r="K23" s="37">
        <v>938075</v>
      </c>
      <c r="L23" s="37">
        <v>1042491</v>
      </c>
      <c r="M23" s="37">
        <v>941700</v>
      </c>
      <c r="N23" s="37">
        <v>1282071</v>
      </c>
      <c r="O23" s="38">
        <v>1022947</v>
      </c>
      <c r="P23" s="38">
        <v>942833</v>
      </c>
      <c r="Q23" s="38">
        <v>840094</v>
      </c>
      <c r="R23" s="38">
        <v>940155</v>
      </c>
      <c r="S23" s="38">
        <v>866046</v>
      </c>
      <c r="T23" s="39">
        <v>1407490</v>
      </c>
      <c r="U23" s="15"/>
    </row>
    <row r="24" spans="1:21" s="4" customFormat="1" ht="18.75" customHeight="1">
      <c r="A24" s="40"/>
      <c r="B24" s="41" t="s">
        <v>39</v>
      </c>
      <c r="C24" s="86"/>
      <c r="D24" s="86"/>
      <c r="E24" s="86"/>
      <c r="F24" s="86"/>
      <c r="G24" s="57"/>
      <c r="H24" s="87">
        <f t="shared" si="0"/>
        <v>415584.75</v>
      </c>
      <c r="I24" s="49">
        <v>369002</v>
      </c>
      <c r="J24" s="49">
        <v>371526</v>
      </c>
      <c r="K24" s="45">
        <v>473172</v>
      </c>
      <c r="L24" s="45">
        <v>440864</v>
      </c>
      <c r="M24" s="45">
        <v>455961</v>
      </c>
      <c r="N24" s="45">
        <v>452796</v>
      </c>
      <c r="O24" s="50">
        <v>381850</v>
      </c>
      <c r="P24" s="50">
        <v>407984</v>
      </c>
      <c r="Q24" s="50">
        <v>365766</v>
      </c>
      <c r="R24" s="50">
        <v>358744</v>
      </c>
      <c r="S24" s="50">
        <v>400126</v>
      </c>
      <c r="T24" s="51">
        <v>509226</v>
      </c>
      <c r="U24" s="15"/>
    </row>
    <row r="25" spans="1:21" s="4" customFormat="1" ht="18.75" customHeight="1">
      <c r="A25" s="88" t="s">
        <v>40</v>
      </c>
      <c r="B25" s="89"/>
      <c r="C25" s="90" t="s">
        <v>41</v>
      </c>
      <c r="D25" s="91"/>
      <c r="E25" s="91"/>
      <c r="F25" s="92"/>
      <c r="G25" s="93"/>
      <c r="H25" s="63">
        <f t="shared" si="0"/>
        <v>334120.25</v>
      </c>
      <c r="I25" s="49">
        <v>308461</v>
      </c>
      <c r="J25" s="49">
        <v>292448</v>
      </c>
      <c r="K25" s="45">
        <v>402322</v>
      </c>
      <c r="L25" s="45">
        <v>359111</v>
      </c>
      <c r="M25" s="45">
        <v>360122</v>
      </c>
      <c r="N25" s="45">
        <v>332127</v>
      </c>
      <c r="O25" s="50">
        <v>295289</v>
      </c>
      <c r="P25" s="50">
        <v>336169</v>
      </c>
      <c r="Q25" s="50">
        <v>303862</v>
      </c>
      <c r="R25" s="50">
        <v>293685</v>
      </c>
      <c r="S25" s="50">
        <v>337709</v>
      </c>
      <c r="T25" s="51">
        <v>388138</v>
      </c>
      <c r="U25" s="15"/>
    </row>
    <row r="26" spans="1:21" s="4" customFormat="1" ht="18.75" customHeight="1">
      <c r="A26" s="94"/>
      <c r="B26" s="95" t="s">
        <v>40</v>
      </c>
      <c r="C26" s="95"/>
      <c r="D26" s="90" t="s">
        <v>42</v>
      </c>
      <c r="E26" s="91"/>
      <c r="F26" s="92"/>
      <c r="G26" s="93"/>
      <c r="H26" s="87">
        <f t="shared" si="0"/>
        <v>73715.33333333333</v>
      </c>
      <c r="I26" s="49">
        <v>73681</v>
      </c>
      <c r="J26" s="49">
        <v>70872</v>
      </c>
      <c r="K26" s="45">
        <v>80867</v>
      </c>
      <c r="L26" s="45">
        <v>77217</v>
      </c>
      <c r="M26" s="45">
        <v>78778</v>
      </c>
      <c r="N26" s="45">
        <v>71993</v>
      </c>
      <c r="O26" s="50">
        <v>69602</v>
      </c>
      <c r="P26" s="50">
        <v>74161</v>
      </c>
      <c r="Q26" s="50">
        <v>71515</v>
      </c>
      <c r="R26" s="50">
        <v>70556</v>
      </c>
      <c r="S26" s="50">
        <v>69590</v>
      </c>
      <c r="T26" s="51">
        <v>75752</v>
      </c>
      <c r="U26" s="15"/>
    </row>
    <row r="27" spans="1:21" s="4" customFormat="1" ht="18.75" customHeight="1">
      <c r="A27" s="94"/>
      <c r="B27" s="95"/>
      <c r="C27" s="95"/>
      <c r="D27" s="96"/>
      <c r="E27" s="90"/>
      <c r="F27" s="97" t="s">
        <v>43</v>
      </c>
      <c r="G27" s="57"/>
      <c r="H27" s="63">
        <f t="shared" si="0"/>
        <v>6801.833333333333</v>
      </c>
      <c r="I27" s="43">
        <v>5172</v>
      </c>
      <c r="J27" s="43">
        <v>5349</v>
      </c>
      <c r="K27" s="44">
        <v>6163</v>
      </c>
      <c r="L27" s="44">
        <v>7082</v>
      </c>
      <c r="M27" s="44">
        <v>6922</v>
      </c>
      <c r="N27" s="44">
        <v>7124</v>
      </c>
      <c r="O27" s="58">
        <v>6958</v>
      </c>
      <c r="P27" s="58">
        <v>7237</v>
      </c>
      <c r="Q27" s="58">
        <v>7695</v>
      </c>
      <c r="R27" s="58">
        <v>9412</v>
      </c>
      <c r="S27" s="58">
        <v>5777</v>
      </c>
      <c r="T27" s="59">
        <v>6731</v>
      </c>
      <c r="U27" s="15"/>
    </row>
    <row r="28" spans="1:21" s="4" customFormat="1" ht="18.75" customHeight="1">
      <c r="A28" s="94"/>
      <c r="B28" s="95"/>
      <c r="C28" s="95"/>
      <c r="D28" s="96"/>
      <c r="E28" s="89"/>
      <c r="F28" s="98" t="s">
        <v>44</v>
      </c>
      <c r="G28" s="62"/>
      <c r="H28" s="99">
        <f>ROUNDDOWN(AVERAGE(I28:T28),0)</f>
        <v>6078</v>
      </c>
      <c r="I28" s="64">
        <v>6065</v>
      </c>
      <c r="J28" s="64">
        <v>5171</v>
      </c>
      <c r="K28" s="65">
        <v>6636</v>
      </c>
      <c r="L28" s="65">
        <v>5983</v>
      </c>
      <c r="M28" s="65">
        <v>6190</v>
      </c>
      <c r="N28" s="65">
        <v>6151</v>
      </c>
      <c r="O28" s="66">
        <v>5634</v>
      </c>
      <c r="P28" s="66">
        <v>6398</v>
      </c>
      <c r="Q28" s="66">
        <v>5640</v>
      </c>
      <c r="R28" s="66">
        <v>5767</v>
      </c>
      <c r="S28" s="66">
        <v>5931</v>
      </c>
      <c r="T28" s="67">
        <v>7376</v>
      </c>
      <c r="U28" s="15"/>
    </row>
    <row r="29" spans="1:21" s="4" customFormat="1" ht="18.75" customHeight="1">
      <c r="A29" s="94"/>
      <c r="B29" s="95"/>
      <c r="C29" s="95"/>
      <c r="D29" s="96"/>
      <c r="E29" s="89"/>
      <c r="F29" s="98" t="s">
        <v>45</v>
      </c>
      <c r="G29" s="62"/>
      <c r="H29" s="99">
        <f>ROUNDDOWN(AVERAGE(I29:T29),0)</f>
        <v>7466</v>
      </c>
      <c r="I29" s="64">
        <v>7936</v>
      </c>
      <c r="J29" s="64">
        <v>6713</v>
      </c>
      <c r="K29" s="65">
        <v>7612</v>
      </c>
      <c r="L29" s="65">
        <v>8036</v>
      </c>
      <c r="M29" s="65">
        <v>8398</v>
      </c>
      <c r="N29" s="65">
        <v>7599</v>
      </c>
      <c r="O29" s="66">
        <v>7062</v>
      </c>
      <c r="P29" s="66">
        <v>7961</v>
      </c>
      <c r="Q29" s="66">
        <v>6494</v>
      </c>
      <c r="R29" s="66">
        <v>6433</v>
      </c>
      <c r="S29" s="66">
        <v>7915</v>
      </c>
      <c r="T29" s="67">
        <v>7440</v>
      </c>
      <c r="U29" s="15"/>
    </row>
    <row r="30" spans="1:21" s="4" customFormat="1" ht="18.75" customHeight="1">
      <c r="A30" s="94"/>
      <c r="B30" s="95"/>
      <c r="C30" s="95"/>
      <c r="D30" s="96"/>
      <c r="E30" s="89"/>
      <c r="F30" s="98" t="s">
        <v>46</v>
      </c>
      <c r="G30" s="62"/>
      <c r="H30" s="99">
        <f t="shared" si="0"/>
        <v>3790.4166666666665</v>
      </c>
      <c r="I30" s="64">
        <v>3506</v>
      </c>
      <c r="J30" s="64">
        <v>3701</v>
      </c>
      <c r="K30" s="65">
        <v>3938</v>
      </c>
      <c r="L30" s="65">
        <v>3968</v>
      </c>
      <c r="M30" s="65">
        <v>4018</v>
      </c>
      <c r="N30" s="65">
        <v>4188</v>
      </c>
      <c r="O30" s="66">
        <v>4082</v>
      </c>
      <c r="P30" s="66">
        <v>3406</v>
      </c>
      <c r="Q30" s="66">
        <v>3660</v>
      </c>
      <c r="R30" s="66">
        <v>3822</v>
      </c>
      <c r="S30" s="66">
        <v>3492</v>
      </c>
      <c r="T30" s="67">
        <v>3704</v>
      </c>
      <c r="U30" s="15"/>
    </row>
    <row r="31" spans="1:21" s="4" customFormat="1" ht="18.75" customHeight="1">
      <c r="A31" s="94"/>
      <c r="B31" s="95"/>
      <c r="C31" s="95"/>
      <c r="D31" s="96"/>
      <c r="E31" s="89"/>
      <c r="F31" s="98" t="s">
        <v>47</v>
      </c>
      <c r="G31" s="62"/>
      <c r="H31" s="63">
        <f t="shared" si="0"/>
        <v>8463.916666666666</v>
      </c>
      <c r="I31" s="64">
        <v>8429</v>
      </c>
      <c r="J31" s="64">
        <v>7709</v>
      </c>
      <c r="K31" s="65">
        <v>8687</v>
      </c>
      <c r="L31" s="65">
        <v>9290</v>
      </c>
      <c r="M31" s="65">
        <v>9766</v>
      </c>
      <c r="N31" s="65">
        <v>9076</v>
      </c>
      <c r="O31" s="66">
        <v>7389</v>
      </c>
      <c r="P31" s="66">
        <v>8107</v>
      </c>
      <c r="Q31" s="66">
        <v>8925</v>
      </c>
      <c r="R31" s="66">
        <v>8975</v>
      </c>
      <c r="S31" s="66">
        <v>7346</v>
      </c>
      <c r="T31" s="67">
        <v>7868</v>
      </c>
      <c r="U31" s="15"/>
    </row>
    <row r="32" spans="1:21" s="4" customFormat="1" ht="18.75" customHeight="1">
      <c r="A32" s="94"/>
      <c r="B32" s="95"/>
      <c r="C32" s="95"/>
      <c r="D32" s="96"/>
      <c r="E32" s="89"/>
      <c r="F32" s="98" t="s">
        <v>48</v>
      </c>
      <c r="G32" s="62"/>
      <c r="H32" s="99">
        <f t="shared" si="0"/>
        <v>2416.6666666666665</v>
      </c>
      <c r="I32" s="64">
        <v>2108</v>
      </c>
      <c r="J32" s="64">
        <v>2581</v>
      </c>
      <c r="K32" s="65">
        <v>2756</v>
      </c>
      <c r="L32" s="65">
        <v>2368</v>
      </c>
      <c r="M32" s="65">
        <v>2310</v>
      </c>
      <c r="N32" s="65">
        <v>2253</v>
      </c>
      <c r="O32" s="66">
        <v>2301</v>
      </c>
      <c r="P32" s="66">
        <v>2686</v>
      </c>
      <c r="Q32" s="66">
        <v>2825</v>
      </c>
      <c r="R32" s="66">
        <v>2759</v>
      </c>
      <c r="S32" s="66">
        <v>1958</v>
      </c>
      <c r="T32" s="67">
        <v>2095</v>
      </c>
      <c r="U32" s="15"/>
    </row>
    <row r="33" spans="1:21" s="4" customFormat="1" ht="18.75" customHeight="1">
      <c r="A33" s="94"/>
      <c r="B33" s="95"/>
      <c r="C33" s="95"/>
      <c r="D33" s="96"/>
      <c r="E33" s="89"/>
      <c r="F33" s="98" t="s">
        <v>3</v>
      </c>
      <c r="G33" s="62"/>
      <c r="H33" s="99">
        <f t="shared" si="0"/>
        <v>3304.75</v>
      </c>
      <c r="I33" s="64">
        <v>3491</v>
      </c>
      <c r="J33" s="64">
        <v>3065</v>
      </c>
      <c r="K33" s="65">
        <v>3245</v>
      </c>
      <c r="L33" s="65">
        <v>3464</v>
      </c>
      <c r="M33" s="65">
        <v>3521</v>
      </c>
      <c r="N33" s="65">
        <v>3543</v>
      </c>
      <c r="O33" s="66">
        <v>3006</v>
      </c>
      <c r="P33" s="66">
        <v>3099</v>
      </c>
      <c r="Q33" s="66">
        <v>3223</v>
      </c>
      <c r="R33" s="66">
        <v>3365</v>
      </c>
      <c r="S33" s="66">
        <v>3339</v>
      </c>
      <c r="T33" s="67">
        <v>3296</v>
      </c>
      <c r="U33" s="15"/>
    </row>
    <row r="34" spans="1:21" s="4" customFormat="1" ht="18.75" customHeight="1">
      <c r="A34" s="94"/>
      <c r="B34" s="95"/>
      <c r="C34" s="95"/>
      <c r="D34" s="96"/>
      <c r="E34" s="89"/>
      <c r="F34" s="98" t="s">
        <v>49</v>
      </c>
      <c r="G34" s="62"/>
      <c r="H34" s="99">
        <f t="shared" si="0"/>
        <v>6484.583333333333</v>
      </c>
      <c r="I34" s="64">
        <v>6782</v>
      </c>
      <c r="J34" s="64">
        <v>7024</v>
      </c>
      <c r="K34" s="65">
        <v>6751</v>
      </c>
      <c r="L34" s="65">
        <v>6248</v>
      </c>
      <c r="M34" s="65">
        <v>6535</v>
      </c>
      <c r="N34" s="65">
        <v>6039</v>
      </c>
      <c r="O34" s="66">
        <v>5499</v>
      </c>
      <c r="P34" s="66">
        <v>6781</v>
      </c>
      <c r="Q34" s="66">
        <v>6240</v>
      </c>
      <c r="R34" s="66">
        <v>5824</v>
      </c>
      <c r="S34" s="66">
        <v>5721</v>
      </c>
      <c r="T34" s="67">
        <v>8371</v>
      </c>
      <c r="U34" s="15"/>
    </row>
    <row r="35" spans="1:21" s="4" customFormat="1" ht="18.75" customHeight="1">
      <c r="A35" s="94"/>
      <c r="B35" s="95"/>
      <c r="C35" s="95"/>
      <c r="D35" s="96"/>
      <c r="E35" s="89"/>
      <c r="F35" s="98" t="s">
        <v>50</v>
      </c>
      <c r="G35" s="62"/>
      <c r="H35" s="63">
        <f t="shared" si="0"/>
        <v>10187.833333333334</v>
      </c>
      <c r="I35" s="64">
        <v>11090</v>
      </c>
      <c r="J35" s="64">
        <v>9646</v>
      </c>
      <c r="K35" s="65">
        <v>9473</v>
      </c>
      <c r="L35" s="65">
        <v>10105</v>
      </c>
      <c r="M35" s="65">
        <v>9679</v>
      </c>
      <c r="N35" s="65">
        <v>9052</v>
      </c>
      <c r="O35" s="66">
        <v>11323</v>
      </c>
      <c r="P35" s="66">
        <v>11563</v>
      </c>
      <c r="Q35" s="66">
        <v>10350</v>
      </c>
      <c r="R35" s="66">
        <v>9838</v>
      </c>
      <c r="S35" s="66">
        <v>9224</v>
      </c>
      <c r="T35" s="67">
        <v>10911</v>
      </c>
      <c r="U35" s="15"/>
    </row>
    <row r="36" spans="1:21" s="4" customFormat="1" ht="18.75" customHeight="1">
      <c r="A36" s="94"/>
      <c r="B36" s="95"/>
      <c r="C36" s="95"/>
      <c r="D36" s="96"/>
      <c r="E36" s="89"/>
      <c r="F36" s="98" t="s">
        <v>51</v>
      </c>
      <c r="G36" s="62"/>
      <c r="H36" s="99">
        <f>ROUNDDOWN(AVERAGE(I36:T36),0)</f>
        <v>4021</v>
      </c>
      <c r="I36" s="64">
        <v>3966</v>
      </c>
      <c r="J36" s="64">
        <v>3799</v>
      </c>
      <c r="K36" s="65">
        <v>4175</v>
      </c>
      <c r="L36" s="65">
        <v>4761</v>
      </c>
      <c r="M36" s="65">
        <v>4273</v>
      </c>
      <c r="N36" s="65">
        <v>3600</v>
      </c>
      <c r="O36" s="66">
        <v>3570</v>
      </c>
      <c r="P36" s="66">
        <v>4392</v>
      </c>
      <c r="Q36" s="66">
        <v>4061</v>
      </c>
      <c r="R36" s="66">
        <v>3704</v>
      </c>
      <c r="S36" s="66">
        <v>4146</v>
      </c>
      <c r="T36" s="67">
        <v>3811</v>
      </c>
      <c r="U36" s="15"/>
    </row>
    <row r="37" spans="1:21" s="4" customFormat="1" ht="18.75" customHeight="1">
      <c r="A37" s="94"/>
      <c r="B37" s="95"/>
      <c r="C37" s="95"/>
      <c r="D37" s="96"/>
      <c r="E37" s="89"/>
      <c r="F37" s="98" t="s">
        <v>52</v>
      </c>
      <c r="G37" s="62"/>
      <c r="H37" s="99">
        <f t="shared" si="0"/>
        <v>3807.8333333333335</v>
      </c>
      <c r="I37" s="64">
        <v>3667</v>
      </c>
      <c r="J37" s="64">
        <v>3931</v>
      </c>
      <c r="K37" s="65">
        <v>5568</v>
      </c>
      <c r="L37" s="65">
        <v>4971</v>
      </c>
      <c r="M37" s="65">
        <v>5376</v>
      </c>
      <c r="N37" s="65">
        <v>3977</v>
      </c>
      <c r="O37" s="66">
        <v>3428</v>
      </c>
      <c r="P37" s="66">
        <v>3068</v>
      </c>
      <c r="Q37" s="66">
        <v>3312</v>
      </c>
      <c r="R37" s="66">
        <v>2275</v>
      </c>
      <c r="S37" s="66">
        <v>2887</v>
      </c>
      <c r="T37" s="67">
        <v>3234</v>
      </c>
      <c r="U37" s="15"/>
    </row>
    <row r="38" spans="1:21" s="4" customFormat="1" ht="18.75" customHeight="1">
      <c r="A38" s="94"/>
      <c r="B38" s="95"/>
      <c r="C38" s="95"/>
      <c r="D38" s="100"/>
      <c r="E38" s="100"/>
      <c r="F38" s="101" t="s">
        <v>53</v>
      </c>
      <c r="G38" s="62"/>
      <c r="H38" s="71">
        <f t="shared" si="0"/>
        <v>10890.833333333334</v>
      </c>
      <c r="I38" s="35">
        <v>11469</v>
      </c>
      <c r="J38" s="35">
        <v>12183</v>
      </c>
      <c r="K38" s="36">
        <v>15863</v>
      </c>
      <c r="L38" s="36">
        <v>10941</v>
      </c>
      <c r="M38" s="36">
        <v>11790</v>
      </c>
      <c r="N38" s="36">
        <v>9392</v>
      </c>
      <c r="O38" s="46">
        <v>9348</v>
      </c>
      <c r="P38" s="46">
        <v>9464</v>
      </c>
      <c r="Q38" s="46">
        <v>9090</v>
      </c>
      <c r="R38" s="46">
        <v>8382</v>
      </c>
      <c r="S38" s="46">
        <v>11853</v>
      </c>
      <c r="T38" s="47">
        <v>10915</v>
      </c>
      <c r="U38" s="15"/>
    </row>
    <row r="39" spans="1:21" s="4" customFormat="1" ht="18.75" customHeight="1">
      <c r="A39" s="94"/>
      <c r="B39" s="95" t="s">
        <v>54</v>
      </c>
      <c r="C39" s="95"/>
      <c r="D39" s="96" t="s">
        <v>55</v>
      </c>
      <c r="E39" s="96"/>
      <c r="F39" s="102"/>
      <c r="G39" s="103"/>
      <c r="H39" s="87">
        <f t="shared" si="0"/>
        <v>8998</v>
      </c>
      <c r="I39" s="49">
        <v>7093</v>
      </c>
      <c r="J39" s="49">
        <v>7736</v>
      </c>
      <c r="K39" s="45">
        <v>29607</v>
      </c>
      <c r="L39" s="45">
        <v>2308</v>
      </c>
      <c r="M39" s="45">
        <v>3706</v>
      </c>
      <c r="N39" s="45">
        <v>19079</v>
      </c>
      <c r="O39" s="50">
        <v>3971</v>
      </c>
      <c r="P39" s="50">
        <v>5404</v>
      </c>
      <c r="Q39" s="50">
        <v>4368</v>
      </c>
      <c r="R39" s="50">
        <v>3885</v>
      </c>
      <c r="S39" s="50">
        <v>4871</v>
      </c>
      <c r="T39" s="51">
        <v>15948</v>
      </c>
      <c r="U39" s="15"/>
    </row>
    <row r="40" spans="1:21" s="4" customFormat="1" ht="18.75" customHeight="1">
      <c r="A40" s="94"/>
      <c r="B40" s="95"/>
      <c r="C40" s="95"/>
      <c r="D40" s="96"/>
      <c r="E40" s="90"/>
      <c r="F40" s="97" t="s">
        <v>56</v>
      </c>
      <c r="G40" s="62"/>
      <c r="H40" s="42">
        <f t="shared" si="0"/>
        <v>3946.6666666666665</v>
      </c>
      <c r="I40" s="43">
        <v>6767</v>
      </c>
      <c r="J40" s="43">
        <v>4545</v>
      </c>
      <c r="K40" s="44">
        <v>3253</v>
      </c>
      <c r="L40" s="44">
        <v>2058</v>
      </c>
      <c r="M40" s="44">
        <v>2048</v>
      </c>
      <c r="N40" s="44">
        <v>2169</v>
      </c>
      <c r="O40" s="58">
        <v>2809</v>
      </c>
      <c r="P40" s="58">
        <v>1230</v>
      </c>
      <c r="Q40" s="58">
        <v>2370</v>
      </c>
      <c r="R40" s="58">
        <v>2338</v>
      </c>
      <c r="S40" s="58">
        <v>2748</v>
      </c>
      <c r="T40" s="59">
        <v>15025</v>
      </c>
      <c r="U40" s="15"/>
    </row>
    <row r="41" spans="1:21" s="4" customFormat="1" ht="18.75" customHeight="1">
      <c r="A41" s="94"/>
      <c r="B41" s="95"/>
      <c r="C41" s="95"/>
      <c r="D41" s="104"/>
      <c r="E41" s="100"/>
      <c r="F41" s="101" t="s">
        <v>4</v>
      </c>
      <c r="G41" s="62"/>
      <c r="H41" s="71">
        <f t="shared" si="0"/>
        <v>5051.083333333333</v>
      </c>
      <c r="I41" s="35">
        <v>326</v>
      </c>
      <c r="J41" s="35">
        <v>3191</v>
      </c>
      <c r="K41" s="36">
        <v>26354</v>
      </c>
      <c r="L41" s="36">
        <v>250</v>
      </c>
      <c r="M41" s="36">
        <v>1658</v>
      </c>
      <c r="N41" s="36">
        <v>16910</v>
      </c>
      <c r="O41" s="46">
        <v>1161</v>
      </c>
      <c r="P41" s="46">
        <v>4175</v>
      </c>
      <c r="Q41" s="46">
        <v>1998</v>
      </c>
      <c r="R41" s="46">
        <v>1546</v>
      </c>
      <c r="S41" s="46">
        <v>2122</v>
      </c>
      <c r="T41" s="47">
        <v>922</v>
      </c>
      <c r="U41" s="15"/>
    </row>
    <row r="42" spans="1:21" s="4" customFormat="1" ht="18.75" customHeight="1">
      <c r="A42" s="94"/>
      <c r="B42" s="95" t="s">
        <v>57</v>
      </c>
      <c r="C42" s="95"/>
      <c r="D42" s="96" t="s">
        <v>58</v>
      </c>
      <c r="E42" s="96"/>
      <c r="F42" s="102"/>
      <c r="G42" s="103"/>
      <c r="H42" s="63">
        <f t="shared" si="0"/>
        <v>22801.583333333332</v>
      </c>
      <c r="I42" s="49">
        <v>28946</v>
      </c>
      <c r="J42" s="49">
        <v>31193</v>
      </c>
      <c r="K42" s="45">
        <v>28492</v>
      </c>
      <c r="L42" s="45">
        <v>27460</v>
      </c>
      <c r="M42" s="45">
        <v>20768</v>
      </c>
      <c r="N42" s="45">
        <v>19820</v>
      </c>
      <c r="O42" s="50">
        <v>17595</v>
      </c>
      <c r="P42" s="50">
        <v>20120</v>
      </c>
      <c r="Q42" s="50">
        <v>17291</v>
      </c>
      <c r="R42" s="50">
        <v>18925</v>
      </c>
      <c r="S42" s="50">
        <v>18930</v>
      </c>
      <c r="T42" s="51">
        <v>24079</v>
      </c>
      <c r="U42" s="15"/>
    </row>
    <row r="43" spans="1:21" s="4" customFormat="1" ht="18.75" customHeight="1">
      <c r="A43" s="94"/>
      <c r="B43" s="95"/>
      <c r="C43" s="95"/>
      <c r="D43" s="96"/>
      <c r="E43" s="90"/>
      <c r="F43" s="97" t="s">
        <v>59</v>
      </c>
      <c r="G43" s="62"/>
      <c r="H43" s="42">
        <f t="shared" si="0"/>
        <v>12045.333333333334</v>
      </c>
      <c r="I43" s="43">
        <v>14645</v>
      </c>
      <c r="J43" s="43">
        <v>16693</v>
      </c>
      <c r="K43" s="44">
        <v>14849</v>
      </c>
      <c r="L43" s="44">
        <v>15084</v>
      </c>
      <c r="M43" s="44">
        <v>11599</v>
      </c>
      <c r="N43" s="44">
        <v>9850</v>
      </c>
      <c r="O43" s="58">
        <v>10238</v>
      </c>
      <c r="P43" s="58">
        <v>10307</v>
      </c>
      <c r="Q43" s="58">
        <v>10702</v>
      </c>
      <c r="R43" s="58">
        <v>9547</v>
      </c>
      <c r="S43" s="58">
        <v>9425</v>
      </c>
      <c r="T43" s="59">
        <v>11605</v>
      </c>
      <c r="U43" s="15"/>
    </row>
    <row r="44" spans="1:21" s="4" customFormat="1" ht="18.75" customHeight="1">
      <c r="A44" s="94"/>
      <c r="B44" s="95"/>
      <c r="C44" s="95"/>
      <c r="D44" s="96"/>
      <c r="E44" s="89"/>
      <c r="F44" s="98" t="s">
        <v>60</v>
      </c>
      <c r="G44" s="62"/>
      <c r="H44" s="63">
        <f t="shared" si="0"/>
        <v>5195.666666666667</v>
      </c>
      <c r="I44" s="64">
        <v>6485</v>
      </c>
      <c r="J44" s="64">
        <v>6003</v>
      </c>
      <c r="K44" s="65">
        <v>6712</v>
      </c>
      <c r="L44" s="65">
        <v>5833</v>
      </c>
      <c r="M44" s="65">
        <v>5396</v>
      </c>
      <c r="N44" s="65">
        <v>5298</v>
      </c>
      <c r="O44" s="66">
        <v>4473</v>
      </c>
      <c r="P44" s="66">
        <v>4196</v>
      </c>
      <c r="Q44" s="66">
        <v>3503</v>
      </c>
      <c r="R44" s="66">
        <v>3711</v>
      </c>
      <c r="S44" s="66">
        <v>4842</v>
      </c>
      <c r="T44" s="67">
        <v>5896</v>
      </c>
      <c r="U44" s="15"/>
    </row>
    <row r="45" spans="1:21" s="4" customFormat="1" ht="18.75" customHeight="1">
      <c r="A45" s="94"/>
      <c r="B45" s="95"/>
      <c r="C45" s="95"/>
      <c r="D45" s="96"/>
      <c r="E45" s="89"/>
      <c r="F45" s="98" t="s">
        <v>61</v>
      </c>
      <c r="G45" s="62"/>
      <c r="H45" s="99">
        <f t="shared" si="0"/>
        <v>1782.1666666666667</v>
      </c>
      <c r="I45" s="64">
        <v>4728</v>
      </c>
      <c r="J45" s="64">
        <v>3676</v>
      </c>
      <c r="K45" s="65">
        <v>3792</v>
      </c>
      <c r="L45" s="65">
        <v>1317</v>
      </c>
      <c r="M45" s="65">
        <v>936</v>
      </c>
      <c r="N45" s="65">
        <v>373</v>
      </c>
      <c r="O45" s="66">
        <v>412</v>
      </c>
      <c r="P45" s="66">
        <v>167</v>
      </c>
      <c r="Q45" s="66">
        <v>611</v>
      </c>
      <c r="R45" s="66">
        <v>622</v>
      </c>
      <c r="S45" s="66">
        <v>1593</v>
      </c>
      <c r="T45" s="67">
        <v>3159</v>
      </c>
      <c r="U45" s="15"/>
    </row>
    <row r="46" spans="1:21" s="4" customFormat="1" ht="18.75" customHeight="1">
      <c r="A46" s="94"/>
      <c r="B46" s="95"/>
      <c r="C46" s="95"/>
      <c r="D46" s="104"/>
      <c r="E46" s="100"/>
      <c r="F46" s="101" t="s">
        <v>5</v>
      </c>
      <c r="G46" s="62"/>
      <c r="H46" s="71">
        <f t="shared" si="0"/>
        <v>3778.25</v>
      </c>
      <c r="I46" s="35">
        <v>3087</v>
      </c>
      <c r="J46" s="35">
        <v>4821</v>
      </c>
      <c r="K46" s="36">
        <v>3138</v>
      </c>
      <c r="L46" s="36">
        <v>5226</v>
      </c>
      <c r="M46" s="36">
        <v>2837</v>
      </c>
      <c r="N46" s="36">
        <v>4300</v>
      </c>
      <c r="O46" s="46">
        <v>2473</v>
      </c>
      <c r="P46" s="46">
        <v>5450</v>
      </c>
      <c r="Q46" s="46">
        <v>2475</v>
      </c>
      <c r="R46" s="46">
        <v>5044</v>
      </c>
      <c r="S46" s="46">
        <v>3069</v>
      </c>
      <c r="T46" s="47">
        <v>3419</v>
      </c>
      <c r="U46" s="15"/>
    </row>
    <row r="47" spans="1:21" s="4" customFormat="1" ht="18.75" customHeight="1">
      <c r="A47" s="94"/>
      <c r="B47" s="95" t="s">
        <v>62</v>
      </c>
      <c r="C47" s="95"/>
      <c r="D47" s="96" t="s">
        <v>63</v>
      </c>
      <c r="E47" s="96"/>
      <c r="F47" s="102"/>
      <c r="G47" s="103"/>
      <c r="H47" s="87">
        <f t="shared" si="0"/>
        <v>11192.75</v>
      </c>
      <c r="I47" s="49">
        <v>6806</v>
      </c>
      <c r="J47" s="49">
        <v>7997</v>
      </c>
      <c r="K47" s="45">
        <v>12482</v>
      </c>
      <c r="L47" s="45">
        <v>8463</v>
      </c>
      <c r="M47" s="45">
        <v>12690</v>
      </c>
      <c r="N47" s="45">
        <v>8795</v>
      </c>
      <c r="O47" s="50">
        <v>11167</v>
      </c>
      <c r="P47" s="50">
        <v>22928</v>
      </c>
      <c r="Q47" s="50">
        <v>6588</v>
      </c>
      <c r="R47" s="50">
        <v>12551</v>
      </c>
      <c r="S47" s="50">
        <v>9577</v>
      </c>
      <c r="T47" s="51">
        <v>14269</v>
      </c>
      <c r="U47" s="15"/>
    </row>
    <row r="48" spans="1:21" s="4" customFormat="1" ht="18.75" customHeight="1">
      <c r="A48" s="94"/>
      <c r="B48" s="95"/>
      <c r="C48" s="95"/>
      <c r="D48" s="96"/>
      <c r="E48" s="90"/>
      <c r="F48" s="97" t="s">
        <v>64</v>
      </c>
      <c r="G48" s="57"/>
      <c r="H48" s="63">
        <f t="shared" si="0"/>
        <v>3852.1666666666665</v>
      </c>
      <c r="I48" s="43">
        <v>1354</v>
      </c>
      <c r="J48" s="43">
        <v>1283</v>
      </c>
      <c r="K48" s="44">
        <v>3927</v>
      </c>
      <c r="L48" s="44">
        <v>1299</v>
      </c>
      <c r="M48" s="44">
        <v>4380</v>
      </c>
      <c r="N48" s="44">
        <v>1949</v>
      </c>
      <c r="O48" s="58">
        <v>4609</v>
      </c>
      <c r="P48" s="58">
        <v>13881</v>
      </c>
      <c r="Q48" s="58">
        <v>382</v>
      </c>
      <c r="R48" s="58">
        <v>2644</v>
      </c>
      <c r="S48" s="58">
        <v>2946</v>
      </c>
      <c r="T48" s="59">
        <v>7572</v>
      </c>
      <c r="U48" s="15"/>
    </row>
    <row r="49" spans="1:21" ht="18.75" customHeight="1">
      <c r="A49" s="105"/>
      <c r="B49" s="106"/>
      <c r="C49" s="106"/>
      <c r="D49" s="107"/>
      <c r="E49" s="108"/>
      <c r="F49" s="101" t="s">
        <v>6</v>
      </c>
      <c r="G49" s="109"/>
      <c r="H49" s="110">
        <f t="shared" si="0"/>
        <v>595.1666666666666</v>
      </c>
      <c r="I49" s="35">
        <v>325</v>
      </c>
      <c r="J49" s="35">
        <v>143</v>
      </c>
      <c r="K49" s="36">
        <v>887</v>
      </c>
      <c r="L49" s="36">
        <v>842</v>
      </c>
      <c r="M49" s="36">
        <v>443</v>
      </c>
      <c r="N49" s="36">
        <v>1192</v>
      </c>
      <c r="O49" s="35">
        <v>465</v>
      </c>
      <c r="P49" s="35">
        <v>750</v>
      </c>
      <c r="Q49" s="35">
        <v>94</v>
      </c>
      <c r="R49" s="35">
        <v>626</v>
      </c>
      <c r="S49" s="35">
        <v>802</v>
      </c>
      <c r="T49" s="149">
        <v>573</v>
      </c>
      <c r="U49" s="112"/>
    </row>
    <row r="50" spans="6:20" s="4" customFormat="1" ht="14.25">
      <c r="F50" s="102"/>
      <c r="G50" s="102"/>
      <c r="H50" s="113"/>
      <c r="K50" s="114"/>
      <c r="L50" s="114"/>
      <c r="M50" s="114"/>
      <c r="N50" s="114"/>
      <c r="T50" s="91"/>
    </row>
    <row r="51" ht="13.5">
      <c r="H51" s="116"/>
    </row>
    <row r="52" ht="13.5">
      <c r="H52" s="118"/>
    </row>
    <row r="53" ht="13.5">
      <c r="H53" s="118"/>
    </row>
    <row r="54" ht="13.5">
      <c r="H54" s="118"/>
    </row>
    <row r="55" ht="13.5">
      <c r="H55" s="118"/>
    </row>
    <row r="56" ht="13.5">
      <c r="H56" s="118"/>
    </row>
    <row r="57" ht="13.5">
      <c r="H57" s="118"/>
    </row>
    <row r="58" ht="13.5">
      <c r="H58" s="118"/>
    </row>
    <row r="59" ht="13.5">
      <c r="H59" s="118"/>
    </row>
    <row r="60" ht="13.5">
      <c r="H60" s="118"/>
    </row>
    <row r="61" ht="13.5">
      <c r="H61" s="118"/>
    </row>
    <row r="62" ht="13.5">
      <c r="H62" s="118"/>
    </row>
    <row r="63" ht="13.5">
      <c r="H63" s="118"/>
    </row>
    <row r="64" ht="13.5">
      <c r="H64" s="118"/>
    </row>
    <row r="65" ht="13.5">
      <c r="H65" s="118"/>
    </row>
    <row r="66" ht="13.5">
      <c r="H66" s="118"/>
    </row>
    <row r="67" ht="13.5">
      <c r="H67" s="118"/>
    </row>
    <row r="68" ht="13.5">
      <c r="H68" s="118"/>
    </row>
    <row r="69" ht="13.5">
      <c r="H69" s="118"/>
    </row>
    <row r="70" ht="13.5">
      <c r="H70" s="118"/>
    </row>
    <row r="71" ht="13.5">
      <c r="H71" s="118"/>
    </row>
    <row r="96" ht="13.5">
      <c r="I96" s="119"/>
    </row>
    <row r="97" ht="13.5">
      <c r="I97" s="119"/>
    </row>
    <row r="98" spans="9:17" ht="13.5">
      <c r="I98" s="119"/>
      <c r="O98" s="119"/>
      <c r="Q98" s="119"/>
    </row>
    <row r="99" spans="9:20" ht="13.5">
      <c r="I99" s="119"/>
      <c r="O99" s="119"/>
      <c r="Q99" s="119"/>
      <c r="T99" s="119"/>
    </row>
    <row r="100" spans="9:20" ht="13.5">
      <c r="I100" s="119"/>
      <c r="O100" s="119"/>
      <c r="Q100" s="119"/>
      <c r="T100" s="119"/>
    </row>
    <row r="101" spans="9:20" ht="13.5">
      <c r="I101" s="119"/>
      <c r="J101" s="119"/>
      <c r="O101" s="119"/>
      <c r="Q101" s="119"/>
      <c r="T101" s="119"/>
    </row>
    <row r="102" spans="9:20" ht="13.5">
      <c r="I102" s="119"/>
      <c r="J102" s="119"/>
      <c r="O102" s="119"/>
      <c r="Q102" s="119"/>
      <c r="T102" s="119"/>
    </row>
    <row r="103" spans="9:20" ht="13.5">
      <c r="I103" s="119"/>
      <c r="J103" s="119"/>
      <c r="O103" s="119"/>
      <c r="Q103" s="119"/>
      <c r="T103" s="119"/>
    </row>
    <row r="104" spans="9:20" ht="13.5">
      <c r="I104" s="119"/>
      <c r="J104" s="119"/>
      <c r="O104" s="119"/>
      <c r="Q104" s="119"/>
      <c r="T104" s="119"/>
    </row>
    <row r="105" spans="9:20" ht="13.5">
      <c r="I105" s="119"/>
      <c r="J105" s="119"/>
      <c r="O105" s="119"/>
      <c r="Q105" s="119"/>
      <c r="T105" s="119"/>
    </row>
    <row r="106" spans="9:20" ht="13.5">
      <c r="I106" s="119"/>
      <c r="J106" s="119"/>
      <c r="O106" s="119"/>
      <c r="Q106" s="119"/>
      <c r="T106" s="119"/>
    </row>
    <row r="107" spans="9:20" ht="13.5">
      <c r="I107" s="119"/>
      <c r="J107" s="119"/>
      <c r="O107" s="119"/>
      <c r="Q107" s="119"/>
      <c r="T107" s="119"/>
    </row>
    <row r="108" spans="9:20" ht="13.5">
      <c r="I108" s="119"/>
      <c r="J108" s="119"/>
      <c r="O108" s="119"/>
      <c r="Q108" s="119"/>
      <c r="T108" s="119"/>
    </row>
    <row r="109" spans="9:20" ht="13.5">
      <c r="I109" s="119"/>
      <c r="J109" s="119"/>
      <c r="O109" s="119"/>
      <c r="Q109" s="119"/>
      <c r="T109" s="119"/>
    </row>
    <row r="110" spans="9:20" ht="13.5">
      <c r="I110" s="119"/>
      <c r="J110" s="119"/>
      <c r="O110" s="119"/>
      <c r="Q110" s="119"/>
      <c r="T110" s="119"/>
    </row>
    <row r="111" spans="9:20" ht="13.5">
      <c r="I111" s="119"/>
      <c r="J111" s="119"/>
      <c r="O111" s="119"/>
      <c r="Q111" s="119"/>
      <c r="T111" s="119"/>
    </row>
    <row r="112" spans="9:20" ht="13.5">
      <c r="I112" s="119"/>
      <c r="J112" s="119"/>
      <c r="O112" s="119"/>
      <c r="Q112" s="119"/>
      <c r="T112" s="119"/>
    </row>
    <row r="113" spans="9:20" ht="13.5">
      <c r="I113" s="119"/>
      <c r="J113" s="119"/>
      <c r="O113" s="119"/>
      <c r="Q113" s="119"/>
      <c r="S113" s="119"/>
      <c r="T113" s="119"/>
    </row>
    <row r="114" spans="9:20" ht="13.5">
      <c r="I114" s="119"/>
      <c r="J114" s="119"/>
      <c r="O114" s="119"/>
      <c r="Q114" s="119"/>
      <c r="S114" s="119"/>
      <c r="T114" s="119"/>
    </row>
    <row r="115" spans="9:20" ht="13.5">
      <c r="I115" s="119"/>
      <c r="J115" s="119"/>
      <c r="O115" s="119"/>
      <c r="Q115" s="119"/>
      <c r="S115" s="119"/>
      <c r="T115" s="119"/>
    </row>
    <row r="116" spans="9:20" ht="13.5">
      <c r="I116" s="119"/>
      <c r="J116" s="119"/>
      <c r="O116" s="119"/>
      <c r="Q116" s="119"/>
      <c r="S116" s="119"/>
      <c r="T116" s="119"/>
    </row>
    <row r="117" spans="9:20" ht="13.5">
      <c r="I117" s="119"/>
      <c r="J117" s="119"/>
      <c r="O117" s="119"/>
      <c r="Q117" s="119"/>
      <c r="S117" s="119"/>
      <c r="T117" s="119"/>
    </row>
    <row r="118" spans="9:20" ht="13.5">
      <c r="I118" s="119"/>
      <c r="J118" s="119"/>
      <c r="O118" s="119"/>
      <c r="Q118" s="119"/>
      <c r="S118" s="119"/>
      <c r="T118" s="119"/>
    </row>
    <row r="119" spans="9:20" ht="13.5">
      <c r="I119" s="119"/>
      <c r="J119" s="119"/>
      <c r="O119" s="119"/>
      <c r="Q119" s="119"/>
      <c r="S119" s="119"/>
      <c r="T119" s="119"/>
    </row>
    <row r="120" spans="9:20" ht="13.5">
      <c r="I120" s="119"/>
      <c r="J120" s="119"/>
      <c r="O120" s="119"/>
      <c r="Q120" s="119"/>
      <c r="S120" s="119"/>
      <c r="T120" s="119"/>
    </row>
    <row r="121" spans="9:20" ht="13.5">
      <c r="I121" s="119"/>
      <c r="J121" s="119"/>
      <c r="O121" s="119"/>
      <c r="Q121" s="119"/>
      <c r="S121" s="119"/>
      <c r="T121" s="119"/>
    </row>
    <row r="122" spans="9:20" ht="13.5">
      <c r="I122" s="119"/>
      <c r="J122" s="119"/>
      <c r="O122" s="119"/>
      <c r="Q122" s="119"/>
      <c r="S122" s="119"/>
      <c r="T122" s="119"/>
    </row>
    <row r="123" spans="9:20" ht="13.5">
      <c r="I123" s="119"/>
      <c r="O123" s="119"/>
      <c r="Q123" s="119"/>
      <c r="S123" s="119"/>
      <c r="T123" s="119"/>
    </row>
    <row r="124" spans="9:20" ht="13.5">
      <c r="I124" s="119"/>
      <c r="O124" s="119"/>
      <c r="Q124" s="119"/>
      <c r="S124" s="119"/>
      <c r="T124" s="119"/>
    </row>
    <row r="125" spans="9:20" ht="13.5">
      <c r="I125" s="119"/>
      <c r="O125" s="119"/>
      <c r="Q125" s="119"/>
      <c r="S125" s="119"/>
      <c r="T125" s="119"/>
    </row>
    <row r="126" spans="9:20" ht="13.5">
      <c r="I126" s="119"/>
      <c r="O126" s="119"/>
      <c r="Q126" s="119"/>
      <c r="S126" s="119"/>
      <c r="T126" s="119"/>
    </row>
    <row r="127" spans="9:20" ht="13.5">
      <c r="I127" s="119"/>
      <c r="O127" s="119"/>
      <c r="Q127" s="119"/>
      <c r="S127" s="119"/>
      <c r="T127" s="119"/>
    </row>
    <row r="128" spans="9:19" ht="13.5">
      <c r="I128" s="119"/>
      <c r="O128" s="119"/>
      <c r="Q128" s="119"/>
      <c r="S128" s="119"/>
    </row>
    <row r="129" spans="9:19" ht="13.5">
      <c r="I129" s="119"/>
      <c r="O129" s="119"/>
      <c r="Q129" s="119"/>
      <c r="S129" s="119"/>
    </row>
    <row r="130" spans="9:19" ht="13.5">
      <c r="I130" s="119"/>
      <c r="O130" s="119"/>
      <c r="Q130" s="119"/>
      <c r="S130" s="119"/>
    </row>
    <row r="131" spans="9:19" ht="13.5">
      <c r="I131" s="119"/>
      <c r="O131" s="119"/>
      <c r="Q131" s="119"/>
      <c r="S131" s="119"/>
    </row>
    <row r="132" spans="9:19" ht="13.5">
      <c r="I132" s="119"/>
      <c r="O132" s="119"/>
      <c r="Q132" s="119"/>
      <c r="S132" s="119"/>
    </row>
    <row r="133" spans="9:19" ht="13.5">
      <c r="I133" s="119"/>
      <c r="O133" s="119"/>
      <c r="Q133" s="119"/>
      <c r="S133" s="119"/>
    </row>
    <row r="134" spans="9:19" ht="13.5">
      <c r="I134" s="119"/>
      <c r="O134" s="119"/>
      <c r="Q134" s="119"/>
      <c r="S134" s="119"/>
    </row>
    <row r="135" spans="9:19" ht="13.5">
      <c r="I135" s="119"/>
      <c r="O135" s="119"/>
      <c r="Q135" s="119"/>
      <c r="S135" s="119"/>
    </row>
    <row r="136" spans="9:19" ht="13.5">
      <c r="I136" s="119"/>
      <c r="O136" s="119"/>
      <c r="Q136" s="119"/>
      <c r="S136" s="119"/>
    </row>
    <row r="137" spans="9:19" ht="13.5">
      <c r="I137" s="119"/>
      <c r="O137" s="119"/>
      <c r="Q137" s="119"/>
      <c r="S137" s="119"/>
    </row>
    <row r="138" spans="9:19" ht="13.5">
      <c r="I138" s="119"/>
      <c r="O138" s="119"/>
      <c r="Q138" s="119"/>
      <c r="S138" s="119"/>
    </row>
    <row r="139" spans="9:19" ht="13.5">
      <c r="I139" s="119"/>
      <c r="O139" s="119"/>
      <c r="S139" s="119"/>
    </row>
    <row r="140" spans="9:19" ht="13.5">
      <c r="I140" s="119"/>
      <c r="O140" s="119"/>
      <c r="S140" s="119"/>
    </row>
    <row r="141" spans="9:19" ht="13.5">
      <c r="I141" s="119"/>
      <c r="O141" s="119"/>
      <c r="S141" s="119"/>
    </row>
    <row r="142" spans="9:19" ht="13.5">
      <c r="I142" s="119"/>
      <c r="O142" s="119"/>
      <c r="S142" s="119"/>
    </row>
    <row r="143" spans="9:19" ht="13.5">
      <c r="I143" s="119"/>
      <c r="O143" s="119"/>
      <c r="S143" s="119"/>
    </row>
    <row r="144" spans="9:19" ht="13.5">
      <c r="I144" s="119"/>
      <c r="O144" s="119"/>
      <c r="S144" s="119"/>
    </row>
    <row r="145" spans="9:19" ht="13.5">
      <c r="I145" s="119"/>
      <c r="O145" s="119"/>
      <c r="S145" s="119"/>
    </row>
    <row r="146" spans="9:19" ht="13.5">
      <c r="I146" s="119"/>
      <c r="O146" s="119"/>
      <c r="S146" s="119"/>
    </row>
    <row r="147" spans="9:19" ht="13.5">
      <c r="I147" s="119"/>
      <c r="O147" s="119"/>
      <c r="S147" s="119"/>
    </row>
    <row r="148" spans="9:19" ht="13.5">
      <c r="I148" s="119"/>
      <c r="O148" s="119"/>
      <c r="S148" s="119"/>
    </row>
    <row r="149" spans="9:19" ht="13.5">
      <c r="I149" s="119"/>
      <c r="O149" s="119"/>
      <c r="S149" s="119"/>
    </row>
    <row r="150" spans="9:19" ht="13.5">
      <c r="I150" s="119"/>
      <c r="O150" s="119"/>
      <c r="S150" s="119"/>
    </row>
    <row r="151" spans="9:19" ht="13.5">
      <c r="I151" s="119"/>
      <c r="O151" s="119"/>
      <c r="S151" s="119"/>
    </row>
    <row r="152" spans="9:19" ht="13.5">
      <c r="I152" s="119"/>
      <c r="O152" s="119"/>
      <c r="S152" s="119"/>
    </row>
    <row r="153" spans="9:19" ht="13.5">
      <c r="I153" s="119"/>
      <c r="O153" s="119"/>
      <c r="S153" s="119"/>
    </row>
    <row r="154" spans="9:19" ht="13.5">
      <c r="I154" s="119"/>
      <c r="O154" s="119"/>
      <c r="S154" s="119"/>
    </row>
    <row r="155" spans="9:19" ht="13.5">
      <c r="I155" s="119"/>
      <c r="O155" s="119"/>
      <c r="S155" s="119"/>
    </row>
    <row r="156" spans="9:19" ht="13.5">
      <c r="I156" s="119"/>
      <c r="O156" s="119"/>
      <c r="S156" s="119"/>
    </row>
    <row r="157" spans="9:19" ht="13.5">
      <c r="I157" s="119"/>
      <c r="O157" s="119"/>
      <c r="S157" s="119"/>
    </row>
    <row r="158" spans="9:19" ht="13.5">
      <c r="I158" s="119"/>
      <c r="O158" s="119"/>
      <c r="S158" s="119"/>
    </row>
    <row r="159" spans="9:19" ht="13.5">
      <c r="I159" s="119"/>
      <c r="O159" s="119"/>
      <c r="S159" s="119"/>
    </row>
    <row r="160" spans="9:19" ht="13.5">
      <c r="I160" s="119"/>
      <c r="O160" s="119"/>
      <c r="S160" s="119"/>
    </row>
    <row r="161" spans="9:19" ht="13.5">
      <c r="I161" s="119"/>
      <c r="O161" s="119"/>
      <c r="S161" s="119"/>
    </row>
    <row r="162" spans="9:19" ht="13.5">
      <c r="I162" s="119"/>
      <c r="O162" s="119"/>
      <c r="S162" s="119"/>
    </row>
    <row r="163" spans="9:19" ht="13.5">
      <c r="I163" s="119"/>
      <c r="O163" s="119"/>
      <c r="S163" s="119"/>
    </row>
    <row r="164" spans="9:19" ht="13.5">
      <c r="I164" s="119"/>
      <c r="O164" s="119"/>
      <c r="S164" s="119"/>
    </row>
    <row r="165" spans="9:19" ht="13.5">
      <c r="I165" s="119"/>
      <c r="O165" s="119"/>
      <c r="S165" s="119"/>
    </row>
    <row r="166" spans="15:19" ht="13.5">
      <c r="O166" s="119"/>
      <c r="S166" s="119"/>
    </row>
    <row r="167" spans="15:19" ht="13.5">
      <c r="O167" s="119"/>
      <c r="S167" s="119"/>
    </row>
  </sheetData>
  <mergeCells count="9">
    <mergeCell ref="A1:L1"/>
    <mergeCell ref="B21:G21"/>
    <mergeCell ref="A8:G8"/>
    <mergeCell ref="A9:G9"/>
    <mergeCell ref="H4:T4"/>
    <mergeCell ref="A6:G6"/>
    <mergeCell ref="A7:G7"/>
    <mergeCell ref="A4:G5"/>
    <mergeCell ref="P3:S3"/>
  </mergeCells>
  <printOptions horizontalCentered="1"/>
  <pageMargins left="0.3937007874015748" right="0.3937007874015748" top="0.984251968503937" bottom="0.7874015748031497" header="0.5118110236220472" footer="0.5118110236220472"/>
  <pageSetup firstPageNumber="29" useFirstPageNumber="1" horizontalDpi="600" verticalDpi="600" orientation="portrait" paperSize="9" scale="85" r:id="rId1"/>
  <headerFooter alignWithMargins="0">
    <oddFooter>&amp;C&amp;"ＭＳ 明朝,標準"- &amp;P-4 -</oddFooter>
  </headerFooter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83"/>
  <sheetViews>
    <sheetView view="pageBreakPreview" zoomScale="75" zoomScaleSheetLayoutView="75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2" sqref="A2:G3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22.75390625" style="115" customWidth="1"/>
    <col min="7" max="7" width="1.75390625" style="115" customWidth="1"/>
    <col min="8" max="8" width="16.00390625" style="120" customWidth="1"/>
    <col min="9" max="12" width="13.00390625" style="2" customWidth="1"/>
    <col min="13" max="13" width="13.00390625" style="117" customWidth="1"/>
    <col min="14" max="20" width="13.00390625" style="2" customWidth="1"/>
    <col min="21" max="21" width="11.625" style="2" bestFit="1" customWidth="1"/>
    <col min="22" max="16384" width="9.00390625" style="2" customWidth="1"/>
  </cols>
  <sheetData>
    <row r="1" spans="1:20" ht="15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s="4" customFormat="1" ht="18.75" customHeight="1">
      <c r="A2" s="181" t="s">
        <v>0</v>
      </c>
      <c r="B2" s="182"/>
      <c r="C2" s="182"/>
      <c r="D2" s="182"/>
      <c r="E2" s="182"/>
      <c r="F2" s="182"/>
      <c r="G2" s="188"/>
      <c r="H2" s="190" t="s">
        <v>65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s="4" customFormat="1" ht="18.75" customHeight="1">
      <c r="A3" s="184"/>
      <c r="B3" s="185"/>
      <c r="C3" s="185"/>
      <c r="D3" s="185"/>
      <c r="E3" s="185"/>
      <c r="F3" s="185"/>
      <c r="G3" s="189"/>
      <c r="H3" s="121" t="s">
        <v>124</v>
      </c>
      <c r="I3" s="9" t="s">
        <v>66</v>
      </c>
      <c r="J3" s="122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9" t="s">
        <v>72</v>
      </c>
      <c r="P3" s="9" t="s">
        <v>73</v>
      </c>
      <c r="Q3" s="9" t="s">
        <v>74</v>
      </c>
      <c r="R3" s="9" t="s">
        <v>75</v>
      </c>
      <c r="S3" s="9" t="s">
        <v>76</v>
      </c>
      <c r="T3" s="123" t="s">
        <v>77</v>
      </c>
    </row>
    <row r="4" spans="1:21" s="4" customFormat="1" ht="18.75" customHeight="1">
      <c r="A4" s="94"/>
      <c r="B4" s="95"/>
      <c r="C4" s="95"/>
      <c r="D4" s="96"/>
      <c r="E4" s="89"/>
      <c r="F4" s="98" t="s">
        <v>78</v>
      </c>
      <c r="G4" s="124"/>
      <c r="H4" s="125">
        <f aca="true" t="shared" si="0" ref="H4:H46">AVERAGE(I4:T4)</f>
        <v>729</v>
      </c>
      <c r="I4" s="64">
        <v>262</v>
      </c>
      <c r="J4" s="64">
        <v>773</v>
      </c>
      <c r="K4" s="65">
        <v>846</v>
      </c>
      <c r="L4" s="65">
        <v>1356</v>
      </c>
      <c r="M4" s="65">
        <v>935</v>
      </c>
      <c r="N4" s="65">
        <v>827</v>
      </c>
      <c r="O4" s="166">
        <v>504</v>
      </c>
      <c r="P4" s="64">
        <v>1208</v>
      </c>
      <c r="Q4" s="64">
        <v>549</v>
      </c>
      <c r="R4" s="64">
        <v>792</v>
      </c>
      <c r="S4" s="64">
        <v>262</v>
      </c>
      <c r="T4" s="111">
        <v>434</v>
      </c>
      <c r="U4" s="126"/>
    </row>
    <row r="5" spans="1:21" s="4" customFormat="1" ht="18.75" customHeight="1">
      <c r="A5" s="94"/>
      <c r="B5" s="95"/>
      <c r="C5" s="95"/>
      <c r="D5" s="96"/>
      <c r="E5" s="89"/>
      <c r="F5" s="98" t="s">
        <v>79</v>
      </c>
      <c r="G5" s="124"/>
      <c r="H5" s="125">
        <f>ROUNDUP(AVERAGE(I5:T5),0)</f>
        <v>2138</v>
      </c>
      <c r="I5" s="64">
        <v>1887</v>
      </c>
      <c r="J5" s="64">
        <v>1802</v>
      </c>
      <c r="K5" s="65">
        <v>2286</v>
      </c>
      <c r="L5" s="65">
        <v>2247</v>
      </c>
      <c r="M5" s="65">
        <v>2407</v>
      </c>
      <c r="N5" s="65">
        <v>1875</v>
      </c>
      <c r="O5" s="166">
        <v>1920</v>
      </c>
      <c r="P5" s="64">
        <v>2789</v>
      </c>
      <c r="Q5" s="64">
        <v>1760</v>
      </c>
      <c r="R5" s="64">
        <v>3245</v>
      </c>
      <c r="S5" s="64">
        <v>1405</v>
      </c>
      <c r="T5" s="111">
        <v>2026</v>
      </c>
      <c r="U5" s="126"/>
    </row>
    <row r="6" spans="1:21" s="4" customFormat="1" ht="18.75" customHeight="1">
      <c r="A6" s="94"/>
      <c r="B6" s="95"/>
      <c r="C6" s="95"/>
      <c r="D6" s="96"/>
      <c r="E6" s="89"/>
      <c r="F6" s="98" t="s">
        <v>7</v>
      </c>
      <c r="G6" s="124"/>
      <c r="H6" s="125">
        <f>ROUNDDOWN(AVERAGE(I6:T6),0)</f>
        <v>2332</v>
      </c>
      <c r="I6" s="64">
        <v>1595</v>
      </c>
      <c r="J6" s="64">
        <v>1735</v>
      </c>
      <c r="K6" s="65">
        <v>2306</v>
      </c>
      <c r="L6" s="65">
        <v>1910</v>
      </c>
      <c r="M6" s="65">
        <v>2297</v>
      </c>
      <c r="N6" s="65">
        <v>2469</v>
      </c>
      <c r="O6" s="166">
        <v>2475</v>
      </c>
      <c r="P6" s="64">
        <v>2478</v>
      </c>
      <c r="Q6" s="64">
        <v>2819</v>
      </c>
      <c r="R6" s="64">
        <v>2325</v>
      </c>
      <c r="S6" s="64">
        <v>3003</v>
      </c>
      <c r="T6" s="111">
        <v>2578</v>
      </c>
      <c r="U6" s="126"/>
    </row>
    <row r="7" spans="1:21" s="4" customFormat="1" ht="18.75" customHeight="1">
      <c r="A7" s="94"/>
      <c r="B7" s="95"/>
      <c r="C7" s="95"/>
      <c r="D7" s="100"/>
      <c r="E7" s="100"/>
      <c r="F7" s="101" t="s">
        <v>8</v>
      </c>
      <c r="G7" s="124"/>
      <c r="H7" s="127">
        <f t="shared" si="0"/>
        <v>1546.4166666666667</v>
      </c>
      <c r="I7" s="128">
        <v>1383</v>
      </c>
      <c r="J7" s="128">
        <v>2260</v>
      </c>
      <c r="K7" s="65">
        <v>2231</v>
      </c>
      <c r="L7" s="65">
        <v>809</v>
      </c>
      <c r="M7" s="65">
        <v>2228</v>
      </c>
      <c r="N7" s="65">
        <v>483</v>
      </c>
      <c r="O7" s="167">
        <v>1194</v>
      </c>
      <c r="P7" s="128">
        <v>1821</v>
      </c>
      <c r="Q7" s="128">
        <v>985</v>
      </c>
      <c r="R7" s="128">
        <v>2920</v>
      </c>
      <c r="S7" s="128">
        <v>1158</v>
      </c>
      <c r="T7" s="129">
        <v>1085</v>
      </c>
      <c r="U7" s="126"/>
    </row>
    <row r="8" spans="1:21" s="4" customFormat="1" ht="18.75" customHeight="1">
      <c r="A8" s="94"/>
      <c r="B8" s="95"/>
      <c r="C8" s="95"/>
      <c r="D8" s="96" t="s">
        <v>80</v>
      </c>
      <c r="E8" s="96"/>
      <c r="F8" s="102"/>
      <c r="G8" s="130"/>
      <c r="H8" s="131">
        <f t="shared" si="0"/>
        <v>11951.75</v>
      </c>
      <c r="I8" s="49">
        <v>13379</v>
      </c>
      <c r="J8" s="49">
        <v>11831</v>
      </c>
      <c r="K8" s="132">
        <v>14779</v>
      </c>
      <c r="L8" s="132">
        <v>16401</v>
      </c>
      <c r="M8" s="132">
        <v>12648</v>
      </c>
      <c r="N8" s="132">
        <v>17036</v>
      </c>
      <c r="O8" s="49">
        <v>8158</v>
      </c>
      <c r="P8" s="49">
        <v>8292</v>
      </c>
      <c r="Q8" s="49">
        <v>8685</v>
      </c>
      <c r="R8" s="49">
        <v>8888</v>
      </c>
      <c r="S8" s="49">
        <v>10559</v>
      </c>
      <c r="T8" s="133">
        <v>12765</v>
      </c>
      <c r="U8" s="126"/>
    </row>
    <row r="9" spans="1:21" s="4" customFormat="1" ht="18.75" customHeight="1">
      <c r="A9" s="94"/>
      <c r="B9" s="95"/>
      <c r="C9" s="95"/>
      <c r="D9" s="96"/>
      <c r="E9" s="90"/>
      <c r="F9" s="97" t="s">
        <v>81</v>
      </c>
      <c r="G9" s="124"/>
      <c r="H9" s="125">
        <f t="shared" si="0"/>
        <v>161.83333333333334</v>
      </c>
      <c r="I9" s="64">
        <v>0</v>
      </c>
      <c r="J9" s="64">
        <v>1314</v>
      </c>
      <c r="K9" s="65">
        <v>0</v>
      </c>
      <c r="L9" s="65">
        <v>87</v>
      </c>
      <c r="M9" s="65">
        <v>0</v>
      </c>
      <c r="N9" s="65">
        <v>0</v>
      </c>
      <c r="O9" s="64">
        <v>123</v>
      </c>
      <c r="P9" s="64">
        <v>0</v>
      </c>
      <c r="Q9" s="64">
        <v>0</v>
      </c>
      <c r="R9" s="64">
        <v>0</v>
      </c>
      <c r="S9" s="64">
        <v>0</v>
      </c>
      <c r="T9" s="111">
        <v>418</v>
      </c>
      <c r="U9" s="126"/>
    </row>
    <row r="10" spans="1:21" s="4" customFormat="1" ht="18.75" customHeight="1">
      <c r="A10" s="94"/>
      <c r="B10" s="95"/>
      <c r="C10" s="95"/>
      <c r="D10" s="96"/>
      <c r="E10" s="89"/>
      <c r="F10" s="98" t="s">
        <v>82</v>
      </c>
      <c r="G10" s="124"/>
      <c r="H10" s="125">
        <f t="shared" si="0"/>
        <v>4258.416666666667</v>
      </c>
      <c r="I10" s="64">
        <v>4133</v>
      </c>
      <c r="J10" s="64">
        <v>4747</v>
      </c>
      <c r="K10" s="65">
        <v>7402</v>
      </c>
      <c r="L10" s="65">
        <v>6679</v>
      </c>
      <c r="M10" s="65">
        <v>3249</v>
      </c>
      <c r="N10" s="65">
        <v>7813</v>
      </c>
      <c r="O10" s="64">
        <v>1862</v>
      </c>
      <c r="P10" s="64">
        <v>2443</v>
      </c>
      <c r="Q10" s="64">
        <v>2655</v>
      </c>
      <c r="R10" s="64">
        <v>3043</v>
      </c>
      <c r="S10" s="64">
        <v>3033</v>
      </c>
      <c r="T10" s="111">
        <v>4042</v>
      </c>
      <c r="U10" s="126"/>
    </row>
    <row r="11" spans="1:21" s="4" customFormat="1" ht="18.75" customHeight="1">
      <c r="A11" s="94"/>
      <c r="B11" s="95"/>
      <c r="C11" s="95"/>
      <c r="D11" s="96"/>
      <c r="E11" s="89"/>
      <c r="F11" s="98" t="s">
        <v>83</v>
      </c>
      <c r="G11" s="124"/>
      <c r="H11" s="125">
        <f t="shared" si="0"/>
        <v>2624.1666666666665</v>
      </c>
      <c r="I11" s="64">
        <v>3898</v>
      </c>
      <c r="J11" s="64">
        <v>2392</v>
      </c>
      <c r="K11" s="65">
        <v>2676</v>
      </c>
      <c r="L11" s="65">
        <v>3701</v>
      </c>
      <c r="M11" s="65">
        <v>3544</v>
      </c>
      <c r="N11" s="65">
        <v>3207</v>
      </c>
      <c r="O11" s="64">
        <v>1724</v>
      </c>
      <c r="P11" s="64">
        <v>1622</v>
      </c>
      <c r="Q11" s="64">
        <v>1882</v>
      </c>
      <c r="R11" s="64">
        <v>2559</v>
      </c>
      <c r="S11" s="64">
        <v>2088</v>
      </c>
      <c r="T11" s="111">
        <v>2197</v>
      </c>
      <c r="U11" s="126"/>
    </row>
    <row r="12" spans="1:21" s="4" customFormat="1" ht="18.75" customHeight="1">
      <c r="A12" s="94"/>
      <c r="B12" s="95"/>
      <c r="C12" s="95"/>
      <c r="D12" s="96"/>
      <c r="E12" s="89"/>
      <c r="F12" s="98" t="s">
        <v>84</v>
      </c>
      <c r="G12" s="124"/>
      <c r="H12" s="125">
        <f t="shared" si="0"/>
        <v>989.4166666666666</v>
      </c>
      <c r="I12" s="64">
        <v>947</v>
      </c>
      <c r="J12" s="64">
        <v>694</v>
      </c>
      <c r="K12" s="65">
        <v>905</v>
      </c>
      <c r="L12" s="65">
        <v>1191</v>
      </c>
      <c r="M12" s="65">
        <v>761</v>
      </c>
      <c r="N12" s="65">
        <v>1080</v>
      </c>
      <c r="O12" s="64">
        <v>884</v>
      </c>
      <c r="P12" s="64">
        <v>730</v>
      </c>
      <c r="Q12" s="64">
        <v>949</v>
      </c>
      <c r="R12" s="64">
        <v>771</v>
      </c>
      <c r="S12" s="64">
        <v>1502</v>
      </c>
      <c r="T12" s="111">
        <v>1459</v>
      </c>
      <c r="U12" s="126"/>
    </row>
    <row r="13" spans="1:21" s="4" customFormat="1" ht="18.75" customHeight="1">
      <c r="A13" s="94"/>
      <c r="B13" s="95"/>
      <c r="C13" s="95"/>
      <c r="D13" s="96"/>
      <c r="E13" s="89"/>
      <c r="F13" s="98" t="s">
        <v>85</v>
      </c>
      <c r="G13" s="124"/>
      <c r="H13" s="125">
        <f t="shared" si="0"/>
        <v>156</v>
      </c>
      <c r="I13" s="64">
        <v>128</v>
      </c>
      <c r="J13" s="64">
        <v>239</v>
      </c>
      <c r="K13" s="65">
        <v>144</v>
      </c>
      <c r="L13" s="65">
        <v>176</v>
      </c>
      <c r="M13" s="65">
        <v>345</v>
      </c>
      <c r="N13" s="65">
        <v>190</v>
      </c>
      <c r="O13" s="64">
        <v>100</v>
      </c>
      <c r="P13" s="64">
        <v>184</v>
      </c>
      <c r="Q13" s="64">
        <v>191</v>
      </c>
      <c r="R13" s="64">
        <v>55</v>
      </c>
      <c r="S13" s="64">
        <v>103</v>
      </c>
      <c r="T13" s="111">
        <v>17</v>
      </c>
      <c r="U13" s="126"/>
    </row>
    <row r="14" spans="1:21" s="4" customFormat="1" ht="18.75" customHeight="1">
      <c r="A14" s="94"/>
      <c r="B14" s="95"/>
      <c r="C14" s="95"/>
      <c r="D14" s="96"/>
      <c r="E14" s="89"/>
      <c r="F14" s="98" t="s">
        <v>86</v>
      </c>
      <c r="G14" s="124"/>
      <c r="H14" s="125">
        <f t="shared" si="0"/>
        <v>1057.1666666666667</v>
      </c>
      <c r="I14" s="64">
        <v>1785</v>
      </c>
      <c r="J14" s="64">
        <v>873</v>
      </c>
      <c r="K14" s="65">
        <v>770</v>
      </c>
      <c r="L14" s="65">
        <v>1164</v>
      </c>
      <c r="M14" s="65">
        <v>993</v>
      </c>
      <c r="N14" s="65">
        <v>755</v>
      </c>
      <c r="O14" s="64">
        <v>656</v>
      </c>
      <c r="P14" s="64">
        <v>1107</v>
      </c>
      <c r="Q14" s="64">
        <v>826</v>
      </c>
      <c r="R14" s="64">
        <v>1012</v>
      </c>
      <c r="S14" s="64">
        <v>1246</v>
      </c>
      <c r="T14" s="111">
        <v>1499</v>
      </c>
      <c r="U14" s="126"/>
    </row>
    <row r="15" spans="1:21" s="4" customFormat="1" ht="18.75" customHeight="1">
      <c r="A15" s="94"/>
      <c r="B15" s="95"/>
      <c r="C15" s="95"/>
      <c r="D15" s="96"/>
      <c r="E15" s="89"/>
      <c r="F15" s="98" t="s">
        <v>87</v>
      </c>
      <c r="G15" s="124"/>
      <c r="H15" s="125">
        <f t="shared" si="0"/>
        <v>1638.3333333333333</v>
      </c>
      <c r="I15" s="64">
        <v>2091</v>
      </c>
      <c r="J15" s="64">
        <v>815</v>
      </c>
      <c r="K15" s="65">
        <v>1961</v>
      </c>
      <c r="L15" s="65">
        <v>998</v>
      </c>
      <c r="M15" s="65">
        <v>2201</v>
      </c>
      <c r="N15" s="65">
        <v>1864</v>
      </c>
      <c r="O15" s="64">
        <v>1851</v>
      </c>
      <c r="P15" s="64">
        <v>1213</v>
      </c>
      <c r="Q15" s="64">
        <v>1631</v>
      </c>
      <c r="R15" s="64">
        <v>442</v>
      </c>
      <c r="S15" s="64">
        <v>2013</v>
      </c>
      <c r="T15" s="111">
        <v>2580</v>
      </c>
      <c r="U15" s="126"/>
    </row>
    <row r="16" spans="1:21" s="4" customFormat="1" ht="18.75" customHeight="1">
      <c r="A16" s="94"/>
      <c r="B16" s="95"/>
      <c r="C16" s="95"/>
      <c r="D16" s="100"/>
      <c r="E16" s="100"/>
      <c r="F16" s="101" t="s">
        <v>88</v>
      </c>
      <c r="G16" s="124"/>
      <c r="H16" s="125">
        <f t="shared" si="0"/>
        <v>1066.25</v>
      </c>
      <c r="I16" s="64">
        <v>397</v>
      </c>
      <c r="J16" s="64">
        <v>757</v>
      </c>
      <c r="K16" s="65">
        <v>922</v>
      </c>
      <c r="L16" s="65">
        <v>2404</v>
      </c>
      <c r="M16" s="65">
        <v>1554</v>
      </c>
      <c r="N16" s="65">
        <v>2128</v>
      </c>
      <c r="O16" s="64">
        <v>958</v>
      </c>
      <c r="P16" s="64">
        <v>992</v>
      </c>
      <c r="Q16" s="64">
        <v>551</v>
      </c>
      <c r="R16" s="64">
        <v>1006</v>
      </c>
      <c r="S16" s="64">
        <v>574</v>
      </c>
      <c r="T16" s="111">
        <v>552</v>
      </c>
      <c r="U16" s="126"/>
    </row>
    <row r="17" spans="1:21" s="4" customFormat="1" ht="18.75" customHeight="1">
      <c r="A17" s="94"/>
      <c r="B17" s="95"/>
      <c r="C17" s="95"/>
      <c r="D17" s="96" t="s">
        <v>89</v>
      </c>
      <c r="E17" s="96"/>
      <c r="F17" s="102"/>
      <c r="G17" s="130"/>
      <c r="H17" s="134">
        <f t="shared" si="0"/>
        <v>14302.083333333334</v>
      </c>
      <c r="I17" s="49">
        <v>10760</v>
      </c>
      <c r="J17" s="49">
        <v>10684</v>
      </c>
      <c r="K17" s="45">
        <v>10609</v>
      </c>
      <c r="L17" s="45">
        <v>27920</v>
      </c>
      <c r="M17" s="45">
        <v>10667</v>
      </c>
      <c r="N17" s="45">
        <v>22621</v>
      </c>
      <c r="O17" s="49">
        <v>12462</v>
      </c>
      <c r="P17" s="49">
        <v>9778</v>
      </c>
      <c r="Q17" s="49">
        <v>16548</v>
      </c>
      <c r="R17" s="49">
        <v>12055</v>
      </c>
      <c r="S17" s="49">
        <v>12748</v>
      </c>
      <c r="T17" s="133">
        <v>14773</v>
      </c>
      <c r="U17" s="126"/>
    </row>
    <row r="18" spans="1:21" s="4" customFormat="1" ht="18.75" customHeight="1">
      <c r="A18" s="94"/>
      <c r="B18" s="95"/>
      <c r="C18" s="95"/>
      <c r="D18" s="96"/>
      <c r="E18" s="90"/>
      <c r="F18" s="97" t="s">
        <v>90</v>
      </c>
      <c r="G18" s="124"/>
      <c r="H18" s="134">
        <f t="shared" si="0"/>
        <v>1477.75</v>
      </c>
      <c r="I18" s="64">
        <v>1313</v>
      </c>
      <c r="J18" s="64">
        <v>838</v>
      </c>
      <c r="K18" s="65">
        <v>1683</v>
      </c>
      <c r="L18" s="65">
        <v>1036</v>
      </c>
      <c r="M18" s="65">
        <v>1267</v>
      </c>
      <c r="N18" s="65">
        <v>1329</v>
      </c>
      <c r="O18" s="64">
        <v>1907</v>
      </c>
      <c r="P18" s="64">
        <v>1348</v>
      </c>
      <c r="Q18" s="64">
        <v>2137</v>
      </c>
      <c r="R18" s="64">
        <v>2086</v>
      </c>
      <c r="S18" s="64">
        <v>1528</v>
      </c>
      <c r="T18" s="111">
        <v>1261</v>
      </c>
      <c r="U18" s="126"/>
    </row>
    <row r="19" spans="1:21" s="4" customFormat="1" ht="18.75" customHeight="1">
      <c r="A19" s="94"/>
      <c r="B19" s="95"/>
      <c r="C19" s="95"/>
      <c r="D19" s="96"/>
      <c r="E19" s="89"/>
      <c r="F19" s="98" t="s">
        <v>91</v>
      </c>
      <c r="G19" s="124"/>
      <c r="H19" s="125">
        <f>ROUNDDOWN(AVERAGE(I19:T19),0)</f>
        <v>1219</v>
      </c>
      <c r="I19" s="64">
        <v>1584</v>
      </c>
      <c r="J19" s="64">
        <v>1245</v>
      </c>
      <c r="K19" s="65">
        <v>587</v>
      </c>
      <c r="L19" s="65">
        <v>340</v>
      </c>
      <c r="M19" s="65">
        <v>391</v>
      </c>
      <c r="N19" s="65">
        <v>1662</v>
      </c>
      <c r="O19" s="64">
        <v>1250</v>
      </c>
      <c r="P19" s="64">
        <v>2041</v>
      </c>
      <c r="Q19" s="64">
        <v>1703</v>
      </c>
      <c r="R19" s="64">
        <v>1788</v>
      </c>
      <c r="S19" s="64">
        <v>1124</v>
      </c>
      <c r="T19" s="111">
        <v>919</v>
      </c>
      <c r="U19" s="126"/>
    </row>
    <row r="20" spans="1:21" s="4" customFormat="1" ht="18.75" customHeight="1">
      <c r="A20" s="94"/>
      <c r="B20" s="95"/>
      <c r="C20" s="95"/>
      <c r="D20" s="96"/>
      <c r="E20" s="89"/>
      <c r="F20" s="98" t="s">
        <v>92</v>
      </c>
      <c r="G20" s="124"/>
      <c r="H20" s="125">
        <f t="shared" si="0"/>
        <v>2619.75</v>
      </c>
      <c r="I20" s="64">
        <v>3247</v>
      </c>
      <c r="J20" s="64">
        <v>1992</v>
      </c>
      <c r="K20" s="65">
        <v>2056</v>
      </c>
      <c r="L20" s="65">
        <v>2916</v>
      </c>
      <c r="M20" s="65">
        <v>2801</v>
      </c>
      <c r="N20" s="65">
        <v>3243</v>
      </c>
      <c r="O20" s="64">
        <v>3299</v>
      </c>
      <c r="P20" s="64">
        <v>3234</v>
      </c>
      <c r="Q20" s="64">
        <v>2246</v>
      </c>
      <c r="R20" s="64">
        <v>2071</v>
      </c>
      <c r="S20" s="64">
        <v>2655</v>
      </c>
      <c r="T20" s="111">
        <v>1677</v>
      </c>
      <c r="U20" s="126"/>
    </row>
    <row r="21" spans="1:21" s="4" customFormat="1" ht="18.75" customHeight="1">
      <c r="A21" s="94"/>
      <c r="B21" s="95"/>
      <c r="C21" s="95"/>
      <c r="D21" s="100" t="s">
        <v>93</v>
      </c>
      <c r="E21" s="100"/>
      <c r="F21" s="101" t="s">
        <v>94</v>
      </c>
      <c r="G21" s="124"/>
      <c r="H21" s="125">
        <f t="shared" si="0"/>
        <v>8985.166666666666</v>
      </c>
      <c r="I21" s="64">
        <v>4617</v>
      </c>
      <c r="J21" s="64">
        <v>6609</v>
      </c>
      <c r="K21" s="65">
        <v>6283</v>
      </c>
      <c r="L21" s="65">
        <v>23628</v>
      </c>
      <c r="M21" s="65">
        <v>6208</v>
      </c>
      <c r="N21" s="65">
        <v>16387</v>
      </c>
      <c r="O21" s="64">
        <v>6007</v>
      </c>
      <c r="P21" s="64">
        <v>3154</v>
      </c>
      <c r="Q21" s="64">
        <v>10462</v>
      </c>
      <c r="R21" s="64">
        <v>6111</v>
      </c>
      <c r="S21" s="64">
        <v>7440</v>
      </c>
      <c r="T21" s="111">
        <v>10916</v>
      </c>
      <c r="U21" s="126"/>
    </row>
    <row r="22" spans="1:21" s="4" customFormat="1" ht="18.75" customHeight="1">
      <c r="A22" s="94"/>
      <c r="B22" s="95"/>
      <c r="C22" s="95"/>
      <c r="D22" s="96" t="s">
        <v>95</v>
      </c>
      <c r="E22" s="96"/>
      <c r="F22" s="102"/>
      <c r="G22" s="130"/>
      <c r="H22" s="131">
        <f t="shared" si="0"/>
        <v>46848.833333333336</v>
      </c>
      <c r="I22" s="49">
        <v>33941</v>
      </c>
      <c r="J22" s="49">
        <v>34822</v>
      </c>
      <c r="K22" s="45">
        <v>89948</v>
      </c>
      <c r="L22" s="45">
        <v>41168</v>
      </c>
      <c r="M22" s="45">
        <v>68197</v>
      </c>
      <c r="N22" s="45">
        <v>47306</v>
      </c>
      <c r="O22" s="49">
        <v>33786</v>
      </c>
      <c r="P22" s="49">
        <v>38572</v>
      </c>
      <c r="Q22" s="49">
        <v>31085</v>
      </c>
      <c r="R22" s="49">
        <v>30828</v>
      </c>
      <c r="S22" s="49">
        <v>75688</v>
      </c>
      <c r="T22" s="133">
        <v>36845</v>
      </c>
      <c r="U22" s="126"/>
    </row>
    <row r="23" spans="1:21" s="4" customFormat="1" ht="18.75" customHeight="1">
      <c r="A23" s="94"/>
      <c r="B23" s="95"/>
      <c r="C23" s="95"/>
      <c r="D23" s="96"/>
      <c r="E23" s="90"/>
      <c r="F23" s="97" t="s">
        <v>96</v>
      </c>
      <c r="G23" s="124"/>
      <c r="H23" s="125">
        <f t="shared" si="0"/>
        <v>2620</v>
      </c>
      <c r="I23" s="64">
        <v>1954</v>
      </c>
      <c r="J23" s="64">
        <v>2375</v>
      </c>
      <c r="K23" s="65">
        <v>5012</v>
      </c>
      <c r="L23" s="65">
        <v>3512</v>
      </c>
      <c r="M23" s="65">
        <v>4190</v>
      </c>
      <c r="N23" s="65">
        <v>1991</v>
      </c>
      <c r="O23" s="64">
        <v>1369</v>
      </c>
      <c r="P23" s="64">
        <v>2828</v>
      </c>
      <c r="Q23" s="64">
        <v>1288</v>
      </c>
      <c r="R23" s="64">
        <v>1549</v>
      </c>
      <c r="S23" s="64">
        <v>1662</v>
      </c>
      <c r="T23" s="111">
        <v>3710</v>
      </c>
      <c r="U23" s="126"/>
    </row>
    <row r="24" spans="1:21" s="4" customFormat="1" ht="18.75" customHeight="1">
      <c r="A24" s="94"/>
      <c r="B24" s="95"/>
      <c r="C24" s="95"/>
      <c r="D24" s="96" t="s">
        <v>97</v>
      </c>
      <c r="E24" s="89"/>
      <c r="F24" s="98" t="s">
        <v>98</v>
      </c>
      <c r="G24" s="124"/>
      <c r="H24" s="125">
        <f>ROUNDDOWN(AVERAGE(I24:T24),0)</f>
        <v>28733</v>
      </c>
      <c r="I24" s="64">
        <v>17048</v>
      </c>
      <c r="J24" s="64">
        <v>17380</v>
      </c>
      <c r="K24" s="65">
        <v>67129</v>
      </c>
      <c r="L24" s="65">
        <v>21147</v>
      </c>
      <c r="M24" s="65">
        <v>50293</v>
      </c>
      <c r="N24" s="65">
        <v>27828</v>
      </c>
      <c r="O24" s="64">
        <v>17894</v>
      </c>
      <c r="P24" s="64">
        <v>21876</v>
      </c>
      <c r="Q24" s="64">
        <v>13653</v>
      </c>
      <c r="R24" s="64">
        <v>13531</v>
      </c>
      <c r="S24" s="64">
        <v>59283</v>
      </c>
      <c r="T24" s="111">
        <v>17740</v>
      </c>
      <c r="U24" s="126"/>
    </row>
    <row r="25" spans="1:21" s="4" customFormat="1" ht="18.75" customHeight="1">
      <c r="A25" s="94"/>
      <c r="B25" s="95"/>
      <c r="C25" s="95"/>
      <c r="D25" s="100"/>
      <c r="E25" s="100"/>
      <c r="F25" s="101" t="s">
        <v>99</v>
      </c>
      <c r="G25" s="124"/>
      <c r="H25" s="127">
        <f t="shared" si="0"/>
        <v>15495.5</v>
      </c>
      <c r="I25" s="64">
        <v>14939</v>
      </c>
      <c r="J25" s="64">
        <v>15068</v>
      </c>
      <c r="K25" s="65">
        <v>17807</v>
      </c>
      <c r="L25" s="65">
        <v>16509</v>
      </c>
      <c r="M25" s="65">
        <v>13715</v>
      </c>
      <c r="N25" s="65">
        <v>17487</v>
      </c>
      <c r="O25" s="64">
        <v>14524</v>
      </c>
      <c r="P25" s="64">
        <v>13868</v>
      </c>
      <c r="Q25" s="64">
        <v>16144</v>
      </c>
      <c r="R25" s="64">
        <v>15748</v>
      </c>
      <c r="S25" s="64">
        <v>14742</v>
      </c>
      <c r="T25" s="111">
        <v>15395</v>
      </c>
      <c r="U25" s="126"/>
    </row>
    <row r="26" spans="1:21" s="4" customFormat="1" ht="18.75" customHeight="1">
      <c r="A26" s="94"/>
      <c r="B26" s="95"/>
      <c r="C26" s="95"/>
      <c r="D26" s="96" t="s">
        <v>100</v>
      </c>
      <c r="E26" s="96"/>
      <c r="F26" s="102"/>
      <c r="G26" s="130"/>
      <c r="H26" s="125">
        <f t="shared" si="0"/>
        <v>18027.25</v>
      </c>
      <c r="I26" s="49">
        <v>14522</v>
      </c>
      <c r="J26" s="49">
        <v>20304</v>
      </c>
      <c r="K26" s="45">
        <v>23540</v>
      </c>
      <c r="L26" s="45">
        <v>37125</v>
      </c>
      <c r="M26" s="45">
        <v>19664</v>
      </c>
      <c r="N26" s="45">
        <v>15110</v>
      </c>
      <c r="O26" s="49">
        <v>17104</v>
      </c>
      <c r="P26" s="49">
        <v>10579</v>
      </c>
      <c r="Q26" s="49">
        <v>14791</v>
      </c>
      <c r="R26" s="49">
        <v>13843</v>
      </c>
      <c r="S26" s="49">
        <v>14196</v>
      </c>
      <c r="T26" s="133">
        <v>15549</v>
      </c>
      <c r="U26" s="126"/>
    </row>
    <row r="27" spans="1:21" s="4" customFormat="1" ht="18.75" customHeight="1">
      <c r="A27" s="94"/>
      <c r="B27" s="95"/>
      <c r="C27" s="95"/>
      <c r="D27" s="96"/>
      <c r="E27" s="90"/>
      <c r="F27" s="97" t="s">
        <v>101</v>
      </c>
      <c r="G27" s="124"/>
      <c r="H27" s="134">
        <f t="shared" si="0"/>
        <v>13475.416666666666</v>
      </c>
      <c r="I27" s="64">
        <v>12001</v>
      </c>
      <c r="J27" s="64">
        <v>16339</v>
      </c>
      <c r="K27" s="65">
        <v>19326</v>
      </c>
      <c r="L27" s="65">
        <v>31503</v>
      </c>
      <c r="M27" s="65">
        <v>17110</v>
      </c>
      <c r="N27" s="65">
        <v>12974</v>
      </c>
      <c r="O27" s="64">
        <v>11716</v>
      </c>
      <c r="P27" s="64">
        <v>6065</v>
      </c>
      <c r="Q27" s="64">
        <v>9770</v>
      </c>
      <c r="R27" s="64">
        <v>7452</v>
      </c>
      <c r="S27" s="64">
        <v>8902</v>
      </c>
      <c r="T27" s="111">
        <v>8547</v>
      </c>
      <c r="U27" s="126"/>
    </row>
    <row r="28" spans="1:21" s="4" customFormat="1" ht="18.75" customHeight="1">
      <c r="A28" s="94"/>
      <c r="B28" s="95"/>
      <c r="C28" s="95"/>
      <c r="D28" s="96" t="s">
        <v>102</v>
      </c>
      <c r="E28" s="89"/>
      <c r="F28" s="98" t="s">
        <v>103</v>
      </c>
      <c r="G28" s="124"/>
      <c r="H28" s="125">
        <f t="shared" si="0"/>
        <v>299.5</v>
      </c>
      <c r="I28" s="64">
        <v>0</v>
      </c>
      <c r="J28" s="64">
        <v>44</v>
      </c>
      <c r="K28" s="65">
        <v>1101</v>
      </c>
      <c r="L28" s="65">
        <v>1242</v>
      </c>
      <c r="M28" s="65">
        <v>98</v>
      </c>
      <c r="N28" s="65">
        <v>47</v>
      </c>
      <c r="O28" s="64">
        <v>94</v>
      </c>
      <c r="P28" s="64">
        <v>45</v>
      </c>
      <c r="Q28" s="64">
        <v>130</v>
      </c>
      <c r="R28" s="64">
        <v>498</v>
      </c>
      <c r="S28" s="64">
        <v>241</v>
      </c>
      <c r="T28" s="111">
        <v>54</v>
      </c>
      <c r="U28" s="126"/>
    </row>
    <row r="29" spans="1:21" s="4" customFormat="1" ht="18.75" customHeight="1">
      <c r="A29" s="94"/>
      <c r="B29" s="95"/>
      <c r="C29" s="95"/>
      <c r="D29" s="135"/>
      <c r="E29" s="100"/>
      <c r="F29" s="101" t="s">
        <v>104</v>
      </c>
      <c r="G29" s="124"/>
      <c r="H29" s="127">
        <f t="shared" si="0"/>
        <v>4252.333333333333</v>
      </c>
      <c r="I29" s="64">
        <v>2521</v>
      </c>
      <c r="J29" s="64">
        <v>3921</v>
      </c>
      <c r="K29" s="65">
        <v>3114</v>
      </c>
      <c r="L29" s="65">
        <v>4380</v>
      </c>
      <c r="M29" s="65">
        <v>2456</v>
      </c>
      <c r="N29" s="65">
        <v>2089</v>
      </c>
      <c r="O29" s="64">
        <v>5294</v>
      </c>
      <c r="P29" s="64">
        <v>4469</v>
      </c>
      <c r="Q29" s="64">
        <v>4891</v>
      </c>
      <c r="R29" s="64">
        <v>5893</v>
      </c>
      <c r="S29" s="64">
        <v>5052</v>
      </c>
      <c r="T29" s="111">
        <v>6948</v>
      </c>
      <c r="U29" s="126"/>
    </row>
    <row r="30" spans="1:21" s="4" customFormat="1" ht="18.75" customHeight="1">
      <c r="A30" s="94"/>
      <c r="B30" s="95"/>
      <c r="C30" s="95"/>
      <c r="D30" s="96" t="s">
        <v>105</v>
      </c>
      <c r="E30" s="96"/>
      <c r="F30" s="102"/>
      <c r="G30" s="130"/>
      <c r="H30" s="131">
        <f t="shared" si="0"/>
        <v>29558.916666666668</v>
      </c>
      <c r="I30" s="49">
        <v>19656</v>
      </c>
      <c r="J30" s="49">
        <v>18812</v>
      </c>
      <c r="K30" s="45">
        <v>36047</v>
      </c>
      <c r="L30" s="45">
        <v>33461</v>
      </c>
      <c r="M30" s="45">
        <v>31596</v>
      </c>
      <c r="N30" s="45">
        <v>27708</v>
      </c>
      <c r="O30" s="49">
        <v>27689</v>
      </c>
      <c r="P30" s="49">
        <v>34498</v>
      </c>
      <c r="Q30" s="49">
        <v>40959</v>
      </c>
      <c r="R30" s="49">
        <v>20515</v>
      </c>
      <c r="S30" s="49">
        <v>28623</v>
      </c>
      <c r="T30" s="133">
        <v>35143</v>
      </c>
      <c r="U30" s="126"/>
    </row>
    <row r="31" spans="1:21" s="4" customFormat="1" ht="18.75" customHeight="1">
      <c r="A31" s="94"/>
      <c r="B31" s="95"/>
      <c r="C31" s="95"/>
      <c r="D31" s="96"/>
      <c r="E31" s="90"/>
      <c r="F31" s="97" t="s">
        <v>106</v>
      </c>
      <c r="G31" s="136"/>
      <c r="H31" s="125">
        <f t="shared" si="0"/>
        <v>2609.6666666666665</v>
      </c>
      <c r="I31" s="64">
        <v>416</v>
      </c>
      <c r="J31" s="64">
        <v>345</v>
      </c>
      <c r="K31" s="65">
        <v>6177</v>
      </c>
      <c r="L31" s="65">
        <v>5413</v>
      </c>
      <c r="M31" s="65">
        <v>2364</v>
      </c>
      <c r="N31" s="65">
        <v>155</v>
      </c>
      <c r="O31" s="64">
        <v>5313</v>
      </c>
      <c r="P31" s="64">
        <v>1096</v>
      </c>
      <c r="Q31" s="64">
        <v>2397</v>
      </c>
      <c r="R31" s="64">
        <v>536</v>
      </c>
      <c r="S31" s="64">
        <v>385</v>
      </c>
      <c r="T31" s="111">
        <v>6719</v>
      </c>
      <c r="U31" s="126"/>
    </row>
    <row r="32" spans="1:21" s="4" customFormat="1" ht="18.75" customHeight="1">
      <c r="A32" s="94"/>
      <c r="B32" s="95"/>
      <c r="C32" s="95"/>
      <c r="D32" s="96"/>
      <c r="E32" s="89"/>
      <c r="F32" s="98" t="s">
        <v>107</v>
      </c>
      <c r="G32" s="124"/>
      <c r="H32" s="125">
        <f t="shared" si="0"/>
        <v>7524.166666666667</v>
      </c>
      <c r="I32" s="64">
        <v>5057</v>
      </c>
      <c r="J32" s="64">
        <v>3250</v>
      </c>
      <c r="K32" s="65">
        <v>8375</v>
      </c>
      <c r="L32" s="65">
        <v>6440</v>
      </c>
      <c r="M32" s="65">
        <v>7251</v>
      </c>
      <c r="N32" s="65">
        <v>4378</v>
      </c>
      <c r="O32" s="64">
        <v>5975</v>
      </c>
      <c r="P32" s="64">
        <v>6589</v>
      </c>
      <c r="Q32" s="64">
        <v>22556</v>
      </c>
      <c r="R32" s="64">
        <v>5164</v>
      </c>
      <c r="S32" s="64">
        <v>5174</v>
      </c>
      <c r="T32" s="111">
        <v>10081</v>
      </c>
      <c r="U32" s="126"/>
    </row>
    <row r="33" spans="1:21" s="4" customFormat="1" ht="18.75" customHeight="1">
      <c r="A33" s="94"/>
      <c r="B33" s="95"/>
      <c r="C33" s="95"/>
      <c r="D33" s="96"/>
      <c r="E33" s="89"/>
      <c r="F33" s="98" t="s">
        <v>108</v>
      </c>
      <c r="G33" s="124"/>
      <c r="H33" s="125">
        <f t="shared" si="0"/>
        <v>4390.25</v>
      </c>
      <c r="I33" s="64">
        <v>3338</v>
      </c>
      <c r="J33" s="64">
        <v>3863</v>
      </c>
      <c r="K33" s="65">
        <v>3991</v>
      </c>
      <c r="L33" s="65">
        <v>4871</v>
      </c>
      <c r="M33" s="65">
        <v>4609</v>
      </c>
      <c r="N33" s="65">
        <v>3942</v>
      </c>
      <c r="O33" s="64">
        <v>4384</v>
      </c>
      <c r="P33" s="64">
        <v>4643</v>
      </c>
      <c r="Q33" s="64">
        <v>4758</v>
      </c>
      <c r="R33" s="64">
        <v>4567</v>
      </c>
      <c r="S33" s="64">
        <v>4271</v>
      </c>
      <c r="T33" s="111">
        <v>5446</v>
      </c>
      <c r="U33" s="126"/>
    </row>
    <row r="34" spans="1:21" s="4" customFormat="1" ht="18.75" customHeight="1">
      <c r="A34" s="94"/>
      <c r="B34" s="95"/>
      <c r="C34" s="95"/>
      <c r="D34" s="100"/>
      <c r="E34" s="100"/>
      <c r="F34" s="101" t="s">
        <v>109</v>
      </c>
      <c r="G34" s="124"/>
      <c r="H34" s="125">
        <f t="shared" si="0"/>
        <v>15034.666666666666</v>
      </c>
      <c r="I34" s="64">
        <v>10844</v>
      </c>
      <c r="J34" s="64">
        <v>11353</v>
      </c>
      <c r="K34" s="65">
        <v>17504</v>
      </c>
      <c r="L34" s="65">
        <v>16736</v>
      </c>
      <c r="M34" s="65">
        <v>17372</v>
      </c>
      <c r="N34" s="65">
        <v>19233</v>
      </c>
      <c r="O34" s="64">
        <v>12017</v>
      </c>
      <c r="P34" s="64">
        <v>22169</v>
      </c>
      <c r="Q34" s="64">
        <v>11249</v>
      </c>
      <c r="R34" s="64">
        <v>10248</v>
      </c>
      <c r="S34" s="64">
        <v>18793</v>
      </c>
      <c r="T34" s="111">
        <v>12898</v>
      </c>
      <c r="U34" s="126"/>
    </row>
    <row r="35" spans="1:21" s="4" customFormat="1" ht="18.75" customHeight="1">
      <c r="A35" s="94"/>
      <c r="B35" s="95"/>
      <c r="C35" s="95"/>
      <c r="D35" s="96" t="s">
        <v>110</v>
      </c>
      <c r="E35" s="96"/>
      <c r="F35" s="102"/>
      <c r="G35" s="130"/>
      <c r="H35" s="131">
        <f t="shared" si="0"/>
        <v>96724.08333333333</v>
      </c>
      <c r="I35" s="49">
        <v>99676</v>
      </c>
      <c r="J35" s="49">
        <v>78198</v>
      </c>
      <c r="K35" s="45">
        <v>75952</v>
      </c>
      <c r="L35" s="45">
        <v>87589</v>
      </c>
      <c r="M35" s="45">
        <v>101408</v>
      </c>
      <c r="N35" s="45">
        <v>82658</v>
      </c>
      <c r="O35" s="49">
        <v>93754</v>
      </c>
      <c r="P35" s="49">
        <v>111837</v>
      </c>
      <c r="Q35" s="49">
        <v>92030</v>
      </c>
      <c r="R35" s="49">
        <v>101640</v>
      </c>
      <c r="S35" s="49">
        <v>92929</v>
      </c>
      <c r="T35" s="133">
        <v>143018</v>
      </c>
      <c r="U35" s="126"/>
    </row>
    <row r="36" spans="1:21" s="4" customFormat="1" ht="18.75" customHeight="1">
      <c r="A36" s="94"/>
      <c r="B36" s="95"/>
      <c r="C36" s="95"/>
      <c r="D36" s="96"/>
      <c r="E36" s="90"/>
      <c r="F36" s="97" t="s">
        <v>111</v>
      </c>
      <c r="G36" s="124"/>
      <c r="H36" s="125">
        <f t="shared" si="0"/>
        <v>22198.166666666668</v>
      </c>
      <c r="I36" s="64">
        <v>18982</v>
      </c>
      <c r="J36" s="64">
        <v>23111</v>
      </c>
      <c r="K36" s="65">
        <v>19712</v>
      </c>
      <c r="L36" s="65">
        <v>18500</v>
      </c>
      <c r="M36" s="65">
        <v>22944</v>
      </c>
      <c r="N36" s="65">
        <v>18086</v>
      </c>
      <c r="O36" s="64">
        <v>16954</v>
      </c>
      <c r="P36" s="64">
        <v>17164</v>
      </c>
      <c r="Q36" s="64">
        <v>17884</v>
      </c>
      <c r="R36" s="64">
        <v>16743</v>
      </c>
      <c r="S36" s="64">
        <v>19218</v>
      </c>
      <c r="T36" s="111">
        <v>57080</v>
      </c>
      <c r="U36" s="126"/>
    </row>
    <row r="37" spans="1:21" s="4" customFormat="1" ht="18.75" customHeight="1">
      <c r="A37" s="94"/>
      <c r="B37" s="95"/>
      <c r="C37" s="95"/>
      <c r="D37" s="96"/>
      <c r="E37" s="89"/>
      <c r="F37" s="98" t="s">
        <v>112</v>
      </c>
      <c r="G37" s="124"/>
      <c r="H37" s="125">
        <f t="shared" si="0"/>
        <v>45724.5</v>
      </c>
      <c r="I37" s="64">
        <v>40629</v>
      </c>
      <c r="J37" s="64">
        <v>35255</v>
      </c>
      <c r="K37" s="65">
        <v>34733</v>
      </c>
      <c r="L37" s="65">
        <v>29412</v>
      </c>
      <c r="M37" s="65">
        <v>35520</v>
      </c>
      <c r="N37" s="65">
        <v>44227</v>
      </c>
      <c r="O37" s="64">
        <v>49652</v>
      </c>
      <c r="P37" s="64">
        <v>70875</v>
      </c>
      <c r="Q37" s="64">
        <v>51269</v>
      </c>
      <c r="R37" s="64">
        <v>57773</v>
      </c>
      <c r="S37" s="64">
        <v>48549</v>
      </c>
      <c r="T37" s="111">
        <v>50800</v>
      </c>
      <c r="U37" s="126"/>
    </row>
    <row r="38" spans="1:21" s="4" customFormat="1" ht="18.75" customHeight="1">
      <c r="A38" s="94"/>
      <c r="B38" s="95"/>
      <c r="C38" s="95"/>
      <c r="D38" s="96"/>
      <c r="E38" s="89"/>
      <c r="F38" s="98" t="s">
        <v>113</v>
      </c>
      <c r="G38" s="124"/>
      <c r="H38" s="125">
        <f t="shared" si="0"/>
        <v>19209.5</v>
      </c>
      <c r="I38" s="64">
        <v>28719</v>
      </c>
      <c r="J38" s="64">
        <v>13027</v>
      </c>
      <c r="K38" s="65">
        <v>19210</v>
      </c>
      <c r="L38" s="65">
        <v>19291</v>
      </c>
      <c r="M38" s="65">
        <v>37798</v>
      </c>
      <c r="N38" s="65">
        <v>16344</v>
      </c>
      <c r="O38" s="64">
        <v>19475</v>
      </c>
      <c r="P38" s="64">
        <v>21263</v>
      </c>
      <c r="Q38" s="64">
        <v>7747</v>
      </c>
      <c r="R38" s="64">
        <v>10940</v>
      </c>
      <c r="S38" s="64">
        <v>16268</v>
      </c>
      <c r="T38" s="111">
        <v>20432</v>
      </c>
      <c r="U38" s="126"/>
    </row>
    <row r="39" spans="1:21" s="4" customFormat="1" ht="18.75" customHeight="1">
      <c r="A39" s="94"/>
      <c r="B39" s="95"/>
      <c r="C39" s="95"/>
      <c r="D39" s="96"/>
      <c r="E39" s="100"/>
      <c r="F39" s="101" t="s">
        <v>114</v>
      </c>
      <c r="G39" s="137"/>
      <c r="H39" s="127">
        <f t="shared" si="0"/>
        <v>9592.083333333334</v>
      </c>
      <c r="I39" s="35">
        <v>11347</v>
      </c>
      <c r="J39" s="35">
        <v>6806</v>
      </c>
      <c r="K39" s="65">
        <v>2297</v>
      </c>
      <c r="L39" s="65">
        <v>20387</v>
      </c>
      <c r="M39" s="65">
        <v>5147</v>
      </c>
      <c r="N39" s="65">
        <v>4001</v>
      </c>
      <c r="O39" s="64">
        <v>7673</v>
      </c>
      <c r="P39" s="64">
        <v>2535</v>
      </c>
      <c r="Q39" s="64">
        <v>15129</v>
      </c>
      <c r="R39" s="64">
        <v>16183</v>
      </c>
      <c r="S39" s="64">
        <v>8894</v>
      </c>
      <c r="T39" s="111">
        <v>14706</v>
      </c>
      <c r="U39" s="126"/>
    </row>
    <row r="40" spans="1:21" s="4" customFormat="1" ht="18.75" customHeight="1">
      <c r="A40" s="88"/>
      <c r="B40" s="135"/>
      <c r="C40" s="138" t="s">
        <v>115</v>
      </c>
      <c r="D40" s="139"/>
      <c r="E40" s="139"/>
      <c r="F40" s="140"/>
      <c r="G40" s="140"/>
      <c r="H40" s="125">
        <f t="shared" si="0"/>
        <v>81464.25</v>
      </c>
      <c r="I40" s="49">
        <v>60541</v>
      </c>
      <c r="J40" s="49">
        <v>79078</v>
      </c>
      <c r="K40" s="45">
        <v>70850</v>
      </c>
      <c r="L40" s="45">
        <v>81753</v>
      </c>
      <c r="M40" s="45">
        <v>95839</v>
      </c>
      <c r="N40" s="45">
        <v>120669</v>
      </c>
      <c r="O40" s="49">
        <v>86561</v>
      </c>
      <c r="P40" s="49">
        <v>71814</v>
      </c>
      <c r="Q40" s="49">
        <v>61903</v>
      </c>
      <c r="R40" s="49">
        <v>65059</v>
      </c>
      <c r="S40" s="49">
        <v>62417</v>
      </c>
      <c r="T40" s="133">
        <v>121087</v>
      </c>
      <c r="U40" s="126"/>
    </row>
    <row r="41" spans="1:21" s="4" customFormat="1" ht="18.75" customHeight="1">
      <c r="A41" s="88"/>
      <c r="B41" s="192" t="s">
        <v>116</v>
      </c>
      <c r="C41" s="193"/>
      <c r="D41" s="193"/>
      <c r="E41" s="193"/>
      <c r="F41" s="193"/>
      <c r="G41" s="194"/>
      <c r="H41" s="131">
        <f t="shared" si="0"/>
        <v>522599.6666666667</v>
      </c>
      <c r="I41" s="49">
        <v>410120</v>
      </c>
      <c r="J41" s="49">
        <v>493089</v>
      </c>
      <c r="K41" s="45">
        <v>397211</v>
      </c>
      <c r="L41" s="45">
        <v>524670</v>
      </c>
      <c r="M41" s="45">
        <v>418151</v>
      </c>
      <c r="N41" s="45">
        <v>760081</v>
      </c>
      <c r="O41" s="49">
        <v>572814</v>
      </c>
      <c r="P41" s="49">
        <v>483142</v>
      </c>
      <c r="Q41" s="49">
        <v>423380</v>
      </c>
      <c r="R41" s="49">
        <v>534398</v>
      </c>
      <c r="S41" s="49">
        <v>425395</v>
      </c>
      <c r="T41" s="133">
        <v>828745</v>
      </c>
      <c r="U41" s="126"/>
    </row>
    <row r="42" spans="1:21" s="4" customFormat="1" ht="18.75" customHeight="1">
      <c r="A42" s="141"/>
      <c r="B42" s="142" t="s">
        <v>117</v>
      </c>
      <c r="C42" s="143"/>
      <c r="D42" s="143"/>
      <c r="E42" s="143"/>
      <c r="F42" s="144"/>
      <c r="G42" s="144"/>
      <c r="H42" s="165">
        <f t="shared" si="0"/>
        <v>59071</v>
      </c>
      <c r="I42" s="145">
        <v>44716</v>
      </c>
      <c r="J42" s="145">
        <v>54710</v>
      </c>
      <c r="K42" s="82">
        <v>67692</v>
      </c>
      <c r="L42" s="82">
        <v>76957</v>
      </c>
      <c r="M42" s="82">
        <v>67588</v>
      </c>
      <c r="N42" s="82">
        <v>69193</v>
      </c>
      <c r="O42" s="145">
        <v>68282</v>
      </c>
      <c r="P42" s="145">
        <v>51708</v>
      </c>
      <c r="Q42" s="145">
        <v>50948</v>
      </c>
      <c r="R42" s="145">
        <v>47013</v>
      </c>
      <c r="S42" s="145">
        <v>40526</v>
      </c>
      <c r="T42" s="146">
        <v>69519</v>
      </c>
      <c r="U42" s="126"/>
    </row>
    <row r="43" spans="1:21" s="4" customFormat="1" ht="18.75" customHeight="1">
      <c r="A43" s="147" t="s">
        <v>118</v>
      </c>
      <c r="B43" s="104"/>
      <c r="C43" s="104"/>
      <c r="D43" s="104"/>
      <c r="E43" s="104"/>
      <c r="F43" s="148"/>
      <c r="G43" s="148"/>
      <c r="H43" s="125">
        <f t="shared" si="0"/>
        <v>5859.833333333333</v>
      </c>
      <c r="I43" s="35">
        <v>7415</v>
      </c>
      <c r="J43" s="35">
        <v>5389</v>
      </c>
      <c r="K43" s="36">
        <v>4610</v>
      </c>
      <c r="L43" s="36">
        <v>5044</v>
      </c>
      <c r="M43" s="36">
        <v>5121</v>
      </c>
      <c r="N43" s="36">
        <v>4331</v>
      </c>
      <c r="O43" s="35">
        <v>6166</v>
      </c>
      <c r="P43" s="35">
        <v>7841</v>
      </c>
      <c r="Q43" s="35">
        <v>4889</v>
      </c>
      <c r="R43" s="35">
        <v>5454</v>
      </c>
      <c r="S43" s="35">
        <v>5899</v>
      </c>
      <c r="T43" s="149">
        <v>8159</v>
      </c>
      <c r="U43" s="126"/>
    </row>
    <row r="44" spans="1:21" s="4" customFormat="1" ht="18.75" customHeight="1">
      <c r="A44" s="150" t="s">
        <v>119</v>
      </c>
      <c r="B44" s="139"/>
      <c r="C44" s="139"/>
      <c r="D44" s="139"/>
      <c r="E44" s="139"/>
      <c r="F44" s="140"/>
      <c r="G44" s="140"/>
      <c r="H44" s="134">
        <f t="shared" si="0"/>
        <v>470391</v>
      </c>
      <c r="I44" s="49">
        <v>369066</v>
      </c>
      <c r="J44" s="49">
        <v>430638</v>
      </c>
      <c r="K44" s="45">
        <v>350147</v>
      </c>
      <c r="L44" s="45">
        <v>478087</v>
      </c>
      <c r="M44" s="45">
        <v>370576</v>
      </c>
      <c r="N44" s="45">
        <v>589995</v>
      </c>
      <c r="O44" s="49">
        <v>529313</v>
      </c>
      <c r="P44" s="49">
        <v>483173</v>
      </c>
      <c r="Q44" s="49">
        <v>385799</v>
      </c>
      <c r="R44" s="49">
        <v>484721</v>
      </c>
      <c r="S44" s="49">
        <v>387915</v>
      </c>
      <c r="T44" s="133">
        <v>785262</v>
      </c>
      <c r="U44" s="126"/>
    </row>
    <row r="45" spans="1:21" s="4" customFormat="1" ht="18.75" customHeight="1">
      <c r="A45" s="88" t="s">
        <v>120</v>
      </c>
      <c r="B45" s="96"/>
      <c r="C45" s="96"/>
      <c r="D45" s="96"/>
      <c r="E45" s="96"/>
      <c r="F45" s="102"/>
      <c r="G45" s="102"/>
      <c r="H45" s="134">
        <f t="shared" si="0"/>
        <v>136270.75</v>
      </c>
      <c r="I45" s="49">
        <v>60606</v>
      </c>
      <c r="J45" s="49">
        <v>138190</v>
      </c>
      <c r="K45" s="45">
        <v>-52175</v>
      </c>
      <c r="L45" s="45">
        <v>118976</v>
      </c>
      <c r="M45" s="45">
        <v>10454</v>
      </c>
      <c r="N45" s="45">
        <v>257868</v>
      </c>
      <c r="O45" s="49">
        <v>234024</v>
      </c>
      <c r="P45" s="49">
        <v>147004</v>
      </c>
      <c r="Q45" s="49">
        <v>81936</v>
      </c>
      <c r="R45" s="49">
        <v>191036</v>
      </c>
      <c r="S45" s="49">
        <v>50206</v>
      </c>
      <c r="T45" s="133">
        <v>397124</v>
      </c>
      <c r="U45" s="126"/>
    </row>
    <row r="46" spans="1:21" s="4" customFormat="1" ht="18.75" customHeight="1">
      <c r="A46" s="88"/>
      <c r="B46" s="138" t="s">
        <v>121</v>
      </c>
      <c r="C46" s="139"/>
      <c r="D46" s="139"/>
      <c r="E46" s="139"/>
      <c r="F46" s="140"/>
      <c r="G46" s="140"/>
      <c r="H46" s="134">
        <f t="shared" si="0"/>
        <v>107131.33333333333</v>
      </c>
      <c r="I46" s="49">
        <v>45933</v>
      </c>
      <c r="J46" s="49">
        <v>100268</v>
      </c>
      <c r="K46" s="45">
        <v>-56690</v>
      </c>
      <c r="L46" s="45">
        <v>96767</v>
      </c>
      <c r="M46" s="45">
        <v>9281</v>
      </c>
      <c r="N46" s="45">
        <v>210668</v>
      </c>
      <c r="O46" s="49">
        <v>181866</v>
      </c>
      <c r="P46" s="49">
        <v>121117</v>
      </c>
      <c r="Q46" s="49">
        <v>41992</v>
      </c>
      <c r="R46" s="49">
        <v>141891</v>
      </c>
      <c r="S46" s="49">
        <v>47990</v>
      </c>
      <c r="T46" s="133">
        <v>344493</v>
      </c>
      <c r="U46" s="126"/>
    </row>
    <row r="47" spans="1:21" s="4" customFormat="1" ht="18.75" customHeight="1">
      <c r="A47" s="151" t="s">
        <v>122</v>
      </c>
      <c r="B47" s="96"/>
      <c r="C47" s="96"/>
      <c r="D47" s="96"/>
      <c r="E47" s="96"/>
      <c r="F47" s="102"/>
      <c r="G47" s="102"/>
      <c r="H47" s="152">
        <f>('第４表 '!H25/'第４表  (2)'!H44)*100</f>
        <v>71.03032370942472</v>
      </c>
      <c r="I47" s="153">
        <v>83.6</v>
      </c>
      <c r="J47" s="153">
        <v>67.9</v>
      </c>
      <c r="K47" s="154">
        <v>114.9</v>
      </c>
      <c r="L47" s="154">
        <v>75.1</v>
      </c>
      <c r="M47" s="154">
        <v>97.2</v>
      </c>
      <c r="N47" s="154">
        <v>56.3</v>
      </c>
      <c r="O47" s="153">
        <v>55.8</v>
      </c>
      <c r="P47" s="153">
        <v>69.6</v>
      </c>
      <c r="Q47" s="153">
        <v>78.8</v>
      </c>
      <c r="R47" s="153">
        <v>60.6</v>
      </c>
      <c r="S47" s="153">
        <v>87.1</v>
      </c>
      <c r="T47" s="155">
        <v>49.4</v>
      </c>
      <c r="U47" s="156"/>
    </row>
    <row r="48" spans="1:21" s="4" customFormat="1" ht="18.75" customHeight="1">
      <c r="A48" s="157" t="s">
        <v>123</v>
      </c>
      <c r="B48" s="143"/>
      <c r="C48" s="143"/>
      <c r="D48" s="143"/>
      <c r="E48" s="143"/>
      <c r="F48" s="144"/>
      <c r="G48" s="144"/>
      <c r="H48" s="158">
        <f>'第４表 '!H26/'第４表 '!H25*100</f>
        <v>22.062515915552357</v>
      </c>
      <c r="I48" s="27">
        <v>23.9</v>
      </c>
      <c r="J48" s="27">
        <v>24.2</v>
      </c>
      <c r="K48" s="159">
        <v>20.1</v>
      </c>
      <c r="L48" s="159">
        <v>21.5</v>
      </c>
      <c r="M48" s="159">
        <v>21.9</v>
      </c>
      <c r="N48" s="159">
        <v>21.7</v>
      </c>
      <c r="O48" s="27">
        <v>23.6</v>
      </c>
      <c r="P48" s="27">
        <v>22.1</v>
      </c>
      <c r="Q48" s="27">
        <v>23.5</v>
      </c>
      <c r="R48" s="27">
        <v>24</v>
      </c>
      <c r="S48" s="27">
        <v>20.6</v>
      </c>
      <c r="T48" s="29">
        <v>19.5</v>
      </c>
      <c r="U48" s="156"/>
    </row>
    <row r="49" spans="6:20" s="4" customFormat="1" ht="14.25">
      <c r="F49" s="6"/>
      <c r="G49" s="6"/>
      <c r="H49" s="160"/>
      <c r="I49" s="114"/>
      <c r="J49" s="161"/>
      <c r="K49" s="114"/>
      <c r="L49" s="114"/>
      <c r="M49" s="114"/>
      <c r="N49" s="114"/>
      <c r="O49" s="162"/>
      <c r="P49" s="162"/>
      <c r="Q49" s="162"/>
      <c r="R49" s="162"/>
      <c r="S49" s="162"/>
      <c r="T49" s="162"/>
    </row>
    <row r="50" spans="6:20" s="4" customFormat="1" ht="14.25">
      <c r="F50" s="6"/>
      <c r="G50" s="6"/>
      <c r="H50" s="160"/>
      <c r="J50" s="161"/>
      <c r="M50" s="163"/>
      <c r="O50" s="162"/>
      <c r="P50" s="162"/>
      <c r="Q50" s="162"/>
      <c r="R50" s="162"/>
      <c r="S50" s="162"/>
      <c r="T50" s="162"/>
    </row>
    <row r="51" spans="10:20" ht="13.5">
      <c r="J51" s="164"/>
      <c r="P51" s="119"/>
      <c r="R51" s="119"/>
      <c r="S51" s="119"/>
      <c r="T51" s="119"/>
    </row>
    <row r="52" spans="10:19" ht="13.5">
      <c r="J52" s="164"/>
      <c r="P52" s="119"/>
      <c r="R52" s="119"/>
      <c r="S52" s="119"/>
    </row>
    <row r="53" spans="10:19" ht="13.5">
      <c r="J53" s="164"/>
      <c r="P53" s="119"/>
      <c r="R53" s="119"/>
      <c r="S53" s="119"/>
    </row>
    <row r="54" spans="16:19" ht="13.5">
      <c r="P54" s="119"/>
      <c r="R54" s="119"/>
      <c r="S54" s="119"/>
    </row>
    <row r="55" spans="16:19" ht="13.5">
      <c r="P55" s="119"/>
      <c r="R55" s="119"/>
      <c r="S55" s="119"/>
    </row>
    <row r="56" spans="16:19" ht="13.5">
      <c r="P56" s="119"/>
      <c r="R56" s="119"/>
      <c r="S56" s="119"/>
    </row>
    <row r="57" spans="16:19" ht="13.5">
      <c r="P57" s="119"/>
      <c r="R57" s="119"/>
      <c r="S57" s="119"/>
    </row>
    <row r="58" spans="16:19" ht="13.5">
      <c r="P58" s="119"/>
      <c r="R58" s="119"/>
      <c r="S58" s="119"/>
    </row>
    <row r="59" spans="16:19" ht="13.5">
      <c r="P59" s="119"/>
      <c r="R59" s="119"/>
      <c r="S59" s="119"/>
    </row>
    <row r="60" spans="16:19" ht="13.5">
      <c r="P60" s="119"/>
      <c r="R60" s="119"/>
      <c r="S60" s="119"/>
    </row>
    <row r="61" spans="16:19" ht="13.5">
      <c r="P61" s="119"/>
      <c r="R61" s="119"/>
      <c r="S61" s="119"/>
    </row>
    <row r="62" spans="16:19" ht="13.5">
      <c r="P62" s="119"/>
      <c r="S62" s="119"/>
    </row>
    <row r="63" spans="16:19" ht="13.5">
      <c r="P63" s="119"/>
      <c r="S63" s="119"/>
    </row>
    <row r="64" ht="13.5">
      <c r="S64" s="119"/>
    </row>
    <row r="65" ht="13.5">
      <c r="S65" s="119"/>
    </row>
    <row r="82" ht="13.5">
      <c r="N82" s="115"/>
    </row>
    <row r="83" ht="13.5">
      <c r="N83" s="115"/>
    </row>
  </sheetData>
  <mergeCells count="4">
    <mergeCell ref="A2:G3"/>
    <mergeCell ref="H2:T2"/>
    <mergeCell ref="A1:T1"/>
    <mergeCell ref="B41:G41"/>
  </mergeCells>
  <printOptions/>
  <pageMargins left="0.5905511811023623" right="0.31496062992125984" top="0.984251968503937" bottom="0.984251968503937" header="0.5118110236220472" footer="0.5118110236220472"/>
  <pageSetup firstPageNumber="29" useFirstPageNumber="1" horizontalDpi="600" verticalDpi="600" orientation="portrait" paperSize="9" scale="85" r:id="rId1"/>
  <headerFooter alignWithMargins="0">
    <oddFooter>&amp;C&amp;"ＭＳ 明朝,標準"- &amp;P-2 -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2010-03-18T01:03:51Z</cp:lastPrinted>
  <dcterms:created xsi:type="dcterms:W3CDTF">2008-03-31T09:41:20Z</dcterms:created>
  <dcterms:modified xsi:type="dcterms:W3CDTF">2010-03-18T01:11:09Z</dcterms:modified>
  <cp:category/>
  <cp:version/>
  <cp:contentType/>
  <cp:contentStatus/>
</cp:coreProperties>
</file>