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0388\Downloads\"/>
    </mc:Choice>
  </mc:AlternateContent>
  <xr:revisionPtr revIDLastSave="0" documentId="13_ncr:1_{FE26D9B2-14DC-4781-ADF8-EBED7EF900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3生産支出 " sheetId="20" r:id="rId1"/>
    <sheet name="R3可処分所得 " sheetId="21" r:id="rId2"/>
    <sheet name="R3県外 " sheetId="22" r:id="rId3"/>
  </sheets>
  <definedNames>
    <definedName name="_xlnm.Print_Area" localSheetId="1">'R3可処分所得 '!$A$1:$L$49</definedName>
    <definedName name="_xlnm.Print_Area" localSheetId="2">'R3県外 '!$A$1:$L$55</definedName>
    <definedName name="_xlnm.Print_Area" localSheetId="0">'R3生産支出 '!$A$1:$M$52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1" l="1"/>
  <c r="B10" i="21" l="1"/>
  <c r="B7" i="21"/>
  <c r="B6" i="21"/>
  <c r="B17" i="21"/>
  <c r="B9" i="21" s="1"/>
  <c r="B41" i="21" s="1"/>
  <c r="B15" i="21"/>
  <c r="B14" i="21"/>
  <c r="B12" i="21"/>
  <c r="B44" i="21" l="1"/>
  <c r="B47" i="21"/>
  <c r="B39" i="21"/>
  <c r="B38" i="21"/>
  <c r="B8" i="21"/>
  <c r="B42" i="21"/>
  <c r="B49" i="21"/>
  <c r="B46" i="21"/>
  <c r="B40" i="21" l="1"/>
  <c r="B45" i="21" l="1"/>
  <c r="B11" i="21" l="1"/>
  <c r="B43" i="21" l="1"/>
  <c r="B16" i="21"/>
  <c r="B48" i="21" l="1"/>
</calcChain>
</file>

<file path=xl/sharedStrings.xml><?xml version="1.0" encoding="utf-8"?>
<sst xmlns="http://schemas.openxmlformats.org/spreadsheetml/2006/main" count="428" uniqueCount="89">
  <si>
    <t>３．基本勘定</t>
    <rPh sb="2" eb="4">
      <t>キホン</t>
    </rPh>
    <rPh sb="4" eb="6">
      <t>カンジョウ</t>
    </rPh>
    <phoneticPr fontId="3"/>
  </si>
  <si>
    <t>（１）県内総生産勘定（生産側および支出側）</t>
    <rPh sb="11" eb="13">
      <t>セイサン</t>
    </rPh>
    <rPh sb="13" eb="14">
      <t>ガワ</t>
    </rPh>
    <rPh sb="17" eb="19">
      <t>シシュツ</t>
    </rPh>
    <rPh sb="19" eb="20">
      <t>ガワ</t>
    </rPh>
    <phoneticPr fontId="3"/>
  </si>
  <si>
    <t>（単位：百万円）</t>
    <rPh sb="4" eb="5">
      <t>１００</t>
    </rPh>
    <phoneticPr fontId="3"/>
  </si>
  <si>
    <t>項　目（実　数）</t>
    <rPh sb="4" eb="7">
      <t>ジッスウ</t>
    </rPh>
    <phoneticPr fontId="3"/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</si>
  <si>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</si>
  <si>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</si>
  <si>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</si>
  <si>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</si>
  <si>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</si>
  <si>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平成28年度</t>
    <rPh sb="4" eb="6">
      <t>ネンド</t>
    </rPh>
    <phoneticPr fontId="4"/>
  </si>
  <si>
    <t>平成29年度</t>
    <rPh sb="4" eb="6">
      <t>ネンド</t>
    </rPh>
    <phoneticPr fontId="4"/>
  </si>
  <si>
    <t>平成30年度</t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</si>
  <si>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</si>
  <si>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(2011)</t>
    <phoneticPr fontId="3"/>
  </si>
  <si>
    <t>(2012)</t>
    <phoneticPr fontId="3"/>
  </si>
  <si>
    <t>(2013)</t>
  </si>
  <si>
    <t>(2014)</t>
  </si>
  <si>
    <t>(2015)</t>
    <phoneticPr fontId="3"/>
  </si>
  <si>
    <t>(2016)</t>
  </si>
  <si>
    <t>(2017)</t>
    <phoneticPr fontId="3"/>
  </si>
  <si>
    <t>(2018)</t>
    <phoneticPr fontId="3"/>
  </si>
  <si>
    <t>(2019)</t>
  </si>
  <si>
    <t>１．雇用者報酬（県内活動による）</t>
    <rPh sb="2" eb="5">
      <t>コヨウシャ</t>
    </rPh>
    <rPh sb="5" eb="7">
      <t>ホウシュウ</t>
    </rPh>
    <rPh sb="8" eb="9">
      <t>ケン</t>
    </rPh>
    <rPh sb="9" eb="10">
      <t>ナイ</t>
    </rPh>
    <rPh sb="10" eb="12">
      <t>カツドウ</t>
    </rPh>
    <phoneticPr fontId="3"/>
  </si>
  <si>
    <t>２．営業余剰・混合所得</t>
    <rPh sb="2" eb="4">
      <t>エイギョウ</t>
    </rPh>
    <rPh sb="4" eb="6">
      <t>ヨジョウ</t>
    </rPh>
    <rPh sb="7" eb="9">
      <t>コンゴウ</t>
    </rPh>
    <rPh sb="9" eb="11">
      <t>ショトク</t>
    </rPh>
    <phoneticPr fontId="3"/>
  </si>
  <si>
    <t>３．固定資本減耗</t>
    <rPh sb="2" eb="4">
      <t>コテイ</t>
    </rPh>
    <rPh sb="4" eb="6">
      <t>シホン</t>
    </rPh>
    <rPh sb="6" eb="8">
      <t>ゲンモウ</t>
    </rPh>
    <phoneticPr fontId="3"/>
  </si>
  <si>
    <t>４．生産・輸入品に課される税
　　　（中央政府、地方政府）</t>
    <rPh sb="2" eb="4">
      <t>セイサン</t>
    </rPh>
    <rPh sb="5" eb="7">
      <t>ユニュウ</t>
    </rPh>
    <rPh sb="7" eb="8">
      <t>シナ</t>
    </rPh>
    <rPh sb="9" eb="10">
      <t>カ</t>
    </rPh>
    <rPh sb="13" eb="14">
      <t>カンセツゼイ</t>
    </rPh>
    <rPh sb="19" eb="21">
      <t>チュウオウ</t>
    </rPh>
    <rPh sb="21" eb="23">
      <t>セイフ</t>
    </rPh>
    <rPh sb="24" eb="26">
      <t>チホウ</t>
    </rPh>
    <rPh sb="26" eb="28">
      <t>セイフ</t>
    </rPh>
    <phoneticPr fontId="3"/>
  </si>
  <si>
    <t>５．（控除）補助金
　　　（中央政府、地方政府）</t>
    <rPh sb="3" eb="5">
      <t>コウジョ</t>
    </rPh>
    <rPh sb="6" eb="9">
      <t>ホジョキン</t>
    </rPh>
    <rPh sb="14" eb="16">
      <t>チュウオウ</t>
    </rPh>
    <rPh sb="16" eb="18">
      <t>セイフ</t>
    </rPh>
    <rPh sb="19" eb="21">
      <t>チホウ</t>
    </rPh>
    <rPh sb="21" eb="23">
      <t>セイフ</t>
    </rPh>
    <phoneticPr fontId="3"/>
  </si>
  <si>
    <t>県内総生産（生産側）</t>
    <rPh sb="0" eb="2">
      <t>ケンナイ</t>
    </rPh>
    <rPh sb="2" eb="5">
      <t>ソウセイサン</t>
    </rPh>
    <rPh sb="6" eb="8">
      <t>セイサン</t>
    </rPh>
    <rPh sb="8" eb="9">
      <t>ガワ</t>
    </rPh>
    <phoneticPr fontId="3"/>
  </si>
  <si>
    <t>６．民間最終消費支出</t>
    <rPh sb="2" eb="4">
      <t>ミンカン</t>
    </rPh>
    <rPh sb="4" eb="6">
      <t>サイシュウ</t>
    </rPh>
    <rPh sb="6" eb="8">
      <t>ショウヒ</t>
    </rPh>
    <rPh sb="8" eb="10">
      <t>シシュツ</t>
    </rPh>
    <phoneticPr fontId="3"/>
  </si>
  <si>
    <t>７．地方政府等政府最終消費支出</t>
    <rPh sb="2" eb="4">
      <t>チホウ</t>
    </rPh>
    <rPh sb="4" eb="6">
      <t>セイフ</t>
    </rPh>
    <rPh sb="6" eb="7">
      <t>トウ</t>
    </rPh>
    <rPh sb="7" eb="9">
      <t>セイフ</t>
    </rPh>
    <rPh sb="9" eb="11">
      <t>サイシュウ</t>
    </rPh>
    <rPh sb="11" eb="13">
      <t>ショウヒ</t>
    </rPh>
    <rPh sb="13" eb="15">
      <t>シシュツ</t>
    </rPh>
    <phoneticPr fontId="3"/>
  </si>
  <si>
    <t>８．県内総固定資本形成</t>
    <rPh sb="2" eb="4">
      <t>ケンナイ</t>
    </rPh>
    <rPh sb="4" eb="5">
      <t>ソウ</t>
    </rPh>
    <rPh sb="5" eb="7">
      <t>コテイ</t>
    </rPh>
    <rPh sb="7" eb="9">
      <t>シホン</t>
    </rPh>
    <rPh sb="9" eb="11">
      <t>ケイセイ</t>
    </rPh>
    <phoneticPr fontId="3"/>
  </si>
  <si>
    <t>９．在庫変動</t>
    <rPh sb="2" eb="4">
      <t>ザイコ</t>
    </rPh>
    <rPh sb="4" eb="6">
      <t>ヘンドウ</t>
    </rPh>
    <phoneticPr fontId="3"/>
  </si>
  <si>
    <t>10．財貨・サービスの移出入（純）</t>
    <rPh sb="3" eb="5">
      <t>ザイカ</t>
    </rPh>
    <rPh sb="11" eb="13">
      <t>イシュツ</t>
    </rPh>
    <rPh sb="13" eb="14">
      <t>ニュウ</t>
    </rPh>
    <rPh sb="15" eb="16">
      <t>ジュン</t>
    </rPh>
    <phoneticPr fontId="3"/>
  </si>
  <si>
    <t>11．統計上の不突合</t>
    <rPh sb="3" eb="6">
      <t>トウケイジョウ</t>
    </rPh>
    <rPh sb="7" eb="8">
      <t>フ</t>
    </rPh>
    <rPh sb="8" eb="9">
      <t>ツ</t>
    </rPh>
    <rPh sb="9" eb="10">
      <t>ゴウ</t>
    </rPh>
    <phoneticPr fontId="3"/>
  </si>
  <si>
    <t>県内総生産（支出側）</t>
    <rPh sb="0" eb="2">
      <t>ケンナイ</t>
    </rPh>
    <rPh sb="2" eb="5">
      <t>ソウセイサン</t>
    </rPh>
    <rPh sb="6" eb="8">
      <t>シシュツ</t>
    </rPh>
    <rPh sb="8" eb="9">
      <t>ガワ</t>
    </rPh>
    <phoneticPr fontId="3"/>
  </si>
  <si>
    <t>（単位：％）</t>
    <phoneticPr fontId="3"/>
  </si>
  <si>
    <t>項　目（対前年度増加率）</t>
    <rPh sb="4" eb="5">
      <t>タイ</t>
    </rPh>
    <rPh sb="5" eb="8">
      <t>ゼンネンド</t>
    </rPh>
    <rPh sb="8" eb="10">
      <t>ゾウカ</t>
    </rPh>
    <rPh sb="10" eb="11">
      <t>リツ</t>
    </rPh>
    <phoneticPr fontId="3"/>
  </si>
  <si>
    <t>―</t>
  </si>
  <si>
    <t>５．（控除）補助金
　　　（中央政府、地方政府）</t>
    <rPh sb="3" eb="5">
      <t>コウジョ</t>
    </rPh>
    <rPh sb="6" eb="9">
      <t>ホジョキン</t>
    </rPh>
    <phoneticPr fontId="3"/>
  </si>
  <si>
    <t>７．地方政府等最終消費支出</t>
    <rPh sb="2" eb="4">
      <t>チホウ</t>
    </rPh>
    <rPh sb="4" eb="6">
      <t>セイフ</t>
    </rPh>
    <rPh sb="6" eb="7">
      <t>トウ</t>
    </rPh>
    <rPh sb="7" eb="9">
      <t>サイシュウ</t>
    </rPh>
    <rPh sb="9" eb="11">
      <t>ショウヒ</t>
    </rPh>
    <rPh sb="11" eb="13">
      <t>シシュツ</t>
    </rPh>
    <phoneticPr fontId="3"/>
  </si>
  <si>
    <t>―</t>
    <phoneticPr fontId="3"/>
  </si>
  <si>
    <t>項　目（構成比）</t>
    <rPh sb="4" eb="7">
      <t>コウセイヒ</t>
    </rPh>
    <phoneticPr fontId="3"/>
  </si>
  <si>
    <t>７．政府最終消費支出</t>
    <rPh sb="2" eb="4">
      <t>セイフ</t>
    </rPh>
    <rPh sb="4" eb="6">
      <t>サイシュウ</t>
    </rPh>
    <rPh sb="6" eb="8">
      <t>ショウヒ</t>
    </rPh>
    <rPh sb="8" eb="10">
      <t>シシュツ</t>
    </rPh>
    <phoneticPr fontId="3"/>
  </si>
  <si>
    <t>（２）県民可処分所得と使用勘定</t>
    <rPh sb="3" eb="5">
      <t>ケンミン</t>
    </rPh>
    <rPh sb="5" eb="8">
      <t>カショブン</t>
    </rPh>
    <rPh sb="8" eb="10">
      <t>ショトク</t>
    </rPh>
    <rPh sb="11" eb="13">
      <t>シヨウ</t>
    </rPh>
    <phoneticPr fontId="3"/>
  </si>
  <si>
    <t>項　目（実　数）</t>
    <phoneticPr fontId="3"/>
  </si>
  <si>
    <t>(2015)</t>
  </si>
  <si>
    <t>１．民間最終消費支出</t>
  </si>
  <si>
    <t>２．地方政府等最終消費支出</t>
    <rPh sb="2" eb="4">
      <t>チホウ</t>
    </rPh>
    <rPh sb="4" eb="6">
      <t>セイフ</t>
    </rPh>
    <rPh sb="6" eb="7">
      <t>トウ</t>
    </rPh>
    <phoneticPr fontId="3"/>
  </si>
  <si>
    <t>３．県民貯蓄</t>
    <rPh sb="2" eb="4">
      <t>ケンミン</t>
    </rPh>
    <rPh sb="4" eb="6">
      <t>チョチク</t>
    </rPh>
    <phoneticPr fontId="3"/>
  </si>
  <si>
    <t>県民可処分所得の使用</t>
    <rPh sb="0" eb="2">
      <t>ケンミン</t>
    </rPh>
    <rPh sb="2" eb="5">
      <t>カショブン</t>
    </rPh>
    <rPh sb="5" eb="7">
      <t>ショトク</t>
    </rPh>
    <rPh sb="8" eb="10">
      <t>シヨウ</t>
    </rPh>
    <phoneticPr fontId="3"/>
  </si>
  <si>
    <t>４．雇用者報酬（県内活動による）</t>
    <rPh sb="2" eb="7">
      <t>コヨウシャホウシュウ</t>
    </rPh>
    <rPh sb="8" eb="9">
      <t>ケン</t>
    </rPh>
    <rPh sb="9" eb="10">
      <t>ナイ</t>
    </rPh>
    <rPh sb="10" eb="12">
      <t>カツドウ</t>
    </rPh>
    <phoneticPr fontId="3"/>
  </si>
  <si>
    <t>５．県外からの雇用者報酬の受取（純）</t>
    <rPh sb="2" eb="4">
      <t>ケンガイ</t>
    </rPh>
    <rPh sb="7" eb="10">
      <t>コヨウシャ</t>
    </rPh>
    <rPh sb="10" eb="12">
      <t>ホウシュウ</t>
    </rPh>
    <rPh sb="13" eb="15">
      <t>ウケトリ</t>
    </rPh>
    <rPh sb="16" eb="17">
      <t>ジュン</t>
    </rPh>
    <phoneticPr fontId="3"/>
  </si>
  <si>
    <t>６．営業余剰・混合所得</t>
    <phoneticPr fontId="3"/>
  </si>
  <si>
    <t>７．域外からの財産所得（純）</t>
    <rPh sb="2" eb="4">
      <t>イキガイ</t>
    </rPh>
    <rPh sb="7" eb="9">
      <t>ザイサン</t>
    </rPh>
    <rPh sb="9" eb="11">
      <t>ショトク</t>
    </rPh>
    <rPh sb="12" eb="13">
      <t>ジュン</t>
    </rPh>
    <phoneticPr fontId="3"/>
  </si>
  <si>
    <t>８．生産・輸入品に課される税（地方政府）</t>
    <rPh sb="15" eb="17">
      <t>チホウ</t>
    </rPh>
    <rPh sb="17" eb="19">
      <t>セイフ</t>
    </rPh>
    <phoneticPr fontId="3"/>
  </si>
  <si>
    <t>９．（控除）補助金（地方政府）</t>
    <rPh sb="10" eb="12">
      <t>チホウ</t>
    </rPh>
    <rPh sb="12" eb="14">
      <t>セイフ</t>
    </rPh>
    <phoneticPr fontId="3"/>
  </si>
  <si>
    <t>10．域外からの経常移転（純）</t>
    <rPh sb="3" eb="5">
      <t>イキガイ</t>
    </rPh>
    <rPh sb="8" eb="10">
      <t>ケイジョウ</t>
    </rPh>
    <rPh sb="10" eb="12">
      <t>イテン</t>
    </rPh>
    <rPh sb="13" eb="14">
      <t>ジュン</t>
    </rPh>
    <phoneticPr fontId="3"/>
  </si>
  <si>
    <t>県民可処分所得</t>
    <rPh sb="0" eb="2">
      <t>ケンミン</t>
    </rPh>
    <rPh sb="2" eb="5">
      <t>カショブン</t>
    </rPh>
    <rPh sb="5" eb="7">
      <t>ショトク</t>
    </rPh>
    <phoneticPr fontId="3"/>
  </si>
  <si>
    <t>項　目（対前年度増加率）</t>
    <phoneticPr fontId="3"/>
  </si>
  <si>
    <t>項　目（構成比）</t>
    <phoneticPr fontId="3"/>
  </si>
  <si>
    <t>（３）域外勘定（経常取引）</t>
    <rPh sb="3" eb="4">
      <t>イキ</t>
    </rPh>
    <rPh sb="4" eb="5">
      <t>ソト</t>
    </rPh>
    <rPh sb="8" eb="10">
      <t>ケイジョウ</t>
    </rPh>
    <rPh sb="10" eb="12">
      <t>トリヒキ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</si>
  <si>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4"/>
  </si>
  <si>
    <t>１．財貨・サービスの移出入（純）</t>
    <rPh sb="11" eb="12">
      <t>デ</t>
    </rPh>
    <rPh sb="12" eb="13">
      <t>ニュウ</t>
    </rPh>
    <rPh sb="14" eb="15">
      <t>ジュン</t>
    </rPh>
    <phoneticPr fontId="3"/>
  </si>
  <si>
    <t>２．雇用者報酬（支払）</t>
    <rPh sb="2" eb="5">
      <t>コヨウシャ</t>
    </rPh>
    <rPh sb="5" eb="7">
      <t>ホウシュウ</t>
    </rPh>
    <rPh sb="8" eb="10">
      <t>シハラ</t>
    </rPh>
    <phoneticPr fontId="3"/>
  </si>
  <si>
    <t>３．財産所得（支払）</t>
    <rPh sb="2" eb="4">
      <t>ザイサン</t>
    </rPh>
    <rPh sb="4" eb="6">
      <t>ショトク</t>
    </rPh>
    <rPh sb="7" eb="9">
      <t>シハラ</t>
    </rPh>
    <phoneticPr fontId="3"/>
  </si>
  <si>
    <t>４．経常移転（支払）</t>
    <rPh sb="2" eb="4">
      <t>ケイジョウ</t>
    </rPh>
    <rPh sb="4" eb="6">
      <t>イテン</t>
    </rPh>
    <rPh sb="7" eb="9">
      <t>シハラ</t>
    </rPh>
    <phoneticPr fontId="3"/>
  </si>
  <si>
    <t>５．経常収支（域外）</t>
    <rPh sb="2" eb="4">
      <t>ケイジョウ</t>
    </rPh>
    <rPh sb="4" eb="6">
      <t>シュウシ</t>
    </rPh>
    <rPh sb="7" eb="9">
      <t>イキガイ</t>
    </rPh>
    <phoneticPr fontId="3"/>
  </si>
  <si>
    <t>支　払　計</t>
    <rPh sb="4" eb="5">
      <t>ケイ</t>
    </rPh>
    <phoneticPr fontId="3"/>
  </si>
  <si>
    <t>６．雇用者報酬（受取）</t>
    <rPh sb="2" eb="5">
      <t>コヨウシャ</t>
    </rPh>
    <rPh sb="5" eb="7">
      <t>ホウシュウ</t>
    </rPh>
    <rPh sb="8" eb="10">
      <t>ウケトリ</t>
    </rPh>
    <phoneticPr fontId="3"/>
  </si>
  <si>
    <t>７．生産・輸入品に課される税（中央政府）</t>
    <rPh sb="2" eb="4">
      <t>セイサン</t>
    </rPh>
    <rPh sb="5" eb="7">
      <t>ユニュウ</t>
    </rPh>
    <rPh sb="7" eb="8">
      <t>ヒン</t>
    </rPh>
    <rPh sb="9" eb="10">
      <t>カ</t>
    </rPh>
    <rPh sb="13" eb="14">
      <t>ゼイ</t>
    </rPh>
    <rPh sb="15" eb="17">
      <t>チュウオウ</t>
    </rPh>
    <rPh sb="17" eb="19">
      <t>セイフ</t>
    </rPh>
    <phoneticPr fontId="3"/>
  </si>
  <si>
    <t>８．（控除）補助金（中央政府）</t>
    <rPh sb="3" eb="5">
      <t>コウジョ</t>
    </rPh>
    <rPh sb="6" eb="9">
      <t>ホジョキン</t>
    </rPh>
    <rPh sb="10" eb="12">
      <t>チュウオウ</t>
    </rPh>
    <rPh sb="12" eb="14">
      <t>セイフ</t>
    </rPh>
    <phoneticPr fontId="3"/>
  </si>
  <si>
    <t>９．財産所得（受取）</t>
    <rPh sb="2" eb="4">
      <t>ザイサン</t>
    </rPh>
    <rPh sb="4" eb="6">
      <t>ショトク</t>
    </rPh>
    <rPh sb="7" eb="9">
      <t>ウケトリ</t>
    </rPh>
    <phoneticPr fontId="3"/>
  </si>
  <si>
    <t>１０．経常移転（受取）</t>
    <rPh sb="3" eb="5">
      <t>ケイジョウ</t>
    </rPh>
    <rPh sb="5" eb="7">
      <t>イテン</t>
    </rPh>
    <rPh sb="8" eb="10">
      <t>ウケトリ</t>
    </rPh>
    <phoneticPr fontId="3"/>
  </si>
  <si>
    <t>受　取　計</t>
    <rPh sb="4" eb="5">
      <t>ケイ</t>
    </rPh>
    <phoneticPr fontId="3"/>
  </si>
  <si>
    <t>項　目（対前年増加率）</t>
    <rPh sb="4" eb="5">
      <t>タイ</t>
    </rPh>
    <rPh sb="5" eb="7">
      <t>ゼンネン</t>
    </rPh>
    <rPh sb="7" eb="9">
      <t>ゾウカ</t>
    </rPh>
    <rPh sb="9" eb="10">
      <t>リツ</t>
    </rPh>
    <phoneticPr fontId="3"/>
  </si>
  <si>
    <t>２．雇用者報酬</t>
    <rPh sb="2" eb="5">
      <t>コヨウシャ</t>
    </rPh>
    <rPh sb="5" eb="7">
      <t>ホウシュウ</t>
    </rPh>
    <phoneticPr fontId="3"/>
  </si>
  <si>
    <t>３．財産所得（支払）（純）</t>
    <rPh sb="2" eb="4">
      <t>ザイサン</t>
    </rPh>
    <rPh sb="4" eb="6">
      <t>ショトク</t>
    </rPh>
    <rPh sb="7" eb="9">
      <t>シハラ</t>
    </rPh>
    <rPh sb="11" eb="12">
      <t>ジュン</t>
    </rPh>
    <phoneticPr fontId="3"/>
  </si>
  <si>
    <t>４．経常移転の支払（純）</t>
    <rPh sb="2" eb="4">
      <t>ケイジョウ</t>
    </rPh>
    <rPh sb="4" eb="6">
      <t>イテン</t>
    </rPh>
    <rPh sb="7" eb="9">
      <t>シハラ</t>
    </rPh>
    <rPh sb="10" eb="11">
      <t>ジュン</t>
    </rPh>
    <phoneticPr fontId="3"/>
  </si>
  <si>
    <t>６．雇用者報酬</t>
    <rPh sb="2" eb="5">
      <t>コヨウシャ</t>
    </rPh>
    <rPh sb="5" eb="7">
      <t>ホウシュウ</t>
    </rPh>
    <phoneticPr fontId="3"/>
  </si>
  <si>
    <t>受　取</t>
    <phoneticPr fontId="3"/>
  </si>
  <si>
    <t>(2020)</t>
  </si>
  <si>
    <t>(2020)</t>
    <phoneticPr fontId="4"/>
  </si>
  <si>
    <t>令和2年度</t>
    <rPh sb="0" eb="2">
      <t>レイワ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</si>
  <si>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</si>
  <si>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令和２年度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</si>
  <si>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</si>
  <si>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(2021)</t>
  </si>
  <si>
    <t>令和３年度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</si>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</sst>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);\(0\)"/>
    <numFmt numFmtId="178" formatCode="#,##0.0_ "/>
    <numFmt numFmtId="179" formatCode="#,##0.0;\-#,##0.0"/>
    <numFmt numFmtId="180" formatCode="#,##0.0"/>
    <numFmt numFmtId="181" formatCode="m&quot;月&quot;d&quot;日&quot;;@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FF0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FF00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color indexed="14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36"/>
      <color rgb="FFFFFF00"/>
      <name val="ＭＳ Ｐゴシック"/>
      <family val="3"/>
      <charset val="128"/>
    </font>
    <font>
      <b/>
      <sz val="26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26"/>
      <name val="BIZ UDPゴシック"/>
      <family val="3"/>
      <charset val="128"/>
    </font>
    <font>
      <sz val="22"/>
      <name val="BIZ UDゴシック"/>
      <family val="3"/>
      <charset val="128"/>
    </font>
    <font>
      <sz val="14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5" fillId="0" borderId="0"/>
    <xf numFmtId="0" fontId="1" fillId="0" borderId="0">
      <alignment vertical="center"/>
    </xf>
  </cellStyleXfs>
  <cellXfs count="147">
    <xf numFmtId="0" fontId="0" fillId="0" borderId="0" xfId="0"/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178" fontId="0" fillId="2" borderId="0" xfId="0" applyNumberForma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8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181" fontId="9" fillId="2" borderId="0" xfId="0" applyNumberFormat="1" applyFont="1" applyFill="1" applyAlignment="1">
      <alignment vertical="center"/>
    </xf>
    <xf numFmtId="56" fontId="8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76" fontId="0" fillId="2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176" fontId="18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/>
    </xf>
    <xf numFmtId="0" fontId="17" fillId="2" borderId="1" xfId="0" applyFont="1" applyFill="1" applyBorder="1" applyAlignment="1">
      <alignment horizontal="center" vertical="center"/>
    </xf>
    <xf numFmtId="177" fontId="17" fillId="2" borderId="2" xfId="0" quotePrefix="1" applyNumberFormat="1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vertical="center"/>
    </xf>
    <xf numFmtId="176" fontId="17" fillId="2" borderId="3" xfId="0" applyNumberFormat="1" applyFont="1" applyFill="1" applyBorder="1" applyAlignment="1">
      <alignment vertical="center"/>
    </xf>
    <xf numFmtId="176" fontId="17" fillId="3" borderId="3" xfId="0" applyNumberFormat="1" applyFont="1" applyFill="1" applyBorder="1" applyAlignment="1">
      <alignment vertical="center"/>
    </xf>
    <xf numFmtId="176" fontId="17" fillId="3" borderId="3" xfId="0" applyNumberFormat="1" applyFont="1" applyFill="1" applyBorder="1" applyAlignment="1">
      <alignment vertical="center" wrapText="1"/>
    </xf>
    <xf numFmtId="176" fontId="17" fillId="3" borderId="4" xfId="0" applyNumberFormat="1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vertical="center"/>
    </xf>
    <xf numFmtId="176" fontId="17" fillId="2" borderId="2" xfId="0" applyNumberFormat="1" applyFont="1" applyFill="1" applyBorder="1" applyAlignment="1">
      <alignment vertical="center"/>
    </xf>
    <xf numFmtId="176" fontId="17" fillId="2" borderId="2" xfId="0" applyNumberFormat="1" applyFont="1" applyFill="1" applyBorder="1" applyAlignment="1">
      <alignment horizontal="center" vertical="center"/>
    </xf>
    <xf numFmtId="3" fontId="19" fillId="3" borderId="3" xfId="1" applyNumberFormat="1" applyFont="1" applyFill="1" applyBorder="1" applyAlignment="1">
      <alignment vertical="center"/>
    </xf>
    <xf numFmtId="3" fontId="19" fillId="3" borderId="3" xfId="1" applyNumberFormat="1" applyFont="1" applyFill="1" applyBorder="1" applyAlignment="1">
      <alignment horizontal="right" vertical="center"/>
    </xf>
    <xf numFmtId="3" fontId="19" fillId="3" borderId="4" xfId="1" applyNumberFormat="1" applyFont="1" applyFill="1" applyBorder="1" applyAlignment="1">
      <alignment vertical="center"/>
    </xf>
    <xf numFmtId="3" fontId="19" fillId="3" borderId="2" xfId="1" applyNumberFormat="1" applyFont="1" applyFill="1" applyBorder="1" applyAlignment="1">
      <alignment vertical="center"/>
    </xf>
    <xf numFmtId="176" fontId="17" fillId="2" borderId="4" xfId="0" applyNumberFormat="1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>
      <alignment horizontal="center" vertical="center"/>
    </xf>
    <xf numFmtId="179" fontId="19" fillId="2" borderId="1" xfId="0" applyNumberFormat="1" applyFont="1" applyFill="1" applyBorder="1" applyAlignment="1">
      <alignment horizontal="right" vertical="center"/>
    </xf>
    <xf numFmtId="179" fontId="19" fillId="2" borderId="3" xfId="0" applyNumberFormat="1" applyFont="1" applyFill="1" applyBorder="1" applyAlignment="1">
      <alignment horizontal="center" vertical="center"/>
    </xf>
    <xf numFmtId="179" fontId="19" fillId="2" borderId="3" xfId="0" applyNumberFormat="1" applyFont="1" applyFill="1" applyBorder="1" applyAlignment="1">
      <alignment horizontal="right" vertical="center"/>
    </xf>
    <xf numFmtId="179" fontId="19" fillId="2" borderId="4" xfId="0" applyNumberFormat="1" applyFont="1" applyFill="1" applyBorder="1" applyAlignment="1">
      <alignment horizontal="center" vertical="center"/>
    </xf>
    <xf numFmtId="179" fontId="19" fillId="2" borderId="4" xfId="0" applyNumberFormat="1" applyFont="1" applyFill="1" applyBorder="1" applyAlignment="1">
      <alignment horizontal="right" vertical="center"/>
    </xf>
    <xf numFmtId="178" fontId="19" fillId="2" borderId="2" xfId="1" applyNumberFormat="1" applyFont="1" applyFill="1" applyBorder="1" applyAlignment="1">
      <alignment horizontal="center" vertical="center"/>
    </xf>
    <xf numFmtId="179" fontId="19" fillId="2" borderId="3" xfId="1" applyNumberFormat="1" applyFont="1" applyFill="1" applyBorder="1" applyAlignment="1">
      <alignment vertical="center"/>
    </xf>
    <xf numFmtId="179" fontId="19" fillId="2" borderId="4" xfId="0" applyNumberFormat="1" applyFont="1" applyFill="1" applyBorder="1" applyAlignment="1">
      <alignment vertical="center"/>
    </xf>
    <xf numFmtId="179" fontId="19" fillId="2" borderId="4" xfId="1" applyNumberFormat="1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6" fillId="2" borderId="0" xfId="0" applyFont="1" applyFill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177" fontId="17" fillId="3" borderId="2" xfId="0" quotePrefix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right"/>
    </xf>
    <xf numFmtId="179" fontId="19" fillId="3" borderId="3" xfId="1" applyNumberFormat="1" applyFont="1" applyFill="1" applyBorder="1" applyAlignment="1">
      <alignment horizontal="center" vertical="center"/>
    </xf>
    <xf numFmtId="179" fontId="19" fillId="3" borderId="3" xfId="1" applyNumberFormat="1" applyFont="1" applyFill="1" applyBorder="1" applyAlignment="1">
      <alignment vertical="center"/>
    </xf>
    <xf numFmtId="179" fontId="19" fillId="3" borderId="4" xfId="0" applyNumberFormat="1" applyFont="1" applyFill="1" applyBorder="1" applyAlignment="1">
      <alignment horizontal="center" vertical="center"/>
    </xf>
    <xf numFmtId="179" fontId="19" fillId="2" borderId="3" xfId="1" applyNumberFormat="1" applyFont="1" applyFill="1" applyBorder="1" applyAlignment="1">
      <alignment horizontal="center" vertical="center"/>
    </xf>
    <xf numFmtId="179" fontId="19" fillId="2" borderId="4" xfId="1" applyNumberFormat="1" applyFont="1" applyFill="1" applyBorder="1" applyAlignment="1">
      <alignment horizontal="center" vertical="center"/>
    </xf>
    <xf numFmtId="179" fontId="19" fillId="3" borderId="4" xfId="1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3" xfId="0" applyNumberFormat="1" applyFont="1" applyFill="1" applyBorder="1" applyAlignment="1">
      <alignment vertical="center"/>
    </xf>
    <xf numFmtId="179" fontId="19" fillId="2" borderId="0" xfId="0" applyNumberFormat="1" applyFont="1" applyFill="1" applyAlignment="1">
      <alignment vertical="center"/>
    </xf>
    <xf numFmtId="179" fontId="19" fillId="2" borderId="5" xfId="1" applyNumberFormat="1" applyFont="1" applyFill="1" applyBorder="1" applyAlignment="1">
      <alignment vertical="center"/>
    </xf>
    <xf numFmtId="179" fontId="19" fillId="2" borderId="0" xfId="1" applyNumberFormat="1" applyFont="1" applyFill="1" applyBorder="1" applyAlignment="1">
      <alignment vertical="center"/>
    </xf>
    <xf numFmtId="179" fontId="19" fillId="2" borderId="10" xfId="1" applyNumberFormat="1" applyFont="1" applyFill="1" applyBorder="1" applyAlignment="1">
      <alignment vertical="center"/>
    </xf>
    <xf numFmtId="179" fontId="19" fillId="2" borderId="2" xfId="1" applyNumberFormat="1" applyFont="1" applyFill="1" applyBorder="1" applyAlignment="1">
      <alignment vertical="center"/>
    </xf>
    <xf numFmtId="179" fontId="19" fillId="2" borderId="12" xfId="1" applyNumberFormat="1" applyFont="1" applyFill="1" applyBorder="1" applyAlignment="1">
      <alignment vertical="center"/>
    </xf>
    <xf numFmtId="179" fontId="19" fillId="2" borderId="13" xfId="1" applyNumberFormat="1" applyFont="1" applyFill="1" applyBorder="1" applyAlignment="1">
      <alignment vertical="center"/>
    </xf>
    <xf numFmtId="179" fontId="19" fillId="2" borderId="9" xfId="0" applyNumberFormat="1" applyFont="1" applyFill="1" applyBorder="1" applyAlignment="1">
      <alignment vertical="center"/>
    </xf>
    <xf numFmtId="179" fontId="19" fillId="2" borderId="1" xfId="0" applyNumberFormat="1" applyFont="1" applyFill="1" applyBorder="1" applyAlignment="1">
      <alignment vertical="center"/>
    </xf>
    <xf numFmtId="179" fontId="19" fillId="2" borderId="8" xfId="0" applyNumberFormat="1" applyFont="1" applyFill="1" applyBorder="1" applyAlignment="1">
      <alignment vertical="center"/>
    </xf>
    <xf numFmtId="179" fontId="19" fillId="2" borderId="10" xfId="0" applyNumberFormat="1" applyFont="1" applyFill="1" applyBorder="1" applyAlignment="1">
      <alignment vertical="center"/>
    </xf>
    <xf numFmtId="179" fontId="19" fillId="2" borderId="2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179" fontId="19" fillId="2" borderId="9" xfId="1" applyNumberFormat="1" applyFont="1" applyFill="1" applyBorder="1" applyAlignment="1">
      <alignment vertical="center"/>
    </xf>
    <xf numFmtId="179" fontId="19" fillId="2" borderId="1" xfId="1" applyNumberFormat="1" applyFont="1" applyFill="1" applyBorder="1" applyAlignment="1">
      <alignment vertical="center"/>
    </xf>
    <xf numFmtId="179" fontId="19" fillId="2" borderId="8" xfId="1" applyNumberFormat="1" applyFont="1" applyFill="1" applyBorder="1" applyAlignment="1">
      <alignment vertical="center"/>
    </xf>
    <xf numFmtId="0" fontId="17" fillId="0" borderId="5" xfId="2" applyFont="1" applyFill="1" applyBorder="1" applyAlignment="1">
      <alignment horizontal="left" vertical="center"/>
    </xf>
    <xf numFmtId="180" fontId="19" fillId="0" borderId="3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177" fontId="17" fillId="0" borderId="2" xfId="0" quotePrefix="1" applyNumberFormat="1" applyFont="1" applyFill="1" applyBorder="1" applyAlignment="1">
      <alignment horizontal="center" vertical="center"/>
    </xf>
    <xf numFmtId="3" fontId="19" fillId="0" borderId="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0" fontId="17" fillId="0" borderId="6" xfId="2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vertical="center"/>
    </xf>
    <xf numFmtId="3" fontId="19" fillId="0" borderId="1" xfId="1" applyNumberFormat="1" applyFont="1" applyFill="1" applyBorder="1" applyAlignment="1">
      <alignment vertical="center"/>
    </xf>
    <xf numFmtId="3" fontId="19" fillId="0" borderId="4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19" fillId="0" borderId="3" xfId="1" applyNumberFormat="1" applyFont="1" applyFill="1" applyBorder="1" applyAlignment="1">
      <alignment horizontal="center" vertical="center"/>
    </xf>
    <xf numFmtId="3" fontId="19" fillId="0" borderId="3" xfId="1" applyNumberFormat="1" applyFont="1" applyFill="1" applyBorder="1" applyAlignment="1">
      <alignment horizontal="center" vertical="center"/>
    </xf>
    <xf numFmtId="3" fontId="19" fillId="0" borderId="7" xfId="1" applyNumberFormat="1" applyFont="1" applyFill="1" applyBorder="1" applyAlignment="1">
      <alignment horizontal="center" vertical="center"/>
    </xf>
    <xf numFmtId="179" fontId="19" fillId="0" borderId="4" xfId="1" applyNumberFormat="1" applyFont="1" applyFill="1" applyBorder="1" applyAlignment="1">
      <alignment horizontal="center" vertical="center"/>
    </xf>
    <xf numFmtId="180" fontId="19" fillId="0" borderId="4" xfId="1" applyNumberFormat="1" applyFont="1" applyFill="1" applyBorder="1" applyAlignment="1">
      <alignment vertical="center"/>
    </xf>
    <xf numFmtId="180" fontId="19" fillId="0" borderId="14" xfId="1" applyNumberFormat="1" applyFont="1" applyFill="1" applyBorder="1" applyAlignment="1">
      <alignment vertical="center"/>
    </xf>
    <xf numFmtId="180" fontId="19" fillId="0" borderId="1" xfId="1" applyNumberFormat="1" applyFont="1" applyFill="1" applyBorder="1" applyAlignment="1">
      <alignment vertical="center"/>
    </xf>
    <xf numFmtId="180" fontId="19" fillId="0" borderId="11" xfId="1" applyNumberFormat="1" applyFont="1" applyFill="1" applyBorder="1" applyAlignment="1">
      <alignment vertical="center"/>
    </xf>
    <xf numFmtId="180" fontId="19" fillId="0" borderId="7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180" fontId="19" fillId="0" borderId="1" xfId="0" applyNumberFormat="1" applyFont="1" applyFill="1" applyBorder="1" applyAlignment="1">
      <alignment vertical="center"/>
    </xf>
    <xf numFmtId="180" fontId="19" fillId="0" borderId="3" xfId="0" applyNumberFormat="1" applyFont="1" applyFill="1" applyBorder="1" applyAlignment="1">
      <alignment vertical="center"/>
    </xf>
    <xf numFmtId="180" fontId="19" fillId="0" borderId="2" xfId="0" applyNumberFormat="1" applyFont="1" applyFill="1" applyBorder="1" applyAlignment="1">
      <alignment vertical="center"/>
    </xf>
    <xf numFmtId="180" fontId="19" fillId="0" borderId="2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KASHOBUN-12" xfId="2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EA157-AE1F-45C6-902E-458DA67B0C1A}">
  <sheetPr>
    <pageSetUpPr fitToPage="1"/>
  </sheetPr>
  <dimension ref="A1:AE52"/>
  <sheetViews>
    <sheetView tabSelected="1" view="pageBreakPreview" zoomScaleNormal="100" zoomScaleSheetLayoutView="100" workbookViewId="0">
      <pane xSplit="1" ySplit="5" topLeftCell="B12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" defaultRowHeight="23.4" x14ac:dyDescent="0.2"/>
  <cols>
    <col min="1" max="1" width="61.109375" style="34" customWidth="1"/>
    <col min="2" max="12" width="22.109375" style="34" customWidth="1"/>
    <col min="13" max="13" width="7.33203125" style="8" customWidth="1"/>
    <col min="14" max="24" width="29.33203125" style="8" customWidth="1"/>
    <col min="25" max="29" width="9" style="8" customWidth="1"/>
    <col min="30" max="30" width="20.109375" style="8" customWidth="1"/>
    <col min="31" max="31" width="9" style="8"/>
    <col min="32" max="16384" width="9" style="34"/>
  </cols>
  <sheetData>
    <row r="1" spans="1:31" ht="39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Y1" s="15"/>
      <c r="Z1" s="15"/>
      <c r="AA1" s="15"/>
      <c r="AB1" s="15"/>
      <c r="AC1" s="15"/>
      <c r="AD1" s="15"/>
      <c r="AE1" s="15"/>
    </row>
    <row r="2" spans="1:31" s="7" customFormat="1" ht="39" customHeight="1" x14ac:dyDescent="0.2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140"/>
      <c r="O2" s="140"/>
      <c r="P2" s="140"/>
      <c r="Q2" s="140"/>
      <c r="R2" s="140"/>
      <c r="S2" s="140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</row>
    <row r="3" spans="1:31" ht="39" customHeight="1" x14ac:dyDescent="0.25">
      <c r="A3" s="42"/>
      <c r="B3" s="46"/>
      <c r="C3" s="46"/>
      <c r="D3" s="46"/>
      <c r="E3" s="46"/>
      <c r="F3" s="46"/>
      <c r="G3" s="46"/>
      <c r="H3" s="46"/>
      <c r="I3" s="46"/>
      <c r="J3" s="46"/>
      <c r="K3" s="46"/>
      <c r="L3" s="46" t="s">
        <v>2</v>
      </c>
      <c r="M3" s="42"/>
      <c r="N3" s="140"/>
      <c r="O3" s="140"/>
      <c r="P3" s="140"/>
      <c r="Q3" s="140"/>
      <c r="R3" s="140"/>
      <c r="S3" s="140"/>
      <c r="Y3" s="15"/>
      <c r="Z3" s="15"/>
      <c r="AA3" s="15"/>
      <c r="AB3" s="15"/>
      <c r="AC3" s="15"/>
      <c r="AD3" s="15"/>
      <c r="AE3" s="15"/>
    </row>
    <row r="4" spans="1:31" ht="39" customHeight="1" x14ac:dyDescent="0.2">
      <c r="A4" s="141" t="s">
        <v>3</v>
      </c>
      <c r="B4" s="47" t="s">
        <v>4</v>
      </c>
      <c r="C4" s="47" t="s">
        <v>5</v>
      </c>
      <c r="D4" s="47" t="s">
        <v>6</v>
      </c>
      <c r="E4" s="47" t="s">
        <v>7</v>
      </c>
      <c r="F4" s="47" t="s">
        <v>8</v>
      </c>
      <c r="G4" s="47" t="s">
        <v>9</v>
      </c>
      <c r="H4" s="47" t="s">
        <v>10</v>
      </c>
      <c r="I4" s="47" t="s">
        <v>11</v>
      </c>
      <c r="J4" s="47" t="s">
        <v>12</v>
      </c>
      <c r="K4" s="47" t="s">
        <v>82</v>
      </c>
      <c r="L4" s="47" t="s">
        <v>85</v>
      </c>
      <c r="M4" s="42"/>
      <c r="N4" s="33"/>
      <c r="Y4" s="15"/>
      <c r="Z4" s="15"/>
      <c r="AA4" s="15"/>
      <c r="AB4" s="15"/>
      <c r="AC4" s="15"/>
      <c r="AD4" s="15"/>
      <c r="AE4" s="15"/>
    </row>
    <row r="5" spans="1:31" ht="39" customHeight="1" x14ac:dyDescent="0.2">
      <c r="A5" s="142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 t="s">
        <v>18</v>
      </c>
      <c r="H5" s="48" t="s">
        <v>19</v>
      </c>
      <c r="I5" s="48" t="s">
        <v>20</v>
      </c>
      <c r="J5" s="48" t="s">
        <v>21</v>
      </c>
      <c r="K5" s="48" t="s">
        <v>81</v>
      </c>
      <c r="L5" s="48" t="s">
        <v>86</v>
      </c>
      <c r="M5" s="4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5"/>
    </row>
    <row r="6" spans="1:31" s="35" customFormat="1" ht="39" customHeight="1" x14ac:dyDescent="0.2">
      <c r="A6" s="49" t="s">
        <v>22</v>
      </c>
      <c r="B6" s="57">
        <v>1584807</v>
      </c>
      <c r="C6" s="57">
        <v>1581990</v>
      </c>
      <c r="D6" s="57">
        <v>1599255</v>
      </c>
      <c r="E6" s="57">
        <v>1680507</v>
      </c>
      <c r="F6" s="57">
        <v>1633113</v>
      </c>
      <c r="G6" s="57">
        <v>1657182</v>
      </c>
      <c r="H6" s="57">
        <v>1703355</v>
      </c>
      <c r="I6" s="57">
        <v>1760509</v>
      </c>
      <c r="J6" s="57">
        <v>1817227</v>
      </c>
      <c r="K6" s="57">
        <v>1748304</v>
      </c>
      <c r="L6" s="57">
        <v>1778171</v>
      </c>
      <c r="M6" s="24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s="35" customFormat="1" ht="39" customHeight="1" x14ac:dyDescent="0.2">
      <c r="A7" s="50" t="s">
        <v>23</v>
      </c>
      <c r="B7" s="57">
        <v>614955</v>
      </c>
      <c r="C7" s="57">
        <v>565723</v>
      </c>
      <c r="D7" s="57">
        <v>596578</v>
      </c>
      <c r="E7" s="57">
        <v>489973</v>
      </c>
      <c r="F7" s="57">
        <v>679073</v>
      </c>
      <c r="G7" s="57">
        <v>581924</v>
      </c>
      <c r="H7" s="57">
        <v>617353</v>
      </c>
      <c r="I7" s="57">
        <v>668386</v>
      </c>
      <c r="J7" s="57">
        <v>632444</v>
      </c>
      <c r="K7" s="57">
        <v>567987</v>
      </c>
      <c r="L7" s="57">
        <v>539757</v>
      </c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</row>
    <row r="8" spans="1:31" s="35" customFormat="1" ht="39" customHeight="1" x14ac:dyDescent="0.2">
      <c r="A8" s="51" t="s">
        <v>24</v>
      </c>
      <c r="B8" s="57">
        <v>903882</v>
      </c>
      <c r="C8" s="57">
        <v>832328</v>
      </c>
      <c r="D8" s="57">
        <v>809558</v>
      </c>
      <c r="E8" s="57">
        <v>803263</v>
      </c>
      <c r="F8" s="57">
        <v>819713</v>
      </c>
      <c r="G8" s="57">
        <v>820887</v>
      </c>
      <c r="H8" s="57">
        <v>872266</v>
      </c>
      <c r="I8" s="57">
        <v>942397</v>
      </c>
      <c r="J8" s="57">
        <v>929069</v>
      </c>
      <c r="K8" s="57">
        <v>928751</v>
      </c>
      <c r="L8" s="57">
        <v>1022811</v>
      </c>
      <c r="M8" s="2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5"/>
    </row>
    <row r="9" spans="1:31" s="36" customFormat="1" ht="59.4" customHeight="1" x14ac:dyDescent="0.2">
      <c r="A9" s="52" t="s">
        <v>25</v>
      </c>
      <c r="B9" s="57">
        <v>212924</v>
      </c>
      <c r="C9" s="57">
        <v>212491</v>
      </c>
      <c r="D9" s="57">
        <v>215403</v>
      </c>
      <c r="E9" s="57">
        <v>246505</v>
      </c>
      <c r="F9" s="57">
        <v>274537</v>
      </c>
      <c r="G9" s="57">
        <v>263291</v>
      </c>
      <c r="H9" s="57">
        <v>278970</v>
      </c>
      <c r="I9" s="57">
        <v>296103</v>
      </c>
      <c r="J9" s="57">
        <v>295858</v>
      </c>
      <c r="K9" s="57">
        <v>312080</v>
      </c>
      <c r="L9" s="57">
        <v>334506</v>
      </c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8"/>
    </row>
    <row r="10" spans="1:31" s="36" customFormat="1" ht="59.4" customHeight="1" x14ac:dyDescent="0.2">
      <c r="A10" s="52" t="s">
        <v>26</v>
      </c>
      <c r="B10" s="58">
        <v>28215</v>
      </c>
      <c r="C10" s="58">
        <v>22676</v>
      </c>
      <c r="D10" s="58">
        <v>23445</v>
      </c>
      <c r="E10" s="58">
        <v>20952</v>
      </c>
      <c r="F10" s="58">
        <v>20441</v>
      </c>
      <c r="G10" s="58">
        <v>19414</v>
      </c>
      <c r="H10" s="58">
        <v>19289</v>
      </c>
      <c r="I10" s="58">
        <v>21379</v>
      </c>
      <c r="J10" s="58">
        <v>21713</v>
      </c>
      <c r="K10" s="58">
        <v>22444</v>
      </c>
      <c r="L10" s="58">
        <v>26441</v>
      </c>
      <c r="M10" s="2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7"/>
    </row>
    <row r="11" spans="1:31" s="35" customFormat="1" ht="39" customHeight="1" x14ac:dyDescent="0.2">
      <c r="A11" s="53" t="s">
        <v>27</v>
      </c>
      <c r="B11" s="59">
        <v>3288352</v>
      </c>
      <c r="C11" s="59">
        <v>3169857</v>
      </c>
      <c r="D11" s="59">
        <v>3197350</v>
      </c>
      <c r="E11" s="59">
        <v>3199296</v>
      </c>
      <c r="F11" s="59">
        <v>3385995</v>
      </c>
      <c r="G11" s="59">
        <v>3303870</v>
      </c>
      <c r="H11" s="59">
        <v>3452654</v>
      </c>
      <c r="I11" s="59">
        <v>3646016</v>
      </c>
      <c r="J11" s="59">
        <v>3652884</v>
      </c>
      <c r="K11" s="59">
        <v>3534677</v>
      </c>
      <c r="L11" s="59">
        <v>3648804</v>
      </c>
      <c r="M11" s="24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5"/>
    </row>
    <row r="12" spans="1:31" s="35" customFormat="1" ht="39" customHeight="1" x14ac:dyDescent="0.2">
      <c r="A12" s="54" t="s">
        <v>28</v>
      </c>
      <c r="B12" s="57">
        <v>1716202</v>
      </c>
      <c r="C12" s="57">
        <v>1714600</v>
      </c>
      <c r="D12" s="57">
        <v>1738538</v>
      </c>
      <c r="E12" s="57">
        <v>1738146</v>
      </c>
      <c r="F12" s="57">
        <v>1755668</v>
      </c>
      <c r="G12" s="57">
        <v>1728501</v>
      </c>
      <c r="H12" s="57">
        <v>1728022</v>
      </c>
      <c r="I12" s="57">
        <v>1705293</v>
      </c>
      <c r="J12" s="57">
        <v>1693267</v>
      </c>
      <c r="K12" s="57">
        <v>1631729</v>
      </c>
      <c r="L12" s="57">
        <v>1671045</v>
      </c>
      <c r="N12" s="23"/>
      <c r="O12" s="23"/>
      <c r="P12" s="23"/>
      <c r="Q12" s="23"/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35" customFormat="1" ht="39" customHeight="1" x14ac:dyDescent="0.2">
      <c r="A13" s="50" t="s">
        <v>29</v>
      </c>
      <c r="B13" s="57">
        <v>591920</v>
      </c>
      <c r="C13" s="57">
        <v>575665</v>
      </c>
      <c r="D13" s="57">
        <v>573683</v>
      </c>
      <c r="E13" s="57">
        <v>587421</v>
      </c>
      <c r="F13" s="57">
        <v>594265</v>
      </c>
      <c r="G13" s="57">
        <v>589452</v>
      </c>
      <c r="H13" s="57">
        <v>601051</v>
      </c>
      <c r="I13" s="57">
        <v>599827</v>
      </c>
      <c r="J13" s="57">
        <v>597220</v>
      </c>
      <c r="K13" s="57">
        <v>617184</v>
      </c>
      <c r="L13" s="57">
        <v>635318</v>
      </c>
      <c r="N13" s="23"/>
      <c r="O13" s="23"/>
      <c r="P13" s="23"/>
      <c r="Q13" s="23"/>
      <c r="R13" s="23"/>
      <c r="S13" s="23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4"/>
      <c r="AE13" s="24"/>
    </row>
    <row r="14" spans="1:31" s="35" customFormat="1" ht="39" customHeight="1" x14ac:dyDescent="0.2">
      <c r="A14" s="50" t="s">
        <v>30</v>
      </c>
      <c r="B14" s="57">
        <v>867903</v>
      </c>
      <c r="C14" s="57">
        <v>842140</v>
      </c>
      <c r="D14" s="57">
        <v>908991</v>
      </c>
      <c r="E14" s="57">
        <v>866448</v>
      </c>
      <c r="F14" s="57">
        <v>982533</v>
      </c>
      <c r="G14" s="57">
        <v>982610</v>
      </c>
      <c r="H14" s="57">
        <v>1004051</v>
      </c>
      <c r="I14" s="57">
        <v>1076800</v>
      </c>
      <c r="J14" s="57">
        <v>1222149</v>
      </c>
      <c r="K14" s="57">
        <v>1232328</v>
      </c>
      <c r="L14" s="57">
        <v>1232801</v>
      </c>
      <c r="N14" s="23"/>
      <c r="O14" s="23"/>
      <c r="P14" s="23"/>
      <c r="Q14" s="23"/>
      <c r="R14" s="23"/>
      <c r="S14" s="23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35" customFormat="1" ht="39" customHeight="1" x14ac:dyDescent="0.2">
      <c r="A15" s="50" t="s">
        <v>31</v>
      </c>
      <c r="B15" s="57">
        <v>8265</v>
      </c>
      <c r="C15" s="57">
        <v>-17685</v>
      </c>
      <c r="D15" s="57">
        <v>-284</v>
      </c>
      <c r="E15" s="57">
        <v>-7050</v>
      </c>
      <c r="F15" s="57">
        <v>27924</v>
      </c>
      <c r="G15" s="57">
        <v>-17574</v>
      </c>
      <c r="H15" s="57">
        <v>27720</v>
      </c>
      <c r="I15" s="57">
        <v>41901</v>
      </c>
      <c r="J15" s="57">
        <v>22936</v>
      </c>
      <c r="K15" s="57">
        <v>-33105</v>
      </c>
      <c r="L15" s="57">
        <v>5746</v>
      </c>
      <c r="N15" s="23"/>
      <c r="O15" s="23"/>
      <c r="P15" s="23"/>
      <c r="Q15" s="23"/>
      <c r="R15" s="23"/>
      <c r="S15" s="23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35" customFormat="1" ht="39" customHeight="1" x14ac:dyDescent="0.2">
      <c r="A16" s="50" t="s">
        <v>32</v>
      </c>
      <c r="B16" s="57">
        <v>234496</v>
      </c>
      <c r="C16" s="57">
        <v>69840</v>
      </c>
      <c r="D16" s="57">
        <v>-110462</v>
      </c>
      <c r="E16" s="57">
        <v>-99067</v>
      </c>
      <c r="F16" s="57">
        <v>-116486</v>
      </c>
      <c r="G16" s="57">
        <v>-122095</v>
      </c>
      <c r="H16" s="57">
        <v>-167766</v>
      </c>
      <c r="I16" s="57">
        <v>-211918</v>
      </c>
      <c r="J16" s="57">
        <v>-298462</v>
      </c>
      <c r="K16" s="57">
        <v>-281615</v>
      </c>
      <c r="L16" s="57">
        <v>-323584</v>
      </c>
      <c r="N16" s="23"/>
      <c r="O16" s="23"/>
      <c r="P16" s="23"/>
      <c r="Q16" s="23"/>
      <c r="R16" s="23"/>
      <c r="S16" s="23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35" customFormat="1" ht="39" customHeight="1" x14ac:dyDescent="0.2">
      <c r="A17" s="55" t="s">
        <v>33</v>
      </c>
      <c r="B17" s="60">
        <v>-130434</v>
      </c>
      <c r="C17" s="60">
        <v>-14703</v>
      </c>
      <c r="D17" s="60">
        <v>86884</v>
      </c>
      <c r="E17" s="60">
        <v>113399</v>
      </c>
      <c r="F17" s="60">
        <v>142090</v>
      </c>
      <c r="G17" s="60">
        <v>142976</v>
      </c>
      <c r="H17" s="60">
        <v>259577</v>
      </c>
      <c r="I17" s="60">
        <v>434113</v>
      </c>
      <c r="J17" s="60">
        <v>415775</v>
      </c>
      <c r="K17" s="60">
        <v>368156</v>
      </c>
      <c r="L17" s="60">
        <v>427477</v>
      </c>
      <c r="N17" s="23"/>
      <c r="O17" s="23"/>
      <c r="P17" s="23"/>
      <c r="Q17" s="23"/>
      <c r="R17" s="23"/>
      <c r="S17" s="23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35" customFormat="1" ht="39" customHeight="1" x14ac:dyDescent="0.2">
      <c r="A18" s="56" t="s">
        <v>34</v>
      </c>
      <c r="B18" s="60">
        <v>3288352</v>
      </c>
      <c r="C18" s="60">
        <v>3169857</v>
      </c>
      <c r="D18" s="60">
        <v>3197350</v>
      </c>
      <c r="E18" s="60">
        <v>3199296</v>
      </c>
      <c r="F18" s="60">
        <v>3385995</v>
      </c>
      <c r="G18" s="60">
        <v>3303870</v>
      </c>
      <c r="H18" s="60">
        <v>3452654</v>
      </c>
      <c r="I18" s="60">
        <v>3646016</v>
      </c>
      <c r="J18" s="60">
        <v>3652884</v>
      </c>
      <c r="K18" s="60">
        <v>3534677</v>
      </c>
      <c r="L18" s="60">
        <v>3648804</v>
      </c>
      <c r="M18" s="24"/>
      <c r="N18" s="23"/>
      <c r="O18" s="23"/>
      <c r="P18" s="23"/>
      <c r="Q18" s="23"/>
      <c r="R18" s="23"/>
      <c r="S18" s="23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39" customHeight="1" x14ac:dyDescent="0.2">
      <c r="A19" s="1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37"/>
      <c r="Z19" s="37"/>
      <c r="AA19" s="37"/>
      <c r="AB19" s="37"/>
      <c r="AC19" s="37"/>
      <c r="AD19" s="37"/>
      <c r="AE19" s="37"/>
    </row>
    <row r="20" spans="1:31" ht="39" customHeigh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46" t="s">
        <v>35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37"/>
      <c r="Z20" s="37"/>
      <c r="AA20" s="37"/>
      <c r="AB20" s="37"/>
      <c r="AC20" s="37"/>
      <c r="AD20" s="37"/>
      <c r="AE20" s="37"/>
    </row>
    <row r="21" spans="1:31" ht="39" customHeight="1" x14ac:dyDescent="0.2">
      <c r="A21" s="141" t="s">
        <v>36</v>
      </c>
      <c r="B21" s="47" t="s">
        <v>4</v>
      </c>
      <c r="C21" s="47" t="s">
        <v>5</v>
      </c>
      <c r="D21" s="47" t="s">
        <v>6</v>
      </c>
      <c r="E21" s="47" t="s">
        <v>7</v>
      </c>
      <c r="F21" s="47" t="s">
        <v>8</v>
      </c>
      <c r="G21" s="47" t="s">
        <v>9</v>
      </c>
      <c r="H21" s="47" t="s">
        <v>10</v>
      </c>
      <c r="I21" s="47" t="s">
        <v>11</v>
      </c>
      <c r="J21" s="47" t="s">
        <v>12</v>
      </c>
      <c r="K21" s="47" t="s">
        <v>82</v>
      </c>
      <c r="L21" s="47" t="s">
        <v>85</v>
      </c>
      <c r="N21" s="23"/>
      <c r="O21" s="23"/>
      <c r="P21" s="23"/>
      <c r="Q21" s="23"/>
      <c r="R21" s="23"/>
      <c r="S21" s="23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39" customHeight="1" x14ac:dyDescent="0.2">
      <c r="A22" s="142"/>
      <c r="B22" s="48" t="s">
        <v>13</v>
      </c>
      <c r="C22" s="48" t="s">
        <v>14</v>
      </c>
      <c r="D22" s="48" t="s">
        <v>15</v>
      </c>
      <c r="E22" s="48" t="s">
        <v>16</v>
      </c>
      <c r="F22" s="48" t="s">
        <v>17</v>
      </c>
      <c r="G22" s="48" t="s">
        <v>18</v>
      </c>
      <c r="H22" s="48" t="s">
        <v>19</v>
      </c>
      <c r="I22" s="48" t="s">
        <v>20</v>
      </c>
      <c r="J22" s="48" t="s">
        <v>21</v>
      </c>
      <c r="K22" s="48" t="s">
        <v>80</v>
      </c>
      <c r="L22" s="48" t="s">
        <v>86</v>
      </c>
      <c r="N22" s="23"/>
      <c r="O22" s="23"/>
      <c r="P22" s="23"/>
      <c r="Q22" s="23"/>
      <c r="R22" s="23"/>
      <c r="S22" s="23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39" customFormat="1" ht="39" customHeight="1" x14ac:dyDescent="0.3">
      <c r="A23" s="49" t="s">
        <v>22</v>
      </c>
      <c r="B23" s="62" t="s">
        <v>37</v>
      </c>
      <c r="C23" s="63">
        <v>-0.17775035067361111</v>
      </c>
      <c r="D23" s="63">
        <v>1.0913469743803583</v>
      </c>
      <c r="E23" s="63">
        <v>5.0806156616674647</v>
      </c>
      <c r="F23" s="63">
        <v>-2.8202203263657966</v>
      </c>
      <c r="G23" s="63">
        <v>1.4738110590020392</v>
      </c>
      <c r="H23" s="63">
        <v>2.7862359113241641</v>
      </c>
      <c r="I23" s="63">
        <v>3.3553780627056495</v>
      </c>
      <c r="J23" s="63">
        <v>3.2216819113108697</v>
      </c>
      <c r="K23" s="63">
        <v>-3.7927567662157768</v>
      </c>
      <c r="L23" s="63">
        <v>1.7083413410939885</v>
      </c>
      <c r="M23" s="29"/>
      <c r="N23" s="23"/>
      <c r="O23" s="23"/>
      <c r="P23" s="23"/>
      <c r="Q23" s="23"/>
      <c r="R23" s="23"/>
      <c r="S23" s="23"/>
      <c r="T23" s="37"/>
      <c r="U23" s="37"/>
      <c r="V23" s="37"/>
      <c r="W23" s="37"/>
      <c r="X23" s="37"/>
      <c r="Y23" s="37"/>
      <c r="Z23" s="14"/>
      <c r="AA23" s="14"/>
      <c r="AB23" s="14"/>
      <c r="AC23" s="14"/>
      <c r="AD23" s="14"/>
      <c r="AE23" s="29"/>
    </row>
    <row r="24" spans="1:31" s="39" customFormat="1" ht="39" customHeight="1" x14ac:dyDescent="0.3">
      <c r="A24" s="50" t="s">
        <v>23</v>
      </c>
      <c r="B24" s="64" t="s">
        <v>37</v>
      </c>
      <c r="C24" s="65">
        <v>-8.0057890414745749</v>
      </c>
      <c r="D24" s="65">
        <v>5.4540826517571306</v>
      </c>
      <c r="E24" s="65">
        <v>-17.8694152315372</v>
      </c>
      <c r="F24" s="65">
        <v>38.593963340837156</v>
      </c>
      <c r="G24" s="65">
        <v>-14.306120255112486</v>
      </c>
      <c r="H24" s="65">
        <v>6.0882520741540214</v>
      </c>
      <c r="I24" s="65">
        <v>8.2664213181113499</v>
      </c>
      <c r="J24" s="65">
        <v>-5.377431603893557</v>
      </c>
      <c r="K24" s="65">
        <v>-10.191732390535769</v>
      </c>
      <c r="L24" s="65">
        <v>-4.970184176750525</v>
      </c>
      <c r="M24" s="29"/>
      <c r="N24" s="23"/>
      <c r="O24" s="23"/>
      <c r="P24" s="23"/>
      <c r="Q24" s="23"/>
      <c r="R24" s="23"/>
      <c r="S24" s="23"/>
      <c r="T24" s="37"/>
      <c r="U24" s="37"/>
      <c r="V24" s="37"/>
      <c r="W24" s="37"/>
      <c r="X24" s="37"/>
      <c r="Y24" s="37"/>
      <c r="Z24" s="14"/>
      <c r="AA24" s="14"/>
      <c r="AB24" s="14"/>
      <c r="AC24" s="14"/>
      <c r="AD24" s="14"/>
      <c r="AE24" s="29"/>
    </row>
    <row r="25" spans="1:31" s="39" customFormat="1" ht="39" customHeight="1" x14ac:dyDescent="0.2">
      <c r="A25" s="51" t="s">
        <v>24</v>
      </c>
      <c r="B25" s="64" t="s">
        <v>37</v>
      </c>
      <c r="C25" s="65">
        <v>-7.9162988089153234</v>
      </c>
      <c r="D25" s="65">
        <v>-2.7357003489009157</v>
      </c>
      <c r="E25" s="65">
        <v>-0.77758480553585807</v>
      </c>
      <c r="F25" s="65">
        <v>2.0478971395420986</v>
      </c>
      <c r="G25" s="65">
        <v>0.14322085900797532</v>
      </c>
      <c r="H25" s="65">
        <v>6.2589613430350299</v>
      </c>
      <c r="I25" s="65">
        <v>8.0400932742993536</v>
      </c>
      <c r="J25" s="65">
        <v>-1.4142659622218612</v>
      </c>
      <c r="K25" s="65">
        <v>-3.4227813004206187E-2</v>
      </c>
      <c r="L25" s="65">
        <v>10.127579943386333</v>
      </c>
      <c r="M25" s="29"/>
      <c r="N25" s="23"/>
      <c r="O25" s="23"/>
      <c r="P25" s="23"/>
      <c r="Q25" s="23"/>
      <c r="R25" s="23"/>
      <c r="S25" s="23"/>
      <c r="T25" s="37"/>
      <c r="U25" s="37"/>
      <c r="V25" s="37"/>
      <c r="W25" s="37"/>
      <c r="X25" s="37"/>
      <c r="Y25" s="37"/>
      <c r="Z25" s="29"/>
      <c r="AA25" s="29"/>
      <c r="AB25" s="29"/>
      <c r="AC25" s="29"/>
      <c r="AD25" s="29"/>
      <c r="AE25" s="29"/>
    </row>
    <row r="26" spans="1:31" s="39" customFormat="1" ht="59.4" customHeight="1" x14ac:dyDescent="0.3">
      <c r="A26" s="52" t="s">
        <v>25</v>
      </c>
      <c r="B26" s="64" t="s">
        <v>37</v>
      </c>
      <c r="C26" s="65">
        <v>-0.20335894497567342</v>
      </c>
      <c r="D26" s="65">
        <v>1.3704109821121913</v>
      </c>
      <c r="E26" s="65">
        <v>14.438981815480755</v>
      </c>
      <c r="F26" s="65">
        <v>11.371777448733301</v>
      </c>
      <c r="G26" s="65">
        <v>-4.0963513114807837</v>
      </c>
      <c r="H26" s="65">
        <v>5.9550079569753667</v>
      </c>
      <c r="I26" s="65">
        <v>6.1415205936122153</v>
      </c>
      <c r="J26" s="65">
        <v>-8.2741478472014851E-2</v>
      </c>
      <c r="K26" s="65">
        <v>5.483035780678569</v>
      </c>
      <c r="L26" s="65">
        <v>7.1859779543706814</v>
      </c>
      <c r="M26" s="29"/>
      <c r="N26" s="23"/>
      <c r="O26" s="23"/>
      <c r="P26" s="23"/>
      <c r="Q26" s="23"/>
      <c r="R26" s="23"/>
      <c r="S26" s="23"/>
      <c r="T26" s="37"/>
      <c r="U26" s="37"/>
      <c r="V26" s="37"/>
      <c r="W26" s="37"/>
      <c r="X26" s="37"/>
      <c r="Y26" s="37"/>
      <c r="Z26" s="14"/>
      <c r="AA26" s="29"/>
      <c r="AB26" s="29"/>
      <c r="AC26" s="29"/>
      <c r="AD26" s="29"/>
      <c r="AE26" s="29"/>
    </row>
    <row r="27" spans="1:31" s="39" customFormat="1" ht="59.4" customHeight="1" x14ac:dyDescent="0.3">
      <c r="A27" s="52" t="s">
        <v>38</v>
      </c>
      <c r="B27" s="64" t="s">
        <v>37</v>
      </c>
      <c r="C27" s="65">
        <v>-19.631401736664898</v>
      </c>
      <c r="D27" s="65">
        <v>3.3912506614923288</v>
      </c>
      <c r="E27" s="65">
        <v>-10.633397312859882</v>
      </c>
      <c r="F27" s="65">
        <v>-2.4389079801450886</v>
      </c>
      <c r="G27" s="65">
        <v>-5.0242160363974335</v>
      </c>
      <c r="H27" s="65">
        <v>-0.64386525188008248</v>
      </c>
      <c r="I27" s="65">
        <v>10.83519104152626</v>
      </c>
      <c r="J27" s="65">
        <v>1.5622807427849716</v>
      </c>
      <c r="K27" s="65">
        <v>3.3666467093446339</v>
      </c>
      <c r="L27" s="65">
        <v>17.808768490465155</v>
      </c>
      <c r="M27" s="29"/>
      <c r="N27" s="23"/>
      <c r="O27" s="23"/>
      <c r="P27" s="23"/>
      <c r="Q27" s="23"/>
      <c r="R27" s="23"/>
      <c r="S27" s="23"/>
      <c r="T27" s="37"/>
      <c r="U27" s="37"/>
      <c r="V27" s="37"/>
      <c r="W27" s="37"/>
      <c r="X27" s="37"/>
      <c r="Y27" s="37"/>
      <c r="Z27" s="14"/>
      <c r="AA27" s="29"/>
      <c r="AB27" s="29"/>
      <c r="AC27" s="29"/>
      <c r="AD27" s="29"/>
      <c r="AE27" s="29"/>
    </row>
    <row r="28" spans="1:31" s="39" customFormat="1" ht="39" customHeight="1" x14ac:dyDescent="0.2">
      <c r="A28" s="61" t="s">
        <v>27</v>
      </c>
      <c r="B28" s="66" t="s">
        <v>37</v>
      </c>
      <c r="C28" s="67">
        <v>-3.6034767567462378</v>
      </c>
      <c r="D28" s="67">
        <v>0.86732619168625735</v>
      </c>
      <c r="E28" s="67">
        <v>6.0862902090796922E-2</v>
      </c>
      <c r="F28" s="67">
        <v>5.8356275880693698</v>
      </c>
      <c r="G28" s="67">
        <v>-2.4254318154633969</v>
      </c>
      <c r="H28" s="67">
        <v>4.5033248886911403</v>
      </c>
      <c r="I28" s="67">
        <v>5.6003874121183239</v>
      </c>
      <c r="J28" s="67">
        <v>0.18836999069669069</v>
      </c>
      <c r="K28" s="67">
        <v>-3.2359910689745419</v>
      </c>
      <c r="L28" s="67">
        <v>3.2287815831545608</v>
      </c>
      <c r="M28" s="29"/>
      <c r="N28" s="23"/>
      <c r="O28" s="23"/>
      <c r="P28" s="23"/>
      <c r="Q28" s="23"/>
      <c r="R28" s="23"/>
      <c r="S28" s="23"/>
      <c r="T28" s="37"/>
      <c r="U28" s="37"/>
      <c r="V28" s="37"/>
      <c r="W28" s="37"/>
      <c r="X28" s="37"/>
      <c r="Y28" s="37"/>
      <c r="Z28" s="29"/>
      <c r="AA28" s="29"/>
      <c r="AB28" s="29"/>
      <c r="AC28" s="29"/>
      <c r="AD28" s="29"/>
      <c r="AE28" s="29"/>
    </row>
    <row r="29" spans="1:31" s="39" customFormat="1" ht="39" customHeight="1" x14ac:dyDescent="0.2">
      <c r="A29" s="49" t="s">
        <v>28</v>
      </c>
      <c r="B29" s="62" t="s">
        <v>37</v>
      </c>
      <c r="C29" s="65">
        <v>-9.3345655115195658E-2</v>
      </c>
      <c r="D29" s="65">
        <v>1.3961273766476046</v>
      </c>
      <c r="E29" s="65">
        <v>-2.2547680867490705E-2</v>
      </c>
      <c r="F29" s="65">
        <v>1.008085626869093</v>
      </c>
      <c r="G29" s="65">
        <v>-1.5473882305766185</v>
      </c>
      <c r="H29" s="65">
        <v>-2.7711872888702693E-2</v>
      </c>
      <c r="I29" s="65">
        <v>-1.3153189021898992</v>
      </c>
      <c r="J29" s="65">
        <v>-0.70521605378078833</v>
      </c>
      <c r="K29" s="65">
        <v>-3.6342762246001414</v>
      </c>
      <c r="L29" s="65">
        <v>2.4094687291823513</v>
      </c>
      <c r="M29" s="29"/>
      <c r="N29" s="23"/>
      <c r="O29" s="23"/>
      <c r="P29" s="23"/>
      <c r="Q29" s="23"/>
      <c r="R29" s="23"/>
      <c r="S29" s="23"/>
      <c r="T29" s="37"/>
      <c r="U29" s="37"/>
      <c r="V29" s="37"/>
      <c r="W29" s="37"/>
      <c r="X29" s="37"/>
      <c r="Y29" s="37"/>
      <c r="Z29" s="29"/>
      <c r="AA29" s="29"/>
      <c r="AB29" s="29"/>
      <c r="AC29" s="29"/>
      <c r="AD29" s="29"/>
      <c r="AE29" s="29"/>
    </row>
    <row r="30" spans="1:31" s="39" customFormat="1" ht="39" customHeight="1" x14ac:dyDescent="0.2">
      <c r="A30" s="50" t="s">
        <v>39</v>
      </c>
      <c r="B30" s="64" t="s">
        <v>37</v>
      </c>
      <c r="C30" s="65">
        <v>-2.7461481281254252</v>
      </c>
      <c r="D30" s="65">
        <v>-0.34429746467129485</v>
      </c>
      <c r="E30" s="65">
        <v>2.394702300747964</v>
      </c>
      <c r="F30" s="65">
        <v>1.1650928380156689</v>
      </c>
      <c r="G30" s="65">
        <v>-0.80990803765996766</v>
      </c>
      <c r="H30" s="65">
        <v>1.9677598854529244</v>
      </c>
      <c r="I30" s="65">
        <v>-0.20364328484604455</v>
      </c>
      <c r="J30" s="65">
        <v>-0.43462531696639717</v>
      </c>
      <c r="K30" s="65">
        <v>3.3428217407320604</v>
      </c>
      <c r="L30" s="65">
        <v>2.9381837507129083</v>
      </c>
      <c r="M30" s="29"/>
      <c r="N30" s="23"/>
      <c r="O30" s="23"/>
      <c r="P30" s="23"/>
      <c r="Q30" s="23"/>
      <c r="R30" s="23"/>
      <c r="S30" s="23"/>
      <c r="T30" s="37"/>
      <c r="U30" s="37"/>
      <c r="V30" s="37"/>
      <c r="W30" s="37"/>
      <c r="X30" s="37"/>
      <c r="Y30" s="37"/>
      <c r="Z30" s="29"/>
      <c r="AA30" s="29"/>
      <c r="AB30" s="29"/>
      <c r="AC30" s="29"/>
      <c r="AD30" s="29"/>
      <c r="AE30" s="29"/>
    </row>
    <row r="31" spans="1:31" s="39" customFormat="1" ht="39" customHeight="1" x14ac:dyDescent="0.2">
      <c r="A31" s="50" t="s">
        <v>30</v>
      </c>
      <c r="B31" s="64" t="s">
        <v>37</v>
      </c>
      <c r="C31" s="65">
        <v>-2.9684192818782762</v>
      </c>
      <c r="D31" s="65">
        <v>7.9382287980620747</v>
      </c>
      <c r="E31" s="65">
        <v>-4.6802443588550346</v>
      </c>
      <c r="F31" s="65">
        <v>13.397803445792466</v>
      </c>
      <c r="G31" s="65">
        <v>7.8368869035339017E-3</v>
      </c>
      <c r="H31" s="65">
        <v>2.1820457760454381</v>
      </c>
      <c r="I31" s="65">
        <v>7.2455482839019147</v>
      </c>
      <c r="J31" s="65">
        <v>13.498235512630007</v>
      </c>
      <c r="K31" s="65">
        <v>0.83287716964135505</v>
      </c>
      <c r="L31" s="65">
        <v>3.8382638388489987E-2</v>
      </c>
      <c r="M31" s="29"/>
      <c r="N31" s="23"/>
      <c r="O31" s="23"/>
      <c r="P31" s="23"/>
      <c r="Q31" s="23"/>
      <c r="R31" s="23"/>
      <c r="S31" s="23"/>
      <c r="T31" s="37"/>
      <c r="U31" s="37"/>
      <c r="V31" s="37"/>
      <c r="W31" s="37"/>
      <c r="X31" s="37"/>
      <c r="Y31" s="37"/>
      <c r="Z31" s="29"/>
      <c r="AA31" s="29"/>
      <c r="AB31" s="29"/>
      <c r="AC31" s="29"/>
      <c r="AD31" s="29"/>
      <c r="AE31" s="29"/>
    </row>
    <row r="32" spans="1:31" s="39" customFormat="1" ht="39" customHeight="1" x14ac:dyDescent="0.2">
      <c r="A32" s="50" t="s">
        <v>31</v>
      </c>
      <c r="B32" s="64" t="s">
        <v>37</v>
      </c>
      <c r="C32" s="64" t="s">
        <v>37</v>
      </c>
      <c r="D32" s="64" t="s">
        <v>37</v>
      </c>
      <c r="E32" s="64" t="s">
        <v>37</v>
      </c>
      <c r="F32" s="64" t="s">
        <v>37</v>
      </c>
      <c r="G32" s="64" t="s">
        <v>37</v>
      </c>
      <c r="H32" s="64" t="s">
        <v>37</v>
      </c>
      <c r="I32" s="64" t="s">
        <v>37</v>
      </c>
      <c r="J32" s="64" t="s">
        <v>37</v>
      </c>
      <c r="K32" s="64" t="s">
        <v>37</v>
      </c>
      <c r="L32" s="64" t="s">
        <v>37</v>
      </c>
      <c r="M32" s="29"/>
      <c r="N32" s="23"/>
      <c r="O32" s="23"/>
      <c r="P32" s="23"/>
      <c r="Q32" s="23"/>
      <c r="R32" s="23"/>
      <c r="S32" s="23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9" customFormat="1" ht="39" customHeight="1" x14ac:dyDescent="0.2">
      <c r="A33" s="50" t="s">
        <v>32</v>
      </c>
      <c r="B33" s="64" t="s">
        <v>37</v>
      </c>
      <c r="C33" s="64" t="s">
        <v>37</v>
      </c>
      <c r="D33" s="64" t="s">
        <v>37</v>
      </c>
      <c r="E33" s="64" t="s">
        <v>37</v>
      </c>
      <c r="F33" s="64" t="s">
        <v>37</v>
      </c>
      <c r="G33" s="64" t="s">
        <v>37</v>
      </c>
      <c r="H33" s="64" t="s">
        <v>37</v>
      </c>
      <c r="I33" s="64" t="s">
        <v>37</v>
      </c>
      <c r="J33" s="64" t="s">
        <v>37</v>
      </c>
      <c r="K33" s="64" t="s">
        <v>37</v>
      </c>
      <c r="L33" s="64" t="s">
        <v>37</v>
      </c>
      <c r="M33" s="29"/>
      <c r="N33" s="23"/>
      <c r="O33" s="23"/>
      <c r="P33" s="23"/>
      <c r="Q33" s="23"/>
      <c r="R33" s="23"/>
      <c r="S33" s="23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9" customFormat="1" ht="39" customHeight="1" x14ac:dyDescent="0.2">
      <c r="A34" s="50" t="s">
        <v>33</v>
      </c>
      <c r="B34" s="68" t="s">
        <v>40</v>
      </c>
      <c r="C34" s="68" t="s">
        <v>40</v>
      </c>
      <c r="D34" s="68" t="s">
        <v>40</v>
      </c>
      <c r="E34" s="68" t="s">
        <v>40</v>
      </c>
      <c r="F34" s="68" t="s">
        <v>40</v>
      </c>
      <c r="G34" s="68" t="s">
        <v>40</v>
      </c>
      <c r="H34" s="68" t="s">
        <v>40</v>
      </c>
      <c r="I34" s="68" t="s">
        <v>40</v>
      </c>
      <c r="J34" s="68" t="s">
        <v>40</v>
      </c>
      <c r="K34" s="68" t="s">
        <v>40</v>
      </c>
      <c r="L34" s="68" t="s">
        <v>40</v>
      </c>
      <c r="M34" s="29"/>
      <c r="N34" s="23"/>
      <c r="O34" s="23"/>
      <c r="P34" s="23"/>
      <c r="Q34" s="23"/>
      <c r="R34" s="23"/>
      <c r="S34" s="23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9" customFormat="1" ht="39" customHeight="1" x14ac:dyDescent="0.2">
      <c r="A35" s="61" t="s">
        <v>34</v>
      </c>
      <c r="B35" s="66" t="s">
        <v>37</v>
      </c>
      <c r="C35" s="67">
        <v>-3.6034767567462378</v>
      </c>
      <c r="D35" s="67">
        <v>0.86732619168625735</v>
      </c>
      <c r="E35" s="67">
        <v>6.0862902090796922E-2</v>
      </c>
      <c r="F35" s="67">
        <v>5.8356275880693698</v>
      </c>
      <c r="G35" s="67">
        <v>-2.4254318154633969</v>
      </c>
      <c r="H35" s="67">
        <v>4.5033248886911403</v>
      </c>
      <c r="I35" s="67">
        <v>5.6003874121183239</v>
      </c>
      <c r="J35" s="67">
        <v>0.18836999069669069</v>
      </c>
      <c r="K35" s="67">
        <v>-3.2359910689745419</v>
      </c>
      <c r="L35" s="67">
        <v>3.2287815831545608</v>
      </c>
      <c r="M35" s="29"/>
      <c r="N35" s="23"/>
      <c r="O35" s="23"/>
      <c r="P35" s="23"/>
      <c r="Q35" s="23"/>
      <c r="R35" s="23"/>
      <c r="S35" s="23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39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N36" s="23"/>
      <c r="O36" s="23"/>
      <c r="P36" s="23"/>
      <c r="Q36" s="23"/>
      <c r="R36" s="23"/>
      <c r="S36" s="23"/>
    </row>
    <row r="37" spans="1:31" ht="39" customHeight="1" x14ac:dyDescent="0.3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46" t="s">
        <v>35</v>
      </c>
      <c r="N37" s="23"/>
      <c r="O37" s="23"/>
      <c r="P37" s="23"/>
      <c r="Q37" s="23"/>
      <c r="R37" s="23"/>
      <c r="S37" s="23"/>
    </row>
    <row r="38" spans="1:31" ht="39" customHeight="1" x14ac:dyDescent="0.2">
      <c r="A38" s="141" t="s">
        <v>41</v>
      </c>
      <c r="B38" s="47" t="s">
        <v>4</v>
      </c>
      <c r="C38" s="47" t="s">
        <v>5</v>
      </c>
      <c r="D38" s="47" t="s">
        <v>6</v>
      </c>
      <c r="E38" s="47" t="s">
        <v>7</v>
      </c>
      <c r="F38" s="47" t="s">
        <v>8</v>
      </c>
      <c r="G38" s="47" t="s">
        <v>9</v>
      </c>
      <c r="H38" s="47" t="s">
        <v>10</v>
      </c>
      <c r="I38" s="47" t="s">
        <v>11</v>
      </c>
      <c r="J38" s="47" t="s">
        <v>12</v>
      </c>
      <c r="K38" s="47" t="s">
        <v>82</v>
      </c>
      <c r="L38" s="47" t="s">
        <v>85</v>
      </c>
      <c r="N38" s="23"/>
      <c r="O38" s="23"/>
      <c r="P38" s="23"/>
      <c r="Q38" s="23"/>
      <c r="R38" s="23"/>
      <c r="S38" s="23"/>
    </row>
    <row r="39" spans="1:31" ht="39" customHeight="1" x14ac:dyDescent="0.2">
      <c r="A39" s="142"/>
      <c r="B39" s="48" t="s">
        <v>13</v>
      </c>
      <c r="C39" s="48" t="s">
        <v>14</v>
      </c>
      <c r="D39" s="48" t="s">
        <v>15</v>
      </c>
      <c r="E39" s="48" t="s">
        <v>16</v>
      </c>
      <c r="F39" s="48" t="s">
        <v>17</v>
      </c>
      <c r="G39" s="48" t="s">
        <v>18</v>
      </c>
      <c r="H39" s="48" t="s">
        <v>19</v>
      </c>
      <c r="I39" s="48" t="s">
        <v>20</v>
      </c>
      <c r="J39" s="48" t="s">
        <v>21</v>
      </c>
      <c r="K39" s="48" t="s">
        <v>80</v>
      </c>
      <c r="L39" s="48" t="s">
        <v>86</v>
      </c>
      <c r="N39" s="23"/>
      <c r="O39" s="23"/>
      <c r="P39" s="23"/>
      <c r="Q39" s="23"/>
      <c r="R39" s="23"/>
      <c r="S39" s="23"/>
    </row>
    <row r="40" spans="1:31" s="39" customFormat="1" ht="39" customHeight="1" x14ac:dyDescent="0.2">
      <c r="A40" s="49" t="s">
        <v>22</v>
      </c>
      <c r="B40" s="69">
        <v>48.194566761709204</v>
      </c>
      <c r="C40" s="69">
        <v>49.907298657321135</v>
      </c>
      <c r="D40" s="69">
        <v>50.018140022205891</v>
      </c>
      <c r="E40" s="69">
        <v>52.527399777951146</v>
      </c>
      <c r="F40" s="69">
        <v>48.231406130251223</v>
      </c>
      <c r="G40" s="69">
        <v>50.158813754778485</v>
      </c>
      <c r="H40" s="69">
        <v>49.334656759698483</v>
      </c>
      <c r="I40" s="69">
        <v>48.285827599220625</v>
      </c>
      <c r="J40" s="69">
        <v>49.747733571610816</v>
      </c>
      <c r="K40" s="69">
        <v>49.461492521098819</v>
      </c>
      <c r="L40" s="69">
        <v>48.732982094954949</v>
      </c>
      <c r="M40" s="29"/>
      <c r="N40" s="23"/>
      <c r="O40" s="23"/>
      <c r="P40" s="23"/>
      <c r="Q40" s="23"/>
      <c r="R40" s="23"/>
      <c r="S40" s="23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39" customFormat="1" ht="39" customHeight="1" x14ac:dyDescent="0.2">
      <c r="A41" s="50" t="s">
        <v>23</v>
      </c>
      <c r="B41" s="69">
        <v>18.701008894424927</v>
      </c>
      <c r="C41" s="69">
        <v>17.846956503085153</v>
      </c>
      <c r="D41" s="69">
        <v>18.658514081974133</v>
      </c>
      <c r="E41" s="69">
        <v>15.315025555622237</v>
      </c>
      <c r="F41" s="69">
        <v>20.055345622187865</v>
      </c>
      <c r="G41" s="69">
        <v>17.613404885785457</v>
      </c>
      <c r="H41" s="69">
        <v>17.880534800185597</v>
      </c>
      <c r="I41" s="69">
        <v>18.331954659551684</v>
      </c>
      <c r="J41" s="69">
        <v>17.313552798282124</v>
      </c>
      <c r="K41" s="69">
        <v>16.0689930084135</v>
      </c>
      <c r="L41" s="69">
        <v>14.792710159274108</v>
      </c>
      <c r="M41" s="29"/>
      <c r="N41" s="23"/>
      <c r="O41" s="23"/>
      <c r="P41" s="23"/>
      <c r="Q41" s="23"/>
      <c r="R41" s="23"/>
      <c r="S41" s="23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39" customFormat="1" ht="39" customHeight="1" x14ac:dyDescent="0.2">
      <c r="A42" s="51" t="s">
        <v>24</v>
      </c>
      <c r="B42" s="69">
        <v>27.487385778651436</v>
      </c>
      <c r="C42" s="69">
        <v>26.257588276064187</v>
      </c>
      <c r="D42" s="69">
        <v>25.319655339578091</v>
      </c>
      <c r="E42" s="69">
        <v>25.107492398327629</v>
      </c>
      <c r="F42" s="69">
        <v>24.208925293746741</v>
      </c>
      <c r="G42" s="69">
        <v>24.84622578975565</v>
      </c>
      <c r="H42" s="69">
        <v>25.263637769669362</v>
      </c>
      <c r="I42" s="69">
        <v>25.847308404570907</v>
      </c>
      <c r="J42" s="69">
        <v>25.433848980695799</v>
      </c>
      <c r="K42" s="69">
        <v>26.275413566784177</v>
      </c>
      <c r="L42" s="69">
        <v>28.031404262876276</v>
      </c>
      <c r="M42" s="29"/>
      <c r="N42" s="23"/>
      <c r="O42" s="23"/>
      <c r="P42" s="23"/>
      <c r="Q42" s="23"/>
      <c r="R42" s="23"/>
      <c r="S42" s="23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39" customFormat="1" ht="59.4" customHeight="1" x14ac:dyDescent="0.2">
      <c r="A43" s="52" t="s">
        <v>25</v>
      </c>
      <c r="B43" s="69">
        <v>6.4750975564659736</v>
      </c>
      <c r="C43" s="69">
        <v>6.703488516989883</v>
      </c>
      <c r="D43" s="69">
        <v>6.7369227641640732</v>
      </c>
      <c r="E43" s="69">
        <v>7.7049763447958552</v>
      </c>
      <c r="F43" s="69">
        <v>8.1080155168569359</v>
      </c>
      <c r="G43" s="69">
        <v>7.9691694891142806</v>
      </c>
      <c r="H43" s="69">
        <v>8.079871310591793</v>
      </c>
      <c r="I43" s="69">
        <v>8.1212753866137728</v>
      </c>
      <c r="J43" s="69">
        <v>8.0992990743752067</v>
      </c>
      <c r="K43" s="69">
        <v>8.8290952751835601</v>
      </c>
      <c r="L43" s="69">
        <v>9.1675518882351597</v>
      </c>
      <c r="M43" s="29"/>
      <c r="N43" s="23"/>
      <c r="O43" s="23"/>
      <c r="P43" s="23"/>
      <c r="Q43" s="23"/>
      <c r="R43" s="23"/>
      <c r="S43" s="23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39" customFormat="1" ht="59.4" customHeight="1" x14ac:dyDescent="0.2">
      <c r="A44" s="52" t="s">
        <v>38</v>
      </c>
      <c r="B44" s="69">
        <v>0.85802858088185208</v>
      </c>
      <c r="C44" s="69">
        <v>0.71536350062479159</v>
      </c>
      <c r="D44" s="69">
        <v>0.73326348382254047</v>
      </c>
      <c r="E44" s="69">
        <v>0.65489407669687327</v>
      </c>
      <c r="F44" s="69">
        <v>0.60369256304276875</v>
      </c>
      <c r="G44" s="69">
        <v>0.58761391943387598</v>
      </c>
      <c r="H44" s="69">
        <v>0.55867167691868347</v>
      </c>
      <c r="I44" s="69">
        <v>0.58636604995699415</v>
      </c>
      <c r="J44" s="69">
        <v>0.59440704933416988</v>
      </c>
      <c r="K44" s="69">
        <v>0.63496608035189639</v>
      </c>
      <c r="L44" s="69">
        <v>0.72464840534048969</v>
      </c>
      <c r="M44" s="29"/>
      <c r="N44" s="23"/>
      <c r="O44" s="23"/>
      <c r="P44" s="23"/>
      <c r="Q44" s="23"/>
      <c r="R44" s="23"/>
      <c r="S44" s="23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39" customFormat="1" ht="39" customHeight="1" x14ac:dyDescent="0.2">
      <c r="A45" s="61" t="s">
        <v>27</v>
      </c>
      <c r="B45" s="70">
        <v>100</v>
      </c>
      <c r="C45" s="70">
        <v>100</v>
      </c>
      <c r="D45" s="70">
        <v>100</v>
      </c>
      <c r="E45" s="70">
        <v>100</v>
      </c>
      <c r="F45" s="70">
        <v>100</v>
      </c>
      <c r="G45" s="70">
        <v>100</v>
      </c>
      <c r="H45" s="70">
        <v>100</v>
      </c>
      <c r="I45" s="70">
        <v>100</v>
      </c>
      <c r="J45" s="70">
        <v>100</v>
      </c>
      <c r="K45" s="70">
        <v>100</v>
      </c>
      <c r="L45" s="70">
        <v>100</v>
      </c>
      <c r="M45" s="29"/>
      <c r="N45" s="23"/>
      <c r="O45" s="23"/>
      <c r="P45" s="23"/>
      <c r="Q45" s="23"/>
      <c r="R45" s="23"/>
      <c r="S45" s="23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39" customFormat="1" ht="39" customHeight="1" x14ac:dyDescent="0.2">
      <c r="A46" s="49" t="s">
        <v>28</v>
      </c>
      <c r="B46" s="69">
        <v>52.190337287492341</v>
      </c>
      <c r="C46" s="69">
        <v>54.09076813244257</v>
      </c>
      <c r="D46" s="69">
        <v>54.374341251348767</v>
      </c>
      <c r="E46" s="69">
        <v>54.329014883274318</v>
      </c>
      <c r="F46" s="69">
        <v>51.850873967622512</v>
      </c>
      <c r="G46" s="69">
        <v>52.317464064869377</v>
      </c>
      <c r="H46" s="69">
        <v>50.049092669001872</v>
      </c>
      <c r="I46" s="69">
        <v>46.771407475995716</v>
      </c>
      <c r="J46" s="69">
        <v>46.354250504532857</v>
      </c>
      <c r="K46" s="69">
        <v>46.16345425621634</v>
      </c>
      <c r="L46" s="69">
        <v>45.797061174017564</v>
      </c>
      <c r="M46" s="29"/>
      <c r="N46" s="23"/>
      <c r="O46" s="23"/>
      <c r="P46" s="23"/>
      <c r="Q46" s="23"/>
      <c r="R46" s="23"/>
      <c r="S46" s="23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39" customFormat="1" ht="39" customHeight="1" x14ac:dyDescent="0.2">
      <c r="A47" s="50" t="s">
        <v>42</v>
      </c>
      <c r="B47" s="69">
        <v>18.000506028551687</v>
      </c>
      <c r="C47" s="69">
        <v>18.16059841185265</v>
      </c>
      <c r="D47" s="69">
        <v>17.942452343346833</v>
      </c>
      <c r="E47" s="69">
        <v>18.36094565804477</v>
      </c>
      <c r="F47" s="69">
        <v>17.550675650731911</v>
      </c>
      <c r="G47" s="69">
        <v>17.841258887304885</v>
      </c>
      <c r="H47" s="69">
        <v>17.408376280971101</v>
      </c>
      <c r="I47" s="69">
        <v>16.451573443451704</v>
      </c>
      <c r="J47" s="69">
        <v>16.349273615039515</v>
      </c>
      <c r="K47" s="69">
        <v>17.460831640345074</v>
      </c>
      <c r="L47" s="69">
        <v>17.411677908706523</v>
      </c>
      <c r="M47" s="29"/>
      <c r="N47" s="23"/>
      <c r="O47" s="23"/>
      <c r="P47" s="23"/>
      <c r="Q47" s="23"/>
      <c r="R47" s="23"/>
      <c r="S47" s="23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39" customFormat="1" ht="39" customHeight="1" x14ac:dyDescent="0.2">
      <c r="A48" s="50" t="s">
        <v>30</v>
      </c>
      <c r="B48" s="69">
        <v>26.393251087474823</v>
      </c>
      <c r="C48" s="69">
        <v>26.567129053455723</v>
      </c>
      <c r="D48" s="69">
        <v>28.429511939574958</v>
      </c>
      <c r="E48" s="69">
        <v>27.082458140790973</v>
      </c>
      <c r="F48" s="69">
        <v>29.017556139332751</v>
      </c>
      <c r="G48" s="69">
        <v>29.741182310441999</v>
      </c>
      <c r="H48" s="69">
        <v>29.080556580531962</v>
      </c>
      <c r="I48" s="69">
        <v>29.533605996243573</v>
      </c>
      <c r="J48" s="69">
        <v>33.457098555552271</v>
      </c>
      <c r="K48" s="69">
        <v>34.863949379250215</v>
      </c>
      <c r="L48" s="69">
        <v>33.786440707694901</v>
      </c>
      <c r="M48" s="29"/>
      <c r="N48" s="23"/>
      <c r="O48" s="23"/>
      <c r="P48" s="23"/>
      <c r="Q48" s="23"/>
      <c r="R48" s="23"/>
      <c r="S48" s="23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39" customFormat="1" ht="39" customHeight="1" x14ac:dyDescent="0.2">
      <c r="A49" s="50" t="s">
        <v>31</v>
      </c>
      <c r="B49" s="69">
        <v>0.25134170551084556</v>
      </c>
      <c r="C49" s="69">
        <v>-0.55791160295243603</v>
      </c>
      <c r="D49" s="69">
        <v>-8.8823557008147376E-3</v>
      </c>
      <c r="E49" s="69">
        <v>-0.22036097941547142</v>
      </c>
      <c r="F49" s="69">
        <v>0.82469111738203982</v>
      </c>
      <c r="G49" s="69">
        <v>-0.53192165551308013</v>
      </c>
      <c r="H49" s="69">
        <v>0.80286063995986867</v>
      </c>
      <c r="I49" s="69">
        <v>1.1492269918727729</v>
      </c>
      <c r="J49" s="69">
        <v>0.62788744455066192</v>
      </c>
      <c r="K49" s="69">
        <v>-0.93657779763186289</v>
      </c>
      <c r="L49" s="69">
        <v>0.15747625797384568</v>
      </c>
      <c r="M49" s="29"/>
      <c r="N49" s="23"/>
      <c r="O49" s="23"/>
      <c r="P49" s="23"/>
      <c r="Q49" s="23"/>
      <c r="R49" s="23"/>
      <c r="S49" s="23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39" customFormat="1" ht="39" customHeight="1" x14ac:dyDescent="0.2">
      <c r="A50" s="50" t="s">
        <v>32</v>
      </c>
      <c r="B50" s="69">
        <v>7.1311100514786743</v>
      </c>
      <c r="C50" s="69">
        <v>2.203253963822343</v>
      </c>
      <c r="D50" s="69">
        <v>-3.4547985050119627</v>
      </c>
      <c r="E50" s="69">
        <v>-3.0965249854968091</v>
      </c>
      <c r="F50" s="69">
        <v>-3.4402295337116562</v>
      </c>
      <c r="G50" s="69">
        <v>-3.6955146540269443</v>
      </c>
      <c r="H50" s="69">
        <v>-4.8590446653501917</v>
      </c>
      <c r="I50" s="69">
        <v>-5.8123167863223859</v>
      </c>
      <c r="J50" s="69">
        <v>-8.1705852143128546</v>
      </c>
      <c r="K50" s="69">
        <v>-7.9672060558857281</v>
      </c>
      <c r="L50" s="69">
        <v>-8.8682209293785039</v>
      </c>
      <c r="M50" s="29"/>
      <c r="N50" s="23"/>
      <c r="O50" s="23"/>
      <c r="P50" s="23"/>
      <c r="Q50" s="23"/>
      <c r="R50" s="23"/>
      <c r="S50" s="23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39" customFormat="1" ht="39" customHeight="1" x14ac:dyDescent="0.2">
      <c r="A51" s="50" t="s">
        <v>33</v>
      </c>
      <c r="B51" s="69">
        <v>-3.9665461605083641</v>
      </c>
      <c r="C51" s="69">
        <v>-0.46383795862084626</v>
      </c>
      <c r="D51" s="69">
        <v>2.7173753264422102</v>
      </c>
      <c r="E51" s="69">
        <v>3.5444985396787296</v>
      </c>
      <c r="F51" s="69">
        <v>4.1964031252261158</v>
      </c>
      <c r="G51" s="69">
        <v>4.3275310469237587</v>
      </c>
      <c r="H51" s="69">
        <v>7.5181874581119343</v>
      </c>
      <c r="I51" s="69">
        <v>11.906502878758623</v>
      </c>
      <c r="J51" s="69">
        <v>11.382102470267329</v>
      </c>
      <c r="K51" s="69">
        <v>10.41554857770597</v>
      </c>
      <c r="L51" s="69">
        <v>11.715537474745149</v>
      </c>
      <c r="M51" s="29"/>
      <c r="N51" s="23"/>
      <c r="O51" s="23"/>
      <c r="P51" s="23"/>
      <c r="Q51" s="23"/>
      <c r="R51" s="23"/>
      <c r="S51" s="23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39" customFormat="1" ht="39" customHeight="1" x14ac:dyDescent="0.2">
      <c r="A52" s="61" t="s">
        <v>34</v>
      </c>
      <c r="B52" s="71">
        <v>100</v>
      </c>
      <c r="C52" s="71">
        <v>100</v>
      </c>
      <c r="D52" s="71">
        <v>100</v>
      </c>
      <c r="E52" s="71">
        <v>100</v>
      </c>
      <c r="F52" s="71">
        <v>100</v>
      </c>
      <c r="G52" s="71">
        <v>100</v>
      </c>
      <c r="H52" s="71">
        <v>100</v>
      </c>
      <c r="I52" s="71">
        <v>100</v>
      </c>
      <c r="J52" s="71">
        <v>100</v>
      </c>
      <c r="K52" s="71">
        <v>100</v>
      </c>
      <c r="L52" s="71">
        <v>100</v>
      </c>
      <c r="M52" s="29"/>
      <c r="N52" s="23"/>
      <c r="O52" s="23"/>
      <c r="P52" s="23"/>
      <c r="Q52" s="23"/>
      <c r="R52" s="23"/>
      <c r="S52" s="23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</sheetData>
  <mergeCells count="4">
    <mergeCell ref="N2:S3"/>
    <mergeCell ref="A4:A5"/>
    <mergeCell ref="A21:A22"/>
    <mergeCell ref="A38:A39"/>
  </mergeCells>
  <phoneticPr fontId="3"/>
  <printOptions horizontalCentered="1"/>
  <pageMargins left="0.78740157480314965" right="0.78740157480314965" top="1.1811023622047245" bottom="0.78740157480314965" header="0.51181102362204722" footer="0.51181102362204722"/>
  <pageSetup paperSize="9" scale="27" orientation="portrait" r:id="rId1"/>
  <headerFooter alignWithMargins="0"/>
  <colBreaks count="1" manualBreakCount="1">
    <brk id="6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FB70-CD69-4CAC-9681-70A232C2CD6F}">
  <sheetPr>
    <pageSetUpPr fitToPage="1"/>
  </sheetPr>
  <dimension ref="A1:AG52"/>
  <sheetViews>
    <sheetView view="pageBreakPreview" zoomScaleNormal="100" zoomScaleSheetLayoutView="100" workbookViewId="0">
      <pane xSplit="1" topLeftCell="H1" activePane="topRight" state="frozen"/>
      <selection activeCell="B14" sqref="B14"/>
      <selection pane="topRight" activeCell="B14" sqref="B14"/>
    </sheetView>
  </sheetViews>
  <sheetFormatPr defaultColWidth="8.88671875" defaultRowHeight="23.4" x14ac:dyDescent="0.3"/>
  <cols>
    <col min="1" max="1" width="76.109375" style="1" customWidth="1"/>
    <col min="2" max="12" width="22.21875" style="2" customWidth="1"/>
    <col min="13" max="13" width="8.44140625" style="22" customWidth="1"/>
    <col min="14" max="20" width="27.88671875" style="14" customWidth="1"/>
    <col min="21" max="24" width="30.109375" style="14" customWidth="1"/>
    <col min="25" max="25" width="46.33203125" style="14" customWidth="1"/>
    <col min="26" max="27" width="8.88671875" style="14" customWidth="1"/>
    <col min="28" max="28" width="15.33203125" style="14" customWidth="1"/>
    <col min="29" max="31" width="8.88671875" style="14" customWidth="1"/>
    <col min="32" max="32" width="8.88671875" customWidth="1"/>
    <col min="33" max="33" width="15.44140625" customWidth="1"/>
    <col min="35" max="43" width="11.77734375" customWidth="1"/>
  </cols>
  <sheetData>
    <row r="1" spans="1:33" ht="39" customHeight="1" x14ac:dyDescent="0.3">
      <c r="A1" s="72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8"/>
    </row>
    <row r="2" spans="1:33" ht="39" customHeight="1" x14ac:dyDescent="0.3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8"/>
    </row>
    <row r="3" spans="1:33" ht="39" customHeight="1" x14ac:dyDescent="0.3">
      <c r="A3" s="75"/>
      <c r="B3" s="76"/>
      <c r="C3" s="76"/>
      <c r="D3" s="76"/>
      <c r="E3" s="76"/>
      <c r="F3" s="76"/>
      <c r="G3" s="76"/>
      <c r="H3" s="76"/>
      <c r="I3" s="76"/>
      <c r="J3" s="46"/>
      <c r="K3" s="46"/>
      <c r="L3" s="46" t="s">
        <v>2</v>
      </c>
      <c r="M3" s="18"/>
    </row>
    <row r="4" spans="1:33" ht="39" customHeight="1" x14ac:dyDescent="0.3">
      <c r="A4" s="143" t="s">
        <v>44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8</v>
      </c>
      <c r="G4" s="77" t="s">
        <v>9</v>
      </c>
      <c r="H4" s="77" t="s">
        <v>10</v>
      </c>
      <c r="I4" s="77" t="s">
        <v>11</v>
      </c>
      <c r="J4" s="77" t="s">
        <v>12</v>
      </c>
      <c r="K4" s="77" t="s">
        <v>82</v>
      </c>
      <c r="L4" s="77" t="s">
        <v>85</v>
      </c>
      <c r="M4" s="19"/>
      <c r="N4" s="33"/>
    </row>
    <row r="5" spans="1:33" ht="39" customHeight="1" x14ac:dyDescent="0.3">
      <c r="A5" s="144"/>
      <c r="B5" s="78" t="s">
        <v>13</v>
      </c>
      <c r="C5" s="78" t="s">
        <v>14</v>
      </c>
      <c r="D5" s="78" t="s">
        <v>15</v>
      </c>
      <c r="E5" s="78" t="s">
        <v>16</v>
      </c>
      <c r="F5" s="78" t="s">
        <v>45</v>
      </c>
      <c r="G5" s="78" t="s">
        <v>18</v>
      </c>
      <c r="H5" s="78" t="s">
        <v>19</v>
      </c>
      <c r="I5" s="78" t="s">
        <v>20</v>
      </c>
      <c r="J5" s="78" t="s">
        <v>21</v>
      </c>
      <c r="K5" s="78" t="s">
        <v>80</v>
      </c>
      <c r="L5" s="78" t="s">
        <v>86</v>
      </c>
      <c r="M5" s="20"/>
      <c r="N5" s="21"/>
      <c r="O5" s="21"/>
      <c r="X5" s="21"/>
      <c r="Y5" s="30"/>
    </row>
    <row r="6" spans="1:33" ht="39" customHeight="1" x14ac:dyDescent="0.3">
      <c r="A6" s="79" t="s">
        <v>46</v>
      </c>
      <c r="B6" s="57">
        <f t="shared" ref="B6:L7" si="0">ROUND(N6,0)</f>
        <v>0</v>
      </c>
      <c r="C6" s="57">
        <v>1714600</v>
      </c>
      <c r="D6" s="57">
        <v>1738538</v>
      </c>
      <c r="E6" s="57">
        <v>1738146</v>
      </c>
      <c r="F6" s="57">
        <v>1755668</v>
      </c>
      <c r="G6" s="57">
        <v>1728501</v>
      </c>
      <c r="H6" s="57">
        <v>1728022</v>
      </c>
      <c r="I6" s="57">
        <v>1705293</v>
      </c>
      <c r="J6" s="57">
        <v>1693267</v>
      </c>
      <c r="K6" s="57">
        <v>1631729</v>
      </c>
      <c r="L6" s="57">
        <v>1671045</v>
      </c>
      <c r="M6" s="20"/>
      <c r="N6" s="21"/>
      <c r="O6" s="21"/>
    </row>
    <row r="7" spans="1:33" ht="39" customHeight="1" x14ac:dyDescent="0.3">
      <c r="A7" s="80" t="s">
        <v>47</v>
      </c>
      <c r="B7" s="57">
        <f t="shared" si="0"/>
        <v>0</v>
      </c>
      <c r="C7" s="57">
        <v>575665</v>
      </c>
      <c r="D7" s="57">
        <v>573683</v>
      </c>
      <c r="E7" s="57">
        <v>587421</v>
      </c>
      <c r="F7" s="57">
        <v>594265</v>
      </c>
      <c r="G7" s="57">
        <v>589452</v>
      </c>
      <c r="H7" s="57">
        <v>601051</v>
      </c>
      <c r="I7" s="57">
        <v>599827</v>
      </c>
      <c r="J7" s="57">
        <v>597220</v>
      </c>
      <c r="K7" s="57">
        <v>617184</v>
      </c>
      <c r="L7" s="57">
        <v>635318</v>
      </c>
      <c r="M7" s="20"/>
      <c r="N7" s="21"/>
      <c r="O7" s="21"/>
      <c r="X7" s="21"/>
      <c r="Y7" s="30"/>
    </row>
    <row r="8" spans="1:33" ht="39" customHeight="1" x14ac:dyDescent="0.3">
      <c r="A8" s="80" t="s">
        <v>48</v>
      </c>
      <c r="B8" s="57">
        <f t="shared" ref="B8:K8" si="1">B9-B6-B7</f>
        <v>0</v>
      </c>
      <c r="C8" s="57">
        <v>457551</v>
      </c>
      <c r="D8" s="57">
        <v>511153</v>
      </c>
      <c r="E8" s="57">
        <v>492078</v>
      </c>
      <c r="F8" s="57">
        <v>603269</v>
      </c>
      <c r="G8" s="57">
        <v>541266</v>
      </c>
      <c r="H8" s="57">
        <v>619771</v>
      </c>
      <c r="I8" s="57">
        <v>683434</v>
      </c>
      <c r="J8" s="57">
        <v>748375</v>
      </c>
      <c r="K8" s="57">
        <v>953535</v>
      </c>
      <c r="L8" s="57">
        <v>762976</v>
      </c>
      <c r="M8" s="20"/>
      <c r="N8" s="21"/>
      <c r="O8" s="21"/>
    </row>
    <row r="9" spans="1:33" ht="39" customHeight="1" x14ac:dyDescent="0.3">
      <c r="A9" s="81" t="s">
        <v>49</v>
      </c>
      <c r="B9" s="59">
        <f t="shared" ref="B9:J9" si="2">B17</f>
        <v>0</v>
      </c>
      <c r="C9" s="59">
        <v>2747816</v>
      </c>
      <c r="D9" s="59">
        <v>2823374</v>
      </c>
      <c r="E9" s="59">
        <v>2817645</v>
      </c>
      <c r="F9" s="59">
        <v>2953202</v>
      </c>
      <c r="G9" s="59">
        <v>2859219</v>
      </c>
      <c r="H9" s="59">
        <v>2948844</v>
      </c>
      <c r="I9" s="59">
        <v>2988554</v>
      </c>
      <c r="J9" s="59">
        <v>3038862</v>
      </c>
      <c r="K9" s="59">
        <v>3202448</v>
      </c>
      <c r="L9" s="59">
        <v>3069339</v>
      </c>
      <c r="M9" s="20"/>
      <c r="N9" s="21"/>
      <c r="O9" s="21"/>
      <c r="X9" s="21"/>
      <c r="Y9" s="30"/>
    </row>
    <row r="10" spans="1:33" ht="39" customHeight="1" x14ac:dyDescent="0.3">
      <c r="A10" s="79" t="s">
        <v>50</v>
      </c>
      <c r="B10" s="57">
        <f t="shared" ref="B10:L12" si="3">ROUND(N10/1000,0)</f>
        <v>0</v>
      </c>
      <c r="C10" s="57">
        <v>1581990</v>
      </c>
      <c r="D10" s="57">
        <v>1599255</v>
      </c>
      <c r="E10" s="57">
        <v>1680507</v>
      </c>
      <c r="F10" s="57">
        <v>1633113</v>
      </c>
      <c r="G10" s="57">
        <v>1657182</v>
      </c>
      <c r="H10" s="57">
        <v>1703355</v>
      </c>
      <c r="I10" s="57">
        <v>1760509</v>
      </c>
      <c r="J10" s="57">
        <v>1817227</v>
      </c>
      <c r="K10" s="57">
        <v>1748304</v>
      </c>
      <c r="L10" s="57">
        <v>1778171</v>
      </c>
      <c r="M10" s="20"/>
      <c r="N10" s="21"/>
      <c r="O10" s="21"/>
    </row>
    <row r="11" spans="1:33" ht="39" customHeight="1" x14ac:dyDescent="0.3">
      <c r="A11" s="80" t="s">
        <v>51</v>
      </c>
      <c r="B11" s="57">
        <f>ROUND(N11/1000,0)</f>
        <v>0</v>
      </c>
      <c r="C11" s="57">
        <v>1212</v>
      </c>
      <c r="D11" s="57">
        <v>863</v>
      </c>
      <c r="E11" s="57">
        <v>1084</v>
      </c>
      <c r="F11" s="57">
        <v>507</v>
      </c>
      <c r="G11" s="57">
        <v>1477</v>
      </c>
      <c r="H11" s="57">
        <v>2522</v>
      </c>
      <c r="I11" s="57">
        <v>4367</v>
      </c>
      <c r="J11" s="57">
        <v>6032</v>
      </c>
      <c r="K11" s="57">
        <v>7587</v>
      </c>
      <c r="L11" s="57">
        <v>7964</v>
      </c>
      <c r="M11" s="20"/>
      <c r="N11" s="21"/>
      <c r="O11" s="21"/>
      <c r="X11" s="21"/>
      <c r="Y11" s="30"/>
    </row>
    <row r="12" spans="1:33" ht="39" customHeight="1" x14ac:dyDescent="0.3">
      <c r="A12" s="80" t="s">
        <v>52</v>
      </c>
      <c r="B12" s="57">
        <f t="shared" ref="B12" si="4">ROUND(N12/1000,0)</f>
        <v>0</v>
      </c>
      <c r="C12" s="57">
        <v>565723</v>
      </c>
      <c r="D12" s="57">
        <v>596578</v>
      </c>
      <c r="E12" s="57">
        <v>489973</v>
      </c>
      <c r="F12" s="57">
        <v>679073</v>
      </c>
      <c r="G12" s="57">
        <v>581924</v>
      </c>
      <c r="H12" s="57">
        <v>617353</v>
      </c>
      <c r="I12" s="57">
        <v>668386</v>
      </c>
      <c r="J12" s="57">
        <v>632444</v>
      </c>
      <c r="K12" s="57">
        <v>567987</v>
      </c>
      <c r="L12" s="57">
        <v>539757</v>
      </c>
      <c r="M12" s="20"/>
      <c r="N12" s="21"/>
      <c r="O12" s="21"/>
    </row>
    <row r="13" spans="1:33" ht="39" customHeight="1" x14ac:dyDescent="0.3">
      <c r="A13" s="80" t="s">
        <v>53</v>
      </c>
      <c r="B13" s="57">
        <f>'R3県外 '!B8</f>
        <v>495550</v>
      </c>
      <c r="C13" s="57">
        <v>471495</v>
      </c>
      <c r="D13" s="57">
        <v>504736</v>
      </c>
      <c r="E13" s="57">
        <v>500201</v>
      </c>
      <c r="F13" s="57">
        <v>572296</v>
      </c>
      <c r="G13" s="57">
        <v>517751</v>
      </c>
      <c r="H13" s="57">
        <v>545330</v>
      </c>
      <c r="I13" s="57">
        <v>610005</v>
      </c>
      <c r="J13" s="57">
        <v>595565</v>
      </c>
      <c r="K13" s="57">
        <v>595392</v>
      </c>
      <c r="L13" s="57">
        <v>608132</v>
      </c>
      <c r="M13" s="20"/>
      <c r="N13" s="21"/>
      <c r="O13" s="21"/>
      <c r="X13" s="21"/>
      <c r="Y13" s="30"/>
    </row>
    <row r="14" spans="1:33" ht="39" customHeight="1" x14ac:dyDescent="0.3">
      <c r="A14" s="80" t="s">
        <v>54</v>
      </c>
      <c r="B14" s="57">
        <f t="shared" ref="B14:L15" si="5">ROUND(N14/1000,0)</f>
        <v>0</v>
      </c>
      <c r="C14" s="57">
        <v>89865</v>
      </c>
      <c r="D14" s="57">
        <v>89132</v>
      </c>
      <c r="E14" s="57">
        <v>92200</v>
      </c>
      <c r="F14" s="57">
        <v>109958</v>
      </c>
      <c r="G14" s="57">
        <v>107637</v>
      </c>
      <c r="H14" s="57">
        <v>114046</v>
      </c>
      <c r="I14" s="57">
        <v>121259</v>
      </c>
      <c r="J14" s="57">
        <v>124688</v>
      </c>
      <c r="K14" s="57">
        <v>131223</v>
      </c>
      <c r="L14" s="57">
        <v>136376</v>
      </c>
      <c r="M14" s="20"/>
      <c r="N14" s="21"/>
      <c r="O14" s="21"/>
      <c r="AG14" s="32"/>
    </row>
    <row r="15" spans="1:33" ht="39" customHeight="1" x14ac:dyDescent="0.3">
      <c r="A15" s="80" t="s">
        <v>55</v>
      </c>
      <c r="B15" s="57">
        <f t="shared" si="5"/>
        <v>0</v>
      </c>
      <c r="C15" s="57">
        <v>13921</v>
      </c>
      <c r="D15" s="57">
        <v>14968</v>
      </c>
      <c r="E15" s="57">
        <v>13412</v>
      </c>
      <c r="F15" s="57">
        <v>12887</v>
      </c>
      <c r="G15" s="57">
        <v>13119</v>
      </c>
      <c r="H15" s="57">
        <v>13154</v>
      </c>
      <c r="I15" s="57">
        <v>14467</v>
      </c>
      <c r="J15" s="57">
        <v>14311</v>
      </c>
      <c r="K15" s="57">
        <v>15600</v>
      </c>
      <c r="L15" s="57">
        <v>19291</v>
      </c>
      <c r="M15" s="20"/>
      <c r="N15" s="21"/>
      <c r="O15" s="21"/>
      <c r="X15" s="21"/>
      <c r="Y15" s="30"/>
      <c r="AG15" s="32"/>
    </row>
    <row r="16" spans="1:33" ht="39" customHeight="1" x14ac:dyDescent="0.3">
      <c r="A16" s="80" t="s">
        <v>56</v>
      </c>
      <c r="B16" s="57">
        <f>B17-SUM(B10:B14)+B15</f>
        <v>-495550</v>
      </c>
      <c r="C16" s="57">
        <v>51452</v>
      </c>
      <c r="D16" s="57">
        <v>47778</v>
      </c>
      <c r="E16" s="57">
        <v>67092</v>
      </c>
      <c r="F16" s="57">
        <v>-28858</v>
      </c>
      <c r="G16" s="57">
        <v>6367</v>
      </c>
      <c r="H16" s="57">
        <v>-20608</v>
      </c>
      <c r="I16" s="57">
        <v>-161505</v>
      </c>
      <c r="J16" s="57">
        <v>-122783</v>
      </c>
      <c r="K16" s="57">
        <v>167555</v>
      </c>
      <c r="L16" s="57">
        <v>18230</v>
      </c>
      <c r="M16" s="20"/>
      <c r="N16" s="21"/>
      <c r="O16" s="21"/>
    </row>
    <row r="17" spans="1:33" ht="39" customHeight="1" x14ac:dyDescent="0.3">
      <c r="A17" s="81" t="s">
        <v>57</v>
      </c>
      <c r="B17" s="59">
        <f t="shared" ref="B17:L17" si="6">ROUND(N17/1000,0)</f>
        <v>0</v>
      </c>
      <c r="C17" s="59">
        <v>2747816</v>
      </c>
      <c r="D17" s="59">
        <v>2823374</v>
      </c>
      <c r="E17" s="59">
        <v>2817645</v>
      </c>
      <c r="F17" s="59">
        <v>2953202</v>
      </c>
      <c r="G17" s="59">
        <v>2859219</v>
      </c>
      <c r="H17" s="59">
        <v>2948844</v>
      </c>
      <c r="I17" s="59">
        <v>2988554</v>
      </c>
      <c r="J17" s="59">
        <v>3038862</v>
      </c>
      <c r="K17" s="59">
        <v>3202448</v>
      </c>
      <c r="L17" s="59">
        <v>3069339</v>
      </c>
      <c r="M17" s="20"/>
      <c r="N17" s="21"/>
      <c r="O17" s="21"/>
      <c r="X17" s="21"/>
      <c r="Y17" s="30"/>
      <c r="AB17" s="32"/>
    </row>
    <row r="18" spans="1:33" ht="39" customHeight="1" x14ac:dyDescent="0.3">
      <c r="A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0"/>
      <c r="N18" s="21"/>
      <c r="O18" s="21"/>
    </row>
    <row r="19" spans="1:33" ht="39" customHeigh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41"/>
      <c r="K19" s="46"/>
      <c r="L19" s="46" t="s">
        <v>35</v>
      </c>
      <c r="M19" s="20"/>
      <c r="N19" s="21"/>
      <c r="O19" s="21"/>
      <c r="X19" s="21"/>
      <c r="Y19" s="30"/>
      <c r="AG19" s="32"/>
    </row>
    <row r="20" spans="1:33" ht="39" customHeight="1" x14ac:dyDescent="0.3">
      <c r="A20" s="143" t="s">
        <v>58</v>
      </c>
      <c r="B20" s="77" t="s">
        <v>4</v>
      </c>
      <c r="C20" s="77" t="s">
        <v>5</v>
      </c>
      <c r="D20" s="77" t="s">
        <v>6</v>
      </c>
      <c r="E20" s="77" t="s">
        <v>7</v>
      </c>
      <c r="F20" s="77" t="s">
        <v>8</v>
      </c>
      <c r="G20" s="77" t="s">
        <v>9</v>
      </c>
      <c r="H20" s="77" t="s">
        <v>10</v>
      </c>
      <c r="I20" s="77" t="s">
        <v>11</v>
      </c>
      <c r="J20" s="77" t="s">
        <v>12</v>
      </c>
      <c r="K20" s="77" t="s">
        <v>84</v>
      </c>
      <c r="L20" s="77" t="s">
        <v>87</v>
      </c>
      <c r="M20" s="20"/>
      <c r="N20" s="21"/>
      <c r="O20" s="21"/>
    </row>
    <row r="21" spans="1:33" ht="39" customHeight="1" x14ac:dyDescent="0.3">
      <c r="A21" s="144"/>
      <c r="B21" s="78" t="s">
        <v>13</v>
      </c>
      <c r="C21" s="78" t="s">
        <v>14</v>
      </c>
      <c r="D21" s="78" t="s">
        <v>15</v>
      </c>
      <c r="E21" s="78" t="s">
        <v>16</v>
      </c>
      <c r="F21" s="78" t="s">
        <v>45</v>
      </c>
      <c r="G21" s="78" t="s">
        <v>18</v>
      </c>
      <c r="H21" s="78" t="s">
        <v>19</v>
      </c>
      <c r="I21" s="78" t="s">
        <v>20</v>
      </c>
      <c r="J21" s="78" t="s">
        <v>21</v>
      </c>
      <c r="K21" s="78" t="s">
        <v>80</v>
      </c>
      <c r="L21" s="78" t="s">
        <v>86</v>
      </c>
      <c r="M21" s="20"/>
      <c r="N21" s="21"/>
      <c r="O21" s="21"/>
      <c r="X21" s="21"/>
      <c r="Y21" s="30"/>
    </row>
    <row r="22" spans="1:33" ht="39" customHeight="1" x14ac:dyDescent="0.3">
      <c r="A22" s="79" t="s">
        <v>46</v>
      </c>
      <c r="B22" s="84" t="s">
        <v>37</v>
      </c>
      <c r="C22" s="85">
        <v>-9.3345655115195658E-2</v>
      </c>
      <c r="D22" s="85">
        <v>1.3961273766476046</v>
      </c>
      <c r="E22" s="85">
        <v>-2.2547680867490705E-2</v>
      </c>
      <c r="F22" s="85">
        <v>1.008085626869093</v>
      </c>
      <c r="G22" s="85">
        <v>-1.5473882305766185</v>
      </c>
      <c r="H22" s="85">
        <v>-2.7711872888702693E-2</v>
      </c>
      <c r="I22" s="85">
        <v>-1.3153189021898992</v>
      </c>
      <c r="J22" s="85">
        <v>-0.70521605378078833</v>
      </c>
      <c r="K22" s="85">
        <v>-3.6342762246001414</v>
      </c>
      <c r="L22" s="85">
        <v>2.4094687291823513</v>
      </c>
      <c r="M22" s="20"/>
      <c r="N22" s="21"/>
      <c r="O22" s="21"/>
    </row>
    <row r="23" spans="1:33" ht="39" customHeight="1" x14ac:dyDescent="0.3">
      <c r="A23" s="80" t="s">
        <v>47</v>
      </c>
      <c r="B23" s="84" t="s">
        <v>37</v>
      </c>
      <c r="C23" s="85">
        <v>-2.7461481281254252</v>
      </c>
      <c r="D23" s="85">
        <v>-0.34429746467129485</v>
      </c>
      <c r="E23" s="85">
        <v>2.394702300747964</v>
      </c>
      <c r="F23" s="85">
        <v>1.1650928380156689</v>
      </c>
      <c r="G23" s="85">
        <v>-0.80990803765996766</v>
      </c>
      <c r="H23" s="85">
        <v>1.9677598854529244</v>
      </c>
      <c r="I23" s="85">
        <v>-0.20364328484604455</v>
      </c>
      <c r="J23" s="85">
        <v>-0.43462531696639717</v>
      </c>
      <c r="K23" s="85">
        <v>3.3428217407320604</v>
      </c>
      <c r="L23" s="85">
        <v>2.9381837507129083</v>
      </c>
      <c r="M23" s="20"/>
      <c r="N23" s="21"/>
      <c r="O23" s="21"/>
      <c r="X23" s="21"/>
      <c r="Y23" s="30"/>
    </row>
    <row r="24" spans="1:33" ht="39" customHeight="1" x14ac:dyDescent="0.3">
      <c r="A24" s="80" t="s">
        <v>48</v>
      </c>
      <c r="B24" s="84" t="s">
        <v>37</v>
      </c>
      <c r="C24" s="85">
        <v>-12.071818267421774</v>
      </c>
      <c r="D24" s="85">
        <v>11.714978221007065</v>
      </c>
      <c r="E24" s="85">
        <v>-3.7317593753729339</v>
      </c>
      <c r="F24" s="85">
        <v>22.596214421290938</v>
      </c>
      <c r="G24" s="85">
        <v>-10.27783625546812</v>
      </c>
      <c r="H24" s="85">
        <v>14.503959236308939</v>
      </c>
      <c r="I24" s="85">
        <v>10.272019826677914</v>
      </c>
      <c r="J24" s="85">
        <v>9.502161145041077</v>
      </c>
      <c r="K24" s="85">
        <v>27.414063804910647</v>
      </c>
      <c r="L24" s="85">
        <v>-19.984478807804638</v>
      </c>
      <c r="M24" s="20"/>
      <c r="N24" s="21"/>
      <c r="O24" s="21"/>
    </row>
    <row r="25" spans="1:33" ht="39" customHeight="1" x14ac:dyDescent="0.3">
      <c r="A25" s="81" t="s">
        <v>49</v>
      </c>
      <c r="B25" s="86" t="s">
        <v>37</v>
      </c>
      <c r="C25" s="89">
        <v>-2.852227565864629</v>
      </c>
      <c r="D25" s="89">
        <v>2.7497474357817353</v>
      </c>
      <c r="E25" s="89">
        <v>-0.2029132520169119</v>
      </c>
      <c r="F25" s="89">
        <v>4.8110035153470454</v>
      </c>
      <c r="G25" s="89">
        <v>-3.1824101432953111</v>
      </c>
      <c r="H25" s="89">
        <v>3.1345972449119852</v>
      </c>
      <c r="I25" s="89">
        <v>1.3466293910427307</v>
      </c>
      <c r="J25" s="89">
        <v>1.6833558971997897</v>
      </c>
      <c r="K25" s="89">
        <v>5.3831335546003833</v>
      </c>
      <c r="L25" s="89">
        <v>-4.1564765454427333</v>
      </c>
      <c r="M25" s="20"/>
      <c r="N25" s="21"/>
      <c r="O25" s="21"/>
      <c r="X25" s="21"/>
      <c r="Y25" s="30"/>
    </row>
    <row r="26" spans="1:33" ht="39" customHeight="1" x14ac:dyDescent="0.3">
      <c r="A26" s="79" t="s">
        <v>50</v>
      </c>
      <c r="B26" s="87" t="s">
        <v>37</v>
      </c>
      <c r="C26" s="69">
        <v>-0.17775035067361111</v>
      </c>
      <c r="D26" s="69">
        <v>1.0913469743803583</v>
      </c>
      <c r="E26" s="69">
        <v>5.0806156616674647</v>
      </c>
      <c r="F26" s="69">
        <v>-2.8202203263657966</v>
      </c>
      <c r="G26" s="69">
        <v>1.4738110590020392</v>
      </c>
      <c r="H26" s="69">
        <v>2.7862359113241641</v>
      </c>
      <c r="I26" s="69">
        <v>3.3553780627056495</v>
      </c>
      <c r="J26" s="69">
        <v>3.2216819113108697</v>
      </c>
      <c r="K26" s="69">
        <v>-3.7927567662157768</v>
      </c>
      <c r="L26" s="69">
        <v>1.7083413410939885</v>
      </c>
      <c r="M26" s="20"/>
      <c r="N26" s="21"/>
      <c r="O26" s="21"/>
    </row>
    <row r="27" spans="1:33" ht="39" customHeight="1" x14ac:dyDescent="0.3">
      <c r="A27" s="80" t="s">
        <v>51</v>
      </c>
      <c r="B27" s="87" t="s">
        <v>37</v>
      </c>
      <c r="C27" s="69">
        <v>-9.8884758364312315</v>
      </c>
      <c r="D27" s="69">
        <v>-28.795379537953792</v>
      </c>
      <c r="E27" s="69">
        <v>25.608342989571263</v>
      </c>
      <c r="F27" s="69">
        <v>-53.228782287822881</v>
      </c>
      <c r="G27" s="69">
        <v>191.32149901380672</v>
      </c>
      <c r="H27" s="69">
        <v>70.751523358158423</v>
      </c>
      <c r="I27" s="69">
        <v>73.156225218080891</v>
      </c>
      <c r="J27" s="69">
        <v>38.126860544996568</v>
      </c>
      <c r="K27" s="69">
        <v>25.779177718832891</v>
      </c>
      <c r="L27" s="69">
        <v>4.9690259654672442</v>
      </c>
      <c r="M27" s="20"/>
      <c r="N27" s="21"/>
      <c r="O27" s="21"/>
      <c r="X27" s="21"/>
      <c r="Y27" s="30"/>
    </row>
    <row r="28" spans="1:33" ht="39" customHeight="1" x14ac:dyDescent="0.3">
      <c r="A28" s="80" t="s">
        <v>52</v>
      </c>
      <c r="B28" s="87" t="s">
        <v>37</v>
      </c>
      <c r="C28" s="69">
        <v>-8.0057890414745749</v>
      </c>
      <c r="D28" s="69">
        <v>5.4540826517571306</v>
      </c>
      <c r="E28" s="69">
        <v>-17.8694152315372</v>
      </c>
      <c r="F28" s="69">
        <v>38.593963340837156</v>
      </c>
      <c r="G28" s="69">
        <v>-14.306120255112486</v>
      </c>
      <c r="H28" s="69">
        <v>6.0882520741540214</v>
      </c>
      <c r="I28" s="69">
        <v>8.2664213181113499</v>
      </c>
      <c r="J28" s="69">
        <v>-5.377431603893557</v>
      </c>
      <c r="K28" s="69">
        <v>-10.191732390535769</v>
      </c>
      <c r="L28" s="69">
        <v>-4.970184176750525</v>
      </c>
      <c r="M28" s="20"/>
      <c r="N28" s="21"/>
      <c r="O28" s="21"/>
    </row>
    <row r="29" spans="1:33" ht="39" customHeight="1" x14ac:dyDescent="0.3">
      <c r="A29" s="80" t="s">
        <v>53</v>
      </c>
      <c r="B29" s="87" t="s">
        <v>37</v>
      </c>
      <c r="C29" s="69">
        <v>-4.8542024013722092</v>
      </c>
      <c r="D29" s="69">
        <v>7.0501277850242294</v>
      </c>
      <c r="E29" s="69">
        <v>-0.8984895073860355</v>
      </c>
      <c r="F29" s="69">
        <v>14.413205891231717</v>
      </c>
      <c r="G29" s="69">
        <v>-9.5309070830479357</v>
      </c>
      <c r="H29" s="69">
        <v>5.3266917881375386</v>
      </c>
      <c r="I29" s="69">
        <v>11.859791319017843</v>
      </c>
      <c r="J29" s="69">
        <v>-2.3671937115269492</v>
      </c>
      <c r="K29" s="69">
        <v>-2.9048046812685246E-2</v>
      </c>
      <c r="L29" s="69">
        <v>2.1397667419112087</v>
      </c>
      <c r="M29" s="20"/>
      <c r="N29" s="21"/>
      <c r="O29" s="21"/>
      <c r="X29" s="21"/>
      <c r="Y29" s="30"/>
    </row>
    <row r="30" spans="1:33" ht="39" customHeight="1" x14ac:dyDescent="0.3">
      <c r="A30" s="80" t="s">
        <v>54</v>
      </c>
      <c r="B30" s="87" t="s">
        <v>37</v>
      </c>
      <c r="C30" s="69">
        <v>-3.1543667557548116</v>
      </c>
      <c r="D30" s="69">
        <v>-0.81566794636399598</v>
      </c>
      <c r="E30" s="69">
        <v>3.4420858950769739</v>
      </c>
      <c r="F30" s="69">
        <v>19.260303687635584</v>
      </c>
      <c r="G30" s="69">
        <v>-2.1108059440877458</v>
      </c>
      <c r="H30" s="69">
        <v>5.954272229809443</v>
      </c>
      <c r="I30" s="69">
        <v>6.3246409343598264</v>
      </c>
      <c r="J30" s="69">
        <v>2.8278313362307017</v>
      </c>
      <c r="K30" s="69">
        <v>5.2410817400230902</v>
      </c>
      <c r="L30" s="69">
        <v>3.9269030581529085</v>
      </c>
      <c r="M30" s="20"/>
      <c r="N30" s="21"/>
      <c r="O30" s="21"/>
    </row>
    <row r="31" spans="1:33" ht="39" customHeight="1" x14ac:dyDescent="0.3">
      <c r="A31" s="80" t="s">
        <v>55</v>
      </c>
      <c r="B31" s="87" t="s">
        <v>37</v>
      </c>
      <c r="C31" s="69">
        <v>-17.54915896706941</v>
      </c>
      <c r="D31" s="69">
        <v>7.5210114215932711</v>
      </c>
      <c r="E31" s="69">
        <v>-10.3955104222341</v>
      </c>
      <c r="F31" s="69">
        <v>-3.9144050104384154</v>
      </c>
      <c r="G31" s="69">
        <v>1.8002638317684561</v>
      </c>
      <c r="H31" s="69">
        <v>0.2667886271819464</v>
      </c>
      <c r="I31" s="69">
        <v>9.9817545993614143</v>
      </c>
      <c r="J31" s="69">
        <v>-1.0783161678302289</v>
      </c>
      <c r="K31" s="69">
        <v>9.0070575082104689</v>
      </c>
      <c r="L31" s="69">
        <v>23.660256410256419</v>
      </c>
      <c r="M31" s="20"/>
      <c r="N31" s="21"/>
      <c r="O31" s="21"/>
      <c r="X31" s="21"/>
      <c r="Y31" s="30"/>
    </row>
    <row r="32" spans="1:33" ht="39" customHeight="1" x14ac:dyDescent="0.3">
      <c r="A32" s="80" t="s">
        <v>56</v>
      </c>
      <c r="B32" s="87" t="s">
        <v>37</v>
      </c>
      <c r="C32" s="69">
        <v>-7.999856953831852</v>
      </c>
      <c r="D32" s="69">
        <v>-7.1406359325196345</v>
      </c>
      <c r="E32" s="69">
        <v>40.424463142031897</v>
      </c>
      <c r="F32" s="69">
        <v>-143.01257974125082</v>
      </c>
      <c r="G32" s="69">
        <v>-122.06320604338485</v>
      </c>
      <c r="H32" s="69">
        <v>-423.66891785770378</v>
      </c>
      <c r="I32" s="69">
        <v>683.70050465838506</v>
      </c>
      <c r="J32" s="69">
        <v>-23.975728305625211</v>
      </c>
      <c r="K32" s="69">
        <v>-236.46433138138016</v>
      </c>
      <c r="L32" s="69">
        <v>-89.119990450896722</v>
      </c>
      <c r="M32" s="20"/>
      <c r="N32" s="21"/>
      <c r="O32" s="21"/>
    </row>
    <row r="33" spans="1:25" ht="39" customHeight="1" x14ac:dyDescent="0.3">
      <c r="A33" s="81" t="s">
        <v>57</v>
      </c>
      <c r="B33" s="88" t="s">
        <v>37</v>
      </c>
      <c r="C33" s="71">
        <v>-2.852227565864629</v>
      </c>
      <c r="D33" s="71">
        <v>2.7497474357817353</v>
      </c>
      <c r="E33" s="71">
        <v>-0.2029132520169119</v>
      </c>
      <c r="F33" s="71">
        <v>4.8110035153470454</v>
      </c>
      <c r="G33" s="71">
        <v>-3.1824101432953111</v>
      </c>
      <c r="H33" s="71">
        <v>3.1345972449119852</v>
      </c>
      <c r="I33" s="71">
        <v>1.3466293910427307</v>
      </c>
      <c r="J33" s="71">
        <v>1.6833558971997897</v>
      </c>
      <c r="K33" s="71">
        <v>5.3831335546003833</v>
      </c>
      <c r="L33" s="71">
        <v>-4.1564765454427333</v>
      </c>
      <c r="M33" s="20"/>
      <c r="N33" s="21"/>
      <c r="O33" s="21"/>
      <c r="X33" s="21"/>
      <c r="Y33" s="30"/>
    </row>
    <row r="34" spans="1:25" ht="39" customHeight="1" x14ac:dyDescent="0.3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0"/>
      <c r="N34" s="21"/>
      <c r="O34" s="21"/>
    </row>
    <row r="35" spans="1:25" ht="39" customHeight="1" x14ac:dyDescent="0.3">
      <c r="A35" s="82"/>
      <c r="B35" s="46"/>
      <c r="C35" s="46"/>
      <c r="D35" s="46"/>
      <c r="E35" s="46"/>
      <c r="F35" s="46"/>
      <c r="G35" s="46"/>
      <c r="H35" s="46"/>
      <c r="I35" s="46"/>
      <c r="J35" s="41"/>
      <c r="K35" s="46"/>
      <c r="L35" s="46" t="s">
        <v>35</v>
      </c>
      <c r="M35" s="20"/>
      <c r="N35" s="21"/>
      <c r="O35" s="21"/>
      <c r="X35" s="21"/>
      <c r="Y35" s="30"/>
    </row>
    <row r="36" spans="1:25" ht="39" customHeight="1" x14ac:dyDescent="0.3">
      <c r="A36" s="143" t="s">
        <v>59</v>
      </c>
      <c r="B36" s="47" t="s">
        <v>4</v>
      </c>
      <c r="C36" s="47" t="s">
        <v>5</v>
      </c>
      <c r="D36" s="47" t="s">
        <v>6</v>
      </c>
      <c r="E36" s="47" t="s">
        <v>7</v>
      </c>
      <c r="F36" s="47" t="s">
        <v>8</v>
      </c>
      <c r="G36" s="47" t="s">
        <v>9</v>
      </c>
      <c r="H36" s="47" t="s">
        <v>10</v>
      </c>
      <c r="I36" s="47" t="s">
        <v>11</v>
      </c>
      <c r="J36" s="77" t="s">
        <v>12</v>
      </c>
      <c r="K36" s="77" t="s">
        <v>84</v>
      </c>
      <c r="L36" s="77" t="s">
        <v>87</v>
      </c>
      <c r="M36" s="20"/>
      <c r="N36" s="21"/>
      <c r="O36" s="21"/>
    </row>
    <row r="37" spans="1:25" ht="39" customHeight="1" x14ac:dyDescent="0.3">
      <c r="A37" s="144"/>
      <c r="B37" s="48" t="s">
        <v>13</v>
      </c>
      <c r="C37" s="48" t="s">
        <v>14</v>
      </c>
      <c r="D37" s="48" t="s">
        <v>15</v>
      </c>
      <c r="E37" s="48" t="s">
        <v>16</v>
      </c>
      <c r="F37" s="48" t="s">
        <v>45</v>
      </c>
      <c r="G37" s="48" t="s">
        <v>18</v>
      </c>
      <c r="H37" s="48" t="s">
        <v>19</v>
      </c>
      <c r="I37" s="48" t="s">
        <v>20</v>
      </c>
      <c r="J37" s="78" t="s">
        <v>21</v>
      </c>
      <c r="K37" s="78" t="s">
        <v>80</v>
      </c>
      <c r="L37" s="78" t="s">
        <v>86</v>
      </c>
      <c r="M37" s="20"/>
      <c r="N37" s="21"/>
      <c r="O37" s="21"/>
      <c r="X37" s="21"/>
      <c r="Y37" s="30"/>
    </row>
    <row r="38" spans="1:25" ht="39" customHeight="1" x14ac:dyDescent="0.3">
      <c r="A38" s="79" t="s">
        <v>46</v>
      </c>
      <c r="B38" s="99" t="e">
        <f t="shared" ref="B38:K41" si="7">B6/B$9*100</f>
        <v>#DIV/0!</v>
      </c>
      <c r="C38" s="100">
        <v>62.398646779842615</v>
      </c>
      <c r="D38" s="101">
        <v>61.576610112581612</v>
      </c>
      <c r="E38" s="100">
        <v>61.687898936878142</v>
      </c>
      <c r="F38" s="100">
        <v>59.449641440036949</v>
      </c>
      <c r="G38" s="100">
        <v>60.453606386918949</v>
      </c>
      <c r="H38" s="101">
        <v>58.5999801956292</v>
      </c>
      <c r="I38" s="100">
        <v>57.060805995140129</v>
      </c>
      <c r="J38" s="100">
        <v>55.720430871819779</v>
      </c>
      <c r="K38" s="100">
        <v>50.952552547301309</v>
      </c>
      <c r="L38" s="100">
        <v>54.443155350386519</v>
      </c>
      <c r="M38" s="20"/>
      <c r="N38" s="21"/>
      <c r="O38" s="21"/>
    </row>
    <row r="39" spans="1:25" ht="39" customHeight="1" x14ac:dyDescent="0.3">
      <c r="A39" s="80" t="s">
        <v>47</v>
      </c>
      <c r="B39" s="90" t="e">
        <f t="shared" si="7"/>
        <v>#DIV/0!</v>
      </c>
      <c r="C39" s="91">
        <v>20.949910765495215</v>
      </c>
      <c r="D39" s="92">
        <v>20.319057978149544</v>
      </c>
      <c r="E39" s="91">
        <v>20.847942164467135</v>
      </c>
      <c r="F39" s="91">
        <v>20.122734577587309</v>
      </c>
      <c r="G39" s="91">
        <v>20.61583950022716</v>
      </c>
      <c r="H39" s="92">
        <v>20.382597383924008</v>
      </c>
      <c r="I39" s="91">
        <v>20.0708101643805</v>
      </c>
      <c r="J39" s="91">
        <v>19.652751589246236</v>
      </c>
      <c r="K39" s="91">
        <v>19.272256723606439</v>
      </c>
      <c r="L39" s="91">
        <v>20.698854052941041</v>
      </c>
      <c r="M39" s="20"/>
      <c r="N39" s="21"/>
      <c r="O39" s="21"/>
      <c r="X39" s="21"/>
      <c r="Y39" s="30"/>
    </row>
    <row r="40" spans="1:25" ht="39" customHeight="1" x14ac:dyDescent="0.3">
      <c r="A40" s="80" t="s">
        <v>48</v>
      </c>
      <c r="B40" s="102" t="e">
        <f t="shared" si="7"/>
        <v>#DIV/0!</v>
      </c>
      <c r="C40" s="103">
        <v>16.651442454662174</v>
      </c>
      <c r="D40" s="104">
        <v>18.10433190926884</v>
      </c>
      <c r="E40" s="103">
        <v>17.464158898654727</v>
      </c>
      <c r="F40" s="103">
        <v>20.427623982375739</v>
      </c>
      <c r="G40" s="103">
        <v>18.930554112853894</v>
      </c>
      <c r="H40" s="104">
        <v>21.017422420446792</v>
      </c>
      <c r="I40" s="103">
        <v>22.868383840479375</v>
      </c>
      <c r="J40" s="103">
        <v>24.626817538933981</v>
      </c>
      <c r="K40" s="103">
        <v>29.775190729092245</v>
      </c>
      <c r="L40" s="103">
        <v>24.857990596672444</v>
      </c>
      <c r="M40" s="20"/>
      <c r="N40" s="21"/>
      <c r="O40" s="21"/>
    </row>
    <row r="41" spans="1:25" ht="39" customHeight="1" x14ac:dyDescent="0.3">
      <c r="A41" s="81" t="s">
        <v>49</v>
      </c>
      <c r="B41" s="90" t="e">
        <f>B9/B$9*100</f>
        <v>#DIV/0!</v>
      </c>
      <c r="C41" s="91">
        <v>100</v>
      </c>
      <c r="D41" s="92">
        <v>100</v>
      </c>
      <c r="E41" s="91">
        <v>100</v>
      </c>
      <c r="F41" s="91">
        <v>100</v>
      </c>
      <c r="G41" s="91">
        <v>100</v>
      </c>
      <c r="H41" s="92">
        <v>100</v>
      </c>
      <c r="I41" s="91">
        <v>100</v>
      </c>
      <c r="J41" s="91">
        <v>100</v>
      </c>
      <c r="K41" s="91">
        <v>100</v>
      </c>
      <c r="L41" s="91">
        <v>100</v>
      </c>
      <c r="M41" s="20"/>
      <c r="N41" s="21"/>
      <c r="O41" s="21"/>
      <c r="X41" s="21"/>
      <c r="Y41" s="30"/>
    </row>
    <row r="42" spans="1:25" ht="39" customHeight="1" x14ac:dyDescent="0.3">
      <c r="A42" s="79" t="s">
        <v>50</v>
      </c>
      <c r="B42" s="105" t="e">
        <f t="shared" ref="B42:K49" si="8">B10/B$17*100</f>
        <v>#DIV/0!</v>
      </c>
      <c r="C42" s="106">
        <v>57.572632228649958</v>
      </c>
      <c r="D42" s="107">
        <v>56.643398997086472</v>
      </c>
      <c r="E42" s="106">
        <v>59.642254435885292</v>
      </c>
      <c r="F42" s="106">
        <v>55.299739062888357</v>
      </c>
      <c r="G42" s="106">
        <v>57.959253908147645</v>
      </c>
      <c r="H42" s="107">
        <v>57.763482910591399</v>
      </c>
      <c r="I42" s="106">
        <v>58.908388471481523</v>
      </c>
      <c r="J42" s="106">
        <v>59.799589451577596</v>
      </c>
      <c r="K42" s="106">
        <v>54.592736556534248</v>
      </c>
      <c r="L42" s="106">
        <v>57.933353076998003</v>
      </c>
      <c r="M42" s="20"/>
      <c r="N42" s="21"/>
      <c r="O42" s="21"/>
    </row>
    <row r="43" spans="1:25" ht="39" customHeight="1" x14ac:dyDescent="0.3">
      <c r="A43" s="80" t="s">
        <v>51</v>
      </c>
      <c r="B43" s="93" t="e">
        <f t="shared" si="8"/>
        <v>#DIV/0!</v>
      </c>
      <c r="C43" s="69">
        <v>4.4107756851259332E-2</v>
      </c>
      <c r="D43" s="94">
        <v>3.0566265751544076E-2</v>
      </c>
      <c r="E43" s="69">
        <v>3.8471844394875866E-2</v>
      </c>
      <c r="F43" s="69">
        <v>1.7167806333599937E-2</v>
      </c>
      <c r="G43" s="69">
        <v>5.1657463104435163E-2</v>
      </c>
      <c r="H43" s="94">
        <v>8.5525039642653192E-2</v>
      </c>
      <c r="I43" s="69">
        <v>0.14612417911806178</v>
      </c>
      <c r="J43" s="69">
        <v>0.19849535780170341</v>
      </c>
      <c r="K43" s="69">
        <v>0.23691251192837479</v>
      </c>
      <c r="L43" s="69">
        <v>0.25946954702624897</v>
      </c>
      <c r="M43" s="20"/>
      <c r="N43" s="21"/>
      <c r="O43" s="21"/>
      <c r="X43" s="21"/>
      <c r="Y43" s="30"/>
    </row>
    <row r="44" spans="1:25" ht="39" customHeight="1" x14ac:dyDescent="0.3">
      <c r="A44" s="80" t="s">
        <v>52</v>
      </c>
      <c r="B44" s="93" t="e">
        <f t="shared" si="8"/>
        <v>#DIV/0!</v>
      </c>
      <c r="C44" s="69">
        <v>20.588096146175726</v>
      </c>
      <c r="D44" s="94">
        <v>21.129967195277708</v>
      </c>
      <c r="E44" s="69">
        <v>17.389451119640693</v>
      </c>
      <c r="F44" s="69">
        <v>22.994464990881085</v>
      </c>
      <c r="G44" s="69">
        <v>20.352550818947414</v>
      </c>
      <c r="H44" s="94">
        <v>20.935424186562599</v>
      </c>
      <c r="I44" s="69">
        <v>22.364862739639303</v>
      </c>
      <c r="J44" s="69">
        <v>20.81186970648881</v>
      </c>
      <c r="K44" s="69">
        <v>17.736025690346885</v>
      </c>
      <c r="L44" s="69">
        <v>17.585447550759302</v>
      </c>
      <c r="M44" s="20"/>
      <c r="N44" s="21"/>
      <c r="O44" s="21"/>
    </row>
    <row r="45" spans="1:25" ht="39" customHeight="1" x14ac:dyDescent="0.3">
      <c r="A45" s="80" t="s">
        <v>53</v>
      </c>
      <c r="B45" s="93" t="e">
        <f t="shared" si="8"/>
        <v>#DIV/0!</v>
      </c>
      <c r="C45" s="69">
        <v>17.158900013683596</v>
      </c>
      <c r="D45" s="94">
        <v>17.87705064932949</v>
      </c>
      <c r="E45" s="69">
        <v>17.752449297196772</v>
      </c>
      <c r="F45" s="69">
        <v>19.378830164682267</v>
      </c>
      <c r="G45" s="69">
        <v>18.108126729711856</v>
      </c>
      <c r="H45" s="94">
        <v>18.493009464047606</v>
      </c>
      <c r="I45" s="69">
        <v>20.411376204010367</v>
      </c>
      <c r="J45" s="69">
        <v>19.598290412661054</v>
      </c>
      <c r="K45" s="69">
        <v>18.591777290372864</v>
      </c>
      <c r="L45" s="69">
        <v>19.813125888016931</v>
      </c>
      <c r="M45" s="20"/>
      <c r="N45" s="21"/>
      <c r="O45" s="21"/>
      <c r="X45" s="21"/>
      <c r="Y45" s="30"/>
    </row>
    <row r="46" spans="1:25" ht="39" customHeight="1" x14ac:dyDescent="0.3">
      <c r="A46" s="80" t="s">
        <v>54</v>
      </c>
      <c r="B46" s="93" t="e">
        <f t="shared" si="8"/>
        <v>#DIV/0!</v>
      </c>
      <c r="C46" s="69">
        <v>3.2704154863353296</v>
      </c>
      <c r="D46" s="94">
        <v>3.1569320961374583</v>
      </c>
      <c r="E46" s="69">
        <v>3.2722362114460832</v>
      </c>
      <c r="F46" s="69">
        <v>3.7233484197830014</v>
      </c>
      <c r="G46" s="69">
        <v>3.7645594828517854</v>
      </c>
      <c r="H46" s="94">
        <v>3.867481630089622</v>
      </c>
      <c r="I46" s="69">
        <v>4.057447180141299</v>
      </c>
      <c r="J46" s="69">
        <v>4.1031149160442295</v>
      </c>
      <c r="K46" s="69">
        <v>4.0975840981649041</v>
      </c>
      <c r="L46" s="69">
        <v>4.4431716405388917</v>
      </c>
      <c r="M46" s="20"/>
      <c r="N46" s="21"/>
      <c r="O46" s="21"/>
    </row>
    <row r="47" spans="1:25" ht="39" customHeight="1" x14ac:dyDescent="0.3">
      <c r="A47" s="80" t="s">
        <v>55</v>
      </c>
      <c r="B47" s="93" t="e">
        <f t="shared" si="8"/>
        <v>#DIV/0!</v>
      </c>
      <c r="C47" s="69">
        <v>0.5066205306323277</v>
      </c>
      <c r="D47" s="94">
        <v>0.53014584677764975</v>
      </c>
      <c r="E47" s="69">
        <v>0.47600034780818734</v>
      </c>
      <c r="F47" s="69">
        <v>0.4363738071422138</v>
      </c>
      <c r="G47" s="69">
        <v>0.45883159002510826</v>
      </c>
      <c r="H47" s="94">
        <v>0.44607310525751787</v>
      </c>
      <c r="I47" s="69">
        <v>0.48408026088871076</v>
      </c>
      <c r="J47" s="69">
        <v>0.47093286894896835</v>
      </c>
      <c r="K47" s="69">
        <v>0.48712734757910203</v>
      </c>
      <c r="L47" s="69">
        <v>0.62850665892558621</v>
      </c>
      <c r="M47" s="20"/>
      <c r="N47" s="21"/>
      <c r="O47" s="21"/>
      <c r="X47" s="21"/>
      <c r="Y47" s="30"/>
    </row>
    <row r="48" spans="1:25" ht="39" customHeight="1" x14ac:dyDescent="0.3">
      <c r="A48" s="80" t="s">
        <v>56</v>
      </c>
      <c r="B48" s="95" t="e">
        <f t="shared" si="8"/>
        <v>#DIV/0!</v>
      </c>
      <c r="C48" s="96">
        <v>1.8724688989364646</v>
      </c>
      <c r="D48" s="97">
        <v>1.6922306431949858</v>
      </c>
      <c r="E48" s="96">
        <v>2.3811374392444753</v>
      </c>
      <c r="F48" s="96">
        <v>-0.97717663742608873</v>
      </c>
      <c r="G48" s="96">
        <v>0.22268318726197611</v>
      </c>
      <c r="H48" s="97">
        <v>-0.69885012567636673</v>
      </c>
      <c r="I48" s="96">
        <v>-5.4041185135018477</v>
      </c>
      <c r="J48" s="96">
        <v>-4.0404269756244275</v>
      </c>
      <c r="K48" s="96">
        <v>5.2320912002318227</v>
      </c>
      <c r="L48" s="96">
        <v>0.59393895558620269</v>
      </c>
      <c r="M48" s="20"/>
      <c r="N48" s="21"/>
      <c r="O48" s="21"/>
    </row>
    <row r="49" spans="1:15" ht="39" customHeight="1" x14ac:dyDescent="0.3">
      <c r="A49" s="81" t="s">
        <v>57</v>
      </c>
      <c r="B49" s="95" t="e">
        <f>B17/B$17*100</f>
        <v>#DIV/0!</v>
      </c>
      <c r="C49" s="96">
        <v>100</v>
      </c>
      <c r="D49" s="97">
        <v>100</v>
      </c>
      <c r="E49" s="96">
        <v>100</v>
      </c>
      <c r="F49" s="96">
        <v>100</v>
      </c>
      <c r="G49" s="96">
        <v>100</v>
      </c>
      <c r="H49" s="97">
        <v>100</v>
      </c>
      <c r="I49" s="96">
        <v>100</v>
      </c>
      <c r="J49" s="98">
        <v>100</v>
      </c>
      <c r="K49" s="98">
        <v>100</v>
      </c>
      <c r="L49" s="98">
        <v>100</v>
      </c>
      <c r="M49" s="20"/>
      <c r="N49" s="21"/>
      <c r="O49" s="21"/>
    </row>
    <row r="50" spans="1:15" x14ac:dyDescent="0.3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20"/>
      <c r="N50" s="21"/>
      <c r="O50" s="21"/>
    </row>
    <row r="51" spans="1:1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0"/>
      <c r="N51" s="21"/>
      <c r="O51" s="21"/>
    </row>
    <row r="52" spans="1:15" x14ac:dyDescent="0.3">
      <c r="M52" s="20"/>
      <c r="N52" s="21"/>
      <c r="O52" s="21"/>
    </row>
  </sheetData>
  <mergeCells count="3">
    <mergeCell ref="A4:A5"/>
    <mergeCell ref="A20:A21"/>
    <mergeCell ref="A36:A37"/>
  </mergeCells>
  <phoneticPr fontId="3"/>
  <printOptions horizontalCentered="1"/>
  <pageMargins left="0.78740157480314965" right="0.78740157480314965" top="1.1811023622047245" bottom="0.78740157480314965" header="0.51181102362204722" footer="0.51181102362204722"/>
  <pageSetup paperSize="9" scale="27" orientation="portrait" r:id="rId1"/>
  <headerFooter alignWithMargins="0"/>
  <colBreaks count="1" manualBreakCount="1">
    <brk id="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8DA1-5875-4E9C-9999-55C996A7338E}">
  <sheetPr>
    <pageSetUpPr fitToPage="1"/>
  </sheetPr>
  <dimension ref="A1:AR56"/>
  <sheetViews>
    <sheetView view="pageBreakPreview" zoomScaleNormal="100" zoomScaleSheetLayoutView="100" workbookViewId="0">
      <pane xSplit="1" topLeftCell="B1" activePane="topRight" state="frozen"/>
      <selection activeCell="D9" sqref="D9"/>
      <selection pane="topRight" activeCell="B14" sqref="B14"/>
    </sheetView>
  </sheetViews>
  <sheetFormatPr defaultColWidth="9" defaultRowHeight="13.2" x14ac:dyDescent="0.2"/>
  <cols>
    <col min="1" max="1" width="72.77734375" style="1" customWidth="1"/>
    <col min="2" max="4" width="22.77734375" style="1" customWidth="1"/>
    <col min="5" max="12" width="22.44140625" style="1" customWidth="1"/>
    <col min="13" max="13" width="9" customWidth="1"/>
    <col min="14" max="24" width="22" style="2" customWidth="1"/>
    <col min="25" max="25" width="49.33203125" style="3" customWidth="1"/>
    <col min="26" max="26" width="16.77734375" style="2" customWidth="1"/>
    <col min="27" max="27" width="15.44140625" style="2" customWidth="1"/>
    <col min="28" max="28" width="17.21875" style="2" customWidth="1"/>
    <col min="29" max="33" width="9" style="2" customWidth="1"/>
    <col min="34" max="34" width="17.21875" style="2" customWidth="1"/>
    <col min="35" max="35" width="9" style="2"/>
    <col min="36" max="39" width="13.44140625" style="2" bestFit="1" customWidth="1"/>
    <col min="40" max="40" width="13.77734375" style="2" bestFit="1" customWidth="1"/>
    <col min="41" max="44" width="13.44140625" style="2" bestFit="1" customWidth="1"/>
    <col min="45" max="16384" width="9" style="2"/>
  </cols>
  <sheetData>
    <row r="1" spans="1:44" ht="39" customHeight="1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44" ht="39" customHeight="1" x14ac:dyDescent="0.2">
      <c r="A2" s="112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4" s="8" customFormat="1" ht="39" customHeight="1" x14ac:dyDescent="0.3">
      <c r="A3" s="114"/>
      <c r="B3" s="115"/>
      <c r="C3" s="115"/>
      <c r="D3" s="115"/>
      <c r="E3" s="115"/>
      <c r="F3" s="115"/>
      <c r="G3" s="115"/>
      <c r="H3" s="115"/>
      <c r="I3" s="115"/>
      <c r="J3" s="114"/>
      <c r="K3" s="115"/>
      <c r="L3" s="115" t="s">
        <v>2</v>
      </c>
      <c r="M3" s="14"/>
      <c r="Y3" s="15"/>
    </row>
    <row r="4" spans="1:44" s="8" customFormat="1" ht="39" customHeight="1" x14ac:dyDescent="0.3">
      <c r="A4" s="145" t="s">
        <v>44</v>
      </c>
      <c r="B4" s="116" t="s">
        <v>4</v>
      </c>
      <c r="C4" s="116" t="s">
        <v>5</v>
      </c>
      <c r="D4" s="116" t="s">
        <v>6</v>
      </c>
      <c r="E4" s="116" t="s">
        <v>7</v>
      </c>
      <c r="F4" s="116" t="s">
        <v>8</v>
      </c>
      <c r="G4" s="116" t="s">
        <v>9</v>
      </c>
      <c r="H4" s="116" t="s">
        <v>10</v>
      </c>
      <c r="I4" s="116" t="s">
        <v>11</v>
      </c>
      <c r="J4" s="116" t="s">
        <v>61</v>
      </c>
      <c r="K4" s="116" t="s">
        <v>83</v>
      </c>
      <c r="L4" s="116" t="s">
        <v>88</v>
      </c>
      <c r="M4" s="14"/>
      <c r="Y4" s="30"/>
    </row>
    <row r="5" spans="1:44" s="8" customFormat="1" ht="39" customHeight="1" x14ac:dyDescent="0.3">
      <c r="A5" s="146"/>
      <c r="B5" s="117" t="s">
        <v>13</v>
      </c>
      <c r="C5" s="117" t="s">
        <v>14</v>
      </c>
      <c r="D5" s="117" t="s">
        <v>15</v>
      </c>
      <c r="E5" s="117" t="s">
        <v>16</v>
      </c>
      <c r="F5" s="117" t="s">
        <v>45</v>
      </c>
      <c r="G5" s="117" t="s">
        <v>18</v>
      </c>
      <c r="H5" s="117" t="s">
        <v>19</v>
      </c>
      <c r="I5" s="117" t="s">
        <v>20</v>
      </c>
      <c r="J5" s="117" t="s">
        <v>21</v>
      </c>
      <c r="K5" s="117" t="s">
        <v>80</v>
      </c>
      <c r="L5" s="117" t="s">
        <v>86</v>
      </c>
      <c r="M5" s="14"/>
      <c r="Y5" s="15"/>
      <c r="AJ5" s="2"/>
      <c r="AK5" s="2"/>
      <c r="AL5" s="2"/>
      <c r="AM5" s="2"/>
      <c r="AN5" s="2"/>
      <c r="AO5" s="2"/>
      <c r="AP5" s="2"/>
      <c r="AQ5" s="2"/>
      <c r="AR5" s="2"/>
    </row>
    <row r="6" spans="1:44" s="8" customFormat="1" ht="39" customHeight="1" x14ac:dyDescent="0.3">
      <c r="A6" s="108" t="s">
        <v>62</v>
      </c>
      <c r="B6" s="118">
        <v>234496</v>
      </c>
      <c r="C6" s="118">
        <v>69840</v>
      </c>
      <c r="D6" s="118">
        <v>-110462</v>
      </c>
      <c r="E6" s="118">
        <v>-99067</v>
      </c>
      <c r="F6" s="118">
        <v>-116486</v>
      </c>
      <c r="G6" s="118">
        <v>-122095</v>
      </c>
      <c r="H6" s="118">
        <v>-167766</v>
      </c>
      <c r="I6" s="118">
        <v>-211918</v>
      </c>
      <c r="J6" s="119">
        <v>-298462</v>
      </c>
      <c r="K6" s="119">
        <v>-281615</v>
      </c>
      <c r="L6" s="119">
        <v>-323584</v>
      </c>
      <c r="M6" s="14"/>
      <c r="Y6" s="30"/>
      <c r="AB6" s="33"/>
    </row>
    <row r="7" spans="1:44" s="8" customFormat="1" ht="39" customHeight="1" x14ac:dyDescent="0.3">
      <c r="A7" s="108" t="s">
        <v>63</v>
      </c>
      <c r="B7" s="118">
        <v>23934</v>
      </c>
      <c r="C7" s="118">
        <v>24519</v>
      </c>
      <c r="D7" s="118">
        <v>25584</v>
      </c>
      <c r="E7" s="118">
        <v>28154</v>
      </c>
      <c r="F7" s="118">
        <v>28886</v>
      </c>
      <c r="G7" s="118">
        <v>28551</v>
      </c>
      <c r="H7" s="118">
        <v>29068</v>
      </c>
      <c r="I7" s="118">
        <v>30455</v>
      </c>
      <c r="J7" s="119">
        <v>30530</v>
      </c>
      <c r="K7" s="119">
        <v>30808</v>
      </c>
      <c r="L7" s="119">
        <v>30913</v>
      </c>
      <c r="M7" s="14"/>
      <c r="Y7" s="15"/>
      <c r="AA7" s="33"/>
    </row>
    <row r="8" spans="1:44" s="8" customFormat="1" ht="39" customHeight="1" x14ac:dyDescent="0.3">
      <c r="A8" s="108" t="s">
        <v>64</v>
      </c>
      <c r="B8" s="118">
        <v>495550</v>
      </c>
      <c r="C8" s="118">
        <v>471495</v>
      </c>
      <c r="D8" s="118">
        <v>504736</v>
      </c>
      <c r="E8" s="118">
        <v>500201</v>
      </c>
      <c r="F8" s="118">
        <v>572296</v>
      </c>
      <c r="G8" s="118">
        <v>517751</v>
      </c>
      <c r="H8" s="118">
        <v>545330</v>
      </c>
      <c r="I8" s="118">
        <v>610005</v>
      </c>
      <c r="J8" s="119">
        <v>595565</v>
      </c>
      <c r="K8" s="119">
        <v>595392</v>
      </c>
      <c r="L8" s="119">
        <v>608132</v>
      </c>
      <c r="M8" s="14"/>
      <c r="Y8" s="30"/>
      <c r="AA8" s="33"/>
      <c r="AJ8" s="2"/>
      <c r="AK8" s="2"/>
      <c r="AL8" s="2"/>
      <c r="AM8" s="2"/>
      <c r="AN8" s="2"/>
      <c r="AO8" s="2"/>
      <c r="AP8" s="2"/>
      <c r="AQ8" s="2"/>
      <c r="AR8" s="2"/>
    </row>
    <row r="9" spans="1:44" s="8" customFormat="1" ht="39" customHeight="1" x14ac:dyDescent="0.3">
      <c r="A9" s="108" t="s">
        <v>65</v>
      </c>
      <c r="B9" s="118">
        <v>411863</v>
      </c>
      <c r="C9" s="118">
        <v>408341</v>
      </c>
      <c r="D9" s="118">
        <v>408967</v>
      </c>
      <c r="E9" s="118">
        <v>424353</v>
      </c>
      <c r="F9" s="118">
        <v>401319</v>
      </c>
      <c r="G9" s="118">
        <v>392095</v>
      </c>
      <c r="H9" s="118">
        <v>393979</v>
      </c>
      <c r="I9" s="118">
        <v>340818</v>
      </c>
      <c r="J9" s="119">
        <v>353669</v>
      </c>
      <c r="K9" s="119">
        <v>672802</v>
      </c>
      <c r="L9" s="119">
        <v>469859</v>
      </c>
      <c r="M9" s="14"/>
      <c r="Y9" s="15"/>
      <c r="AA9" s="33"/>
    </row>
    <row r="10" spans="1:44" s="8" customFormat="1" ht="39" customHeight="1" x14ac:dyDescent="0.2">
      <c r="A10" s="108" t="s">
        <v>66</v>
      </c>
      <c r="B10" s="118">
        <v>-694218</v>
      </c>
      <c r="C10" s="118">
        <v>-497792</v>
      </c>
      <c r="D10" s="118">
        <v>-345024</v>
      </c>
      <c r="E10" s="118">
        <v>-343899</v>
      </c>
      <c r="F10" s="118">
        <v>-283626</v>
      </c>
      <c r="G10" s="118">
        <v>-262423</v>
      </c>
      <c r="H10" s="118">
        <v>-209282</v>
      </c>
      <c r="I10" s="118">
        <v>-82534</v>
      </c>
      <c r="J10" s="119">
        <v>-17139</v>
      </c>
      <c r="K10" s="119">
        <v>-308929</v>
      </c>
      <c r="L10" s="119">
        <v>-123929</v>
      </c>
      <c r="M10" s="16"/>
      <c r="Y10" s="30"/>
    </row>
    <row r="11" spans="1:44" s="8" customFormat="1" ht="39" customHeight="1" x14ac:dyDescent="0.3">
      <c r="A11" s="120" t="s">
        <v>67</v>
      </c>
      <c r="B11" s="121">
        <v>471625</v>
      </c>
      <c r="C11" s="121">
        <v>476403</v>
      </c>
      <c r="D11" s="121">
        <v>483801</v>
      </c>
      <c r="E11" s="121">
        <v>509742</v>
      </c>
      <c r="F11" s="121">
        <v>602389</v>
      </c>
      <c r="G11" s="121">
        <v>553879</v>
      </c>
      <c r="H11" s="121">
        <v>591329</v>
      </c>
      <c r="I11" s="121">
        <v>686826</v>
      </c>
      <c r="J11" s="121">
        <v>664163</v>
      </c>
      <c r="K11" s="121">
        <v>708458</v>
      </c>
      <c r="L11" s="121">
        <v>661391</v>
      </c>
      <c r="M11" s="14"/>
      <c r="Y11" s="15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8" customFormat="1" ht="39" customHeight="1" x14ac:dyDescent="0.2">
      <c r="A12" s="108" t="s">
        <v>68</v>
      </c>
      <c r="B12" s="118">
        <v>22589</v>
      </c>
      <c r="C12" s="118">
        <v>23307</v>
      </c>
      <c r="D12" s="118">
        <v>24721</v>
      </c>
      <c r="E12" s="118">
        <v>27069</v>
      </c>
      <c r="F12" s="118">
        <v>28379</v>
      </c>
      <c r="G12" s="118">
        <v>27074</v>
      </c>
      <c r="H12" s="118">
        <v>26546</v>
      </c>
      <c r="I12" s="118">
        <v>26088</v>
      </c>
      <c r="J12" s="122">
        <v>24498</v>
      </c>
      <c r="K12" s="122">
        <v>23220</v>
      </c>
      <c r="L12" s="122">
        <v>22949</v>
      </c>
      <c r="Y12" s="30"/>
      <c r="Z12" s="33"/>
    </row>
    <row r="13" spans="1:44" s="8" customFormat="1" ht="39" customHeight="1" x14ac:dyDescent="0.2">
      <c r="A13" s="108" t="s">
        <v>69</v>
      </c>
      <c r="B13" s="118">
        <v>104430</v>
      </c>
      <c r="C13" s="118">
        <v>104962</v>
      </c>
      <c r="D13" s="118">
        <v>106368</v>
      </c>
      <c r="E13" s="118">
        <v>132951</v>
      </c>
      <c r="F13" s="118">
        <v>151387</v>
      </c>
      <c r="G13" s="118">
        <v>147372</v>
      </c>
      <c r="H13" s="118">
        <v>156331</v>
      </c>
      <c r="I13" s="118">
        <v>165327</v>
      </c>
      <c r="J13" s="119">
        <v>170615</v>
      </c>
      <c r="K13" s="119">
        <v>186835</v>
      </c>
      <c r="L13" s="119">
        <v>193962</v>
      </c>
      <c r="Y13" s="15"/>
      <c r="AH13" s="33"/>
    </row>
    <row r="14" spans="1:44" s="8" customFormat="1" ht="39" customHeight="1" x14ac:dyDescent="0.2">
      <c r="A14" s="108" t="s">
        <v>70</v>
      </c>
      <c r="B14" s="118">
        <v>11331</v>
      </c>
      <c r="C14" s="118">
        <v>8755</v>
      </c>
      <c r="D14" s="118">
        <v>8477</v>
      </c>
      <c r="E14" s="118">
        <v>7539</v>
      </c>
      <c r="F14" s="118">
        <v>7554</v>
      </c>
      <c r="G14" s="118">
        <v>6295</v>
      </c>
      <c r="H14" s="118">
        <v>6135</v>
      </c>
      <c r="I14" s="118">
        <v>6912</v>
      </c>
      <c r="J14" s="119">
        <v>7402</v>
      </c>
      <c r="K14" s="119">
        <v>6844</v>
      </c>
      <c r="L14" s="119">
        <v>7149</v>
      </c>
      <c r="Y14" s="30"/>
      <c r="AH14" s="33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8" customFormat="1" ht="39" customHeight="1" x14ac:dyDescent="0.2">
      <c r="A15" s="108" t="s">
        <v>71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Y15" s="15"/>
    </row>
    <row r="16" spans="1:44" s="8" customFormat="1" ht="39" customHeight="1" x14ac:dyDescent="0.2">
      <c r="A16" s="108" t="s">
        <v>72</v>
      </c>
      <c r="B16" s="118">
        <v>355937</v>
      </c>
      <c r="C16" s="118">
        <v>356889</v>
      </c>
      <c r="D16" s="118">
        <v>361189</v>
      </c>
      <c r="E16" s="118">
        <v>357261</v>
      </c>
      <c r="F16" s="118">
        <v>430177</v>
      </c>
      <c r="G16" s="118">
        <v>385728</v>
      </c>
      <c r="H16" s="118">
        <v>414587</v>
      </c>
      <c r="I16" s="118">
        <v>502323</v>
      </c>
      <c r="J16" s="118">
        <v>476452</v>
      </c>
      <c r="K16" s="118">
        <v>505247</v>
      </c>
      <c r="L16" s="118">
        <v>451629</v>
      </c>
      <c r="Y16" s="30"/>
    </row>
    <row r="17" spans="1:44" s="8" customFormat="1" ht="39" customHeight="1" x14ac:dyDescent="0.2">
      <c r="A17" s="120" t="s">
        <v>73</v>
      </c>
      <c r="B17" s="123">
        <v>471625</v>
      </c>
      <c r="C17" s="123">
        <v>476403</v>
      </c>
      <c r="D17" s="123">
        <v>483801</v>
      </c>
      <c r="E17" s="123">
        <v>509742</v>
      </c>
      <c r="F17" s="123">
        <v>602389</v>
      </c>
      <c r="G17" s="123">
        <v>553879</v>
      </c>
      <c r="H17" s="123">
        <v>591329</v>
      </c>
      <c r="I17" s="123">
        <v>686826</v>
      </c>
      <c r="J17" s="123">
        <v>664163</v>
      </c>
      <c r="K17" s="123">
        <v>708458</v>
      </c>
      <c r="L17" s="123">
        <v>661391</v>
      </c>
      <c r="Y17" s="15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8" customFormat="1" ht="39" customHeight="1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Y18" s="30"/>
    </row>
    <row r="19" spans="1:44" s="8" customFormat="1" ht="39" customHeight="1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Y19" s="15"/>
    </row>
    <row r="20" spans="1:44" s="8" customFormat="1" ht="39" customHeight="1" x14ac:dyDescent="0.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Y20" s="30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8" customFormat="1" ht="39" customHeight="1" x14ac:dyDescent="0.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Y21" s="15"/>
    </row>
    <row r="22" spans="1:44" s="8" customFormat="1" ht="39" customHeight="1" x14ac:dyDescent="0.25">
      <c r="A22" s="114"/>
      <c r="B22" s="115"/>
      <c r="C22" s="115"/>
      <c r="D22" s="115"/>
      <c r="E22" s="115"/>
      <c r="F22" s="115"/>
      <c r="G22" s="115"/>
      <c r="H22" s="115"/>
      <c r="I22" s="115"/>
      <c r="J22" s="114"/>
      <c r="K22" s="115"/>
      <c r="L22" s="115" t="s">
        <v>35</v>
      </c>
      <c r="Y22" s="30"/>
    </row>
    <row r="23" spans="1:44" s="8" customFormat="1" ht="39" customHeight="1" x14ac:dyDescent="0.2">
      <c r="A23" s="145" t="s">
        <v>74</v>
      </c>
      <c r="B23" s="116" t="s">
        <v>4</v>
      </c>
      <c r="C23" s="116" t="s">
        <v>5</v>
      </c>
      <c r="D23" s="116" t="s">
        <v>6</v>
      </c>
      <c r="E23" s="116" t="s">
        <v>7</v>
      </c>
      <c r="F23" s="116" t="s">
        <v>8</v>
      </c>
      <c r="G23" s="116" t="s">
        <v>9</v>
      </c>
      <c r="H23" s="116" t="s">
        <v>10</v>
      </c>
      <c r="I23" s="116" t="s">
        <v>11</v>
      </c>
      <c r="J23" s="116" t="s">
        <v>61</v>
      </c>
      <c r="K23" s="116" t="s">
        <v>83</v>
      </c>
      <c r="L23" s="116" t="s">
        <v>88</v>
      </c>
      <c r="Y23" s="15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8" customFormat="1" ht="39" customHeight="1" x14ac:dyDescent="0.2">
      <c r="A24" s="146"/>
      <c r="B24" s="117" t="s">
        <v>13</v>
      </c>
      <c r="C24" s="117" t="s">
        <v>14</v>
      </c>
      <c r="D24" s="117" t="s">
        <v>15</v>
      </c>
      <c r="E24" s="117" t="s">
        <v>16</v>
      </c>
      <c r="F24" s="117" t="s">
        <v>45</v>
      </c>
      <c r="G24" s="117" t="s">
        <v>18</v>
      </c>
      <c r="H24" s="117" t="s">
        <v>19</v>
      </c>
      <c r="I24" s="117" t="s">
        <v>20</v>
      </c>
      <c r="J24" s="117" t="s">
        <v>21</v>
      </c>
      <c r="K24" s="117" t="s">
        <v>80</v>
      </c>
      <c r="L24" s="117" t="s">
        <v>86</v>
      </c>
      <c r="Y24" s="30"/>
    </row>
    <row r="25" spans="1:44" s="8" customFormat="1" ht="39" customHeight="1" x14ac:dyDescent="0.2">
      <c r="A25" s="108" t="s">
        <v>62</v>
      </c>
      <c r="B25" s="125" t="s">
        <v>37</v>
      </c>
      <c r="C25" s="126" t="s">
        <v>37</v>
      </c>
      <c r="D25" s="126" t="s">
        <v>37</v>
      </c>
      <c r="E25" s="126" t="s">
        <v>37</v>
      </c>
      <c r="F25" s="126" t="s">
        <v>37</v>
      </c>
      <c r="G25" s="126" t="s">
        <v>37</v>
      </c>
      <c r="H25" s="126" t="s">
        <v>37</v>
      </c>
      <c r="I25" s="126" t="s">
        <v>37</v>
      </c>
      <c r="J25" s="126" t="s">
        <v>37</v>
      </c>
      <c r="K25" s="126" t="s">
        <v>37</v>
      </c>
      <c r="L25" s="126" t="s">
        <v>37</v>
      </c>
      <c r="Y25" s="15"/>
    </row>
    <row r="26" spans="1:44" s="8" customFormat="1" ht="39" customHeight="1" x14ac:dyDescent="0.2">
      <c r="A26" s="108" t="s">
        <v>75</v>
      </c>
      <c r="B26" s="125" t="s">
        <v>37</v>
      </c>
      <c r="C26" s="109">
        <v>2.4442216094259228</v>
      </c>
      <c r="D26" s="109">
        <v>4.3435702924262909</v>
      </c>
      <c r="E26" s="109">
        <v>10.045340838023776</v>
      </c>
      <c r="F26" s="109">
        <v>2.5999857924273728</v>
      </c>
      <c r="G26" s="109">
        <v>-1.1597313577511592</v>
      </c>
      <c r="H26" s="109">
        <v>1.8107947182235407</v>
      </c>
      <c r="I26" s="109">
        <v>4.7715701114627862</v>
      </c>
      <c r="J26" s="109">
        <v>0.24626498111968154</v>
      </c>
      <c r="K26" s="109">
        <v>0.91057975761545951</v>
      </c>
      <c r="L26" s="109">
        <v>0.34082056608673028</v>
      </c>
      <c r="Y26" s="30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8" customFormat="1" ht="39" customHeight="1" x14ac:dyDescent="0.2">
      <c r="A27" s="108" t="s">
        <v>76</v>
      </c>
      <c r="B27" s="125" t="s">
        <v>37</v>
      </c>
      <c r="C27" s="109">
        <v>-4.8542024013722092</v>
      </c>
      <c r="D27" s="109">
        <v>7.0501277850242294</v>
      </c>
      <c r="E27" s="109">
        <v>-0.8984895073860355</v>
      </c>
      <c r="F27" s="109">
        <v>14.413205891231717</v>
      </c>
      <c r="G27" s="109">
        <v>-9.5309070830479357</v>
      </c>
      <c r="H27" s="109">
        <v>5.3266917881375386</v>
      </c>
      <c r="I27" s="109">
        <v>11.859791319017843</v>
      </c>
      <c r="J27" s="109">
        <v>-2.3671937115269492</v>
      </c>
      <c r="K27" s="109">
        <v>-2.9048046812685246E-2</v>
      </c>
      <c r="L27" s="109">
        <v>2.1397667419112087</v>
      </c>
      <c r="Y27" s="15"/>
    </row>
    <row r="28" spans="1:44" s="8" customFormat="1" ht="39" customHeight="1" x14ac:dyDescent="0.2">
      <c r="A28" s="108" t="s">
        <v>77</v>
      </c>
      <c r="B28" s="125" t="s">
        <v>37</v>
      </c>
      <c r="C28" s="126" t="s">
        <v>37</v>
      </c>
      <c r="D28" s="126" t="s">
        <v>37</v>
      </c>
      <c r="E28" s="126" t="s">
        <v>37</v>
      </c>
      <c r="F28" s="126" t="s">
        <v>37</v>
      </c>
      <c r="G28" s="126" t="s">
        <v>37</v>
      </c>
      <c r="H28" s="126" t="s">
        <v>37</v>
      </c>
      <c r="I28" s="127" t="s">
        <v>37</v>
      </c>
      <c r="J28" s="127" t="s">
        <v>37</v>
      </c>
      <c r="K28" s="127" t="s">
        <v>37</v>
      </c>
      <c r="L28" s="127" t="s">
        <v>37</v>
      </c>
      <c r="Y28" s="30"/>
    </row>
    <row r="29" spans="1:44" s="8" customFormat="1" ht="39" customHeight="1" x14ac:dyDescent="0.2">
      <c r="A29" s="108" t="s">
        <v>66</v>
      </c>
      <c r="B29" s="126" t="s">
        <v>37</v>
      </c>
      <c r="C29" s="126" t="s">
        <v>37</v>
      </c>
      <c r="D29" s="126" t="s">
        <v>37</v>
      </c>
      <c r="E29" s="126" t="s">
        <v>37</v>
      </c>
      <c r="F29" s="126" t="s">
        <v>37</v>
      </c>
      <c r="G29" s="126" t="s">
        <v>37</v>
      </c>
      <c r="H29" s="126" t="s">
        <v>37</v>
      </c>
      <c r="I29" s="127" t="s">
        <v>37</v>
      </c>
      <c r="J29" s="127" t="s">
        <v>37</v>
      </c>
      <c r="K29" s="127" t="s">
        <v>37</v>
      </c>
      <c r="L29" s="127" t="s">
        <v>37</v>
      </c>
      <c r="Y29" s="15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8" customFormat="1" ht="39" customHeight="1" x14ac:dyDescent="0.2">
      <c r="A30" s="120" t="s">
        <v>67</v>
      </c>
      <c r="B30" s="128" t="s">
        <v>37</v>
      </c>
      <c r="C30" s="129">
        <v>1.013093029419565</v>
      </c>
      <c r="D30" s="129">
        <v>1.5528869465557538</v>
      </c>
      <c r="E30" s="129">
        <v>5.3619153329571345</v>
      </c>
      <c r="F30" s="129">
        <v>18.175272981233647</v>
      </c>
      <c r="G30" s="130">
        <v>-8.0529358935837116</v>
      </c>
      <c r="H30" s="130">
        <v>6.7614045667014011</v>
      </c>
      <c r="I30" s="130">
        <v>16.149554647243747</v>
      </c>
      <c r="J30" s="130">
        <v>-3.299671241333324</v>
      </c>
      <c r="K30" s="130">
        <v>6.6692965431678575</v>
      </c>
      <c r="L30" s="130">
        <v>-6.6435836704504698</v>
      </c>
      <c r="Y30" s="30"/>
    </row>
    <row r="31" spans="1:44" s="8" customFormat="1" ht="39" customHeight="1" x14ac:dyDescent="0.2">
      <c r="A31" s="108" t="s">
        <v>78</v>
      </c>
      <c r="B31" s="125" t="s">
        <v>37</v>
      </c>
      <c r="C31" s="131">
        <v>3.1785382265704598</v>
      </c>
      <c r="D31" s="131">
        <v>6.0668468700390443</v>
      </c>
      <c r="E31" s="132">
        <v>9.4979976538166042</v>
      </c>
      <c r="F31" s="132">
        <v>4.8394842809117433</v>
      </c>
      <c r="G31" s="132">
        <v>-4.5984707001656133</v>
      </c>
      <c r="H31" s="132">
        <v>-1.9502105340917453</v>
      </c>
      <c r="I31" s="132">
        <v>-1.72530701423943</v>
      </c>
      <c r="J31" s="132">
        <v>-6.0947562097516066</v>
      </c>
      <c r="K31" s="132">
        <v>-5.2167523879500415</v>
      </c>
      <c r="L31" s="132">
        <v>-1.1670973298880227</v>
      </c>
      <c r="Y31" s="15"/>
    </row>
    <row r="32" spans="1:44" s="8" customFormat="1" ht="39" customHeight="1" x14ac:dyDescent="0.2">
      <c r="A32" s="108" t="s">
        <v>69</v>
      </c>
      <c r="B32" s="125" t="s">
        <v>37</v>
      </c>
      <c r="C32" s="109">
        <v>0.5094321555108694</v>
      </c>
      <c r="D32" s="109">
        <v>1.3395324022027033</v>
      </c>
      <c r="E32" s="133">
        <v>24.99153880866427</v>
      </c>
      <c r="F32" s="133">
        <v>13.866762942738298</v>
      </c>
      <c r="G32" s="133">
        <v>-2.6521431827039255</v>
      </c>
      <c r="H32" s="133">
        <v>6.0791737914936306</v>
      </c>
      <c r="I32" s="133">
        <v>5.7544568895484538</v>
      </c>
      <c r="J32" s="133">
        <v>3.1985096203281937</v>
      </c>
      <c r="K32" s="133">
        <v>9.5067842803973956</v>
      </c>
      <c r="L32" s="133">
        <v>3.8145957663178631</v>
      </c>
      <c r="Y32" s="30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8" customFormat="1" ht="39" customHeight="1" x14ac:dyDescent="0.2">
      <c r="A33" s="108" t="s">
        <v>70</v>
      </c>
      <c r="B33" s="125" t="s">
        <v>37</v>
      </c>
      <c r="C33" s="109">
        <v>-22.734092313123288</v>
      </c>
      <c r="D33" s="109">
        <v>-3.1753283837806956</v>
      </c>
      <c r="E33" s="109">
        <v>-11.065235342691992</v>
      </c>
      <c r="F33" s="133">
        <v>0.19896538002388553</v>
      </c>
      <c r="G33" s="133">
        <v>-16.666666666666664</v>
      </c>
      <c r="H33" s="133">
        <v>-2.5416997617156434</v>
      </c>
      <c r="I33" s="133">
        <v>12.665036674816621</v>
      </c>
      <c r="J33" s="133">
        <v>7.089120370370372</v>
      </c>
      <c r="K33" s="133">
        <v>-7.5385031072683013</v>
      </c>
      <c r="L33" s="133">
        <v>4.4564582115721896</v>
      </c>
      <c r="Y33" s="15"/>
    </row>
    <row r="34" spans="1:44" s="8" customFormat="1" ht="39" customHeight="1" x14ac:dyDescent="0.2">
      <c r="A34" s="108" t="s">
        <v>71</v>
      </c>
      <c r="B34" s="125" t="s">
        <v>37</v>
      </c>
      <c r="C34" s="109">
        <v>0</v>
      </c>
      <c r="D34" s="109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1</v>
      </c>
      <c r="Y34" s="30"/>
    </row>
    <row r="35" spans="1:44" s="8" customFormat="1" ht="39" customHeight="1" x14ac:dyDescent="0.2">
      <c r="A35" s="108" t="s">
        <v>72</v>
      </c>
      <c r="B35" s="125" t="s">
        <v>37</v>
      </c>
      <c r="C35" s="109">
        <v>0.26746306228349059</v>
      </c>
      <c r="D35" s="109">
        <v>1.2048564119376159</v>
      </c>
      <c r="E35" s="109">
        <v>-1.087519276611415</v>
      </c>
      <c r="F35" s="133">
        <v>20.409728461824827</v>
      </c>
      <c r="G35" s="133">
        <v>-10.332723506835562</v>
      </c>
      <c r="H35" s="133">
        <v>7.4816969470715033</v>
      </c>
      <c r="I35" s="133">
        <v>21.162265097554922</v>
      </c>
      <c r="J35" s="133">
        <v>-5.150271837045084</v>
      </c>
      <c r="K35" s="133">
        <v>6.043630837943792</v>
      </c>
      <c r="L35" s="133">
        <v>-10.612235203771625</v>
      </c>
      <c r="Y35" s="15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8" customFormat="1" ht="39" customHeight="1" x14ac:dyDescent="0.2">
      <c r="A36" s="120" t="s">
        <v>73</v>
      </c>
      <c r="B36" s="128" t="s">
        <v>37</v>
      </c>
      <c r="C36" s="129">
        <v>1.013093029419565</v>
      </c>
      <c r="D36" s="129">
        <v>1.5528869465557538</v>
      </c>
      <c r="E36" s="129">
        <v>5.3619153329571345</v>
      </c>
      <c r="F36" s="129">
        <v>18.175272981233647</v>
      </c>
      <c r="G36" s="129">
        <v>-8.0529358935837116</v>
      </c>
      <c r="H36" s="130">
        <v>6.7614045667014011</v>
      </c>
      <c r="I36" s="129">
        <v>16.149554647243747</v>
      </c>
      <c r="J36" s="130">
        <v>-3.299671241333324</v>
      </c>
      <c r="K36" s="130">
        <v>6.6692965431678575</v>
      </c>
      <c r="L36" s="130">
        <v>-6.6435836704504698</v>
      </c>
      <c r="Y36" s="30"/>
    </row>
    <row r="37" spans="1:44" s="8" customFormat="1" ht="39" customHeight="1" x14ac:dyDescent="0.2">
      <c r="A37" s="114"/>
      <c r="B37" s="124"/>
      <c r="C37" s="124"/>
      <c r="D37" s="124"/>
      <c r="E37" s="124"/>
      <c r="F37" s="124"/>
      <c r="G37" s="134"/>
      <c r="H37" s="124"/>
      <c r="I37" s="124"/>
      <c r="J37" s="124"/>
      <c r="K37" s="124"/>
      <c r="L37" s="124"/>
      <c r="Y37" s="15"/>
    </row>
    <row r="38" spans="1:44" s="8" customFormat="1" ht="39" customHeight="1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Y38" s="30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8" customFormat="1" ht="39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Y39" s="15"/>
    </row>
    <row r="40" spans="1:44" s="8" customFormat="1" ht="39" customHeight="1" x14ac:dyDescent="0.3">
      <c r="A40" s="12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Y40" s="30"/>
    </row>
    <row r="41" spans="1:44" s="8" customFormat="1" ht="39" customHeight="1" x14ac:dyDescent="0.25">
      <c r="A41" s="114"/>
      <c r="B41" s="115"/>
      <c r="C41" s="115"/>
      <c r="D41" s="115"/>
      <c r="E41" s="115"/>
      <c r="F41" s="115"/>
      <c r="G41" s="115"/>
      <c r="H41" s="115"/>
      <c r="I41" s="115"/>
      <c r="J41" s="114"/>
      <c r="K41" s="115"/>
      <c r="L41" s="115" t="s">
        <v>35</v>
      </c>
      <c r="Y41" s="15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8" customFormat="1" ht="39" customHeight="1" x14ac:dyDescent="0.2">
      <c r="A42" s="145" t="s">
        <v>41</v>
      </c>
      <c r="B42" s="116" t="s">
        <v>4</v>
      </c>
      <c r="C42" s="116" t="s">
        <v>5</v>
      </c>
      <c r="D42" s="116" t="s">
        <v>6</v>
      </c>
      <c r="E42" s="116" t="s">
        <v>7</v>
      </c>
      <c r="F42" s="116" t="s">
        <v>8</v>
      </c>
      <c r="G42" s="116" t="s">
        <v>9</v>
      </c>
      <c r="H42" s="116" t="s">
        <v>10</v>
      </c>
      <c r="I42" s="116" t="s">
        <v>11</v>
      </c>
      <c r="J42" s="116" t="s">
        <v>61</v>
      </c>
      <c r="K42" s="116" t="s">
        <v>83</v>
      </c>
      <c r="L42" s="116" t="s">
        <v>88</v>
      </c>
      <c r="Y42" s="30"/>
    </row>
    <row r="43" spans="1:44" s="8" customFormat="1" ht="39" customHeight="1" x14ac:dyDescent="0.2">
      <c r="A43" s="146"/>
      <c r="B43" s="117" t="s">
        <v>13</v>
      </c>
      <c r="C43" s="117" t="s">
        <v>14</v>
      </c>
      <c r="D43" s="117" t="s">
        <v>15</v>
      </c>
      <c r="E43" s="117" t="s">
        <v>16</v>
      </c>
      <c r="F43" s="117" t="s">
        <v>45</v>
      </c>
      <c r="G43" s="117" t="s">
        <v>18</v>
      </c>
      <c r="H43" s="117" t="s">
        <v>19</v>
      </c>
      <c r="I43" s="117" t="s">
        <v>20</v>
      </c>
      <c r="J43" s="117" t="s">
        <v>21</v>
      </c>
      <c r="K43" s="117" t="s">
        <v>80</v>
      </c>
      <c r="L43" s="117" t="s">
        <v>86</v>
      </c>
      <c r="Y43" s="15"/>
    </row>
    <row r="44" spans="1:44" s="8" customFormat="1" ht="39" customHeight="1" x14ac:dyDescent="0.2">
      <c r="A44" s="108" t="s">
        <v>62</v>
      </c>
      <c r="B44" s="136">
        <v>49.720858733103626</v>
      </c>
      <c r="C44" s="136">
        <v>14.659857305684474</v>
      </c>
      <c r="D44" s="136">
        <v>-22.832114857141676</v>
      </c>
      <c r="E44" s="136">
        <v>-19.434733649571744</v>
      </c>
      <c r="F44" s="136">
        <v>-19.337338497216916</v>
      </c>
      <c r="G44" s="136">
        <v>-22.043623246232478</v>
      </c>
      <c r="H44" s="136">
        <v>-28.371008355754579</v>
      </c>
      <c r="I44" s="136">
        <v>-30.854685174993374</v>
      </c>
      <c r="J44" s="136">
        <v>-44.938064902742248</v>
      </c>
      <c r="K44" s="136">
        <v>-39.75041569154417</v>
      </c>
      <c r="L44" s="136">
        <v>-48.924766136823756</v>
      </c>
      <c r="M44" s="17"/>
      <c r="Y44" s="30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8" customFormat="1" ht="39" customHeight="1" x14ac:dyDescent="0.2">
      <c r="A45" s="108" t="s">
        <v>75</v>
      </c>
      <c r="B45" s="137">
        <v>5.0747945931619398</v>
      </c>
      <c r="C45" s="137">
        <v>5.1466930309003098</v>
      </c>
      <c r="D45" s="137">
        <v>5.2881246628262453</v>
      </c>
      <c r="E45" s="137">
        <v>5.5231862393132216</v>
      </c>
      <c r="F45" s="137">
        <v>4.795240284932162</v>
      </c>
      <c r="G45" s="137">
        <v>5.1547359621866873</v>
      </c>
      <c r="H45" s="137">
        <v>4.9157068231052428</v>
      </c>
      <c r="I45" s="137">
        <v>4.4341652762126076</v>
      </c>
      <c r="J45" s="137">
        <v>4.5967631439872436</v>
      </c>
      <c r="K45" s="137">
        <v>4.3485993523963309</v>
      </c>
      <c r="L45" s="137">
        <v>4.6739372020484105</v>
      </c>
      <c r="Y45" s="15"/>
    </row>
    <row r="46" spans="1:44" s="8" customFormat="1" ht="39" customHeight="1" x14ac:dyDescent="0.2">
      <c r="A46" s="108" t="s">
        <v>76</v>
      </c>
      <c r="B46" s="137">
        <v>105.0728862973761</v>
      </c>
      <c r="C46" s="137">
        <v>98.969779787280928</v>
      </c>
      <c r="D46" s="137">
        <v>104.32719237868461</v>
      </c>
      <c r="E46" s="137">
        <v>98.128268810496294</v>
      </c>
      <c r="F46" s="137">
        <v>95.004390850430525</v>
      </c>
      <c r="G46" s="137">
        <v>93.477275722675884</v>
      </c>
      <c r="H46" s="137">
        <v>92.221081665198227</v>
      </c>
      <c r="I46" s="137">
        <v>88.815071066034193</v>
      </c>
      <c r="J46" s="137">
        <v>89.671511360915929</v>
      </c>
      <c r="K46" s="137">
        <v>84.040550039663614</v>
      </c>
      <c r="L46" s="137">
        <v>91.947425955297248</v>
      </c>
      <c r="Y46" s="30"/>
    </row>
    <row r="47" spans="1:44" s="8" customFormat="1" ht="39" customHeight="1" x14ac:dyDescent="0.2">
      <c r="A47" s="108" t="s">
        <v>77</v>
      </c>
      <c r="B47" s="137">
        <v>87.328491916247017</v>
      </c>
      <c r="C47" s="137">
        <v>85.713356129159564</v>
      </c>
      <c r="D47" s="137">
        <v>84.532070003989247</v>
      </c>
      <c r="E47" s="137">
        <v>83.248584578080681</v>
      </c>
      <c r="F47" s="137">
        <v>66.621236443560562</v>
      </c>
      <c r="G47" s="137">
        <v>70.79073227184999</v>
      </c>
      <c r="H47" s="137">
        <v>66.626023753274396</v>
      </c>
      <c r="I47" s="137">
        <v>49.622175048702296</v>
      </c>
      <c r="J47" s="137">
        <v>53.250331620400416</v>
      </c>
      <c r="K47" s="137">
        <v>94.9670975555361</v>
      </c>
      <c r="L47" s="137">
        <v>71.041033216357647</v>
      </c>
      <c r="Y47" s="15"/>
      <c r="AJ47" s="2"/>
      <c r="AK47" s="2"/>
      <c r="AL47" s="2"/>
      <c r="AM47" s="2"/>
      <c r="AN47" s="2"/>
      <c r="AO47" s="2"/>
      <c r="AP47" s="2"/>
      <c r="AQ47" s="2"/>
      <c r="AR47" s="2"/>
    </row>
    <row r="48" spans="1:44" s="8" customFormat="1" ht="39" customHeight="1" x14ac:dyDescent="0.2">
      <c r="A48" s="108" t="s">
        <v>66</v>
      </c>
      <c r="B48" s="138">
        <v>-147.19703153988868</v>
      </c>
      <c r="C48" s="138">
        <v>-104.48968625302528</v>
      </c>
      <c r="D48" s="138">
        <v>-71.315272188358435</v>
      </c>
      <c r="E48" s="138">
        <v>-67.46530597831844</v>
      </c>
      <c r="F48" s="138">
        <v>-47.083529081706338</v>
      </c>
      <c r="G48" s="138">
        <v>-47.379120710480088</v>
      </c>
      <c r="H48" s="138">
        <v>-35.391803885823293</v>
      </c>
      <c r="I48" s="138">
        <v>-12.016726215955716</v>
      </c>
      <c r="J48" s="138">
        <v>-2.5805412225613291</v>
      </c>
      <c r="K48" s="138">
        <v>-43.605831256051871</v>
      </c>
      <c r="L48" s="138">
        <v>-18.737630236879546</v>
      </c>
      <c r="Y48" s="30"/>
    </row>
    <row r="49" spans="1:44" s="8" customFormat="1" ht="39" customHeight="1" x14ac:dyDescent="0.2">
      <c r="A49" s="120" t="s">
        <v>67</v>
      </c>
      <c r="B49" s="138">
        <v>100</v>
      </c>
      <c r="C49" s="138">
        <v>100</v>
      </c>
      <c r="D49" s="138">
        <v>100</v>
      </c>
      <c r="E49" s="138">
        <v>100</v>
      </c>
      <c r="F49" s="138">
        <v>100</v>
      </c>
      <c r="G49" s="138">
        <v>100</v>
      </c>
      <c r="H49" s="138">
        <v>100</v>
      </c>
      <c r="I49" s="138">
        <v>100</v>
      </c>
      <c r="J49" s="138">
        <v>100</v>
      </c>
      <c r="K49" s="138">
        <v>100</v>
      </c>
      <c r="L49" s="138">
        <v>100</v>
      </c>
      <c r="Y49" s="15"/>
    </row>
    <row r="50" spans="1:44" s="8" customFormat="1" ht="39" customHeight="1" x14ac:dyDescent="0.2">
      <c r="A50" s="108" t="s">
        <v>78</v>
      </c>
      <c r="B50" s="131">
        <v>4.7896103896103899</v>
      </c>
      <c r="C50" s="131">
        <v>4.8922865725026927</v>
      </c>
      <c r="D50" s="131">
        <v>5.1097455358711539</v>
      </c>
      <c r="E50" s="131">
        <v>5.3103334628105987</v>
      </c>
      <c r="F50" s="131">
        <v>4.7110754014432539</v>
      </c>
      <c r="G50" s="131">
        <v>4.8880712213317352</v>
      </c>
      <c r="H50" s="131">
        <v>4.4892098983814428</v>
      </c>
      <c r="I50" s="131">
        <v>3.7983419381328023</v>
      </c>
      <c r="J50" s="131">
        <v>3.6885523583819033</v>
      </c>
      <c r="K50" s="131">
        <v>3.2775407998780448</v>
      </c>
      <c r="L50" s="131">
        <v>3.4698083282052523</v>
      </c>
      <c r="Y50" s="30"/>
      <c r="AJ50" s="2"/>
      <c r="AK50" s="2"/>
      <c r="AL50" s="2"/>
      <c r="AM50" s="2"/>
      <c r="AN50" s="2"/>
      <c r="AO50" s="2"/>
      <c r="AP50" s="2"/>
      <c r="AQ50" s="2"/>
      <c r="AR50" s="2"/>
    </row>
    <row r="51" spans="1:44" s="8" customFormat="1" ht="39" customHeight="1" x14ac:dyDescent="0.2">
      <c r="A51" s="108" t="s">
        <v>69</v>
      </c>
      <c r="B51" s="109">
        <v>22.142592101775776</v>
      </c>
      <c r="C51" s="109">
        <v>22.032187034926313</v>
      </c>
      <c r="D51" s="109">
        <v>21.985899161018683</v>
      </c>
      <c r="E51" s="109">
        <v>26.082017962027848</v>
      </c>
      <c r="F51" s="109">
        <v>25.131102991588495</v>
      </c>
      <c r="G51" s="109">
        <v>26.607255375271492</v>
      </c>
      <c r="H51" s="109">
        <v>26.437228683186515</v>
      </c>
      <c r="I51" s="109">
        <v>24.071162128399333</v>
      </c>
      <c r="J51" s="109">
        <v>25.68872400299324</v>
      </c>
      <c r="K51" s="109">
        <v>26.372064399018711</v>
      </c>
      <c r="L51" s="109">
        <v>29.326374262728098</v>
      </c>
      <c r="Y51" s="15"/>
    </row>
    <row r="52" spans="1:44" s="8" customFormat="1" ht="39" customHeight="1" x14ac:dyDescent="0.2">
      <c r="A52" s="108" t="s">
        <v>70</v>
      </c>
      <c r="B52" s="109">
        <v>2.4025443943811289</v>
      </c>
      <c r="C52" s="109">
        <v>1.8377298211808071</v>
      </c>
      <c r="D52" s="109">
        <v>1.7521666966376672</v>
      </c>
      <c r="E52" s="109">
        <v>1.4789834857633861</v>
      </c>
      <c r="F52" s="109">
        <v>1.2540069622785277</v>
      </c>
      <c r="G52" s="109">
        <v>1.1365298196898601</v>
      </c>
      <c r="H52" s="109">
        <v>1.037493510380854</v>
      </c>
      <c r="I52" s="109">
        <v>1.0063684251906597</v>
      </c>
      <c r="J52" s="109">
        <v>1.11448545010788</v>
      </c>
      <c r="K52" s="109">
        <v>0.96604174135940313</v>
      </c>
      <c r="L52" s="109">
        <v>1.0809037316806549</v>
      </c>
      <c r="Y52" s="30"/>
    </row>
    <row r="53" spans="1:44" s="8" customFormat="1" ht="39" customHeight="1" x14ac:dyDescent="0.2">
      <c r="A53" s="108" t="s">
        <v>71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Y53" s="15"/>
      <c r="AJ53" s="2"/>
      <c r="AK53" s="2"/>
      <c r="AL53" s="2"/>
      <c r="AM53" s="2"/>
      <c r="AN53" s="2"/>
      <c r="AO53" s="2"/>
      <c r="AP53" s="2"/>
      <c r="AQ53" s="2"/>
      <c r="AR53" s="2"/>
    </row>
    <row r="54" spans="1:44" s="8" customFormat="1" ht="39" customHeight="1" x14ac:dyDescent="0.2">
      <c r="A54" s="108" t="s">
        <v>72</v>
      </c>
      <c r="B54" s="139">
        <v>75.47034190299496</v>
      </c>
      <c r="C54" s="139">
        <v>74.913256213751794</v>
      </c>
      <c r="D54" s="109">
        <v>74.656521999747824</v>
      </c>
      <c r="E54" s="139">
        <v>70.086632060924941</v>
      </c>
      <c r="F54" s="139">
        <v>71.411828569246779</v>
      </c>
      <c r="G54" s="139">
        <v>69.641203223086634</v>
      </c>
      <c r="H54" s="139">
        <v>70.111054928812905</v>
      </c>
      <c r="I54" s="109">
        <v>73.136864358658528</v>
      </c>
      <c r="J54" s="139">
        <v>71.73720908873274</v>
      </c>
      <c r="K54" s="139">
        <v>71.31643654246264</v>
      </c>
      <c r="L54" s="139">
        <v>68.284721140747308</v>
      </c>
      <c r="Y54" s="30"/>
    </row>
    <row r="55" spans="1:44" s="8" customFormat="1" ht="39" customHeight="1" x14ac:dyDescent="0.2">
      <c r="A55" s="120" t="s">
        <v>79</v>
      </c>
      <c r="B55" s="129">
        <v>100</v>
      </c>
      <c r="C55" s="129">
        <v>100</v>
      </c>
      <c r="D55" s="129">
        <v>100</v>
      </c>
      <c r="E55" s="129">
        <v>100</v>
      </c>
      <c r="F55" s="129">
        <v>100</v>
      </c>
      <c r="G55" s="129">
        <v>100</v>
      </c>
      <c r="H55" s="129">
        <v>100</v>
      </c>
      <c r="I55" s="129">
        <v>100</v>
      </c>
      <c r="J55" s="129">
        <v>100</v>
      </c>
      <c r="K55" s="129">
        <v>100</v>
      </c>
      <c r="L55" s="129">
        <v>100</v>
      </c>
      <c r="Y55" s="15"/>
    </row>
    <row r="56" spans="1:44" ht="23.4" x14ac:dyDescent="0.2">
      <c r="M56" s="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0"/>
    </row>
  </sheetData>
  <mergeCells count="3">
    <mergeCell ref="A4:A5"/>
    <mergeCell ref="A23:A24"/>
    <mergeCell ref="A42:A43"/>
  </mergeCells>
  <phoneticPr fontId="3"/>
  <printOptions horizontalCentered="1"/>
  <pageMargins left="0.78740157480314965" right="0.78740157480314965" top="1.1811023622047245" bottom="0.78740157480314965" header="0.51181102362204722" footer="0.51181102362204722"/>
  <pageSetup paperSize="9" scale="27" orientation="portrait" r:id="rId1"/>
  <headerFooter alignWithMargins="0"/>
  <colBreaks count="1" manualBreakCount="1">
    <brk id="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R3生産支出 </vt:lpstr>
      <vt:lpstr>R3可処分所得 </vt:lpstr>
      <vt:lpstr>R3県外 </vt:lpstr>
      <vt:lpstr>'R3可処分所得 '!Print_Area</vt:lpstr>
      <vt:lpstr>'R3県外 '!Print_Area</vt:lpstr>
      <vt:lpstr>'R3生産支出 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150401</dc:creator>
  <cp:keywords/>
  <dc:description/>
  <cp:lastModifiedBy>平岡 克翔</cp:lastModifiedBy>
  <cp:revision/>
  <cp:lastPrinted>2024-03-26T06:00:29Z</cp:lastPrinted>
  <dcterms:created xsi:type="dcterms:W3CDTF">2017-03-24T05:28:14Z</dcterms:created>
  <dcterms:modified xsi:type="dcterms:W3CDTF">2024-03-26T07:22:33Z</dcterms:modified>
  <cp:category/>
  <cp:contentStatus/>
</cp:coreProperties>
</file>