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00" windowHeight="7875" tabRatio="788" activeTab="0"/>
  </bookViews>
  <sheets>
    <sheet name="表1" sheetId="1" r:id="rId1"/>
    <sheet name="表２、表３" sheetId="2" r:id="rId2"/>
    <sheet name="表４" sheetId="3" r:id="rId3"/>
    <sheet name="表５、表６" sheetId="4" r:id="rId4"/>
    <sheet name="表７" sheetId="5" r:id="rId5"/>
    <sheet name="表８" sheetId="6" r:id="rId6"/>
    <sheet name="表９" sheetId="7" r:id="rId7"/>
    <sheet name="表１０" sheetId="8" r:id="rId8"/>
    <sheet name="労働力率・就業率・共働き率" sheetId="9" r:id="rId9"/>
    <sheet name="正規雇用率" sheetId="10" r:id="rId10"/>
  </sheets>
  <externalReferences>
    <externalReference r:id="rId13"/>
  </externalReferences>
  <definedNames>
    <definedName name="_xlnm.Print_Area" localSheetId="0">'表1'!$A$1:$H$24</definedName>
    <definedName name="_xlnm.Print_Area" localSheetId="5">'表８'!$A$1:$H$32</definedName>
    <definedName name="_xlnm.Print_Area" localSheetId="8">'労働力率・就業率・共働き率'!$B$1:$P$53</definedName>
    <definedName name="バージョンアップ">'[1]使い方'!#REF!</definedName>
    <definedName name="移行手順">'[1]使い方'!#REF!</definedName>
    <definedName name="要望">'[1]使い方'!#REF!</definedName>
  </definedNames>
  <calcPr fullCalcOnLoad="1"/>
</workbook>
</file>

<file path=xl/sharedStrings.xml><?xml version="1.0" encoding="utf-8"?>
<sst xmlns="http://schemas.openxmlformats.org/spreadsheetml/2006/main" count="356" uniqueCount="194">
  <si>
    <t>昭和60年</t>
  </si>
  <si>
    <t>平成2年</t>
  </si>
  <si>
    <t>平成7年</t>
  </si>
  <si>
    <t>平成12年</t>
  </si>
  <si>
    <t>平成17年</t>
  </si>
  <si>
    <t>表１　労働力状態、男女別15歳以上人口の推移</t>
  </si>
  <si>
    <t>総数</t>
  </si>
  <si>
    <t>労働力人口</t>
  </si>
  <si>
    <t xml:space="preserve">漁業    </t>
  </si>
  <si>
    <t xml:space="preserve">建設業    </t>
  </si>
  <si>
    <t xml:space="preserve">製造業    </t>
  </si>
  <si>
    <t xml:space="preserve">情報通信業    </t>
  </si>
  <si>
    <t>医療，福祉</t>
  </si>
  <si>
    <t>教育，学習支援業</t>
  </si>
  <si>
    <t>複合サービス事業</t>
  </si>
  <si>
    <t xml:space="preserve">分類不能の産業    </t>
  </si>
  <si>
    <t>第１次産業</t>
  </si>
  <si>
    <t>第２次産業</t>
  </si>
  <si>
    <t>第３次産業</t>
  </si>
  <si>
    <t>17年</t>
  </si>
  <si>
    <t>フィリピン</t>
  </si>
  <si>
    <t>タイ</t>
  </si>
  <si>
    <t>ブラジル</t>
  </si>
  <si>
    <t>韓国，朝鮮</t>
  </si>
  <si>
    <t>中国</t>
  </si>
  <si>
    <t>ベトナム</t>
  </si>
  <si>
    <t>イギリス</t>
  </si>
  <si>
    <t>アメリカ</t>
  </si>
  <si>
    <t>その他</t>
  </si>
  <si>
    <t>その他</t>
  </si>
  <si>
    <t>　総数</t>
  </si>
  <si>
    <t xml:space="preserve">サービス業
（他に分類されないもの）    </t>
  </si>
  <si>
    <t xml:space="preserve">サービス業   </t>
  </si>
  <si>
    <t xml:space="preserve">公務   </t>
  </si>
  <si>
    <t xml:space="preserve"> 労　働　力　人　口</t>
  </si>
  <si>
    <t xml:space="preserve"> 非　労　働　力　人　口</t>
  </si>
  <si>
    <t>うち就業者</t>
  </si>
  <si>
    <t>非労働力人口</t>
  </si>
  <si>
    <t>役員</t>
  </si>
  <si>
    <t>家族従業者</t>
  </si>
  <si>
    <t>家庭内職者</t>
  </si>
  <si>
    <t xml:space="preserve">電気・ガス・熱供給・水道業 </t>
  </si>
  <si>
    <t>男</t>
  </si>
  <si>
    <t>女</t>
  </si>
  <si>
    <t>増減
（ポイント）
Ｂ－Ａ</t>
  </si>
  <si>
    <t>総数　　　　　　　　　　</t>
  </si>
  <si>
    <t>　夫、妻とも就業　　　</t>
  </si>
  <si>
    <t xml:space="preserve">    う　ち　就   業   者    </t>
  </si>
  <si>
    <t>平成22年</t>
  </si>
  <si>
    <t>　夫が就業、妻が非就業　C</t>
  </si>
  <si>
    <t>　夫が非就業、妻が就業　D</t>
  </si>
  <si>
    <t>　夫、妻とも非就業　E</t>
  </si>
  <si>
    <t>共働き率(％)　
　　　　B／（B+C+D+E)</t>
  </si>
  <si>
    <t>22年</t>
  </si>
  <si>
    <t>インドネシア</t>
  </si>
  <si>
    <t>ペルー</t>
  </si>
  <si>
    <t>※無国籍および国名「不詳」を含む。</t>
  </si>
  <si>
    <t xml:space="preserve">割合(％)  3)
</t>
  </si>
  <si>
    <t>　日本標準産業分類改訂（平成19年11月）に伴い、平成17年抽出詳細集計で対象となった就業者について、組替え集計を行った結果による。抽出詳細集計を基にしているので、全数集計の数値とは異なっている。</t>
  </si>
  <si>
    <t>　「労働者派遣事業所の派遣社員」は、平成２２年は派遣先の産業に分類し、平成１７年は「サービス業」に分類する。</t>
  </si>
  <si>
    <t>1）</t>
  </si>
  <si>
    <t>２）</t>
  </si>
  <si>
    <t>雇用者</t>
  </si>
  <si>
    <t>自営業主</t>
  </si>
  <si>
    <t>雇用者（役員を含む）</t>
  </si>
  <si>
    <t>雇人のある業主</t>
  </si>
  <si>
    <t>雇人のない業主</t>
  </si>
  <si>
    <t>総数（人）</t>
  </si>
  <si>
    <t>割合（％）　　※</t>
  </si>
  <si>
    <t>平成１７年</t>
  </si>
  <si>
    <t>平成２２年</t>
  </si>
  <si>
    <t>小学校・中学校</t>
  </si>
  <si>
    <t>短大・高専</t>
  </si>
  <si>
    <t>大学・大学院</t>
  </si>
  <si>
    <t>※ 就業者（従業上の地位「不詳」を除く。）の占める割合</t>
  </si>
  <si>
    <t>３）</t>
  </si>
  <si>
    <t>　就業者総数に占める割合</t>
  </si>
  <si>
    <t xml:space="preserve">総数（人）
</t>
  </si>
  <si>
    <t>平成17年　  1）</t>
  </si>
  <si>
    <t>平成22年　　2）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</si>
  <si>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</si>
  <si>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</si>
  <si>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</si>
  <si>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</si>
  <si>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</si>
  <si>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</si>
  <si>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</si>
  <si>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</si>
  <si>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</si>
  <si>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</si>
  <si>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</si>
  <si>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増減</t>
  </si>
  <si>
    <t>年齢</t>
  </si>
  <si>
    <t>注）労働力状態「不詳」を除く。</t>
  </si>
  <si>
    <t>（人、％）</t>
  </si>
  <si>
    <t xml:space="preserve"> 労 働 力 率　　１） </t>
  </si>
  <si>
    <t xml:space="preserve"> 就 業 率　  　　２）</t>
  </si>
  <si>
    <t>（世帯）</t>
  </si>
  <si>
    <t>（人）</t>
  </si>
  <si>
    <t>高校・旧中</t>
  </si>
  <si>
    <t>計</t>
  </si>
  <si>
    <t>卒　　　　業　　　　者</t>
  </si>
  <si>
    <t>区分</t>
  </si>
  <si>
    <t>雇用者(役員を除く）</t>
  </si>
  <si>
    <t>正規の職員・従業員</t>
  </si>
  <si>
    <t>労働者派遣事業所の派遣社員</t>
  </si>
  <si>
    <t>パート・アルバイト・その他</t>
  </si>
  <si>
    <t>※　雇用者（役員を除く。）に占める割合</t>
  </si>
  <si>
    <t>総数</t>
  </si>
  <si>
    <t>割合　</t>
  </si>
  <si>
    <t>１）15歳以上人口に占める労働力人口の割合</t>
  </si>
  <si>
    <t>2）15歳以上人口に占める就業者数の割合</t>
  </si>
  <si>
    <t xml:space="preserve">農業，林業  </t>
  </si>
  <si>
    <t xml:space="preserve">鉱業，採石業，砂利採取業  </t>
  </si>
  <si>
    <t xml:space="preserve">運輸業，郵便業    </t>
  </si>
  <si>
    <t xml:space="preserve">卸売業，小売業    </t>
  </si>
  <si>
    <t xml:space="preserve">金融業，保険業    </t>
  </si>
  <si>
    <t xml:space="preserve">不動産業，物品賃貸業   </t>
  </si>
  <si>
    <t>学術研究，
専門・技術サービス業</t>
  </si>
  <si>
    <t xml:space="preserve">宿泊業，飲食サービス業    </t>
  </si>
  <si>
    <t>生活関連サービス業，娯楽業</t>
  </si>
  <si>
    <t xml:space="preserve">公務
（他に分類されるものを除く）    </t>
  </si>
  <si>
    <t>農業，林業，漁業</t>
  </si>
  <si>
    <t>運輸業，郵便業，情報通信業</t>
  </si>
  <si>
    <t>宿泊業，飲食サービス業</t>
  </si>
  <si>
    <t xml:space="preserve">＜総            数＞ </t>
  </si>
  <si>
    <t>　＜　男　＞ 　　　　</t>
  </si>
  <si>
    <t>　＜　女　＞　　　　</t>
  </si>
  <si>
    <t>表２　男女、年齢（５歳階級）別労働力率</t>
  </si>
  <si>
    <t>第３　男女、年齢（５歳階級）別就業率</t>
  </si>
  <si>
    <t>表４　夫婦の就業・非就業（４区分）別夫婦のいる一般世帯数</t>
  </si>
  <si>
    <t>表５　従業上の地位別15歳以上就業者数の推移</t>
  </si>
  <si>
    <t>表６　従業上の地位別15歳以上雇用者数</t>
  </si>
  <si>
    <t>表７　産業3部門、男女別15歳以上就業者数の推移</t>
  </si>
  <si>
    <t>表８　産業大分類別15歳以上就業者数</t>
  </si>
  <si>
    <t>表９　男女、最終卒業学校種類別15歳以上人口</t>
  </si>
  <si>
    <t>表１０　労働力状態、国籍別15歳以上外国人数</t>
  </si>
  <si>
    <t>（％、ポイント）</t>
  </si>
  <si>
    <t>労働力率・就業率、共働き率　　（平成22年国勢調査　産業等基本集計結果）</t>
  </si>
  <si>
    <r>
      <rPr>
        <sz val="12"/>
        <color indexed="8"/>
        <rFont val="ＭＳ ゴシック"/>
        <family val="3"/>
      </rPr>
      <t>共働き率</t>
    </r>
    <r>
      <rPr>
        <sz val="9"/>
        <color indexed="8"/>
        <rFont val="ＭＳ ゴシック"/>
        <family val="3"/>
      </rPr>
      <t xml:space="preserve">
（％）</t>
    </r>
  </si>
  <si>
    <t>労働力率
（％）</t>
  </si>
  <si>
    <t>就業率
（％）</t>
  </si>
  <si>
    <t>高い方からの順位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</si>
  <si>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</si>
  <si>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</si>
  <si>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</si>
  <si>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</si>
  <si>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</si>
  <si>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</si>
  <si>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</si>
  <si>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</si>
  <si>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</si>
  <si>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</si>
  <si>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</si>
  <si>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</si>
  <si>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</si>
  <si>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</si>
  <si>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</si>
  <si>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</si>
  <si>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</si>
  <si>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</si>
  <si>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</si>
  <si>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</si>
  <si>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</si>
  <si>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</si>
  <si>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</si>
  <si>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</si>
  <si>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</si>
  <si>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</si>
  <si>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</si>
  <si>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</si>
  <si>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</si>
  <si>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</si>
  <si>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</si>
  <si>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</si>
  <si>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</si>
  <si>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</si>
  <si>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</si>
  <si>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</si>
  <si>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</si>
  <si>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</si>
  <si>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</si>
  <si>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</si>
  <si>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</si>
  <si>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</si>
  <si>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</si>
  <si>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</si>
  <si>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</si>
  <si>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</si>
  <si>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</si>
  <si>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</si>
  <si>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雇用者（役員を除く）に占める「正規の職員・従業員」の割合　</t>
  </si>
  <si>
    <t>　（平成22年国勢調査　産業等基本集計結果）</t>
  </si>
  <si>
    <t>雇用者に占める「正規の職員・従業員」の割合（％）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</si>
</sst>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#,##0_);[Red]\(#,##0\)"/>
    <numFmt numFmtId="179" formatCode="#,##0.0_);[Red]\(#,##0.0\)"/>
    <numFmt numFmtId="180" formatCode="#,###,###,###,##0;&quot; -&quot;###,###,##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;[Red]\-#,##0\ "/>
    <numFmt numFmtId="186" formatCode="\ ###,##0;&quot;-&quot;###,##0"/>
    <numFmt numFmtId="187" formatCode="#,##0_);\(#,##0\)"/>
    <numFmt numFmtId="188" formatCode="#,##0_ "/>
    <numFmt numFmtId="189" formatCode="#,##0;[Red]#,##0"/>
    <numFmt numFmtId="190" formatCode="##,###,##0;&quot;-&quot;#,###,##0"/>
    <numFmt numFmtId="191" formatCode="0.0%"/>
    <numFmt numFmtId="192" formatCode="0.0_ "/>
    <numFmt numFmtId="193" formatCode="#,##0.0;[Red]#,##0.0"/>
    <numFmt numFmtId="194" formatCode="#,##0.0;[Red]\-#,##0.0"/>
    <numFmt numFmtId="195" formatCode="###,###,##0;&quot;-&quot;##,###,##0"/>
    <numFmt numFmtId="196" formatCode="#,###,##0;&quot; -&quot;###,##0"/>
    <numFmt numFmtId="197" formatCode="###,##0;&quot;-&quot;##,##0"/>
    <numFmt numFmtId="198" formatCode="#,##0.0;&quot;△ &quot;#,##0.0"/>
    <numFmt numFmtId="199" formatCode="###,###,###,##0;&quot;-&quot;##,###,###,##0"/>
    <numFmt numFmtId="200" formatCode="\ ###,###,##0;&quot;-&quot;###,###,##0"/>
    <numFmt numFmtId="201" formatCode="0;&quot;△ &quot;0"/>
    <numFmt numFmtId="202" formatCode="0.0;&quot;△ &quot;0.0"/>
    <numFmt numFmtId="203" formatCode="#,##0.0"/>
    <numFmt numFmtId="204" formatCode="0.0;&quot;▲ &quot;0.0"/>
    <numFmt numFmtId="205" formatCode="0_);[Red]\(0\)"/>
    <numFmt numFmtId="206" formatCode="#,##0.0;&quot;▲ &quot;#,##0.0"/>
    <numFmt numFmtId="207" formatCode="#,##0.0_ "/>
    <numFmt numFmtId="208" formatCode="0.0_);[Red]\(0.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ゴシック"/>
      <family val="3"/>
    </font>
    <font>
      <sz val="10"/>
      <name val="標準明朝"/>
      <family val="1"/>
    </font>
    <font>
      <sz val="11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3"/>
      <color theme="1"/>
      <name val="ＭＳ 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3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38" fontId="3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177" fontId="2" fillId="0" borderId="10" xfId="49" applyNumberFormat="1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horizontal="center" vertical="center"/>
    </xf>
    <xf numFmtId="178" fontId="2" fillId="0" borderId="10" xfId="49" applyNumberFormat="1" applyFont="1" applyBorder="1" applyAlignment="1">
      <alignment vertical="center"/>
    </xf>
    <xf numFmtId="178" fontId="2" fillId="0" borderId="0" xfId="49" applyNumberFormat="1" applyFont="1" applyAlignment="1">
      <alignment vertical="center"/>
    </xf>
    <xf numFmtId="179" fontId="2" fillId="0" borderId="10" xfId="49" applyNumberFormat="1" applyFont="1" applyBorder="1" applyAlignment="1">
      <alignment vertical="center"/>
    </xf>
    <xf numFmtId="180" fontId="6" fillId="0" borderId="10" xfId="67" applyNumberFormat="1" applyFont="1" applyFill="1" applyBorder="1" applyAlignment="1">
      <alignment horizontal="center" vertical="center" wrapText="1"/>
      <protection/>
    </xf>
    <xf numFmtId="38" fontId="2" fillId="0" borderId="12" xfId="49" applyFont="1" applyBorder="1" applyAlignment="1">
      <alignment horizontal="left" vertical="center"/>
    </xf>
    <xf numFmtId="38" fontId="2" fillId="0" borderId="12" xfId="49" applyFont="1" applyBorder="1" applyAlignment="1">
      <alignment horizontal="left" vertical="center" wrapText="1"/>
    </xf>
    <xf numFmtId="38" fontId="7" fillId="0" borderId="12" xfId="49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8" fontId="2" fillId="0" borderId="10" xfId="49" applyFont="1" applyBorder="1" applyAlignment="1">
      <alignment vertical="center" wrapText="1"/>
    </xf>
    <xf numFmtId="49" fontId="10" fillId="0" borderId="0" xfId="67" applyNumberFormat="1" applyFont="1" applyFill="1" applyBorder="1" applyAlignment="1">
      <alignment vertical="top"/>
      <protection/>
    </xf>
    <xf numFmtId="179" fontId="2" fillId="0" borderId="13" xfId="49" applyNumberFormat="1" applyFont="1" applyBorder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2" fillId="0" borderId="15" xfId="49" applyFont="1" applyBorder="1" applyAlignment="1">
      <alignment horizontal="left" vertical="center"/>
    </xf>
    <xf numFmtId="178" fontId="2" fillId="0" borderId="13" xfId="49" applyNumberFormat="1" applyFont="1" applyBorder="1" applyAlignment="1">
      <alignment vertical="center"/>
    </xf>
    <xf numFmtId="49" fontId="9" fillId="0" borderId="0" xfId="67" applyNumberFormat="1" applyFont="1" applyFill="1" applyBorder="1" applyAlignment="1">
      <alignment vertical="top"/>
      <protection/>
    </xf>
    <xf numFmtId="49" fontId="12" fillId="0" borderId="0" xfId="67" applyNumberFormat="1" applyFont="1" applyFill="1" applyBorder="1" applyAlignment="1">
      <alignment vertical="top"/>
      <protection/>
    </xf>
    <xf numFmtId="190" fontId="13" fillId="0" borderId="0" xfId="67" applyNumberFormat="1" applyFont="1" applyFill="1" applyBorder="1" applyAlignment="1">
      <alignment horizontal="right" vertical="top"/>
      <protection/>
    </xf>
    <xf numFmtId="0" fontId="11" fillId="0" borderId="0" xfId="66" applyFont="1" applyFill="1" applyBorder="1" applyAlignment="1">
      <alignment horizontal="center" vertical="center"/>
      <protection/>
    </xf>
    <xf numFmtId="49" fontId="10" fillId="0" borderId="0" xfId="67" applyNumberFormat="1" applyFont="1" applyFill="1" applyBorder="1" applyAlignment="1">
      <alignment horizontal="center" vertical="center"/>
      <protection/>
    </xf>
    <xf numFmtId="49" fontId="10" fillId="0" borderId="0" xfId="67" applyNumberFormat="1" applyFont="1" applyFill="1" applyBorder="1" applyAlignment="1">
      <alignment vertical="center"/>
      <protection/>
    </xf>
    <xf numFmtId="190" fontId="6" fillId="0" borderId="0" xfId="67" applyNumberFormat="1" applyFont="1" applyFill="1" applyBorder="1" applyAlignment="1">
      <alignment horizontal="right" vertical="top"/>
      <protection/>
    </xf>
    <xf numFmtId="38" fontId="2" fillId="0" borderId="0" xfId="49" applyFont="1" applyAlignment="1">
      <alignment horizontal="right" vertical="center"/>
    </xf>
    <xf numFmtId="179" fontId="5" fillId="0" borderId="0" xfId="67" applyNumberFormat="1" applyFont="1" applyFill="1" applyBorder="1" applyAlignment="1">
      <alignment horizontal="right" vertical="top"/>
      <protection/>
    </xf>
    <xf numFmtId="179" fontId="0" fillId="0" borderId="0" xfId="49" applyNumberFormat="1" applyFont="1" applyAlignment="1">
      <alignment horizontal="right" vertical="center"/>
    </xf>
    <xf numFmtId="194" fontId="2" fillId="0" borderId="10" xfId="49" applyNumberFormat="1" applyFont="1" applyBorder="1" applyAlignment="1">
      <alignment vertical="center"/>
    </xf>
    <xf numFmtId="178" fontId="2" fillId="0" borderId="0" xfId="49" applyNumberFormat="1" applyFont="1" applyBorder="1" applyAlignment="1">
      <alignment vertical="center"/>
    </xf>
    <xf numFmtId="38" fontId="2" fillId="0" borderId="0" xfId="49" applyFont="1" applyAlignment="1">
      <alignment horizontal="right" vertical="center" indent="3"/>
    </xf>
    <xf numFmtId="49" fontId="9" fillId="0" borderId="0" xfId="67" applyNumberFormat="1" applyFont="1" applyFill="1" applyBorder="1" applyAlignment="1">
      <alignment horizontal="right" vertical="top" indent="3"/>
      <protection/>
    </xf>
    <xf numFmtId="198" fontId="2" fillId="0" borderId="11" xfId="49" applyNumberFormat="1" applyFont="1" applyBorder="1" applyAlignment="1">
      <alignment vertical="center"/>
    </xf>
    <xf numFmtId="198" fontId="2" fillId="0" borderId="10" xfId="49" applyNumberFormat="1" applyFont="1" applyBorder="1" applyAlignment="1">
      <alignment vertical="center"/>
    </xf>
    <xf numFmtId="38" fontId="7" fillId="0" borderId="10" xfId="49" applyFont="1" applyBorder="1" applyAlignment="1">
      <alignment horizontal="center" vertical="center" wrapText="1"/>
    </xf>
    <xf numFmtId="38" fontId="0" fillId="0" borderId="0" xfId="49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194" fontId="2" fillId="0" borderId="16" xfId="49" applyNumberFormat="1" applyFont="1" applyBorder="1" applyAlignment="1">
      <alignment vertical="center"/>
    </xf>
    <xf numFmtId="198" fontId="2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vertical="center" wrapText="1"/>
    </xf>
    <xf numFmtId="194" fontId="2" fillId="0" borderId="0" xfId="49" applyNumberFormat="1" applyFont="1" applyBorder="1" applyAlignment="1">
      <alignment vertical="center"/>
    </xf>
    <xf numFmtId="38" fontId="2" fillId="0" borderId="0" xfId="49" applyFont="1" applyBorder="1" applyAlignment="1">
      <alignment horizontal="left"/>
    </xf>
    <xf numFmtId="38" fontId="2" fillId="0" borderId="15" xfId="49" applyFont="1" applyBorder="1" applyAlignment="1">
      <alignment vertical="center"/>
    </xf>
    <xf numFmtId="38" fontId="8" fillId="0" borderId="12" xfId="49" applyFont="1" applyBorder="1" applyAlignment="1">
      <alignment horizontal="left" vertical="center"/>
    </xf>
    <xf numFmtId="38" fontId="7" fillId="0" borderId="0" xfId="49" applyFont="1" applyAlignment="1">
      <alignment horizontal="center" vertical="top"/>
    </xf>
    <xf numFmtId="38" fontId="2" fillId="0" borderId="18" xfId="49" applyFont="1" applyBorder="1" applyAlignment="1">
      <alignment vertical="center"/>
    </xf>
    <xf numFmtId="38" fontId="73" fillId="0" borderId="0" xfId="49" applyFont="1" applyAlignment="1">
      <alignment vertical="center"/>
    </xf>
    <xf numFmtId="38" fontId="2" fillId="0" borderId="16" xfId="49" applyFont="1" applyBorder="1" applyAlignment="1">
      <alignment horizontal="center" vertical="center"/>
    </xf>
    <xf numFmtId="38" fontId="7" fillId="0" borderId="0" xfId="49" applyFont="1" applyAlignment="1">
      <alignment vertical="top"/>
    </xf>
    <xf numFmtId="38" fontId="7" fillId="0" borderId="0" xfId="49" applyFont="1" applyAlignment="1">
      <alignment horizontal="right" vertical="center"/>
    </xf>
    <xf numFmtId="38" fontId="2" fillId="0" borderId="14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 wrapText="1"/>
    </xf>
    <xf numFmtId="178" fontId="2" fillId="0" borderId="21" xfId="49" applyNumberFormat="1" applyFont="1" applyBorder="1" applyAlignment="1">
      <alignment vertical="center"/>
    </xf>
    <xf numFmtId="179" fontId="2" fillId="0" borderId="22" xfId="49" applyNumberFormat="1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78" fontId="2" fillId="0" borderId="24" xfId="49" applyNumberFormat="1" applyFont="1" applyBorder="1" applyAlignment="1">
      <alignment vertical="center"/>
    </xf>
    <xf numFmtId="179" fontId="2" fillId="0" borderId="25" xfId="49" applyNumberFormat="1" applyFont="1" applyBorder="1" applyAlignment="1">
      <alignment vertical="center"/>
    </xf>
    <xf numFmtId="38" fontId="2" fillId="0" borderId="26" xfId="49" applyFont="1" applyBorder="1" applyAlignment="1">
      <alignment vertical="center"/>
    </xf>
    <xf numFmtId="178" fontId="2" fillId="0" borderId="27" xfId="49" applyNumberFormat="1" applyFont="1" applyBorder="1" applyAlignment="1">
      <alignment vertical="center"/>
    </xf>
    <xf numFmtId="38" fontId="2" fillId="0" borderId="28" xfId="49" applyFont="1" applyBorder="1" applyAlignment="1">
      <alignment horizontal="left" vertical="center"/>
    </xf>
    <xf numFmtId="178" fontId="2" fillId="0" borderId="29" xfId="49" applyNumberFormat="1" applyFont="1" applyBorder="1" applyAlignment="1">
      <alignment vertical="center"/>
    </xf>
    <xf numFmtId="179" fontId="2" fillId="0" borderId="30" xfId="49" applyNumberFormat="1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horizontal="left" vertical="center"/>
    </xf>
    <xf numFmtId="38" fontId="2" fillId="0" borderId="34" xfId="49" applyFont="1" applyBorder="1" applyAlignment="1">
      <alignment horizontal="center" vertical="center"/>
    </xf>
    <xf numFmtId="38" fontId="2" fillId="0" borderId="34" xfId="49" applyFont="1" applyBorder="1" applyAlignment="1">
      <alignment vertical="center"/>
    </xf>
    <xf numFmtId="38" fontId="2" fillId="0" borderId="35" xfId="49" applyFont="1" applyBorder="1" applyAlignment="1">
      <alignment horizontal="center" vertical="center"/>
    </xf>
    <xf numFmtId="38" fontId="18" fillId="0" borderId="19" xfId="49" applyFont="1" applyBorder="1" applyAlignment="1">
      <alignment vertical="center"/>
    </xf>
    <xf numFmtId="178" fontId="2" fillId="0" borderId="16" xfId="49" applyNumberFormat="1" applyFont="1" applyBorder="1" applyAlignment="1">
      <alignment vertical="center"/>
    </xf>
    <xf numFmtId="179" fontId="2" fillId="0" borderId="16" xfId="49" applyNumberFormat="1" applyFont="1" applyBorder="1" applyAlignment="1">
      <alignment vertical="center"/>
    </xf>
    <xf numFmtId="179" fontId="2" fillId="0" borderId="19" xfId="49" applyNumberFormat="1" applyFont="1" applyBorder="1" applyAlignment="1">
      <alignment vertical="center"/>
    </xf>
    <xf numFmtId="198" fontId="2" fillId="0" borderId="19" xfId="49" applyNumberFormat="1" applyFont="1" applyBorder="1" applyAlignment="1">
      <alignment vertical="center"/>
    </xf>
    <xf numFmtId="178" fontId="6" fillId="0" borderId="34" xfId="67" applyNumberFormat="1" applyFont="1" applyFill="1" applyBorder="1" applyAlignment="1">
      <alignment horizontal="right" vertical="center" wrapText="1"/>
      <protection/>
    </xf>
    <xf numFmtId="179" fontId="6" fillId="0" borderId="34" xfId="67" applyNumberFormat="1" applyFont="1" applyFill="1" applyBorder="1" applyAlignment="1">
      <alignment horizontal="right" vertical="center" wrapText="1"/>
      <protection/>
    </xf>
    <xf numFmtId="38" fontId="2" fillId="0" borderId="17" xfId="49" applyFont="1" applyBorder="1" applyAlignment="1">
      <alignment horizontal="left" vertical="center"/>
    </xf>
    <xf numFmtId="38" fontId="2" fillId="0" borderId="36" xfId="49" applyFont="1" applyBorder="1" applyAlignment="1">
      <alignment horizontal="left" vertical="center"/>
    </xf>
    <xf numFmtId="178" fontId="2" fillId="0" borderId="34" xfId="49" applyNumberFormat="1" applyFont="1" applyBorder="1" applyAlignment="1">
      <alignment vertical="center"/>
    </xf>
    <xf numFmtId="179" fontId="2" fillId="0" borderId="34" xfId="49" applyNumberFormat="1" applyFont="1" applyBorder="1" applyAlignment="1">
      <alignment vertical="center"/>
    </xf>
    <xf numFmtId="198" fontId="2" fillId="0" borderId="35" xfId="49" applyNumberFormat="1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18" fillId="0" borderId="16" xfId="49" applyFont="1" applyBorder="1" applyAlignment="1">
      <alignment horizontal="left" vertical="center"/>
    </xf>
    <xf numFmtId="38" fontId="7" fillId="0" borderId="36" xfId="49" applyFont="1" applyBorder="1" applyAlignment="1">
      <alignment horizontal="left" vertical="center" wrapText="1"/>
    </xf>
    <xf numFmtId="38" fontId="2" fillId="0" borderId="37" xfId="49" applyFont="1" applyBorder="1" applyAlignment="1">
      <alignment vertical="center"/>
    </xf>
    <xf numFmtId="38" fontId="19" fillId="0" borderId="13" xfId="49" applyFont="1" applyBorder="1" applyAlignment="1">
      <alignment vertical="center"/>
    </xf>
    <xf numFmtId="194" fontId="2" fillId="0" borderId="18" xfId="49" applyNumberFormat="1" applyFont="1" applyBorder="1" applyAlignment="1">
      <alignment horizontal="right" vertical="center"/>
    </xf>
    <xf numFmtId="194" fontId="2" fillId="0" borderId="18" xfId="49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203" fontId="21" fillId="0" borderId="38" xfId="0" applyNumberFormat="1" applyFont="1" applyBorder="1" applyAlignment="1">
      <alignment vertical="center"/>
    </xf>
    <xf numFmtId="204" fontId="21" fillId="0" borderId="38" xfId="0" applyNumberFormat="1" applyFont="1" applyBorder="1" applyAlignment="1">
      <alignment vertical="center"/>
    </xf>
    <xf numFmtId="203" fontId="21" fillId="0" borderId="18" xfId="0" applyNumberFormat="1" applyFont="1" applyBorder="1" applyAlignment="1">
      <alignment vertical="center"/>
    </xf>
    <xf numFmtId="204" fontId="21" fillId="0" borderId="18" xfId="0" applyNumberFormat="1" applyFont="1" applyBorder="1" applyAlignment="1">
      <alignment vertical="center"/>
    </xf>
    <xf numFmtId="179" fontId="21" fillId="0" borderId="18" xfId="0" applyNumberFormat="1" applyFont="1" applyBorder="1" applyAlignment="1">
      <alignment vertical="center"/>
    </xf>
    <xf numFmtId="0" fontId="21" fillId="0" borderId="18" xfId="0" applyFont="1" applyBorder="1" applyAlignment="1">
      <alignment horizontal="right" vertical="center"/>
    </xf>
    <xf numFmtId="203" fontId="21" fillId="0" borderId="38" xfId="0" applyNumberFormat="1" applyFont="1" applyBorder="1" applyAlignment="1">
      <alignment horizontal="right" vertical="center"/>
    </xf>
    <xf numFmtId="202" fontId="21" fillId="0" borderId="38" xfId="0" applyNumberFormat="1" applyFont="1" applyBorder="1" applyAlignment="1">
      <alignment vertical="center"/>
    </xf>
    <xf numFmtId="202" fontId="21" fillId="0" borderId="18" xfId="0" applyNumberFormat="1" applyFont="1" applyBorder="1" applyAlignment="1">
      <alignment vertical="center"/>
    </xf>
    <xf numFmtId="0" fontId="21" fillId="0" borderId="16" xfId="0" applyFont="1" applyBorder="1" applyAlignment="1">
      <alignment horizontal="right" vertical="center"/>
    </xf>
    <xf numFmtId="203" fontId="21" fillId="0" borderId="17" xfId="0" applyNumberFormat="1" applyFont="1" applyBorder="1" applyAlignment="1">
      <alignment horizontal="right" vertical="center"/>
    </xf>
    <xf numFmtId="204" fontId="21" fillId="0" borderId="16" xfId="0" applyNumberFormat="1" applyFont="1" applyBorder="1" applyAlignment="1">
      <alignment vertical="center"/>
    </xf>
    <xf numFmtId="203" fontId="21" fillId="0" borderId="16" xfId="0" applyNumberFormat="1" applyFont="1" applyBorder="1" applyAlignment="1">
      <alignment vertical="center"/>
    </xf>
    <xf numFmtId="179" fontId="21" fillId="0" borderId="16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206" fontId="21" fillId="0" borderId="38" xfId="0" applyNumberFormat="1" applyFont="1" applyBorder="1" applyAlignment="1">
      <alignment vertical="center"/>
    </xf>
    <xf numFmtId="206" fontId="21" fillId="0" borderId="18" xfId="0" applyNumberFormat="1" applyFont="1" applyBorder="1" applyAlignment="1">
      <alignment vertical="center"/>
    </xf>
    <xf numFmtId="206" fontId="21" fillId="0" borderId="16" xfId="0" applyNumberFormat="1" applyFont="1" applyBorder="1" applyAlignment="1">
      <alignment vertical="center"/>
    </xf>
    <xf numFmtId="0" fontId="74" fillId="0" borderId="0" xfId="63" applyFont="1">
      <alignment vertical="center"/>
      <protection/>
    </xf>
    <xf numFmtId="0" fontId="75" fillId="0" borderId="0" xfId="63" applyFont="1">
      <alignment vertical="center"/>
      <protection/>
    </xf>
    <xf numFmtId="0" fontId="74" fillId="0" borderId="14" xfId="63" applyFont="1" applyBorder="1" applyAlignment="1">
      <alignment vertical="center"/>
      <protection/>
    </xf>
    <xf numFmtId="0" fontId="74" fillId="0" borderId="13" xfId="63" applyFont="1" applyBorder="1" applyAlignment="1">
      <alignment vertical="center"/>
      <protection/>
    </xf>
    <xf numFmtId="0" fontId="74" fillId="0" borderId="15" xfId="63" applyFont="1" applyBorder="1">
      <alignment vertical="center"/>
      <protection/>
    </xf>
    <xf numFmtId="0" fontId="74" fillId="0" borderId="26" xfId="63" applyFont="1" applyBorder="1" applyAlignment="1">
      <alignment vertical="center"/>
      <protection/>
    </xf>
    <xf numFmtId="0" fontId="74" fillId="0" borderId="18" xfId="63" applyFont="1" applyBorder="1" applyAlignment="1">
      <alignment vertical="center"/>
      <protection/>
    </xf>
    <xf numFmtId="0" fontId="74" fillId="0" borderId="12" xfId="63" applyFont="1" applyBorder="1">
      <alignment vertical="center"/>
      <protection/>
    </xf>
    <xf numFmtId="0" fontId="74" fillId="0" borderId="38" xfId="63" applyFont="1" applyBorder="1">
      <alignment vertical="center"/>
      <protection/>
    </xf>
    <xf numFmtId="0" fontId="74" fillId="0" borderId="19" xfId="63" applyFont="1" applyBorder="1" applyAlignment="1">
      <alignment vertical="center"/>
      <protection/>
    </xf>
    <xf numFmtId="0" fontId="74" fillId="0" borderId="16" xfId="63" applyFont="1" applyBorder="1" applyAlignment="1">
      <alignment vertical="center"/>
      <protection/>
    </xf>
    <xf numFmtId="0" fontId="74" fillId="0" borderId="10" xfId="63" applyFont="1" applyBorder="1" applyAlignment="1">
      <alignment horizontal="center" vertical="center" wrapText="1"/>
      <protection/>
    </xf>
    <xf numFmtId="0" fontId="74" fillId="0" borderId="13" xfId="63" applyFont="1" applyBorder="1">
      <alignment vertical="center"/>
      <protection/>
    </xf>
    <xf numFmtId="0" fontId="76" fillId="0" borderId="13" xfId="63" applyFont="1" applyBorder="1">
      <alignment vertical="center"/>
      <protection/>
    </xf>
    <xf numFmtId="208" fontId="76" fillId="0" borderId="13" xfId="63" applyNumberFormat="1" applyFont="1" applyBorder="1">
      <alignment vertical="center"/>
      <protection/>
    </xf>
    <xf numFmtId="208" fontId="76" fillId="0" borderId="18" xfId="63" applyNumberFormat="1" applyFont="1" applyBorder="1">
      <alignment vertical="center"/>
      <protection/>
    </xf>
    <xf numFmtId="208" fontId="25" fillId="0" borderId="13" xfId="52" applyNumberFormat="1" applyFont="1" applyFill="1" applyBorder="1" applyAlignment="1">
      <alignment vertical="center"/>
    </xf>
    <xf numFmtId="192" fontId="76" fillId="0" borderId="13" xfId="63" applyNumberFormat="1" applyFont="1" applyBorder="1">
      <alignment vertical="center"/>
      <protection/>
    </xf>
    <xf numFmtId="0" fontId="74" fillId="0" borderId="18" xfId="63" applyFont="1" applyBorder="1">
      <alignment vertical="center"/>
      <protection/>
    </xf>
    <xf numFmtId="0" fontId="76" fillId="0" borderId="18" xfId="63" applyFont="1" applyBorder="1">
      <alignment vertical="center"/>
      <protection/>
    </xf>
    <xf numFmtId="205" fontId="76" fillId="0" borderId="18" xfId="63" applyNumberFormat="1" applyFont="1" applyBorder="1">
      <alignment vertical="center"/>
      <protection/>
    </xf>
    <xf numFmtId="192" fontId="76" fillId="0" borderId="18" xfId="63" applyNumberFormat="1" applyFont="1" applyBorder="1">
      <alignment vertical="center"/>
      <protection/>
    </xf>
    <xf numFmtId="205" fontId="25" fillId="0" borderId="18" xfId="52" applyNumberFormat="1" applyFont="1" applyFill="1" applyBorder="1" applyAlignment="1">
      <alignment vertical="center"/>
    </xf>
    <xf numFmtId="0" fontId="74" fillId="33" borderId="18" xfId="63" applyFont="1" applyFill="1" applyBorder="1">
      <alignment vertical="center"/>
      <protection/>
    </xf>
    <xf numFmtId="0" fontId="77" fillId="33" borderId="18" xfId="63" applyFont="1" applyFill="1" applyBorder="1">
      <alignment vertical="center"/>
      <protection/>
    </xf>
    <xf numFmtId="208" fontId="77" fillId="33" borderId="18" xfId="63" applyNumberFormat="1" applyFont="1" applyFill="1" applyBorder="1">
      <alignment vertical="center"/>
      <protection/>
    </xf>
    <xf numFmtId="205" fontId="77" fillId="33" borderId="18" xfId="63" applyNumberFormat="1" applyFont="1" applyFill="1" applyBorder="1">
      <alignment vertical="center"/>
      <protection/>
    </xf>
    <xf numFmtId="192" fontId="77" fillId="33" borderId="18" xfId="63" applyNumberFormat="1" applyFont="1" applyFill="1" applyBorder="1">
      <alignment vertical="center"/>
      <protection/>
    </xf>
    <xf numFmtId="203" fontId="76" fillId="0" borderId="18" xfId="63" applyNumberFormat="1" applyFont="1" applyBorder="1">
      <alignment vertical="center"/>
      <protection/>
    </xf>
    <xf numFmtId="205" fontId="76" fillId="0" borderId="18" xfId="63" applyNumberFormat="1" applyFont="1" applyFill="1" applyBorder="1">
      <alignment vertical="center"/>
      <protection/>
    </xf>
    <xf numFmtId="0" fontId="76" fillId="0" borderId="18" xfId="63" applyFont="1" applyFill="1" applyBorder="1">
      <alignment vertical="center"/>
      <protection/>
    </xf>
    <xf numFmtId="0" fontId="74" fillId="0" borderId="16" xfId="63" applyFont="1" applyBorder="1">
      <alignment vertical="center"/>
      <protection/>
    </xf>
    <xf numFmtId="0" fontId="76" fillId="0" borderId="16" xfId="63" applyFont="1" applyBorder="1">
      <alignment vertical="center"/>
      <protection/>
    </xf>
    <xf numFmtId="208" fontId="76" fillId="0" borderId="16" xfId="63" applyNumberFormat="1" applyFont="1" applyBorder="1">
      <alignment vertical="center"/>
      <protection/>
    </xf>
    <xf numFmtId="205" fontId="76" fillId="0" borderId="16" xfId="63" applyNumberFormat="1" applyFont="1" applyBorder="1">
      <alignment vertical="center"/>
      <protection/>
    </xf>
    <xf numFmtId="192" fontId="76" fillId="0" borderId="16" xfId="63" applyNumberFormat="1" applyFont="1" applyBorder="1">
      <alignment vertical="center"/>
      <protection/>
    </xf>
    <xf numFmtId="192" fontId="74" fillId="0" borderId="0" xfId="63" applyNumberFormat="1" applyFont="1">
      <alignment vertical="center"/>
      <protection/>
    </xf>
    <xf numFmtId="0" fontId="53" fillId="0" borderId="0" xfId="63">
      <alignment vertical="center"/>
      <protection/>
    </xf>
    <xf numFmtId="0" fontId="78" fillId="0" borderId="0" xfId="63" applyFont="1">
      <alignment vertical="center"/>
      <protection/>
    </xf>
    <xf numFmtId="0" fontId="53" fillId="0" borderId="14" xfId="63" applyBorder="1" applyAlignment="1">
      <alignment vertical="center"/>
      <protection/>
    </xf>
    <xf numFmtId="0" fontId="53" fillId="0" borderId="12" xfId="63" applyBorder="1" applyAlignment="1">
      <alignment vertical="center"/>
      <protection/>
    </xf>
    <xf numFmtId="0" fontId="53" fillId="0" borderId="32" xfId="63" applyBorder="1" applyAlignment="1">
      <alignment vertical="center"/>
      <protection/>
    </xf>
    <xf numFmtId="0" fontId="53" fillId="0" borderId="15" xfId="63" applyBorder="1" applyAlignment="1">
      <alignment vertical="center"/>
      <protection/>
    </xf>
    <xf numFmtId="0" fontId="53" fillId="0" borderId="19" xfId="63" applyBorder="1" applyAlignment="1">
      <alignment horizontal="center" vertical="center"/>
      <protection/>
    </xf>
    <xf numFmtId="0" fontId="53" fillId="0" borderId="10" xfId="63" applyBorder="1" applyAlignment="1">
      <alignment horizontal="center" vertical="center" wrapText="1"/>
      <protection/>
    </xf>
    <xf numFmtId="0" fontId="53" fillId="0" borderId="39" xfId="63" applyBorder="1" applyAlignment="1">
      <alignment horizontal="center" vertical="center"/>
      <protection/>
    </xf>
    <xf numFmtId="179" fontId="79" fillId="0" borderId="0" xfId="63" applyNumberFormat="1" applyFont="1" applyBorder="1">
      <alignment vertical="center"/>
      <protection/>
    </xf>
    <xf numFmtId="179" fontId="79" fillId="0" borderId="18" xfId="63" applyNumberFormat="1" applyFont="1" applyBorder="1">
      <alignment vertical="center"/>
      <protection/>
    </xf>
    <xf numFmtId="0" fontId="79" fillId="0" borderId="18" xfId="63" applyFont="1" applyBorder="1">
      <alignment vertical="center"/>
      <protection/>
    </xf>
    <xf numFmtId="0" fontId="79" fillId="0" borderId="18" xfId="63" applyNumberFormat="1" applyFont="1" applyBorder="1">
      <alignment vertical="center"/>
      <protection/>
    </xf>
    <xf numFmtId="179" fontId="80" fillId="33" borderId="0" xfId="63" applyNumberFormat="1" applyFont="1" applyFill="1" applyBorder="1">
      <alignment vertical="center"/>
      <protection/>
    </xf>
    <xf numFmtId="0" fontId="80" fillId="33" borderId="18" xfId="63" applyNumberFormat="1" applyFont="1" applyFill="1" applyBorder="1">
      <alignment vertical="center"/>
      <protection/>
    </xf>
    <xf numFmtId="0" fontId="80" fillId="33" borderId="18" xfId="63" applyFont="1" applyFill="1" applyBorder="1">
      <alignment vertical="center"/>
      <protection/>
    </xf>
    <xf numFmtId="179" fontId="79" fillId="0" borderId="39" xfId="63" applyNumberFormat="1" applyFont="1" applyBorder="1">
      <alignment vertical="center"/>
      <protection/>
    </xf>
    <xf numFmtId="0" fontId="79" fillId="0" borderId="16" xfId="63" applyNumberFormat="1" applyFont="1" applyBorder="1">
      <alignment vertical="center"/>
      <protection/>
    </xf>
    <xf numFmtId="0" fontId="79" fillId="0" borderId="16" xfId="63" applyFont="1" applyBorder="1">
      <alignment vertical="center"/>
      <protection/>
    </xf>
    <xf numFmtId="38" fontId="2" fillId="0" borderId="18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0" xfId="49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185" fontId="2" fillId="0" borderId="11" xfId="49" applyNumberFormat="1" applyFont="1" applyBorder="1" applyAlignment="1">
      <alignment horizontal="center" vertical="center"/>
    </xf>
    <xf numFmtId="185" fontId="2" fillId="0" borderId="31" xfId="49" applyNumberFormat="1" applyFont="1" applyBorder="1" applyAlignment="1">
      <alignment horizontal="center" vertical="center"/>
    </xf>
    <xf numFmtId="0" fontId="11" fillId="0" borderId="0" xfId="66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2" fillId="0" borderId="15" xfId="49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185" fontId="2" fillId="0" borderId="12" xfId="49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8" fontId="2" fillId="0" borderId="34" xfId="49" applyFont="1" applyBorder="1" applyAlignment="1">
      <alignment vertical="center"/>
    </xf>
    <xf numFmtId="38" fontId="7" fillId="0" borderId="0" xfId="49" applyFont="1" applyAlignment="1">
      <alignment horizontal="left" vertical="top" wrapText="1"/>
    </xf>
    <xf numFmtId="38" fontId="2" fillId="0" borderId="14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38" fontId="2" fillId="0" borderId="41" xfId="49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4" fillId="0" borderId="10" xfId="63" applyFont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74" fillId="0" borderId="26" xfId="63" applyFont="1" applyBorder="1" applyAlignment="1">
      <alignment horizontal="center" vertical="center" wrapText="1"/>
      <protection/>
    </xf>
    <xf numFmtId="0" fontId="74" fillId="0" borderId="19" xfId="63" applyFont="1" applyBorder="1" applyAlignment="1">
      <alignment horizontal="center" vertical="center" wrapText="1"/>
      <protection/>
    </xf>
    <xf numFmtId="0" fontId="76" fillId="0" borderId="11" xfId="63" applyFont="1" applyBorder="1" applyAlignment="1">
      <alignment horizontal="center" vertical="center" wrapText="1"/>
      <protection/>
    </xf>
    <xf numFmtId="0" fontId="76" fillId="0" borderId="11" xfId="63" applyFont="1" applyBorder="1" applyAlignment="1">
      <alignment horizontal="center" vertical="center"/>
      <protection/>
    </xf>
    <xf numFmtId="0" fontId="75" fillId="0" borderId="10" xfId="63" applyFont="1" applyBorder="1" applyAlignment="1">
      <alignment horizontal="center" vertical="center"/>
      <protection/>
    </xf>
    <xf numFmtId="0" fontId="53" fillId="0" borderId="11" xfId="63" applyBorder="1" applyAlignment="1">
      <alignment horizontal="center" vertical="center"/>
      <protection/>
    </xf>
    <xf numFmtId="0" fontId="53" fillId="0" borderId="31" xfId="63" applyBorder="1" applyAlignment="1">
      <alignment horizontal="center" vertical="center"/>
      <protection/>
    </xf>
    <xf numFmtId="0" fontId="53" fillId="0" borderId="12" xfId="63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00502" xfId="66"/>
    <cellStyle name="標準_JB1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238"/>
          <c:w val="0.98425"/>
          <c:h val="0.7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'表８'!$I$37</c:f>
              <c:strCache>
                <c:ptCount val="1"/>
                <c:pt idx="0">
                  <c:v>農業，林業，漁業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'表８'!$J$36:$K$36</c:f>
              <c:strCache/>
            </c:strRef>
          </c:cat>
          <c:val>
            <c:numRef>
              <c:f>'表８'!$J$37:$K$37</c:f>
              <c:numCache/>
            </c:numRef>
          </c:val>
        </c:ser>
        <c:ser>
          <c:idx val="1"/>
          <c:order val="1"/>
          <c:tx>
            <c:strRef>
              <c:f>'表８'!$I$38</c:f>
              <c:strCache>
                <c:ptCount val="1"/>
                <c:pt idx="0">
                  <c:v>建設業    </c:v>
                </c:pt>
              </c:strCache>
            </c:strRef>
          </c:tx>
          <c:spPr>
            <a:pattFill prst="dkHorz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'表８'!$J$38:$K$38</c:f>
              <c:numCache/>
            </c:numRef>
          </c:val>
        </c:ser>
        <c:ser>
          <c:idx val="2"/>
          <c:order val="2"/>
          <c:tx>
            <c:strRef>
              <c:f>'表８'!$I$39</c:f>
              <c:strCache>
                <c:ptCount val="1"/>
                <c:pt idx="0">
                  <c:v>製造業    </c:v>
                </c:pt>
              </c:strCache>
            </c:strRef>
          </c:tx>
          <c:spPr>
            <a:pattFill prst="narVer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'表８'!$J$39:$K$39</c:f>
              <c:numCache/>
            </c:numRef>
          </c:val>
        </c:ser>
        <c:ser>
          <c:idx val="3"/>
          <c:order val="3"/>
          <c:tx>
            <c:strRef>
              <c:f>'表８'!$I$40</c:f>
              <c:strCache>
                <c:ptCount val="1"/>
                <c:pt idx="0">
                  <c:v>運輸業，郵便業，情報通信業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'表８'!$J$40:$K$40</c:f>
              <c:numCache/>
            </c:numRef>
          </c:val>
        </c:ser>
        <c:ser>
          <c:idx val="4"/>
          <c:order val="4"/>
          <c:tx>
            <c:strRef>
              <c:f>'表８'!$I$41</c:f>
              <c:strCache>
                <c:ptCount val="1"/>
                <c:pt idx="0">
                  <c:v>卸売業，小売業    </c:v>
                </c:pt>
              </c:strCache>
            </c:strRef>
          </c:tx>
          <c:spPr>
            <a:pattFill prst="zigZ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'表８'!$J$41:$K$41</c:f>
              <c:numCache/>
            </c:numRef>
          </c:val>
        </c:ser>
        <c:ser>
          <c:idx val="5"/>
          <c:order val="5"/>
          <c:tx>
            <c:strRef>
              <c:f>'表８'!$I$42</c:f>
              <c:strCache>
                <c:ptCount val="1"/>
                <c:pt idx="0">
                  <c:v>宿泊業，飲食サービス業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'表８'!$J$42:$K$42</c:f>
              <c:numCache/>
            </c:numRef>
          </c:val>
        </c:ser>
        <c:ser>
          <c:idx val="6"/>
          <c:order val="6"/>
          <c:tx>
            <c:strRef>
              <c:f>'表８'!$I$43</c:f>
              <c:strCache>
                <c:ptCount val="1"/>
                <c:pt idx="0">
                  <c:v>医療，福祉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医療，
福祉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'表８'!$J$43:$K$43</c:f>
              <c:numCache/>
            </c:numRef>
          </c:val>
        </c:ser>
        <c:ser>
          <c:idx val="7"/>
          <c:order val="7"/>
          <c:tx>
            <c:strRef>
              <c:f>'表８'!$I$44</c:f>
              <c:strCache>
                <c:ptCount val="1"/>
                <c:pt idx="0">
                  <c:v>教育，学習支援業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'表８'!$J$44:$K$44</c:f>
              <c:numCache/>
            </c:numRef>
          </c:val>
        </c:ser>
        <c:ser>
          <c:idx val="8"/>
          <c:order val="8"/>
          <c:tx>
            <c:strRef>
              <c:f>'表８'!$I$45</c:f>
              <c:strCache>
                <c:ptCount val="1"/>
                <c:pt idx="0">
                  <c:v>サービス業   </c:v>
                </c:pt>
              </c:strCache>
            </c:strRef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'表８'!$J$45:$K$45</c:f>
              <c:numCache/>
            </c:numRef>
          </c:val>
        </c:ser>
        <c:ser>
          <c:idx val="9"/>
          <c:order val="9"/>
          <c:tx>
            <c:strRef>
              <c:f>'表８'!$I$46</c:f>
              <c:strCache>
                <c:ptCount val="1"/>
                <c:pt idx="0">
                  <c:v>公務  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'表８'!$J$46:$K$46</c:f>
              <c:numCache/>
            </c:numRef>
          </c:val>
        </c:ser>
        <c:ser>
          <c:idx val="10"/>
          <c:order val="10"/>
          <c:tx>
            <c:strRef>
              <c:f>'表８'!$I$47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'表８'!$J$47:$K$47</c:f>
              <c:numCache/>
            </c:numRef>
          </c:val>
        </c:ser>
        <c:overlap val="100"/>
        <c:gapWidth val="40"/>
        <c:serLines>
          <c:spPr>
            <a:ln w="3175">
              <a:solidFill>
                <a:srgbClr val="000000"/>
              </a:solidFill>
            </a:ln>
          </c:spPr>
        </c:serLines>
        <c:axId val="34469020"/>
        <c:axId val="41785725"/>
      </c:barChart>
      <c:catAx>
        <c:axId val="34469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85725"/>
        <c:crosses val="autoZero"/>
        <c:auto val="1"/>
        <c:lblOffset val="100"/>
        <c:tickLblSkip val="1"/>
        <c:noMultiLvlLbl val="0"/>
      </c:catAx>
      <c:valAx>
        <c:axId val="417857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6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13</xdr:row>
      <xdr:rowOff>85725</xdr:rowOff>
    </xdr:from>
    <xdr:to>
      <xdr:col>5</xdr:col>
      <xdr:colOff>838200</xdr:colOff>
      <xdr:row>14</xdr:row>
      <xdr:rowOff>19050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4810125" y="41719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609600</xdr:colOff>
      <xdr:row>13</xdr:row>
      <xdr:rowOff>85725</xdr:rowOff>
    </xdr:from>
    <xdr:to>
      <xdr:col>2</xdr:col>
      <xdr:colOff>838200</xdr:colOff>
      <xdr:row>14</xdr:row>
      <xdr:rowOff>19050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152650" y="41719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85725</xdr:rowOff>
    </xdr:from>
    <xdr:to>
      <xdr:col>3</xdr:col>
      <xdr:colOff>838200</xdr:colOff>
      <xdr:row>14</xdr:row>
      <xdr:rowOff>19050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038475" y="41719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85725</xdr:rowOff>
    </xdr:from>
    <xdr:to>
      <xdr:col>4</xdr:col>
      <xdr:colOff>838200</xdr:colOff>
      <xdr:row>14</xdr:row>
      <xdr:rowOff>19050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3924300" y="4171950"/>
          <a:ext cx="228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</xdr:row>
      <xdr:rowOff>133350</xdr:rowOff>
    </xdr:from>
    <xdr:to>
      <xdr:col>0</xdr:col>
      <xdr:colOff>1438275</xdr:colOff>
      <xdr:row>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81100" y="4857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0</xdr:col>
      <xdr:colOff>1181100</xdr:colOff>
      <xdr:row>3</xdr:row>
      <xdr:rowOff>142875</xdr:rowOff>
    </xdr:from>
    <xdr:to>
      <xdr:col>0</xdr:col>
      <xdr:colOff>1457325</xdr:colOff>
      <xdr:row>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81100" y="66675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85725</xdr:rowOff>
    </xdr:from>
    <xdr:to>
      <xdr:col>0</xdr:col>
      <xdr:colOff>285750</xdr:colOff>
      <xdr:row>6</xdr:row>
      <xdr:rowOff>238125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85750" y="1457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0</xdr:col>
      <xdr:colOff>285750</xdr:colOff>
      <xdr:row>7</xdr:row>
      <xdr:rowOff>76200</xdr:rowOff>
    </xdr:from>
    <xdr:to>
      <xdr:col>0</xdr:col>
      <xdr:colOff>285750</xdr:colOff>
      <xdr:row>7</xdr:row>
      <xdr:rowOff>238125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16859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3</xdr:col>
      <xdr:colOff>809625</xdr:colOff>
      <xdr:row>3</xdr:row>
      <xdr:rowOff>228600</xdr:rowOff>
    </xdr:from>
    <xdr:to>
      <xdr:col>3</xdr:col>
      <xdr:colOff>809625</xdr:colOff>
      <xdr:row>4</xdr:row>
      <xdr:rowOff>28575</xdr:rowOff>
    </xdr:to>
    <xdr:sp>
      <xdr:nvSpPr>
        <xdr:cNvPr id="3" name="正方形/長方形 3"/>
        <xdr:cNvSpPr>
          <a:spLocks/>
        </xdr:cNvSpPr>
      </xdr:nvSpPr>
      <xdr:spPr>
        <a:xfrm>
          <a:off x="3990975" y="752475"/>
          <a:ext cx="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5</xdr:col>
      <xdr:colOff>590550</xdr:colOff>
      <xdr:row>3</xdr:row>
      <xdr:rowOff>95250</xdr:rowOff>
    </xdr:from>
    <xdr:to>
      <xdr:col>6</xdr:col>
      <xdr:colOff>28575</xdr:colOff>
      <xdr:row>4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5391150" y="619125"/>
          <a:ext cx="2476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3</xdr:col>
      <xdr:colOff>628650</xdr:colOff>
      <xdr:row>3</xdr:row>
      <xdr:rowOff>95250</xdr:rowOff>
    </xdr:from>
    <xdr:to>
      <xdr:col>3</xdr:col>
      <xdr:colOff>800100</xdr:colOff>
      <xdr:row>4</xdr:row>
      <xdr:rowOff>19050</xdr:rowOff>
    </xdr:to>
    <xdr:sp>
      <xdr:nvSpPr>
        <xdr:cNvPr id="5" name="正方形/長方形 5"/>
        <xdr:cNvSpPr>
          <a:spLocks/>
        </xdr:cNvSpPr>
      </xdr:nvSpPr>
      <xdr:spPr>
        <a:xfrm>
          <a:off x="3810000" y="619125"/>
          <a:ext cx="171450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0.34</cdr:y>
    </cdr:from>
    <cdr:to>
      <cdr:x>0.125</cdr:x>
      <cdr:y>0.4205</cdr:y>
    </cdr:to>
    <cdr:sp>
      <cdr:nvSpPr>
        <cdr:cNvPr id="1" name="正方形/長方形 1"/>
        <cdr:cNvSpPr>
          <a:spLocks/>
        </cdr:cNvSpPr>
      </cdr:nvSpPr>
      <cdr:spPr>
        <a:xfrm>
          <a:off x="390525" y="89535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5.0</a:t>
          </a:r>
        </a:p>
      </cdr:txBody>
    </cdr:sp>
  </cdr:relSizeAnchor>
  <cdr:relSizeAnchor xmlns:cdr="http://schemas.openxmlformats.org/drawingml/2006/chartDrawing">
    <cdr:from>
      <cdr:x>0.12325</cdr:x>
      <cdr:y>0.33625</cdr:y>
    </cdr:from>
    <cdr:to>
      <cdr:x>0.18825</cdr:x>
      <cdr:y>0.4165</cdr:y>
    </cdr:to>
    <cdr:sp>
      <cdr:nvSpPr>
        <cdr:cNvPr id="2" name="正方形/長方形 2"/>
        <cdr:cNvSpPr>
          <a:spLocks/>
        </cdr:cNvSpPr>
      </cdr:nvSpPr>
      <cdr:spPr>
        <a:xfrm>
          <a:off x="790575" y="88582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10.7</a:t>
          </a:r>
        </a:p>
      </cdr:txBody>
    </cdr:sp>
  </cdr:relSizeAnchor>
  <cdr:relSizeAnchor xmlns:cdr="http://schemas.openxmlformats.org/drawingml/2006/chartDrawing">
    <cdr:from>
      <cdr:x>0.26125</cdr:x>
      <cdr:y>0.34</cdr:y>
    </cdr:from>
    <cdr:to>
      <cdr:x>0.3265</cdr:x>
      <cdr:y>0.4205</cdr:y>
    </cdr:to>
    <cdr:sp>
      <cdr:nvSpPr>
        <cdr:cNvPr id="3" name="正方形/長方形 3"/>
        <cdr:cNvSpPr>
          <a:spLocks/>
        </cdr:cNvSpPr>
      </cdr:nvSpPr>
      <cdr:spPr>
        <a:xfrm>
          <a:off x="1685925" y="89535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22.1</a:t>
          </a:r>
        </a:p>
      </cdr:txBody>
    </cdr:sp>
  </cdr:relSizeAnchor>
  <cdr:relSizeAnchor xmlns:cdr="http://schemas.openxmlformats.org/drawingml/2006/chartDrawing">
    <cdr:from>
      <cdr:x>0.3755</cdr:x>
      <cdr:y>0.33225</cdr:y>
    </cdr:from>
    <cdr:to>
      <cdr:x>0.4395</cdr:x>
      <cdr:y>0.41275</cdr:y>
    </cdr:to>
    <cdr:sp>
      <cdr:nvSpPr>
        <cdr:cNvPr id="4" name="正方形/長方形 4"/>
        <cdr:cNvSpPr>
          <a:spLocks/>
        </cdr:cNvSpPr>
      </cdr:nvSpPr>
      <cdr:spPr>
        <a:xfrm>
          <a:off x="2428875" y="87630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5.0</a:t>
          </a:r>
        </a:p>
      </cdr:txBody>
    </cdr:sp>
  </cdr:relSizeAnchor>
  <cdr:relSizeAnchor xmlns:cdr="http://schemas.openxmlformats.org/drawingml/2006/chartDrawing">
    <cdr:from>
      <cdr:x>0.46275</cdr:x>
      <cdr:y>0.34</cdr:y>
    </cdr:from>
    <cdr:to>
      <cdr:x>0.527</cdr:x>
      <cdr:y>0.4205</cdr:y>
    </cdr:to>
    <cdr:sp>
      <cdr:nvSpPr>
        <cdr:cNvPr id="5" name="正方形/長方形 5"/>
        <cdr:cNvSpPr>
          <a:spLocks/>
        </cdr:cNvSpPr>
      </cdr:nvSpPr>
      <cdr:spPr>
        <a:xfrm>
          <a:off x="3000375" y="89535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16.3</a:t>
          </a:r>
        </a:p>
      </cdr:txBody>
    </cdr:sp>
  </cdr:relSizeAnchor>
  <cdr:relSizeAnchor xmlns:cdr="http://schemas.openxmlformats.org/drawingml/2006/chartDrawing">
    <cdr:from>
      <cdr:x>0.56175</cdr:x>
      <cdr:y>0.32825</cdr:y>
    </cdr:from>
    <cdr:to>
      <cdr:x>0.62575</cdr:x>
      <cdr:y>0.40875</cdr:y>
    </cdr:to>
    <cdr:sp>
      <cdr:nvSpPr>
        <cdr:cNvPr id="6" name="正方形/長方形 6"/>
        <cdr:cNvSpPr>
          <a:spLocks/>
        </cdr:cNvSpPr>
      </cdr:nvSpPr>
      <cdr:spPr>
        <a:xfrm>
          <a:off x="3638550" y="8667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5.3</a:t>
          </a:r>
        </a:p>
      </cdr:txBody>
    </cdr:sp>
  </cdr:relSizeAnchor>
  <cdr:relSizeAnchor xmlns:cdr="http://schemas.openxmlformats.org/drawingml/2006/chartDrawing">
    <cdr:from>
      <cdr:x>0.6195</cdr:x>
      <cdr:y>0.363</cdr:y>
    </cdr:from>
    <cdr:to>
      <cdr:x>0.68475</cdr:x>
      <cdr:y>0.4435</cdr:y>
    </cdr:to>
    <cdr:sp>
      <cdr:nvSpPr>
        <cdr:cNvPr id="7" name="正方形/長方形 7"/>
        <cdr:cNvSpPr>
          <a:spLocks/>
        </cdr:cNvSpPr>
      </cdr:nvSpPr>
      <cdr:spPr>
        <a:xfrm>
          <a:off x="4010025" y="95250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9.1</a:t>
          </a:r>
        </a:p>
      </cdr:txBody>
    </cdr:sp>
  </cdr:relSizeAnchor>
  <cdr:relSizeAnchor xmlns:cdr="http://schemas.openxmlformats.org/drawingml/2006/chartDrawing">
    <cdr:from>
      <cdr:x>0.6785</cdr:x>
      <cdr:y>0.31325</cdr:y>
    </cdr:from>
    <cdr:to>
      <cdr:x>0.7425</cdr:x>
      <cdr:y>0.39375</cdr:y>
    </cdr:to>
    <cdr:sp>
      <cdr:nvSpPr>
        <cdr:cNvPr id="8" name="正方形/長方形 8"/>
        <cdr:cNvSpPr>
          <a:spLocks/>
        </cdr:cNvSpPr>
      </cdr:nvSpPr>
      <cdr:spPr>
        <a:xfrm>
          <a:off x="4400550" y="8286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4.4</a:t>
          </a:r>
        </a:p>
      </cdr:txBody>
    </cdr:sp>
  </cdr:relSizeAnchor>
  <cdr:relSizeAnchor xmlns:cdr="http://schemas.openxmlformats.org/drawingml/2006/chartDrawing">
    <cdr:from>
      <cdr:x>0.72475</cdr:x>
      <cdr:y>0.344</cdr:y>
    </cdr:from>
    <cdr:to>
      <cdr:x>0.78975</cdr:x>
      <cdr:y>0.4245</cdr:y>
    </cdr:to>
    <cdr:sp>
      <cdr:nvSpPr>
        <cdr:cNvPr id="9" name="正方形/長方形 9"/>
        <cdr:cNvSpPr>
          <a:spLocks/>
        </cdr:cNvSpPr>
      </cdr:nvSpPr>
      <cdr:spPr>
        <a:xfrm>
          <a:off x="4695825" y="9048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6.3</a:t>
          </a:r>
        </a:p>
      </cdr:txBody>
    </cdr:sp>
  </cdr:relSizeAnchor>
  <cdr:relSizeAnchor xmlns:cdr="http://schemas.openxmlformats.org/drawingml/2006/chartDrawing">
    <cdr:from>
      <cdr:x>0.764</cdr:x>
      <cdr:y>0.3055</cdr:y>
    </cdr:from>
    <cdr:to>
      <cdr:x>0.829</cdr:x>
      <cdr:y>0.378</cdr:y>
    </cdr:to>
    <cdr:sp>
      <cdr:nvSpPr>
        <cdr:cNvPr id="10" name="正方形/長方形 10"/>
        <cdr:cNvSpPr>
          <a:spLocks/>
        </cdr:cNvSpPr>
      </cdr:nvSpPr>
      <cdr:spPr>
        <a:xfrm>
          <a:off x="4953000" y="800100"/>
          <a:ext cx="4191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3.4</a:t>
          </a:r>
        </a:p>
      </cdr:txBody>
    </cdr:sp>
  </cdr:relSizeAnchor>
  <cdr:relSizeAnchor xmlns:cdr="http://schemas.openxmlformats.org/drawingml/2006/chartDrawing">
    <cdr:from>
      <cdr:x>0.84325</cdr:x>
      <cdr:y>0.344</cdr:y>
    </cdr:from>
    <cdr:to>
      <cdr:x>0.9085</cdr:x>
      <cdr:y>0.4245</cdr:y>
    </cdr:to>
    <cdr:sp>
      <cdr:nvSpPr>
        <cdr:cNvPr id="11" name="正方形/長方形 11"/>
        <cdr:cNvSpPr>
          <a:spLocks/>
        </cdr:cNvSpPr>
      </cdr:nvSpPr>
      <cdr:spPr>
        <a:xfrm>
          <a:off x="5467350" y="9048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12.5</a:t>
          </a:r>
        </a:p>
      </cdr:txBody>
    </cdr:sp>
  </cdr:relSizeAnchor>
  <cdr:relSizeAnchor xmlns:cdr="http://schemas.openxmlformats.org/drawingml/2006/chartDrawing">
    <cdr:from>
      <cdr:x>0.75075</cdr:x>
      <cdr:y>0.083</cdr:y>
    </cdr:from>
    <cdr:to>
      <cdr:x>0.788</cdr:x>
      <cdr:y>0.2865</cdr:y>
    </cdr:to>
    <cdr:sp>
      <cdr:nvSpPr>
        <cdr:cNvPr id="12" name="Line 13"/>
        <cdr:cNvSpPr>
          <a:spLocks/>
        </cdr:cNvSpPr>
      </cdr:nvSpPr>
      <cdr:spPr>
        <a:xfrm flipH="1">
          <a:off x="4867275" y="219075"/>
          <a:ext cx="238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0.62325</cdr:y>
    </cdr:from>
    <cdr:to>
      <cdr:x>0.125</cdr:x>
      <cdr:y>0.70325</cdr:y>
    </cdr:to>
    <cdr:sp>
      <cdr:nvSpPr>
        <cdr:cNvPr id="13" name="正方形/長方形 16"/>
        <cdr:cNvSpPr>
          <a:spLocks/>
        </cdr:cNvSpPr>
      </cdr:nvSpPr>
      <cdr:spPr>
        <a:xfrm>
          <a:off x="390525" y="164782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3.9</a:t>
          </a:r>
        </a:p>
      </cdr:txBody>
    </cdr:sp>
  </cdr:relSizeAnchor>
  <cdr:relSizeAnchor xmlns:cdr="http://schemas.openxmlformats.org/drawingml/2006/chartDrawing">
    <cdr:from>
      <cdr:x>0.11425</cdr:x>
      <cdr:y>0.62325</cdr:y>
    </cdr:from>
    <cdr:to>
      <cdr:x>0.1785</cdr:x>
      <cdr:y>0.70325</cdr:y>
    </cdr:to>
    <cdr:sp>
      <cdr:nvSpPr>
        <cdr:cNvPr id="14" name="正方形/長方形 17"/>
        <cdr:cNvSpPr>
          <a:spLocks/>
        </cdr:cNvSpPr>
      </cdr:nvSpPr>
      <cdr:spPr>
        <a:xfrm>
          <a:off x="733425" y="164782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9.6</a:t>
          </a:r>
        </a:p>
      </cdr:txBody>
    </cdr:sp>
  </cdr:relSizeAnchor>
  <cdr:relSizeAnchor xmlns:cdr="http://schemas.openxmlformats.org/drawingml/2006/chartDrawing">
    <cdr:from>
      <cdr:x>0.2435</cdr:x>
      <cdr:y>0.6155</cdr:y>
    </cdr:from>
    <cdr:to>
      <cdr:x>0.30775</cdr:x>
      <cdr:y>0.696</cdr:y>
    </cdr:to>
    <cdr:sp>
      <cdr:nvSpPr>
        <cdr:cNvPr id="15" name="正方形/長方形 18"/>
        <cdr:cNvSpPr>
          <a:spLocks/>
        </cdr:cNvSpPr>
      </cdr:nvSpPr>
      <cdr:spPr>
        <a:xfrm>
          <a:off x="1571625" y="16287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21.7</a:t>
          </a:r>
        </a:p>
      </cdr:txBody>
    </cdr:sp>
  </cdr:relSizeAnchor>
  <cdr:relSizeAnchor xmlns:cdr="http://schemas.openxmlformats.org/drawingml/2006/chartDrawing">
    <cdr:from>
      <cdr:x>0.3575</cdr:x>
      <cdr:y>0.62725</cdr:y>
    </cdr:from>
    <cdr:to>
      <cdr:x>0.42175</cdr:x>
      <cdr:y>0.707</cdr:y>
    </cdr:to>
    <cdr:sp>
      <cdr:nvSpPr>
        <cdr:cNvPr id="16" name="正方形/長方形 19"/>
        <cdr:cNvSpPr>
          <a:spLocks/>
        </cdr:cNvSpPr>
      </cdr:nvSpPr>
      <cdr:spPr>
        <a:xfrm>
          <a:off x="2314575" y="165735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5.8</a:t>
          </a:r>
        </a:p>
      </cdr:txBody>
    </cdr:sp>
  </cdr:relSizeAnchor>
  <cdr:relSizeAnchor xmlns:cdr="http://schemas.openxmlformats.org/drawingml/2006/chartDrawing">
    <cdr:from>
      <cdr:x>0.4565</cdr:x>
      <cdr:y>0.62325</cdr:y>
    </cdr:from>
    <cdr:to>
      <cdr:x>0.52075</cdr:x>
      <cdr:y>0.70325</cdr:y>
    </cdr:to>
    <cdr:sp>
      <cdr:nvSpPr>
        <cdr:cNvPr id="17" name="正方形/長方形 20"/>
        <cdr:cNvSpPr>
          <a:spLocks/>
        </cdr:cNvSpPr>
      </cdr:nvSpPr>
      <cdr:spPr>
        <a:xfrm>
          <a:off x="2952750" y="164782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16.0</a:t>
          </a:r>
        </a:p>
      </cdr:txBody>
    </cdr:sp>
  </cdr:relSizeAnchor>
  <cdr:relSizeAnchor xmlns:cdr="http://schemas.openxmlformats.org/drawingml/2006/chartDrawing">
    <cdr:from>
      <cdr:x>0.54025</cdr:x>
      <cdr:y>0.6305</cdr:y>
    </cdr:from>
    <cdr:to>
      <cdr:x>0.60525</cdr:x>
      <cdr:y>0.711</cdr:y>
    </cdr:to>
    <cdr:sp>
      <cdr:nvSpPr>
        <cdr:cNvPr id="18" name="正方形/長方形 21"/>
        <cdr:cNvSpPr>
          <a:spLocks/>
        </cdr:cNvSpPr>
      </cdr:nvSpPr>
      <cdr:spPr>
        <a:xfrm>
          <a:off x="3495675" y="16668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5.4</a:t>
          </a:r>
        </a:p>
      </cdr:txBody>
    </cdr:sp>
  </cdr:relSizeAnchor>
  <cdr:relSizeAnchor xmlns:cdr="http://schemas.openxmlformats.org/drawingml/2006/chartDrawing">
    <cdr:from>
      <cdr:x>0.617</cdr:x>
      <cdr:y>0.62725</cdr:y>
    </cdr:from>
    <cdr:to>
      <cdr:x>0.681</cdr:x>
      <cdr:y>0.707</cdr:y>
    </cdr:to>
    <cdr:sp>
      <cdr:nvSpPr>
        <cdr:cNvPr id="19" name="正方形/長方形 22"/>
        <cdr:cNvSpPr>
          <a:spLocks/>
        </cdr:cNvSpPr>
      </cdr:nvSpPr>
      <cdr:spPr>
        <a:xfrm>
          <a:off x="4000500" y="165735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11.1</a:t>
          </a:r>
        </a:p>
      </cdr:txBody>
    </cdr:sp>
  </cdr:relSizeAnchor>
  <cdr:relSizeAnchor xmlns:cdr="http://schemas.openxmlformats.org/drawingml/2006/chartDrawing">
    <cdr:from>
      <cdr:x>0.67575</cdr:x>
      <cdr:y>0.57375</cdr:y>
    </cdr:from>
    <cdr:to>
      <cdr:x>0.74</cdr:x>
      <cdr:y>0.6535</cdr:y>
    </cdr:to>
    <cdr:sp>
      <cdr:nvSpPr>
        <cdr:cNvPr id="20" name="正方形/長方形 23"/>
        <cdr:cNvSpPr>
          <a:spLocks/>
        </cdr:cNvSpPr>
      </cdr:nvSpPr>
      <cdr:spPr>
        <a:xfrm>
          <a:off x="4381500" y="151447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4.5</a:t>
          </a:r>
        </a:p>
      </cdr:txBody>
    </cdr:sp>
  </cdr:relSizeAnchor>
  <cdr:relSizeAnchor xmlns:cdr="http://schemas.openxmlformats.org/drawingml/2006/chartDrawing">
    <cdr:from>
      <cdr:x>0.7195</cdr:x>
      <cdr:y>0.64225</cdr:y>
    </cdr:from>
    <cdr:to>
      <cdr:x>0.7835</cdr:x>
      <cdr:y>0.72225</cdr:y>
    </cdr:to>
    <cdr:sp>
      <cdr:nvSpPr>
        <cdr:cNvPr id="21" name="正方形/長方形 24"/>
        <cdr:cNvSpPr>
          <a:spLocks/>
        </cdr:cNvSpPr>
      </cdr:nvSpPr>
      <cdr:spPr>
        <a:xfrm>
          <a:off x="4657725" y="169545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5.4</a:t>
          </a:r>
        </a:p>
      </cdr:txBody>
    </cdr:sp>
  </cdr:relSizeAnchor>
  <cdr:relSizeAnchor xmlns:cdr="http://schemas.openxmlformats.org/drawingml/2006/chartDrawing">
    <cdr:from>
      <cdr:x>0.7595</cdr:x>
      <cdr:y>0.55</cdr:y>
    </cdr:from>
    <cdr:to>
      <cdr:x>0.82375</cdr:x>
      <cdr:y>0.6305</cdr:y>
    </cdr:to>
    <cdr:sp>
      <cdr:nvSpPr>
        <cdr:cNvPr id="22" name="正方形/長方形 25"/>
        <cdr:cNvSpPr>
          <a:spLocks/>
        </cdr:cNvSpPr>
      </cdr:nvSpPr>
      <cdr:spPr>
        <a:xfrm>
          <a:off x="4924425" y="1447800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3.4</a:t>
          </a:r>
        </a:p>
      </cdr:txBody>
    </cdr:sp>
  </cdr:relSizeAnchor>
  <cdr:relSizeAnchor xmlns:cdr="http://schemas.openxmlformats.org/drawingml/2006/chartDrawing">
    <cdr:from>
      <cdr:x>0.837</cdr:x>
      <cdr:y>0.6115</cdr:y>
    </cdr:from>
    <cdr:to>
      <cdr:x>0.90225</cdr:x>
      <cdr:y>0.692</cdr:y>
    </cdr:to>
    <cdr:sp>
      <cdr:nvSpPr>
        <cdr:cNvPr id="23" name="正方形/長方形 26"/>
        <cdr:cNvSpPr>
          <a:spLocks/>
        </cdr:cNvSpPr>
      </cdr:nvSpPr>
      <cdr:spPr>
        <a:xfrm>
          <a:off x="5419725" y="1609725"/>
          <a:ext cx="41910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13.1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28575</xdr:rowOff>
    </xdr:from>
    <xdr:to>
      <xdr:col>6</xdr:col>
      <xdr:colOff>647700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76200" y="10277475"/>
        <a:ext cx="6486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35</xdr:row>
      <xdr:rowOff>9525</xdr:rowOff>
    </xdr:from>
    <xdr:to>
      <xdr:col>1</xdr:col>
      <xdr:colOff>885825</xdr:colOff>
      <xdr:row>36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10601325"/>
          <a:ext cx="10668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農業，林業，漁業</a:t>
          </a:r>
        </a:p>
      </xdr:txBody>
    </xdr:sp>
    <xdr:clientData/>
  </xdr:twoCellAnchor>
  <xdr:twoCellAnchor>
    <xdr:from>
      <xdr:col>1</xdr:col>
      <xdr:colOff>381000</xdr:colOff>
      <xdr:row>36</xdr:row>
      <xdr:rowOff>19050</xdr:rowOff>
    </xdr:from>
    <xdr:to>
      <xdr:col>1</xdr:col>
      <xdr:colOff>428625</xdr:colOff>
      <xdr:row>38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733425" y="10782300"/>
          <a:ext cx="47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34</xdr:row>
      <xdr:rowOff>133350</xdr:rowOff>
    </xdr:from>
    <xdr:to>
      <xdr:col>3</xdr:col>
      <xdr:colOff>114300</xdr:colOff>
      <xdr:row>36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895600" y="10553700"/>
          <a:ext cx="3905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運輸業</a:t>
          </a:r>
        </a:p>
      </xdr:txBody>
    </xdr:sp>
    <xdr:clientData/>
  </xdr:twoCellAnchor>
  <xdr:twoCellAnchor>
    <xdr:from>
      <xdr:col>3</xdr:col>
      <xdr:colOff>285750</xdr:colOff>
      <xdr:row>34</xdr:row>
      <xdr:rowOff>142875</xdr:rowOff>
    </xdr:from>
    <xdr:to>
      <xdr:col>4</xdr:col>
      <xdr:colOff>257175</xdr:colOff>
      <xdr:row>35</xdr:row>
      <xdr:rowOff>161925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457575" y="10563225"/>
          <a:ext cx="885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飲食店，宿泊業</a:t>
          </a:r>
        </a:p>
      </xdr:txBody>
    </xdr:sp>
    <xdr:clientData/>
  </xdr:twoCellAnchor>
  <xdr:twoCellAnchor>
    <xdr:from>
      <xdr:col>4</xdr:col>
      <xdr:colOff>361950</xdr:colOff>
      <xdr:row>34</xdr:row>
      <xdr:rowOff>57150</xdr:rowOff>
    </xdr:from>
    <xdr:to>
      <xdr:col>5</xdr:col>
      <xdr:colOff>381000</xdr:colOff>
      <xdr:row>35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4448175" y="10477500"/>
          <a:ext cx="933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教育，学習支援業</a:t>
          </a:r>
        </a:p>
      </xdr:txBody>
    </xdr:sp>
    <xdr:clientData/>
  </xdr:twoCellAnchor>
  <xdr:twoCellAnchor>
    <xdr:from>
      <xdr:col>5</xdr:col>
      <xdr:colOff>504825</xdr:colOff>
      <xdr:row>34</xdr:row>
      <xdr:rowOff>142875</xdr:rowOff>
    </xdr:from>
    <xdr:to>
      <xdr:col>5</xdr:col>
      <xdr:colOff>866775</xdr:colOff>
      <xdr:row>36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505450" y="10563225"/>
          <a:ext cx="361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公務</a:t>
          </a:r>
        </a:p>
      </xdr:txBody>
    </xdr:sp>
    <xdr:clientData/>
  </xdr:twoCellAnchor>
  <xdr:twoCellAnchor>
    <xdr:from>
      <xdr:col>2</xdr:col>
      <xdr:colOff>561975</xdr:colOff>
      <xdr:row>36</xdr:row>
      <xdr:rowOff>66675</xdr:rowOff>
    </xdr:from>
    <xdr:to>
      <xdr:col>2</xdr:col>
      <xdr:colOff>561975</xdr:colOff>
      <xdr:row>37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2819400" y="10829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35</xdr:row>
      <xdr:rowOff>133350</xdr:rowOff>
    </xdr:from>
    <xdr:to>
      <xdr:col>4</xdr:col>
      <xdr:colOff>76200</xdr:colOff>
      <xdr:row>37</xdr:row>
      <xdr:rowOff>47625</xdr:rowOff>
    </xdr:to>
    <xdr:sp>
      <xdr:nvSpPr>
        <xdr:cNvPr id="9" name="Line 11"/>
        <xdr:cNvSpPr>
          <a:spLocks/>
        </xdr:cNvSpPr>
      </xdr:nvSpPr>
      <xdr:spPr>
        <a:xfrm flipH="1">
          <a:off x="4162425" y="10725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790575</xdr:colOff>
      <xdr:row>35</xdr:row>
      <xdr:rowOff>57150</xdr:rowOff>
    </xdr:from>
    <xdr:to>
      <xdr:col>4</xdr:col>
      <xdr:colOff>838200</xdr:colOff>
      <xdr:row>37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4876800" y="10648950"/>
          <a:ext cx="47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35</xdr:row>
      <xdr:rowOff>123825</xdr:rowOff>
    </xdr:from>
    <xdr:to>
      <xdr:col>5</xdr:col>
      <xdr:colOff>571500</xdr:colOff>
      <xdr:row>37</xdr:row>
      <xdr:rowOff>95250</xdr:rowOff>
    </xdr:to>
    <xdr:sp>
      <xdr:nvSpPr>
        <xdr:cNvPr id="11" name="Line 13"/>
        <xdr:cNvSpPr>
          <a:spLocks/>
        </xdr:cNvSpPr>
      </xdr:nvSpPr>
      <xdr:spPr>
        <a:xfrm flipH="1">
          <a:off x="5505450" y="10715625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3</xdr:row>
      <xdr:rowOff>228600</xdr:rowOff>
    </xdr:from>
    <xdr:to>
      <xdr:col>4</xdr:col>
      <xdr:colOff>66675</xdr:colOff>
      <xdr:row>3</xdr:row>
      <xdr:rowOff>447675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924300" y="1143000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5</xdr:col>
      <xdr:colOff>762000</xdr:colOff>
      <xdr:row>3</xdr:row>
      <xdr:rowOff>228600</xdr:rowOff>
    </xdr:from>
    <xdr:to>
      <xdr:col>6</xdr:col>
      <xdr:colOff>114300</xdr:colOff>
      <xdr:row>3</xdr:row>
      <xdr:rowOff>447675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5762625" y="11430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15</xdr:row>
      <xdr:rowOff>47625</xdr:rowOff>
    </xdr:from>
    <xdr:to>
      <xdr:col>1</xdr:col>
      <xdr:colOff>28575</xdr:colOff>
      <xdr:row>15</xdr:row>
      <xdr:rowOff>171450</xdr:rowOff>
    </xdr:to>
    <xdr:sp>
      <xdr:nvSpPr>
        <xdr:cNvPr id="1" name="正方形/長方形 1"/>
        <xdr:cNvSpPr>
          <a:spLocks/>
        </xdr:cNvSpPr>
      </xdr:nvSpPr>
      <xdr:spPr>
        <a:xfrm>
          <a:off x="828675" y="2628900"/>
          <a:ext cx="285750" cy="123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LESRV01\F_common\H14&#23601;&#35519;\&#35201;&#35336;&#34920;\&#12524;&#12452;&#12450;&#12454;&#12488;\&#35201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9.625" style="2" customWidth="1"/>
    <col min="3" max="7" width="11.625" style="2" customWidth="1"/>
    <col min="8" max="8" width="13.625" style="2" customWidth="1"/>
    <col min="9" max="16384" width="9.00390625" style="2" customWidth="1"/>
  </cols>
  <sheetData>
    <row r="1" ht="24.75" customHeight="1">
      <c r="A1" s="1" t="s">
        <v>5</v>
      </c>
    </row>
    <row r="2" ht="24.75" customHeight="1">
      <c r="H2" s="59" t="s">
        <v>94</v>
      </c>
    </row>
    <row r="3" spans="1:8" ht="24.75" customHeight="1">
      <c r="A3" s="180"/>
      <c r="B3" s="180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48</v>
      </c>
    </row>
    <row r="4" spans="1:8" ht="24.75" customHeight="1">
      <c r="A4" s="96" t="s">
        <v>125</v>
      </c>
      <c r="B4" s="44"/>
      <c r="C4" s="44">
        <v>641473</v>
      </c>
      <c r="D4" s="44">
        <v>667237</v>
      </c>
      <c r="E4" s="44">
        <v>686320</v>
      </c>
      <c r="F4" s="44">
        <v>698506</v>
      </c>
      <c r="G4" s="44">
        <v>699359</v>
      </c>
      <c r="H4" s="44">
        <v>686351</v>
      </c>
    </row>
    <row r="5" spans="1:8" ht="24.75" customHeight="1">
      <c r="A5" s="55" t="s">
        <v>34</v>
      </c>
      <c r="B5" s="55"/>
      <c r="C5" s="55">
        <v>442717</v>
      </c>
      <c r="D5" s="55">
        <v>450826</v>
      </c>
      <c r="E5" s="55">
        <v>462969</v>
      </c>
      <c r="F5" s="55">
        <v>453589</v>
      </c>
      <c r="G5" s="55">
        <v>442747</v>
      </c>
      <c r="H5" s="55">
        <v>424477</v>
      </c>
    </row>
    <row r="6" spans="1:8" ht="24.75" customHeight="1">
      <c r="A6" s="55" t="s">
        <v>47</v>
      </c>
      <c r="B6" s="55"/>
      <c r="C6" s="55">
        <v>433894</v>
      </c>
      <c r="D6" s="55">
        <v>442319</v>
      </c>
      <c r="E6" s="55">
        <v>451422</v>
      </c>
      <c r="F6" s="55">
        <v>439618</v>
      </c>
      <c r="G6" s="55">
        <v>423959</v>
      </c>
      <c r="H6" s="55">
        <v>402251</v>
      </c>
    </row>
    <row r="7" spans="1:8" ht="24.75" customHeight="1">
      <c r="A7" s="55" t="s">
        <v>35</v>
      </c>
      <c r="B7" s="55"/>
      <c r="C7" s="55">
        <v>198154</v>
      </c>
      <c r="D7" s="55">
        <v>215937</v>
      </c>
      <c r="E7" s="55">
        <v>222696</v>
      </c>
      <c r="F7" s="55">
        <v>243210</v>
      </c>
      <c r="G7" s="55">
        <v>249098</v>
      </c>
      <c r="H7" s="55">
        <v>250746</v>
      </c>
    </row>
    <row r="8" spans="1:8" ht="24.75" customHeight="1">
      <c r="A8" s="55" t="s">
        <v>95</v>
      </c>
      <c r="B8" s="55"/>
      <c r="C8" s="98">
        <f aca="true" t="shared" si="0" ref="C8:H8">ROUND(C5/(C5+C7)*100,1)</f>
        <v>69.1</v>
      </c>
      <c r="D8" s="98">
        <f t="shared" si="0"/>
        <v>67.6</v>
      </c>
      <c r="E8" s="98">
        <f t="shared" si="0"/>
        <v>67.5</v>
      </c>
      <c r="F8" s="98">
        <f t="shared" si="0"/>
        <v>65.1</v>
      </c>
      <c r="G8" s="98">
        <f t="shared" si="0"/>
        <v>64</v>
      </c>
      <c r="H8" s="98">
        <f t="shared" si="0"/>
        <v>62.9</v>
      </c>
    </row>
    <row r="9" spans="1:8" ht="24.75" customHeight="1">
      <c r="A9" s="178" t="s">
        <v>96</v>
      </c>
      <c r="B9" s="178"/>
      <c r="C9" s="98">
        <f aca="true" t="shared" si="1" ref="C9:H9">ROUND(C6/(C5+C7)*100,1)</f>
        <v>67.7</v>
      </c>
      <c r="D9" s="98">
        <f t="shared" si="1"/>
        <v>66.3</v>
      </c>
      <c r="E9" s="98">
        <f t="shared" si="1"/>
        <v>65.8</v>
      </c>
      <c r="F9" s="98">
        <f t="shared" si="1"/>
        <v>63.1</v>
      </c>
      <c r="G9" s="98">
        <f t="shared" si="1"/>
        <v>61.3</v>
      </c>
      <c r="H9" s="98">
        <f t="shared" si="1"/>
        <v>59.6</v>
      </c>
    </row>
    <row r="10" spans="1:8" ht="24.75" customHeight="1">
      <c r="A10" s="96" t="s">
        <v>126</v>
      </c>
      <c r="B10" s="44"/>
      <c r="C10" s="44">
        <v>307117</v>
      </c>
      <c r="D10" s="44">
        <v>320463</v>
      </c>
      <c r="E10" s="44">
        <v>329649</v>
      </c>
      <c r="F10" s="44">
        <v>335347</v>
      </c>
      <c r="G10" s="44">
        <v>334057</v>
      </c>
      <c r="H10" s="44">
        <v>327553</v>
      </c>
    </row>
    <row r="11" spans="1:8" ht="24.75" customHeight="1">
      <c r="A11" s="55" t="s">
        <v>34</v>
      </c>
      <c r="B11" s="55"/>
      <c r="C11" s="55">
        <v>250449</v>
      </c>
      <c r="D11" s="55">
        <v>255659</v>
      </c>
      <c r="E11" s="55">
        <v>262921</v>
      </c>
      <c r="F11" s="55">
        <v>257338</v>
      </c>
      <c r="G11" s="55">
        <v>248621</v>
      </c>
      <c r="H11" s="55">
        <v>237076</v>
      </c>
    </row>
    <row r="12" spans="1:8" ht="24.75" customHeight="1">
      <c r="A12" s="55" t="s">
        <v>47</v>
      </c>
      <c r="B12" s="55"/>
      <c r="C12" s="55">
        <v>244581</v>
      </c>
      <c r="D12" s="55">
        <v>250026</v>
      </c>
      <c r="E12" s="55">
        <v>255569</v>
      </c>
      <c r="F12" s="55">
        <v>248699</v>
      </c>
      <c r="G12" s="55">
        <v>236477</v>
      </c>
      <c r="H12" s="55">
        <v>222248</v>
      </c>
    </row>
    <row r="13" spans="1:8" ht="24.75" customHeight="1">
      <c r="A13" s="55" t="s">
        <v>35</v>
      </c>
      <c r="B13" s="55"/>
      <c r="C13" s="55">
        <v>56454</v>
      </c>
      <c r="D13" s="55">
        <v>64625</v>
      </c>
      <c r="E13" s="55">
        <v>66389</v>
      </c>
      <c r="F13" s="55">
        <v>76828</v>
      </c>
      <c r="G13" s="55">
        <v>80040</v>
      </c>
      <c r="H13" s="55">
        <v>84440</v>
      </c>
    </row>
    <row r="14" spans="1:8" ht="24.75" customHeight="1">
      <c r="A14" s="55" t="s">
        <v>95</v>
      </c>
      <c r="B14" s="55"/>
      <c r="C14" s="97">
        <f aca="true" t="shared" si="2" ref="C14:H14">ROUND(C11/(C11+C13)*100,1)</f>
        <v>81.6</v>
      </c>
      <c r="D14" s="97">
        <f t="shared" si="2"/>
        <v>79.8</v>
      </c>
      <c r="E14" s="97">
        <f t="shared" si="2"/>
        <v>79.8</v>
      </c>
      <c r="F14" s="97">
        <f t="shared" si="2"/>
        <v>77</v>
      </c>
      <c r="G14" s="97">
        <f t="shared" si="2"/>
        <v>75.6</v>
      </c>
      <c r="H14" s="97">
        <f t="shared" si="2"/>
        <v>73.7</v>
      </c>
    </row>
    <row r="15" spans="1:8" ht="24.75" customHeight="1">
      <c r="A15" s="178" t="s">
        <v>96</v>
      </c>
      <c r="B15" s="178"/>
      <c r="C15" s="97">
        <f aca="true" t="shared" si="3" ref="C15:H15">ROUND(C12/(C11+C13)*100,1)</f>
        <v>79.7</v>
      </c>
      <c r="D15" s="97">
        <f t="shared" si="3"/>
        <v>78.1</v>
      </c>
      <c r="E15" s="97">
        <f t="shared" si="3"/>
        <v>77.6</v>
      </c>
      <c r="F15" s="97">
        <f t="shared" si="3"/>
        <v>74.4</v>
      </c>
      <c r="G15" s="97">
        <f t="shared" si="3"/>
        <v>72</v>
      </c>
      <c r="H15" s="97">
        <f t="shared" si="3"/>
        <v>69.1</v>
      </c>
    </row>
    <row r="16" spans="1:8" ht="24.75" customHeight="1">
      <c r="A16" s="96" t="s">
        <v>127</v>
      </c>
      <c r="B16" s="44"/>
      <c r="C16" s="44">
        <v>334356</v>
      </c>
      <c r="D16" s="44">
        <v>346774</v>
      </c>
      <c r="E16" s="44">
        <v>356671</v>
      </c>
      <c r="F16" s="44">
        <v>363159</v>
      </c>
      <c r="G16" s="44">
        <v>365302</v>
      </c>
      <c r="H16" s="44">
        <v>358798</v>
      </c>
    </row>
    <row r="17" spans="1:8" ht="24.75" customHeight="1">
      <c r="A17" s="55" t="s">
        <v>34</v>
      </c>
      <c r="B17" s="55"/>
      <c r="C17" s="55">
        <v>192268</v>
      </c>
      <c r="D17" s="55">
        <v>195167</v>
      </c>
      <c r="E17" s="55">
        <v>200048</v>
      </c>
      <c r="F17" s="55">
        <v>196251</v>
      </c>
      <c r="G17" s="55">
        <v>194126</v>
      </c>
      <c r="H17" s="55">
        <v>187401</v>
      </c>
    </row>
    <row r="18" spans="1:8" ht="24.75" customHeight="1">
      <c r="A18" s="55" t="s">
        <v>47</v>
      </c>
      <c r="B18" s="55"/>
      <c r="C18" s="55">
        <v>189313</v>
      </c>
      <c r="D18" s="55">
        <v>192293</v>
      </c>
      <c r="E18" s="55">
        <v>195853</v>
      </c>
      <c r="F18" s="55">
        <v>190919</v>
      </c>
      <c r="G18" s="55">
        <v>187482</v>
      </c>
      <c r="H18" s="55">
        <v>180003</v>
      </c>
    </row>
    <row r="19" spans="1:8" ht="24.75" customHeight="1">
      <c r="A19" s="55" t="s">
        <v>35</v>
      </c>
      <c r="B19" s="55"/>
      <c r="C19" s="55">
        <v>141700</v>
      </c>
      <c r="D19" s="55">
        <v>151312</v>
      </c>
      <c r="E19" s="55">
        <v>156307</v>
      </c>
      <c r="F19" s="55">
        <v>166382</v>
      </c>
      <c r="G19" s="55">
        <v>169058</v>
      </c>
      <c r="H19" s="55">
        <v>166306</v>
      </c>
    </row>
    <row r="20" spans="1:8" ht="24.75" customHeight="1">
      <c r="A20" s="55" t="s">
        <v>95</v>
      </c>
      <c r="B20" s="55"/>
      <c r="C20" s="98">
        <f aca="true" t="shared" si="4" ref="C20:H20">ROUND(C17/(C17+C19)*100,1)</f>
        <v>57.6</v>
      </c>
      <c r="D20" s="98">
        <f t="shared" si="4"/>
        <v>56.3</v>
      </c>
      <c r="E20" s="98">
        <f t="shared" si="4"/>
        <v>56.1</v>
      </c>
      <c r="F20" s="98">
        <f t="shared" si="4"/>
        <v>54.1</v>
      </c>
      <c r="G20" s="98">
        <f t="shared" si="4"/>
        <v>53.5</v>
      </c>
      <c r="H20" s="98">
        <f t="shared" si="4"/>
        <v>53</v>
      </c>
    </row>
    <row r="21" spans="1:8" ht="24.75" customHeight="1">
      <c r="A21" s="179" t="s">
        <v>96</v>
      </c>
      <c r="B21" s="179"/>
      <c r="C21" s="47">
        <f aca="true" t="shared" si="5" ref="C21:H21">ROUND(C18/(C17+C19)*100,1)</f>
        <v>56.7</v>
      </c>
      <c r="D21" s="47">
        <f t="shared" si="5"/>
        <v>55.5</v>
      </c>
      <c r="E21" s="47">
        <f t="shared" si="5"/>
        <v>55</v>
      </c>
      <c r="F21" s="47">
        <f t="shared" si="5"/>
        <v>52.6</v>
      </c>
      <c r="G21" s="47">
        <f t="shared" si="5"/>
        <v>51.6</v>
      </c>
      <c r="H21" s="47">
        <f t="shared" si="5"/>
        <v>50.9</v>
      </c>
    </row>
    <row r="22" spans="1:8" ht="10.5" customHeight="1">
      <c r="A22" s="6"/>
      <c r="B22" s="43"/>
      <c r="C22" s="6"/>
      <c r="D22" s="6"/>
      <c r="E22" s="6"/>
      <c r="F22" s="6"/>
      <c r="G22" s="6"/>
      <c r="H22" s="6"/>
    </row>
    <row r="23" ht="13.5">
      <c r="A23" s="2" t="s">
        <v>110</v>
      </c>
    </row>
    <row r="24" ht="13.5">
      <c r="A24" s="2" t="s">
        <v>111</v>
      </c>
    </row>
  </sheetData>
  <sheetProtection/>
  <mergeCells count="4">
    <mergeCell ref="A9:B9"/>
    <mergeCell ref="A15:B15"/>
    <mergeCell ref="A21:B21"/>
    <mergeCell ref="A3:B3"/>
  </mergeCells>
  <printOptions/>
  <pageMargins left="0.984251968503937" right="0.1968503937007874" top="0.984251968503937" bottom="0.3937007874015748" header="0.5118110236220472" footer="0.511811023622047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H53"/>
  <sheetViews>
    <sheetView zoomScalePageLayoutView="0" workbookViewId="0" topLeftCell="A1">
      <selection activeCell="K24" sqref="K24"/>
    </sheetView>
  </sheetViews>
  <sheetFormatPr defaultColWidth="9.00390625" defaultRowHeight="13.5"/>
  <cols>
    <col min="1" max="1" width="1.00390625" style="159" customWidth="1"/>
    <col min="2" max="2" width="9.00390625" style="122" customWidth="1"/>
    <col min="3" max="3" width="9.00390625" style="159" customWidth="1"/>
    <col min="4" max="4" width="9.625" style="159" customWidth="1"/>
    <col min="5" max="5" width="9.00390625" style="159" customWidth="1"/>
    <col min="6" max="6" width="9.625" style="159" customWidth="1"/>
    <col min="7" max="7" width="9.00390625" style="159" customWidth="1"/>
    <col min="8" max="8" width="9.625" style="159" customWidth="1"/>
    <col min="9" max="16384" width="9.00390625" style="159" customWidth="1"/>
  </cols>
  <sheetData>
    <row r="1" ht="15">
      <c r="B1" s="160" t="s">
        <v>191</v>
      </c>
    </row>
    <row r="2" spans="2:5" ht="17.25">
      <c r="B2" s="123"/>
      <c r="E2" s="159" t="s">
        <v>192</v>
      </c>
    </row>
    <row r="3" spans="2:8" ht="17.25" customHeight="1">
      <c r="B3" s="220"/>
      <c r="C3" s="221" t="s">
        <v>193</v>
      </c>
      <c r="D3" s="222"/>
      <c r="E3" s="222"/>
      <c r="F3" s="222"/>
      <c r="G3" s="222"/>
      <c r="H3" s="223"/>
    </row>
    <row r="4" spans="2:8" ht="18" customHeight="1">
      <c r="B4" s="220"/>
      <c r="C4" s="161"/>
      <c r="D4" s="162"/>
      <c r="E4" s="163"/>
      <c r="F4" s="162"/>
      <c r="G4" s="163"/>
      <c r="H4" s="164"/>
    </row>
    <row r="5" spans="2:8" ht="39.75" customHeight="1">
      <c r="B5" s="220"/>
      <c r="C5" s="165" t="s">
        <v>6</v>
      </c>
      <c r="D5" s="166" t="s">
        <v>142</v>
      </c>
      <c r="E5" s="167" t="s">
        <v>42</v>
      </c>
      <c r="F5" s="166" t="s">
        <v>142</v>
      </c>
      <c r="G5" s="167" t="s">
        <v>43</v>
      </c>
      <c r="H5" s="166" t="s">
        <v>142</v>
      </c>
    </row>
    <row r="6" spans="2:8" ht="14.25">
      <c r="B6" s="135" t="s">
        <v>143</v>
      </c>
      <c r="C6" s="168">
        <v>65.8</v>
      </c>
      <c r="D6" s="169"/>
      <c r="E6" s="168">
        <v>82.3</v>
      </c>
      <c r="F6" s="169"/>
      <c r="G6" s="168">
        <v>45.4</v>
      </c>
      <c r="H6" s="170"/>
    </row>
    <row r="7" spans="1:8" ht="14.25">
      <c r="A7" s="159">
        <v>1</v>
      </c>
      <c r="B7" s="141" t="s">
        <v>144</v>
      </c>
      <c r="C7" s="168">
        <v>62.8</v>
      </c>
      <c r="D7" s="171">
        <v>45</v>
      </c>
      <c r="E7" s="168">
        <v>80.9</v>
      </c>
      <c r="F7" s="171">
        <v>43</v>
      </c>
      <c r="G7" s="168">
        <v>41.4</v>
      </c>
      <c r="H7" s="170">
        <v>47</v>
      </c>
    </row>
    <row r="8" spans="1:8" ht="14.25">
      <c r="A8" s="159">
        <v>2</v>
      </c>
      <c r="B8" s="141" t="s">
        <v>145</v>
      </c>
      <c r="C8" s="168">
        <v>67.3</v>
      </c>
      <c r="D8" s="171">
        <v>18</v>
      </c>
      <c r="E8" s="168">
        <v>83.3</v>
      </c>
      <c r="F8" s="171">
        <v>19</v>
      </c>
      <c r="G8" s="168">
        <v>48.9</v>
      </c>
      <c r="H8" s="170">
        <v>19</v>
      </c>
    </row>
    <row r="9" spans="1:8" ht="14.25">
      <c r="A9" s="159">
        <v>3</v>
      </c>
      <c r="B9" s="141" t="s">
        <v>146</v>
      </c>
      <c r="C9" s="168">
        <v>67.3</v>
      </c>
      <c r="D9" s="171">
        <v>19</v>
      </c>
      <c r="E9" s="168">
        <v>82.4</v>
      </c>
      <c r="F9" s="171">
        <v>32</v>
      </c>
      <c r="G9" s="168">
        <v>49.3</v>
      </c>
      <c r="H9" s="170">
        <v>17</v>
      </c>
    </row>
    <row r="10" spans="1:8" ht="14.25">
      <c r="A10" s="159">
        <v>4</v>
      </c>
      <c r="B10" s="141" t="s">
        <v>147</v>
      </c>
      <c r="C10" s="168">
        <v>66.3</v>
      </c>
      <c r="D10" s="171">
        <v>24</v>
      </c>
      <c r="E10" s="168">
        <v>82.4</v>
      </c>
      <c r="F10" s="171">
        <v>33</v>
      </c>
      <c r="G10" s="168">
        <v>46.3</v>
      </c>
      <c r="H10" s="170">
        <v>25</v>
      </c>
    </row>
    <row r="11" spans="1:8" ht="14.25">
      <c r="A11" s="159">
        <v>5</v>
      </c>
      <c r="B11" s="141" t="s">
        <v>148</v>
      </c>
      <c r="C11" s="168">
        <v>68.3</v>
      </c>
      <c r="D11" s="171">
        <v>10</v>
      </c>
      <c r="E11" s="168">
        <v>83.1</v>
      </c>
      <c r="F11" s="171">
        <v>23</v>
      </c>
      <c r="G11" s="168">
        <v>51.3</v>
      </c>
      <c r="H11" s="170">
        <v>10</v>
      </c>
    </row>
    <row r="12" spans="1:8" ht="14.25">
      <c r="A12" s="159">
        <v>6</v>
      </c>
      <c r="B12" s="141" t="s">
        <v>149</v>
      </c>
      <c r="C12" s="168">
        <v>70.8</v>
      </c>
      <c r="D12" s="171">
        <v>1</v>
      </c>
      <c r="E12" s="168">
        <v>83.9</v>
      </c>
      <c r="F12" s="171">
        <v>10</v>
      </c>
      <c r="G12" s="168">
        <v>56</v>
      </c>
      <c r="H12" s="170">
        <v>1</v>
      </c>
    </row>
    <row r="13" spans="1:8" ht="14.25">
      <c r="A13" s="159">
        <v>7</v>
      </c>
      <c r="B13" s="141" t="s">
        <v>150</v>
      </c>
      <c r="C13" s="168">
        <v>68.7</v>
      </c>
      <c r="D13" s="171">
        <v>8</v>
      </c>
      <c r="E13" s="168">
        <v>83.9</v>
      </c>
      <c r="F13" s="171">
        <v>11</v>
      </c>
      <c r="G13" s="168">
        <v>50.2</v>
      </c>
      <c r="H13" s="170">
        <v>12</v>
      </c>
    </row>
    <row r="14" spans="1:8" ht="14.25">
      <c r="A14" s="159">
        <v>8</v>
      </c>
      <c r="B14" s="141" t="s">
        <v>151</v>
      </c>
      <c r="C14" s="168">
        <v>66.2</v>
      </c>
      <c r="D14" s="171">
        <v>27</v>
      </c>
      <c r="E14" s="168">
        <v>83</v>
      </c>
      <c r="F14" s="171">
        <v>24</v>
      </c>
      <c r="G14" s="168">
        <v>43.5</v>
      </c>
      <c r="H14" s="170">
        <v>36</v>
      </c>
    </row>
    <row r="15" spans="1:8" ht="14.25">
      <c r="A15" s="159">
        <v>9</v>
      </c>
      <c r="B15" s="141" t="s">
        <v>152</v>
      </c>
      <c r="C15" s="168">
        <v>66.2</v>
      </c>
      <c r="D15" s="171">
        <v>26</v>
      </c>
      <c r="E15" s="168">
        <v>83.2</v>
      </c>
      <c r="F15" s="171">
        <v>21</v>
      </c>
      <c r="G15" s="168">
        <v>43.8</v>
      </c>
      <c r="H15" s="170">
        <v>34</v>
      </c>
    </row>
    <row r="16" spans="1:8" ht="14.25">
      <c r="A16" s="159">
        <v>10</v>
      </c>
      <c r="B16" s="141" t="s">
        <v>153</v>
      </c>
      <c r="C16" s="168">
        <v>64.9</v>
      </c>
      <c r="D16" s="171">
        <v>37</v>
      </c>
      <c r="E16" s="168">
        <v>82.2</v>
      </c>
      <c r="F16" s="171">
        <v>35</v>
      </c>
      <c r="G16" s="168">
        <v>43.3</v>
      </c>
      <c r="H16" s="170">
        <v>37</v>
      </c>
    </row>
    <row r="17" spans="1:8" ht="14.25">
      <c r="A17" s="159">
        <v>11</v>
      </c>
      <c r="B17" s="141" t="s">
        <v>154</v>
      </c>
      <c r="C17" s="168">
        <v>64.5</v>
      </c>
      <c r="D17" s="171">
        <v>41</v>
      </c>
      <c r="E17" s="168">
        <v>81.7</v>
      </c>
      <c r="F17" s="171">
        <v>40</v>
      </c>
      <c r="G17" s="168">
        <v>41.4</v>
      </c>
      <c r="H17" s="170">
        <v>46</v>
      </c>
    </row>
    <row r="18" spans="1:8" ht="14.25">
      <c r="A18" s="159">
        <v>12</v>
      </c>
      <c r="B18" s="141" t="s">
        <v>155</v>
      </c>
      <c r="C18" s="168">
        <v>65.4</v>
      </c>
      <c r="D18" s="171">
        <v>35</v>
      </c>
      <c r="E18" s="168">
        <v>82.4</v>
      </c>
      <c r="F18" s="171">
        <v>31</v>
      </c>
      <c r="G18" s="168">
        <v>42.4</v>
      </c>
      <c r="H18" s="170">
        <v>43</v>
      </c>
    </row>
    <row r="19" spans="1:8" ht="14.25">
      <c r="A19" s="159">
        <v>13</v>
      </c>
      <c r="B19" s="141" t="s">
        <v>156</v>
      </c>
      <c r="C19" s="168">
        <v>66.2</v>
      </c>
      <c r="D19" s="171">
        <v>25</v>
      </c>
      <c r="E19" s="168">
        <v>80.8</v>
      </c>
      <c r="F19" s="171">
        <v>44</v>
      </c>
      <c r="G19" s="168">
        <v>48.8</v>
      </c>
      <c r="H19" s="170">
        <v>20</v>
      </c>
    </row>
    <row r="20" spans="1:8" ht="14.25">
      <c r="A20" s="159">
        <v>14</v>
      </c>
      <c r="B20" s="141" t="s">
        <v>157</v>
      </c>
      <c r="C20" s="168">
        <v>65.7</v>
      </c>
      <c r="D20" s="171">
        <v>31</v>
      </c>
      <c r="E20" s="168">
        <v>82.1</v>
      </c>
      <c r="F20" s="171">
        <v>36</v>
      </c>
      <c r="G20" s="168">
        <v>43</v>
      </c>
      <c r="H20" s="170">
        <v>40</v>
      </c>
    </row>
    <row r="21" spans="1:8" ht="14.25">
      <c r="A21" s="159">
        <v>15</v>
      </c>
      <c r="B21" s="141" t="s">
        <v>158</v>
      </c>
      <c r="C21" s="168">
        <v>69.8</v>
      </c>
      <c r="D21" s="171">
        <v>5</v>
      </c>
      <c r="E21" s="168">
        <v>85.2</v>
      </c>
      <c r="F21" s="171">
        <v>2</v>
      </c>
      <c r="G21" s="168">
        <v>51.5</v>
      </c>
      <c r="H21" s="170">
        <v>9</v>
      </c>
    </row>
    <row r="22" spans="1:8" ht="14.25">
      <c r="A22" s="159">
        <v>16</v>
      </c>
      <c r="B22" s="141" t="s">
        <v>159</v>
      </c>
      <c r="C22" s="168">
        <v>70.6</v>
      </c>
      <c r="D22" s="171">
        <v>2</v>
      </c>
      <c r="E22" s="168">
        <v>85</v>
      </c>
      <c r="F22" s="171">
        <v>3</v>
      </c>
      <c r="G22" s="168">
        <v>54</v>
      </c>
      <c r="H22" s="170">
        <v>4</v>
      </c>
    </row>
    <row r="23" spans="1:8" ht="14.25">
      <c r="A23" s="159">
        <v>17</v>
      </c>
      <c r="B23" s="141" t="s">
        <v>160</v>
      </c>
      <c r="C23" s="168">
        <v>68.5</v>
      </c>
      <c r="D23" s="171">
        <v>9</v>
      </c>
      <c r="E23" s="168">
        <v>83.4</v>
      </c>
      <c r="F23" s="171">
        <v>17</v>
      </c>
      <c r="G23" s="168">
        <v>52</v>
      </c>
      <c r="H23" s="170">
        <v>8</v>
      </c>
    </row>
    <row r="24" spans="1:8" ht="20.25" customHeight="1">
      <c r="A24" s="159">
        <v>18</v>
      </c>
      <c r="B24" s="146" t="s">
        <v>161</v>
      </c>
      <c r="C24" s="172">
        <v>70.5</v>
      </c>
      <c r="D24" s="173">
        <v>3</v>
      </c>
      <c r="E24" s="172">
        <v>84.5</v>
      </c>
      <c r="F24" s="173">
        <v>6</v>
      </c>
      <c r="G24" s="172">
        <v>54.8</v>
      </c>
      <c r="H24" s="174">
        <v>2</v>
      </c>
    </row>
    <row r="25" spans="1:8" ht="14.25">
      <c r="A25" s="159">
        <v>19</v>
      </c>
      <c r="B25" s="141" t="s">
        <v>162</v>
      </c>
      <c r="C25" s="168">
        <v>64.8</v>
      </c>
      <c r="D25" s="171">
        <v>40</v>
      </c>
      <c r="E25" s="168">
        <v>82</v>
      </c>
      <c r="F25" s="171">
        <v>37</v>
      </c>
      <c r="G25" s="168">
        <v>43.8</v>
      </c>
      <c r="H25" s="170">
        <v>33</v>
      </c>
    </row>
    <row r="26" spans="1:8" ht="14.25">
      <c r="A26" s="159">
        <v>20</v>
      </c>
      <c r="B26" s="141" t="s">
        <v>163</v>
      </c>
      <c r="C26" s="168">
        <v>65.8</v>
      </c>
      <c r="D26" s="171">
        <v>29</v>
      </c>
      <c r="E26" s="168">
        <v>82.9</v>
      </c>
      <c r="F26" s="171">
        <v>26</v>
      </c>
      <c r="G26" s="168">
        <v>45.6</v>
      </c>
      <c r="H26" s="170">
        <v>28</v>
      </c>
    </row>
    <row r="27" spans="1:8" ht="14.25">
      <c r="A27" s="159">
        <v>21</v>
      </c>
      <c r="B27" s="141" t="s">
        <v>164</v>
      </c>
      <c r="C27" s="168">
        <v>65</v>
      </c>
      <c r="D27" s="171">
        <v>36</v>
      </c>
      <c r="E27" s="168">
        <v>83.2</v>
      </c>
      <c r="F27" s="171">
        <v>22</v>
      </c>
      <c r="G27" s="168">
        <v>43.2</v>
      </c>
      <c r="H27" s="170">
        <v>39</v>
      </c>
    </row>
    <row r="28" spans="1:8" ht="14.25">
      <c r="A28" s="159">
        <v>22</v>
      </c>
      <c r="B28" s="141" t="s">
        <v>165</v>
      </c>
      <c r="C28" s="168">
        <v>65.9</v>
      </c>
      <c r="D28" s="171">
        <v>28</v>
      </c>
      <c r="E28" s="168">
        <v>83.2</v>
      </c>
      <c r="F28" s="171">
        <v>20</v>
      </c>
      <c r="G28" s="168">
        <v>44.1</v>
      </c>
      <c r="H28" s="170">
        <v>31</v>
      </c>
    </row>
    <row r="29" spans="1:8" ht="14.25">
      <c r="A29" s="159">
        <v>23</v>
      </c>
      <c r="B29" s="141" t="s">
        <v>166</v>
      </c>
      <c r="C29" s="168">
        <v>65.7</v>
      </c>
      <c r="D29" s="171">
        <v>32</v>
      </c>
      <c r="E29" s="168">
        <v>83.5</v>
      </c>
      <c r="F29" s="171">
        <v>14</v>
      </c>
      <c r="G29" s="168">
        <v>41.5</v>
      </c>
      <c r="H29" s="170">
        <v>45</v>
      </c>
    </row>
    <row r="30" spans="1:8" ht="14.25">
      <c r="A30" s="159">
        <v>24</v>
      </c>
      <c r="B30" s="141" t="s">
        <v>167</v>
      </c>
      <c r="C30" s="168">
        <v>65.4</v>
      </c>
      <c r="D30" s="171">
        <v>34</v>
      </c>
      <c r="E30" s="168">
        <v>82.9</v>
      </c>
      <c r="F30" s="171">
        <v>25</v>
      </c>
      <c r="G30" s="168">
        <v>43.6</v>
      </c>
      <c r="H30" s="170">
        <v>35</v>
      </c>
    </row>
    <row r="31" spans="1:8" ht="14.25">
      <c r="A31" s="159">
        <v>25</v>
      </c>
      <c r="B31" s="141" t="s">
        <v>168</v>
      </c>
      <c r="C31" s="168">
        <v>64.5</v>
      </c>
      <c r="D31" s="171">
        <v>42</v>
      </c>
      <c r="E31" s="168">
        <v>81.7</v>
      </c>
      <c r="F31" s="171">
        <v>41</v>
      </c>
      <c r="G31" s="168">
        <v>42.2</v>
      </c>
      <c r="H31" s="170">
        <v>44</v>
      </c>
    </row>
    <row r="32" spans="1:8" ht="14.25">
      <c r="A32" s="159">
        <v>26</v>
      </c>
      <c r="B32" s="141" t="s">
        <v>169</v>
      </c>
      <c r="C32" s="168">
        <v>62.2</v>
      </c>
      <c r="D32" s="171">
        <v>46</v>
      </c>
      <c r="E32" s="168">
        <v>78.8</v>
      </c>
      <c r="F32" s="171">
        <v>46</v>
      </c>
      <c r="G32" s="168">
        <v>42.8</v>
      </c>
      <c r="H32" s="170">
        <v>41</v>
      </c>
    </row>
    <row r="33" spans="1:8" ht="14.25">
      <c r="A33" s="159">
        <v>27</v>
      </c>
      <c r="B33" s="141" t="s">
        <v>170</v>
      </c>
      <c r="C33" s="168">
        <v>63.4</v>
      </c>
      <c r="D33" s="171">
        <v>44</v>
      </c>
      <c r="E33" s="168">
        <v>80.1</v>
      </c>
      <c r="F33" s="171">
        <v>45</v>
      </c>
      <c r="G33" s="168">
        <v>43.2</v>
      </c>
      <c r="H33" s="170">
        <v>38</v>
      </c>
    </row>
    <row r="34" spans="1:8" ht="14.25">
      <c r="A34" s="159">
        <v>28</v>
      </c>
      <c r="B34" s="141" t="s">
        <v>171</v>
      </c>
      <c r="C34" s="168">
        <v>64.3</v>
      </c>
      <c r="D34" s="171">
        <v>43</v>
      </c>
      <c r="E34" s="168">
        <v>81.8</v>
      </c>
      <c r="F34" s="171">
        <v>39</v>
      </c>
      <c r="G34" s="168">
        <v>42.7</v>
      </c>
      <c r="H34" s="170">
        <v>42</v>
      </c>
    </row>
    <row r="35" spans="1:8" ht="14.25">
      <c r="A35" s="159">
        <v>29</v>
      </c>
      <c r="B35" s="141" t="s">
        <v>172</v>
      </c>
      <c r="C35" s="168">
        <v>65.4</v>
      </c>
      <c r="D35" s="171">
        <v>33</v>
      </c>
      <c r="E35" s="168">
        <v>82.3</v>
      </c>
      <c r="F35" s="171">
        <v>34</v>
      </c>
      <c r="G35" s="168">
        <v>44.3</v>
      </c>
      <c r="H35" s="170">
        <v>30</v>
      </c>
    </row>
    <row r="36" spans="1:8" ht="14.25">
      <c r="A36" s="159">
        <v>30</v>
      </c>
      <c r="B36" s="141" t="s">
        <v>173</v>
      </c>
      <c r="C36" s="168">
        <v>64.8</v>
      </c>
      <c r="D36" s="171">
        <v>39</v>
      </c>
      <c r="E36" s="168">
        <v>82.5</v>
      </c>
      <c r="F36" s="171">
        <v>29</v>
      </c>
      <c r="G36" s="168">
        <v>44</v>
      </c>
      <c r="H36" s="170">
        <v>32</v>
      </c>
    </row>
    <row r="37" spans="1:8" ht="14.25">
      <c r="A37" s="159">
        <v>31</v>
      </c>
      <c r="B37" s="141" t="s">
        <v>174</v>
      </c>
      <c r="C37" s="168">
        <v>68.2</v>
      </c>
      <c r="D37" s="171">
        <v>12</v>
      </c>
      <c r="E37" s="168">
        <v>82.8</v>
      </c>
      <c r="F37" s="171">
        <v>28</v>
      </c>
      <c r="G37" s="168">
        <v>52.1</v>
      </c>
      <c r="H37" s="170">
        <v>7</v>
      </c>
    </row>
    <row r="38" spans="1:8" ht="14.25">
      <c r="A38" s="159">
        <v>32</v>
      </c>
      <c r="B38" s="141" t="s">
        <v>175</v>
      </c>
      <c r="C38" s="168">
        <v>68.9</v>
      </c>
      <c r="D38" s="171">
        <v>6</v>
      </c>
      <c r="E38" s="168">
        <v>83.4</v>
      </c>
      <c r="F38" s="171">
        <v>16</v>
      </c>
      <c r="G38" s="168">
        <v>52.4</v>
      </c>
      <c r="H38" s="170">
        <v>6</v>
      </c>
    </row>
    <row r="39" spans="1:8" ht="14.25">
      <c r="A39" s="159">
        <v>33</v>
      </c>
      <c r="B39" s="141" t="s">
        <v>176</v>
      </c>
      <c r="C39" s="168">
        <v>67.9</v>
      </c>
      <c r="D39" s="171">
        <v>13</v>
      </c>
      <c r="E39" s="168">
        <v>84.2</v>
      </c>
      <c r="F39" s="171">
        <v>7</v>
      </c>
      <c r="G39" s="168">
        <v>48.7</v>
      </c>
      <c r="H39" s="170">
        <v>21</v>
      </c>
    </row>
    <row r="40" spans="1:8" ht="14.25">
      <c r="A40" s="159">
        <v>34</v>
      </c>
      <c r="B40" s="141" t="s">
        <v>177</v>
      </c>
      <c r="C40" s="168">
        <v>66.7</v>
      </c>
      <c r="D40" s="171">
        <v>21</v>
      </c>
      <c r="E40" s="168">
        <v>83.6</v>
      </c>
      <c r="F40" s="171">
        <v>12</v>
      </c>
      <c r="G40" s="168">
        <v>45.8</v>
      </c>
      <c r="H40" s="170">
        <v>27</v>
      </c>
    </row>
    <row r="41" spans="1:8" ht="14.25">
      <c r="A41" s="159">
        <v>35</v>
      </c>
      <c r="B41" s="141" t="s">
        <v>178</v>
      </c>
      <c r="C41" s="168">
        <v>67.4</v>
      </c>
      <c r="D41" s="171">
        <v>17</v>
      </c>
      <c r="E41" s="168">
        <v>84.1</v>
      </c>
      <c r="F41" s="171">
        <v>8</v>
      </c>
      <c r="G41" s="168">
        <v>47.6</v>
      </c>
      <c r="H41" s="170">
        <v>23</v>
      </c>
    </row>
    <row r="42" spans="1:8" ht="14.25">
      <c r="A42" s="159">
        <v>36</v>
      </c>
      <c r="B42" s="141" t="s">
        <v>179</v>
      </c>
      <c r="C42" s="168">
        <v>69.9</v>
      </c>
      <c r="D42" s="171">
        <v>4</v>
      </c>
      <c r="E42" s="168">
        <v>84</v>
      </c>
      <c r="F42" s="171">
        <v>9</v>
      </c>
      <c r="G42" s="168">
        <v>54.3</v>
      </c>
      <c r="H42" s="170">
        <v>3</v>
      </c>
    </row>
    <row r="43" spans="1:8" ht="14.25">
      <c r="A43" s="159">
        <v>37</v>
      </c>
      <c r="B43" s="141" t="s">
        <v>180</v>
      </c>
      <c r="C43" s="168">
        <v>68.8</v>
      </c>
      <c r="D43" s="171">
        <v>7</v>
      </c>
      <c r="E43" s="168">
        <v>85.2</v>
      </c>
      <c r="F43" s="171">
        <v>1</v>
      </c>
      <c r="G43" s="168">
        <v>49.9</v>
      </c>
      <c r="H43" s="170">
        <v>13</v>
      </c>
    </row>
    <row r="44" spans="1:8" ht="14.25">
      <c r="A44" s="159">
        <v>38</v>
      </c>
      <c r="B44" s="141" t="s">
        <v>181</v>
      </c>
      <c r="C44" s="168">
        <v>67.5</v>
      </c>
      <c r="D44" s="171">
        <v>15</v>
      </c>
      <c r="E44" s="168">
        <v>85</v>
      </c>
      <c r="F44" s="171">
        <v>4</v>
      </c>
      <c r="G44" s="168">
        <v>47.7</v>
      </c>
      <c r="H44" s="170">
        <v>22</v>
      </c>
    </row>
    <row r="45" spans="1:8" ht="14.25">
      <c r="A45" s="159">
        <v>39</v>
      </c>
      <c r="B45" s="141" t="s">
        <v>182</v>
      </c>
      <c r="C45" s="168">
        <v>67.4</v>
      </c>
      <c r="D45" s="171">
        <v>16</v>
      </c>
      <c r="E45" s="168">
        <v>81.9</v>
      </c>
      <c r="F45" s="171">
        <v>38</v>
      </c>
      <c r="G45" s="168">
        <v>53.2</v>
      </c>
      <c r="H45" s="170">
        <v>5</v>
      </c>
    </row>
    <row r="46" spans="1:8" ht="14.25">
      <c r="A46" s="159">
        <v>40</v>
      </c>
      <c r="B46" s="141" t="s">
        <v>183</v>
      </c>
      <c r="C46" s="168">
        <v>64.9</v>
      </c>
      <c r="D46" s="171">
        <v>38</v>
      </c>
      <c r="E46" s="168">
        <v>81.7</v>
      </c>
      <c r="F46" s="171">
        <v>42</v>
      </c>
      <c r="G46" s="168">
        <v>46</v>
      </c>
      <c r="H46" s="170">
        <v>26</v>
      </c>
    </row>
    <row r="47" spans="1:8" ht="14.25">
      <c r="A47" s="159">
        <v>41</v>
      </c>
      <c r="B47" s="141" t="s">
        <v>184</v>
      </c>
      <c r="C47" s="168">
        <v>67.7</v>
      </c>
      <c r="D47" s="171">
        <v>14</v>
      </c>
      <c r="E47" s="168">
        <v>83.6</v>
      </c>
      <c r="F47" s="171">
        <v>13</v>
      </c>
      <c r="G47" s="168">
        <v>50.6</v>
      </c>
      <c r="H47" s="170">
        <v>11</v>
      </c>
    </row>
    <row r="48" spans="1:8" ht="14.25">
      <c r="A48" s="159">
        <v>42</v>
      </c>
      <c r="B48" s="141" t="s">
        <v>185</v>
      </c>
      <c r="C48" s="168">
        <v>67.1</v>
      </c>
      <c r="D48" s="171">
        <v>20</v>
      </c>
      <c r="E48" s="168">
        <v>83.3</v>
      </c>
      <c r="F48" s="171">
        <v>18</v>
      </c>
      <c r="G48" s="168">
        <v>49.4</v>
      </c>
      <c r="H48" s="170">
        <v>16</v>
      </c>
    </row>
    <row r="49" spans="1:8" ht="14.25">
      <c r="A49" s="159">
        <v>43</v>
      </c>
      <c r="B49" s="141" t="s">
        <v>186</v>
      </c>
      <c r="C49" s="168">
        <v>66.5</v>
      </c>
      <c r="D49" s="171">
        <v>23</v>
      </c>
      <c r="E49" s="168">
        <v>82.5</v>
      </c>
      <c r="F49" s="171">
        <v>30</v>
      </c>
      <c r="G49" s="168">
        <v>49.6</v>
      </c>
      <c r="H49" s="170">
        <v>14</v>
      </c>
    </row>
    <row r="50" spans="1:8" ht="14.25">
      <c r="A50" s="159">
        <v>44</v>
      </c>
      <c r="B50" s="141" t="s">
        <v>187</v>
      </c>
      <c r="C50" s="168">
        <v>68.2</v>
      </c>
      <c r="D50" s="171">
        <v>11</v>
      </c>
      <c r="E50" s="168">
        <v>84.9</v>
      </c>
      <c r="F50" s="171">
        <v>5</v>
      </c>
      <c r="G50" s="168">
        <v>49.4</v>
      </c>
      <c r="H50" s="170">
        <v>15</v>
      </c>
    </row>
    <row r="51" spans="1:8" ht="14.25">
      <c r="A51" s="159">
        <v>45</v>
      </c>
      <c r="B51" s="141" t="s">
        <v>188</v>
      </c>
      <c r="C51" s="168">
        <v>66.6</v>
      </c>
      <c r="D51" s="171">
        <v>22</v>
      </c>
      <c r="E51" s="168">
        <v>83.4</v>
      </c>
      <c r="F51" s="171">
        <v>15</v>
      </c>
      <c r="G51" s="168">
        <v>49.1</v>
      </c>
      <c r="H51" s="170">
        <v>18</v>
      </c>
    </row>
    <row r="52" spans="1:8" ht="14.25">
      <c r="A52" s="159">
        <v>46</v>
      </c>
      <c r="B52" s="141" t="s">
        <v>189</v>
      </c>
      <c r="C52" s="168">
        <v>65.7</v>
      </c>
      <c r="D52" s="171">
        <v>30</v>
      </c>
      <c r="E52" s="168">
        <v>82.9</v>
      </c>
      <c r="F52" s="171">
        <v>27</v>
      </c>
      <c r="G52" s="168">
        <v>47.4</v>
      </c>
      <c r="H52" s="170">
        <v>24</v>
      </c>
    </row>
    <row r="53" spans="1:8" ht="14.25">
      <c r="A53" s="159">
        <v>47</v>
      </c>
      <c r="B53" s="154" t="s">
        <v>190</v>
      </c>
      <c r="C53" s="175">
        <v>61</v>
      </c>
      <c r="D53" s="176">
        <v>47</v>
      </c>
      <c r="E53" s="175">
        <v>75.8</v>
      </c>
      <c r="F53" s="176">
        <v>47</v>
      </c>
      <c r="G53" s="175">
        <v>44.4</v>
      </c>
      <c r="H53" s="177">
        <v>29</v>
      </c>
    </row>
  </sheetData>
  <sheetProtection/>
  <mergeCells count="2">
    <mergeCell ref="B3:B5"/>
    <mergeCell ref="C3:H3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9"/>
  <sheetViews>
    <sheetView zoomScalePageLayoutView="0" workbookViewId="0" topLeftCell="A15">
      <selection activeCell="I31" sqref="I31"/>
    </sheetView>
  </sheetViews>
  <sheetFormatPr defaultColWidth="9.00390625" defaultRowHeight="13.5"/>
  <sheetData>
    <row r="1" ht="14.25">
      <c r="A1" s="19" t="s">
        <v>128</v>
      </c>
    </row>
    <row r="2" spans="1:10" ht="14.25">
      <c r="A2" s="99"/>
      <c r="B2" s="100"/>
      <c r="C2" s="100"/>
      <c r="D2" s="100"/>
      <c r="E2" s="100"/>
      <c r="F2" s="100"/>
      <c r="G2" s="100"/>
      <c r="H2" s="100"/>
      <c r="I2" s="100"/>
      <c r="J2" s="101" t="s">
        <v>137</v>
      </c>
    </row>
    <row r="3" spans="1:10" ht="13.5">
      <c r="A3" s="185" t="s">
        <v>92</v>
      </c>
      <c r="B3" s="181" t="s">
        <v>6</v>
      </c>
      <c r="C3" s="182"/>
      <c r="D3" s="183"/>
      <c r="E3" s="184" t="s">
        <v>42</v>
      </c>
      <c r="F3" s="184"/>
      <c r="G3" s="184"/>
      <c r="H3" s="184" t="s">
        <v>43</v>
      </c>
      <c r="I3" s="184"/>
      <c r="J3" s="184"/>
    </row>
    <row r="4" spans="1:10" ht="13.5">
      <c r="A4" s="186"/>
      <c r="B4" s="102" t="s">
        <v>48</v>
      </c>
      <c r="C4" s="102" t="s">
        <v>4</v>
      </c>
      <c r="D4" s="102" t="s">
        <v>91</v>
      </c>
      <c r="E4" s="102" t="s">
        <v>48</v>
      </c>
      <c r="F4" s="102" t="s">
        <v>4</v>
      </c>
      <c r="G4" s="102" t="s">
        <v>91</v>
      </c>
      <c r="H4" s="102" t="s">
        <v>48</v>
      </c>
      <c r="I4" s="102" t="s">
        <v>4</v>
      </c>
      <c r="J4" s="102" t="s">
        <v>91</v>
      </c>
    </row>
    <row r="5" spans="1:10" ht="13.5">
      <c r="A5" s="103" t="s">
        <v>6</v>
      </c>
      <c r="B5" s="104">
        <v>62.9</v>
      </c>
      <c r="C5" s="104">
        <v>64</v>
      </c>
      <c r="D5" s="105">
        <f>B5-C5</f>
        <v>-1.1000000000000014</v>
      </c>
      <c r="E5" s="106">
        <v>73.7</v>
      </c>
      <c r="F5" s="106">
        <v>75.6</v>
      </c>
      <c r="G5" s="107">
        <f>E5-F5</f>
        <v>-1.8999999999999915</v>
      </c>
      <c r="H5" s="108">
        <v>53</v>
      </c>
      <c r="I5" s="108">
        <v>53.5</v>
      </c>
      <c r="J5" s="107">
        <f>H5-I5</f>
        <v>-0.5</v>
      </c>
    </row>
    <row r="6" spans="1:10" ht="13.5">
      <c r="A6" s="109" t="s">
        <v>80</v>
      </c>
      <c r="B6" s="110">
        <v>13.2</v>
      </c>
      <c r="C6" s="110">
        <v>14.7</v>
      </c>
      <c r="D6" s="105">
        <f aca="true" t="shared" si="0" ref="D6:D16">B6-C6</f>
        <v>-1.5</v>
      </c>
      <c r="E6" s="106">
        <v>13.6</v>
      </c>
      <c r="F6" s="106">
        <v>15</v>
      </c>
      <c r="G6" s="107">
        <f>E6-F6</f>
        <v>-1.4000000000000004</v>
      </c>
      <c r="H6" s="108">
        <v>12.8</v>
      </c>
      <c r="I6" s="108">
        <v>14.4</v>
      </c>
      <c r="J6" s="107">
        <f>H6-I6</f>
        <v>-1.5999999999999996</v>
      </c>
    </row>
    <row r="7" spans="1:10" ht="13.5">
      <c r="A7" s="109" t="s">
        <v>81</v>
      </c>
      <c r="B7" s="110">
        <v>78.1</v>
      </c>
      <c r="C7" s="110">
        <v>77.8</v>
      </c>
      <c r="D7" s="111">
        <f t="shared" si="0"/>
        <v>0.29999999999999716</v>
      </c>
      <c r="E7" s="106">
        <v>78</v>
      </c>
      <c r="F7" s="106">
        <v>78</v>
      </c>
      <c r="G7" s="112">
        <f aca="true" t="shared" si="1" ref="G7:G16">E7-F7</f>
        <v>0</v>
      </c>
      <c r="H7" s="108">
        <v>78.3</v>
      </c>
      <c r="I7" s="108">
        <v>77.5</v>
      </c>
      <c r="J7" s="107">
        <f aca="true" t="shared" si="2" ref="J7:J16">H7-I7</f>
        <v>0.7999999999999972</v>
      </c>
    </row>
    <row r="8" spans="1:10" ht="13.5">
      <c r="A8" s="109" t="s">
        <v>82</v>
      </c>
      <c r="B8" s="110">
        <v>90</v>
      </c>
      <c r="C8" s="110">
        <v>88.4</v>
      </c>
      <c r="D8" s="111">
        <f t="shared" si="0"/>
        <v>1.5999999999999943</v>
      </c>
      <c r="E8" s="106">
        <v>97.1</v>
      </c>
      <c r="F8" s="106">
        <v>97.2</v>
      </c>
      <c r="G8" s="107">
        <f t="shared" si="1"/>
        <v>-0.10000000000000853</v>
      </c>
      <c r="H8" s="108">
        <v>82.9</v>
      </c>
      <c r="I8" s="108">
        <v>79.6</v>
      </c>
      <c r="J8" s="107">
        <f t="shared" si="2"/>
        <v>3.3000000000000114</v>
      </c>
    </row>
    <row r="9" spans="1:10" ht="13.5">
      <c r="A9" s="109" t="s">
        <v>83</v>
      </c>
      <c r="B9" s="110">
        <v>88.1</v>
      </c>
      <c r="C9" s="110">
        <v>85.4</v>
      </c>
      <c r="D9" s="111">
        <f t="shared" si="0"/>
        <v>2.6999999999999886</v>
      </c>
      <c r="E9" s="106">
        <v>98.2</v>
      </c>
      <c r="F9" s="106">
        <v>97.9</v>
      </c>
      <c r="G9" s="112">
        <f t="shared" si="1"/>
        <v>0.29999999999999716</v>
      </c>
      <c r="H9" s="108">
        <v>77.7</v>
      </c>
      <c r="I9" s="108">
        <v>72.9</v>
      </c>
      <c r="J9" s="107">
        <f t="shared" si="2"/>
        <v>4.799999999999997</v>
      </c>
    </row>
    <row r="10" spans="1:10" ht="13.5">
      <c r="A10" s="109" t="s">
        <v>84</v>
      </c>
      <c r="B10" s="110">
        <v>89.4</v>
      </c>
      <c r="C10" s="110">
        <v>87.3</v>
      </c>
      <c r="D10" s="111">
        <f t="shared" si="0"/>
        <v>2.1000000000000085</v>
      </c>
      <c r="E10" s="106">
        <v>98.2</v>
      </c>
      <c r="F10" s="106">
        <v>98.2</v>
      </c>
      <c r="G10" s="112">
        <f t="shared" si="1"/>
        <v>0</v>
      </c>
      <c r="H10" s="108">
        <v>80.3</v>
      </c>
      <c r="I10" s="108">
        <v>76.8</v>
      </c>
      <c r="J10" s="107">
        <f t="shared" si="2"/>
        <v>3.5</v>
      </c>
    </row>
    <row r="11" spans="1:10" ht="13.5">
      <c r="A11" s="109" t="s">
        <v>85</v>
      </c>
      <c r="B11" s="110">
        <v>90.7</v>
      </c>
      <c r="C11" s="110">
        <v>90.3</v>
      </c>
      <c r="D11" s="111">
        <f t="shared" si="0"/>
        <v>0.4000000000000057</v>
      </c>
      <c r="E11" s="106">
        <v>98.2</v>
      </c>
      <c r="F11" s="106">
        <v>98.2</v>
      </c>
      <c r="G11" s="112">
        <f t="shared" si="1"/>
        <v>0</v>
      </c>
      <c r="H11" s="108">
        <v>83.3</v>
      </c>
      <c r="I11" s="108">
        <v>82.5</v>
      </c>
      <c r="J11" s="107">
        <f t="shared" si="2"/>
        <v>0.7999999999999972</v>
      </c>
    </row>
    <row r="12" spans="1:10" ht="13.5">
      <c r="A12" s="109" t="s">
        <v>86</v>
      </c>
      <c r="B12" s="110">
        <v>91.4</v>
      </c>
      <c r="C12" s="110">
        <v>91.2</v>
      </c>
      <c r="D12" s="111">
        <f t="shared" si="0"/>
        <v>0.20000000000000284</v>
      </c>
      <c r="E12" s="106">
        <v>98</v>
      </c>
      <c r="F12" s="106">
        <v>97.9</v>
      </c>
      <c r="G12" s="112">
        <f t="shared" si="1"/>
        <v>0.09999999999999432</v>
      </c>
      <c r="H12" s="108">
        <v>84.9</v>
      </c>
      <c r="I12" s="108">
        <v>84.6</v>
      </c>
      <c r="J12" s="107">
        <f t="shared" si="2"/>
        <v>0.30000000000001137</v>
      </c>
    </row>
    <row r="13" spans="1:10" ht="13.5">
      <c r="A13" s="109" t="s">
        <v>87</v>
      </c>
      <c r="B13" s="110">
        <v>89.5</v>
      </c>
      <c r="C13" s="110">
        <v>88.4</v>
      </c>
      <c r="D13" s="111">
        <f t="shared" si="0"/>
        <v>1.0999999999999943</v>
      </c>
      <c r="E13" s="106">
        <v>97.4</v>
      </c>
      <c r="F13" s="106">
        <v>97.2</v>
      </c>
      <c r="G13" s="112">
        <f t="shared" si="1"/>
        <v>0.20000000000000284</v>
      </c>
      <c r="H13" s="108">
        <v>81.6</v>
      </c>
      <c r="I13" s="108">
        <v>79.5</v>
      </c>
      <c r="J13" s="107">
        <f t="shared" si="2"/>
        <v>2.0999999999999943</v>
      </c>
    </row>
    <row r="14" spans="1:10" ht="13.5">
      <c r="A14" s="109" t="s">
        <v>88</v>
      </c>
      <c r="B14" s="110">
        <v>83.8</v>
      </c>
      <c r="C14" s="110">
        <v>83</v>
      </c>
      <c r="D14" s="111">
        <f t="shared" si="0"/>
        <v>0.7999999999999972</v>
      </c>
      <c r="E14" s="106">
        <v>95.5</v>
      </c>
      <c r="F14" s="106">
        <v>95.8</v>
      </c>
      <c r="G14" s="107">
        <f t="shared" si="1"/>
        <v>-0.29999999999999716</v>
      </c>
      <c r="H14" s="108">
        <v>72.3</v>
      </c>
      <c r="I14" s="108">
        <v>70.2</v>
      </c>
      <c r="J14" s="107">
        <f t="shared" si="2"/>
        <v>2.0999999999999943</v>
      </c>
    </row>
    <row r="15" spans="1:10" ht="13.5">
      <c r="A15" s="109" t="s">
        <v>89</v>
      </c>
      <c r="B15" s="110">
        <v>68.6</v>
      </c>
      <c r="C15" s="110">
        <v>63.7</v>
      </c>
      <c r="D15" s="111">
        <f t="shared" si="0"/>
        <v>4.8999999999999915</v>
      </c>
      <c r="E15" s="106">
        <v>83.5</v>
      </c>
      <c r="F15" s="106">
        <v>80.1</v>
      </c>
      <c r="G15" s="107">
        <f t="shared" si="1"/>
        <v>3.4000000000000057</v>
      </c>
      <c r="H15" s="108">
        <v>53.9</v>
      </c>
      <c r="I15" s="108">
        <v>48.3</v>
      </c>
      <c r="J15" s="107">
        <f t="shared" si="2"/>
        <v>5.600000000000001</v>
      </c>
    </row>
    <row r="16" spans="1:10" ht="13.5">
      <c r="A16" s="113" t="s">
        <v>90</v>
      </c>
      <c r="B16" s="114">
        <v>23.4</v>
      </c>
      <c r="C16" s="114">
        <v>24.9</v>
      </c>
      <c r="D16" s="115">
        <f t="shared" si="0"/>
        <v>-1.5</v>
      </c>
      <c r="E16" s="116">
        <v>34.8</v>
      </c>
      <c r="F16" s="116">
        <v>37.6</v>
      </c>
      <c r="G16" s="115">
        <f t="shared" si="1"/>
        <v>-2.8000000000000043</v>
      </c>
      <c r="H16" s="117">
        <v>15.2</v>
      </c>
      <c r="I16" s="117">
        <v>16</v>
      </c>
      <c r="J16" s="115">
        <f t="shared" si="2"/>
        <v>-0.8000000000000007</v>
      </c>
    </row>
    <row r="17" spans="1:10" ht="13.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3.5">
      <c r="A18" s="118" t="s">
        <v>93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21" ht="14.25">
      <c r="A21" s="19" t="s">
        <v>129</v>
      </c>
    </row>
    <row r="22" spans="1:10" ht="14.25">
      <c r="A22" s="99"/>
      <c r="B22" s="100"/>
      <c r="C22" s="100"/>
      <c r="D22" s="100"/>
      <c r="E22" s="100"/>
      <c r="F22" s="100"/>
      <c r="G22" s="100"/>
      <c r="H22" s="100"/>
      <c r="I22" s="100"/>
      <c r="J22" s="101" t="s">
        <v>137</v>
      </c>
    </row>
    <row r="23" spans="1:10" ht="13.5">
      <c r="A23" s="185" t="s">
        <v>92</v>
      </c>
      <c r="B23" s="181" t="s">
        <v>6</v>
      </c>
      <c r="C23" s="182"/>
      <c r="D23" s="183"/>
      <c r="E23" s="184" t="s">
        <v>42</v>
      </c>
      <c r="F23" s="184"/>
      <c r="G23" s="184"/>
      <c r="H23" s="184" t="s">
        <v>43</v>
      </c>
      <c r="I23" s="184"/>
      <c r="J23" s="184"/>
    </row>
    <row r="24" spans="1:10" ht="13.5">
      <c r="A24" s="186"/>
      <c r="B24" s="102" t="s">
        <v>48</v>
      </c>
      <c r="C24" s="102" t="s">
        <v>4</v>
      </c>
      <c r="D24" s="102" t="s">
        <v>91</v>
      </c>
      <c r="E24" s="102" t="s">
        <v>48</v>
      </c>
      <c r="F24" s="102" t="s">
        <v>4</v>
      </c>
      <c r="G24" s="102" t="s">
        <v>91</v>
      </c>
      <c r="H24" s="102" t="s">
        <v>48</v>
      </c>
      <c r="I24" s="102" t="s">
        <v>4</v>
      </c>
      <c r="J24" s="102" t="s">
        <v>91</v>
      </c>
    </row>
    <row r="25" spans="1:10" ht="13.5">
      <c r="A25" s="103" t="s">
        <v>6</v>
      </c>
      <c r="B25" s="104">
        <v>59.6</v>
      </c>
      <c r="C25" s="104">
        <v>61.3</v>
      </c>
      <c r="D25" s="119">
        <f>B25-C25</f>
        <v>-1.6999999999999957</v>
      </c>
      <c r="E25" s="106">
        <v>69.1</v>
      </c>
      <c r="F25" s="106">
        <v>72</v>
      </c>
      <c r="G25" s="120">
        <f>E25-F25</f>
        <v>-2.9000000000000057</v>
      </c>
      <c r="H25" s="108">
        <v>50.9</v>
      </c>
      <c r="I25" s="108">
        <v>51.6</v>
      </c>
      <c r="J25" s="107">
        <f>H25-I25</f>
        <v>-0.7000000000000028</v>
      </c>
    </row>
    <row r="26" spans="1:10" ht="13.5">
      <c r="A26" s="109" t="s">
        <v>80</v>
      </c>
      <c r="B26" s="110">
        <v>11.5</v>
      </c>
      <c r="C26" s="110">
        <v>12.7</v>
      </c>
      <c r="D26" s="119">
        <f aca="true" t="shared" si="3" ref="D26:D36">B26-C26</f>
        <v>-1.1999999999999993</v>
      </c>
      <c r="E26" s="106">
        <v>11.7</v>
      </c>
      <c r="F26" s="106">
        <v>12.8</v>
      </c>
      <c r="G26" s="120">
        <f>E26-F26</f>
        <v>-1.1000000000000014</v>
      </c>
      <c r="H26" s="108">
        <v>11.4</v>
      </c>
      <c r="I26" s="108">
        <v>12.5</v>
      </c>
      <c r="J26" s="107">
        <f>H26-I26</f>
        <v>-1.0999999999999996</v>
      </c>
    </row>
    <row r="27" spans="1:10" ht="13.5">
      <c r="A27" s="109" t="s">
        <v>81</v>
      </c>
      <c r="B27" s="110">
        <v>71.4</v>
      </c>
      <c r="C27" s="110">
        <v>71.3</v>
      </c>
      <c r="D27" s="119">
        <f t="shared" si="3"/>
        <v>0.10000000000000853</v>
      </c>
      <c r="E27" s="106">
        <v>70.3</v>
      </c>
      <c r="F27" s="106">
        <v>70.4</v>
      </c>
      <c r="G27" s="120">
        <f aca="true" t="shared" si="4" ref="G27:G36">E27-F27</f>
        <v>-0.10000000000000853</v>
      </c>
      <c r="H27" s="108">
        <v>72.4</v>
      </c>
      <c r="I27" s="108">
        <v>72.1</v>
      </c>
      <c r="J27" s="107">
        <f aca="true" t="shared" si="5" ref="J27:J36">H27-I27</f>
        <v>0.30000000000001137</v>
      </c>
    </row>
    <row r="28" spans="1:10" ht="13.5">
      <c r="A28" s="109" t="s">
        <v>82</v>
      </c>
      <c r="B28" s="110">
        <v>84</v>
      </c>
      <c r="C28" s="110">
        <v>83.3</v>
      </c>
      <c r="D28" s="119">
        <f t="shared" si="3"/>
        <v>0.7000000000000028</v>
      </c>
      <c r="E28" s="106">
        <v>89.8</v>
      </c>
      <c r="F28" s="106">
        <v>91.4</v>
      </c>
      <c r="G28" s="120">
        <f t="shared" si="4"/>
        <v>-1.6000000000000085</v>
      </c>
      <c r="H28" s="108">
        <v>78.1</v>
      </c>
      <c r="I28" s="108">
        <v>75.2</v>
      </c>
      <c r="J28" s="107">
        <f t="shared" si="5"/>
        <v>2.8999999999999915</v>
      </c>
    </row>
    <row r="29" spans="1:10" ht="13.5">
      <c r="A29" s="109" t="s">
        <v>83</v>
      </c>
      <c r="B29" s="110">
        <v>83.6</v>
      </c>
      <c r="C29" s="110">
        <v>81.7</v>
      </c>
      <c r="D29" s="119">
        <f t="shared" si="3"/>
        <v>1.8999999999999915</v>
      </c>
      <c r="E29" s="106">
        <v>93.2</v>
      </c>
      <c r="F29" s="106">
        <v>93.7</v>
      </c>
      <c r="G29" s="120">
        <f t="shared" si="4"/>
        <v>-0.5</v>
      </c>
      <c r="H29" s="108">
        <v>73.8</v>
      </c>
      <c r="I29" s="108">
        <v>69.6</v>
      </c>
      <c r="J29" s="107">
        <f t="shared" si="5"/>
        <v>4.200000000000003</v>
      </c>
    </row>
    <row r="30" spans="1:10" ht="13.5">
      <c r="A30" s="109" t="s">
        <v>84</v>
      </c>
      <c r="B30" s="110">
        <v>85.4</v>
      </c>
      <c r="C30" s="110">
        <v>84</v>
      </c>
      <c r="D30" s="119">
        <f t="shared" si="3"/>
        <v>1.4000000000000057</v>
      </c>
      <c r="E30" s="106">
        <v>93.6</v>
      </c>
      <c r="F30" s="106">
        <v>94.3</v>
      </c>
      <c r="G30" s="120">
        <f t="shared" si="4"/>
        <v>-0.7000000000000028</v>
      </c>
      <c r="H30" s="108">
        <v>76.9</v>
      </c>
      <c r="I30" s="108">
        <v>74</v>
      </c>
      <c r="J30" s="107">
        <f t="shared" si="5"/>
        <v>2.9000000000000057</v>
      </c>
    </row>
    <row r="31" spans="1:10" ht="13.5">
      <c r="A31" s="109" t="s">
        <v>85</v>
      </c>
      <c r="B31" s="110">
        <v>86.8</v>
      </c>
      <c r="C31" s="110">
        <v>87.7</v>
      </c>
      <c r="D31" s="119">
        <f t="shared" si="3"/>
        <v>-0.9000000000000057</v>
      </c>
      <c r="E31" s="106">
        <v>93.5</v>
      </c>
      <c r="F31" s="106">
        <v>95</v>
      </c>
      <c r="G31" s="120">
        <f t="shared" si="4"/>
        <v>-1.5</v>
      </c>
      <c r="H31" s="108">
        <v>80.4</v>
      </c>
      <c r="I31" s="108">
        <v>80.5</v>
      </c>
      <c r="J31" s="107">
        <f t="shared" si="5"/>
        <v>-0.09999999999999432</v>
      </c>
    </row>
    <row r="32" spans="1:10" ht="13.5">
      <c r="A32" s="109" t="s">
        <v>86</v>
      </c>
      <c r="B32" s="110">
        <v>88</v>
      </c>
      <c r="C32" s="110">
        <v>88.7</v>
      </c>
      <c r="D32" s="119">
        <f t="shared" si="3"/>
        <v>-0.7000000000000028</v>
      </c>
      <c r="E32" s="106">
        <v>93.6</v>
      </c>
      <c r="F32" s="106">
        <v>94.7</v>
      </c>
      <c r="G32" s="120">
        <f t="shared" si="4"/>
        <v>-1.1000000000000085</v>
      </c>
      <c r="H32" s="108">
        <v>82.5</v>
      </c>
      <c r="I32" s="108">
        <v>82.8</v>
      </c>
      <c r="J32" s="107">
        <f t="shared" si="5"/>
        <v>-0.29999999999999716</v>
      </c>
    </row>
    <row r="33" spans="1:10" ht="13.5">
      <c r="A33" s="109" t="s">
        <v>87</v>
      </c>
      <c r="B33" s="110">
        <v>86.2</v>
      </c>
      <c r="C33" s="110">
        <v>85.6</v>
      </c>
      <c r="D33" s="119">
        <f t="shared" si="3"/>
        <v>0.6000000000000085</v>
      </c>
      <c r="E33" s="106">
        <v>92.9</v>
      </c>
      <c r="F33" s="106">
        <v>93.4</v>
      </c>
      <c r="G33" s="120">
        <f t="shared" si="4"/>
        <v>-0.5</v>
      </c>
      <c r="H33" s="108">
        <v>79.5</v>
      </c>
      <c r="I33" s="108">
        <v>77.8</v>
      </c>
      <c r="J33" s="107">
        <f t="shared" si="5"/>
        <v>1.7000000000000028</v>
      </c>
    </row>
    <row r="34" spans="1:10" ht="13.5">
      <c r="A34" s="109" t="s">
        <v>88</v>
      </c>
      <c r="B34" s="110">
        <v>80</v>
      </c>
      <c r="C34" s="110">
        <v>79.9</v>
      </c>
      <c r="D34" s="119">
        <f t="shared" si="3"/>
        <v>0.09999999999999432</v>
      </c>
      <c r="E34" s="106">
        <v>89.8</v>
      </c>
      <c r="F34" s="106">
        <v>91.2</v>
      </c>
      <c r="G34" s="120">
        <f t="shared" si="4"/>
        <v>-1.4000000000000057</v>
      </c>
      <c r="H34" s="108">
        <v>70.3</v>
      </c>
      <c r="I34" s="108">
        <v>68.4</v>
      </c>
      <c r="J34" s="107">
        <f t="shared" si="5"/>
        <v>1.8999999999999915</v>
      </c>
    </row>
    <row r="35" spans="1:10" ht="13.5">
      <c r="A35" s="109" t="s">
        <v>89</v>
      </c>
      <c r="B35" s="110">
        <v>63.9</v>
      </c>
      <c r="C35" s="110">
        <v>60.3</v>
      </c>
      <c r="D35" s="119">
        <f t="shared" si="3"/>
        <v>3.6000000000000014</v>
      </c>
      <c r="E35" s="106">
        <v>75.9</v>
      </c>
      <c r="F35" s="106">
        <v>74.4</v>
      </c>
      <c r="G35" s="120">
        <f t="shared" si="4"/>
        <v>1.5</v>
      </c>
      <c r="H35" s="108">
        <v>52</v>
      </c>
      <c r="I35" s="108">
        <v>47.1</v>
      </c>
      <c r="J35" s="107">
        <f t="shared" si="5"/>
        <v>4.899999999999999</v>
      </c>
    </row>
    <row r="36" spans="1:10" ht="13.5">
      <c r="A36" s="113" t="s">
        <v>90</v>
      </c>
      <c r="B36" s="114">
        <v>22.2</v>
      </c>
      <c r="C36" s="114">
        <v>24.2</v>
      </c>
      <c r="D36" s="121">
        <f t="shared" si="3"/>
        <v>-2</v>
      </c>
      <c r="E36" s="116">
        <v>32.4</v>
      </c>
      <c r="F36" s="116">
        <v>36.1</v>
      </c>
      <c r="G36" s="121">
        <f t="shared" si="4"/>
        <v>-3.700000000000003</v>
      </c>
      <c r="H36" s="117">
        <v>14.9</v>
      </c>
      <c r="I36" s="117">
        <v>15.8</v>
      </c>
      <c r="J36" s="115">
        <f t="shared" si="5"/>
        <v>-0.9000000000000004</v>
      </c>
    </row>
    <row r="37" spans="1:10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13.5">
      <c r="A38" s="118" t="s">
        <v>93</v>
      </c>
      <c r="B38" s="100"/>
      <c r="C38" s="100"/>
      <c r="D38" s="100"/>
      <c r="E38" s="100"/>
      <c r="F38" s="100"/>
      <c r="G38" s="100"/>
      <c r="H38" s="100"/>
      <c r="I38" s="100"/>
      <c r="J38" s="100"/>
    </row>
    <row r="39" spans="1:10" ht="13.5">
      <c r="A39" s="100"/>
      <c r="B39" s="100"/>
      <c r="C39" s="100"/>
      <c r="D39" s="100"/>
      <c r="E39" s="100"/>
      <c r="F39" s="100"/>
      <c r="G39" s="100"/>
      <c r="H39" s="100"/>
      <c r="I39" s="100"/>
      <c r="J39" s="100"/>
    </row>
  </sheetData>
  <sheetProtection/>
  <mergeCells count="8">
    <mergeCell ref="B3:D3"/>
    <mergeCell ref="E3:G3"/>
    <mergeCell ref="H3:J3"/>
    <mergeCell ref="A3:A4"/>
    <mergeCell ref="A23:A24"/>
    <mergeCell ref="B23:D23"/>
    <mergeCell ref="E23:G23"/>
    <mergeCell ref="H23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9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24.875" style="0" customWidth="1"/>
    <col min="2" max="7" width="10.625" style="0" customWidth="1"/>
  </cols>
  <sheetData>
    <row r="1" spans="1:7" ht="14.25">
      <c r="A1" s="19" t="s">
        <v>130</v>
      </c>
      <c r="B1" s="1"/>
      <c r="C1" s="1"/>
      <c r="D1" s="1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33" t="s">
        <v>97</v>
      </c>
    </row>
    <row r="3" spans="1:7" ht="13.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48</v>
      </c>
    </row>
    <row r="4" spans="1:7" ht="13.5">
      <c r="A4" s="3" t="s">
        <v>45</v>
      </c>
      <c r="B4" s="3">
        <v>173266</v>
      </c>
      <c r="C4" s="3">
        <v>175542</v>
      </c>
      <c r="D4" s="3">
        <v>178958</v>
      </c>
      <c r="E4" s="3">
        <v>182033</v>
      </c>
      <c r="F4" s="3">
        <v>181862</v>
      </c>
      <c r="G4" s="3">
        <v>178592</v>
      </c>
    </row>
    <row r="5" spans="1:7" ht="13.5">
      <c r="A5" s="3" t="s">
        <v>46</v>
      </c>
      <c r="B5" s="3">
        <v>116210</v>
      </c>
      <c r="C5" s="3">
        <v>116733</v>
      </c>
      <c r="D5" s="3">
        <v>114925</v>
      </c>
      <c r="E5" s="3">
        <v>110065</v>
      </c>
      <c r="F5" s="3">
        <v>105757</v>
      </c>
      <c r="G5" s="3">
        <v>100155</v>
      </c>
    </row>
    <row r="6" spans="1:7" ht="13.5">
      <c r="A6" s="3" t="s">
        <v>49</v>
      </c>
      <c r="B6" s="3">
        <v>45131</v>
      </c>
      <c r="C6" s="3">
        <v>44387</v>
      </c>
      <c r="D6" s="3">
        <v>46638</v>
      </c>
      <c r="E6" s="3">
        <v>46376</v>
      </c>
      <c r="F6" s="3">
        <v>43294</v>
      </c>
      <c r="G6" s="3">
        <v>38482</v>
      </c>
    </row>
    <row r="7" spans="1:7" ht="13.5">
      <c r="A7" s="3" t="s">
        <v>50</v>
      </c>
      <c r="B7" s="3">
        <v>3654</v>
      </c>
      <c r="C7" s="3">
        <v>3635</v>
      </c>
      <c r="D7" s="3">
        <v>4150</v>
      </c>
      <c r="E7" s="3">
        <v>5886</v>
      </c>
      <c r="F7" s="3">
        <v>6736</v>
      </c>
      <c r="G7" s="3">
        <v>7771</v>
      </c>
    </row>
    <row r="8" spans="1:7" ht="13.5">
      <c r="A8" s="3" t="s">
        <v>51</v>
      </c>
      <c r="B8" s="3">
        <v>8184</v>
      </c>
      <c r="C8" s="3">
        <v>10709</v>
      </c>
      <c r="D8" s="3">
        <v>13176</v>
      </c>
      <c r="E8" s="3">
        <v>19565</v>
      </c>
      <c r="F8" s="3">
        <v>24841</v>
      </c>
      <c r="G8" s="3">
        <v>30071</v>
      </c>
    </row>
    <row r="9" spans="1:7" ht="34.5" customHeight="1">
      <c r="A9" s="20" t="s">
        <v>52</v>
      </c>
      <c r="B9" s="9">
        <f aca="true" t="shared" si="0" ref="B9:G9">ROUND(B5/(B5+B6+B7+B8)*100,1)</f>
        <v>67.1</v>
      </c>
      <c r="C9" s="9">
        <f t="shared" si="0"/>
        <v>66.5</v>
      </c>
      <c r="D9" s="9">
        <f t="shared" si="0"/>
        <v>64.2</v>
      </c>
      <c r="E9" s="9">
        <f t="shared" si="0"/>
        <v>60.5</v>
      </c>
      <c r="F9" s="9">
        <f t="shared" si="0"/>
        <v>58.5</v>
      </c>
      <c r="G9" s="9">
        <f t="shared" si="0"/>
        <v>56.8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26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3.75390625" style="0" customWidth="1"/>
    <col min="2" max="2" width="27.375" style="0" customWidth="1"/>
    <col min="3" max="8" width="10.625" style="0" customWidth="1"/>
  </cols>
  <sheetData>
    <row r="1" spans="1:7" ht="14.25">
      <c r="A1" s="1" t="s">
        <v>131</v>
      </c>
      <c r="B1" s="1"/>
      <c r="C1" s="2"/>
      <c r="D1" s="2"/>
      <c r="E1" s="2"/>
      <c r="F1" s="2"/>
      <c r="G1" s="2"/>
    </row>
    <row r="2" spans="1:7" ht="13.5">
      <c r="A2" s="2"/>
      <c r="B2" s="2"/>
      <c r="C2" s="2"/>
      <c r="D2" s="2"/>
      <c r="E2" s="2"/>
      <c r="F2" s="2"/>
      <c r="G2" s="2"/>
    </row>
    <row r="3" spans="1:7" ht="13.5">
      <c r="A3" s="187"/>
      <c r="B3" s="52"/>
      <c r="C3" s="189" t="s">
        <v>69</v>
      </c>
      <c r="D3" s="189"/>
      <c r="E3" s="189" t="s">
        <v>70</v>
      </c>
      <c r="F3" s="189"/>
      <c r="G3" s="190" t="s">
        <v>44</v>
      </c>
    </row>
    <row r="4" spans="1:7" ht="29.25" customHeight="1">
      <c r="A4" s="188"/>
      <c r="B4" s="46"/>
      <c r="C4" s="4" t="s">
        <v>67</v>
      </c>
      <c r="D4" s="42" t="s">
        <v>68</v>
      </c>
      <c r="E4" s="4" t="s">
        <v>67</v>
      </c>
      <c r="F4" s="42" t="s">
        <v>68</v>
      </c>
      <c r="G4" s="191"/>
    </row>
    <row r="5" spans="1:7" ht="18.75" customHeight="1">
      <c r="A5" s="3" t="s">
        <v>6</v>
      </c>
      <c r="B5" s="3"/>
      <c r="C5" s="12">
        <v>423959</v>
      </c>
      <c r="D5" s="14">
        <v>100</v>
      </c>
      <c r="E5" s="12">
        <v>402251</v>
      </c>
      <c r="F5" s="14">
        <v>100</v>
      </c>
      <c r="G5" s="3"/>
    </row>
    <row r="6" spans="1:7" ht="18.75" customHeight="1">
      <c r="A6" s="44" t="s">
        <v>64</v>
      </c>
      <c r="B6" s="3"/>
      <c r="C6" s="12">
        <v>345132</v>
      </c>
      <c r="D6" s="14">
        <v>81.4</v>
      </c>
      <c r="E6" s="12">
        <v>339178</v>
      </c>
      <c r="F6" s="14">
        <v>84.6</v>
      </c>
      <c r="G6" s="41">
        <v>3.1999999999999886</v>
      </c>
    </row>
    <row r="7" spans="1:7" ht="18.75" customHeight="1">
      <c r="A7" s="55"/>
      <c r="B7" s="3" t="s">
        <v>62</v>
      </c>
      <c r="C7" s="12">
        <v>321334</v>
      </c>
      <c r="D7" s="14">
        <v>75.8</v>
      </c>
      <c r="E7" s="12">
        <v>315723</v>
      </c>
      <c r="F7" s="14">
        <v>78.7</v>
      </c>
      <c r="G7" s="41">
        <v>2.9000000000000057</v>
      </c>
    </row>
    <row r="8" spans="1:7" ht="18.75" customHeight="1">
      <c r="A8" s="45"/>
      <c r="B8" s="3" t="s">
        <v>38</v>
      </c>
      <c r="C8" s="12">
        <v>23798</v>
      </c>
      <c r="D8" s="14">
        <v>5.6</v>
      </c>
      <c r="E8" s="12">
        <v>23455</v>
      </c>
      <c r="F8" s="14">
        <v>5.9</v>
      </c>
      <c r="G8" s="41">
        <v>0.3000000000000007</v>
      </c>
    </row>
    <row r="9" spans="1:7" ht="18.75" customHeight="1">
      <c r="A9" s="44" t="s">
        <v>63</v>
      </c>
      <c r="B9" s="3"/>
      <c r="C9" s="12">
        <v>50947</v>
      </c>
      <c r="D9" s="14">
        <v>12</v>
      </c>
      <c r="E9" s="12">
        <v>41817</v>
      </c>
      <c r="F9" s="14">
        <v>10.4</v>
      </c>
      <c r="G9" s="41">
        <v>-1.5999999999999996</v>
      </c>
    </row>
    <row r="10" spans="1:7" ht="18.75" customHeight="1">
      <c r="A10" s="55"/>
      <c r="B10" s="3" t="s">
        <v>65</v>
      </c>
      <c r="C10" s="12">
        <v>12530</v>
      </c>
      <c r="D10" s="14">
        <v>3</v>
      </c>
      <c r="E10" s="12">
        <v>9789</v>
      </c>
      <c r="F10" s="14">
        <v>2.4</v>
      </c>
      <c r="G10" s="41">
        <v>-0.6000000000000001</v>
      </c>
    </row>
    <row r="11" spans="1:7" ht="18.75" customHeight="1">
      <c r="A11" s="45"/>
      <c r="B11" s="3" t="s">
        <v>66</v>
      </c>
      <c r="C11" s="12">
        <v>38417</v>
      </c>
      <c r="D11" s="14">
        <v>9.1</v>
      </c>
      <c r="E11" s="12">
        <v>32028</v>
      </c>
      <c r="F11" s="14">
        <v>8</v>
      </c>
      <c r="G11" s="41">
        <v>-1.0999999999999996</v>
      </c>
    </row>
    <row r="12" spans="1:7" ht="18.75" customHeight="1">
      <c r="A12" s="3" t="s">
        <v>39</v>
      </c>
      <c r="B12" s="3"/>
      <c r="C12" s="12">
        <v>25299</v>
      </c>
      <c r="D12" s="14">
        <v>6</v>
      </c>
      <c r="E12" s="12">
        <v>18531</v>
      </c>
      <c r="F12" s="14">
        <v>4.6</v>
      </c>
      <c r="G12" s="41">
        <v>-1.4000000000000004</v>
      </c>
    </row>
    <row r="13" spans="1:7" ht="18.75" customHeight="1">
      <c r="A13" s="3" t="s">
        <v>40</v>
      </c>
      <c r="B13" s="3"/>
      <c r="C13" s="12">
        <v>2536</v>
      </c>
      <c r="D13" s="14">
        <v>0.6</v>
      </c>
      <c r="E13" s="12">
        <v>1405</v>
      </c>
      <c r="F13" s="14">
        <v>0.4</v>
      </c>
      <c r="G13" s="41">
        <v>-0.19999999999999996</v>
      </c>
    </row>
    <row r="14" spans="1:7" ht="7.5" customHeight="1">
      <c r="A14" s="49"/>
      <c r="B14" s="49"/>
      <c r="C14" s="6"/>
      <c r="D14" s="50"/>
      <c r="E14" s="6"/>
      <c r="F14" s="50"/>
      <c r="G14" s="48"/>
    </row>
    <row r="15" spans="1:7" ht="13.5">
      <c r="A15" s="2" t="s">
        <v>74</v>
      </c>
      <c r="B15" s="2"/>
      <c r="C15" s="2"/>
      <c r="D15" s="2"/>
      <c r="E15" s="56">
        <f>E6+E9+E12+E13</f>
        <v>400931</v>
      </c>
      <c r="F15" s="2"/>
      <c r="G15" s="2"/>
    </row>
    <row r="18" spans="1:8" ht="14.25">
      <c r="A18" s="1" t="s">
        <v>132</v>
      </c>
      <c r="B18" s="2"/>
      <c r="C18" s="2"/>
      <c r="D18" s="2"/>
      <c r="E18" s="2"/>
      <c r="F18" s="2"/>
      <c r="G18" s="2"/>
      <c r="H18" s="2"/>
    </row>
    <row r="19" spans="1:8" ht="14.25">
      <c r="A19" s="1"/>
      <c r="B19" s="2"/>
      <c r="C19" s="2"/>
      <c r="D19" s="2"/>
      <c r="E19" s="2"/>
      <c r="F19" s="2"/>
      <c r="G19" s="2"/>
      <c r="H19" s="33" t="s">
        <v>94</v>
      </c>
    </row>
    <row r="20" spans="1:8" ht="13.5">
      <c r="A20" s="5"/>
      <c r="B20" s="74"/>
      <c r="C20" s="62" t="s">
        <v>108</v>
      </c>
      <c r="D20" s="63" t="s">
        <v>109</v>
      </c>
      <c r="E20" s="62" t="s">
        <v>42</v>
      </c>
      <c r="F20" s="63" t="s">
        <v>109</v>
      </c>
      <c r="G20" s="62" t="s">
        <v>43</v>
      </c>
      <c r="H20" s="63" t="s">
        <v>109</v>
      </c>
    </row>
    <row r="21" spans="1:8" ht="13.5">
      <c r="A21" s="60" t="s">
        <v>103</v>
      </c>
      <c r="B21" s="75"/>
      <c r="C21" s="64">
        <f>SUM(C22:C24)</f>
        <v>315723</v>
      </c>
      <c r="D21" s="65">
        <f>ROUND(C21/'表４'!$C$4*100,1)</f>
        <v>179.9</v>
      </c>
      <c r="E21" s="64">
        <f>SUM(E22:E24)</f>
        <v>167023</v>
      </c>
      <c r="F21" s="65">
        <f>ROUND(E21/'表４'!$E$4*100,1)</f>
        <v>91.8</v>
      </c>
      <c r="G21" s="64">
        <f>SUM(G22:G24)</f>
        <v>148700</v>
      </c>
      <c r="H21" s="65">
        <f>ROUND(G21/'表４'!$G$4*100,1)</f>
        <v>83.3</v>
      </c>
    </row>
    <row r="22" spans="1:8" ht="13.5">
      <c r="A22" s="66"/>
      <c r="B22" s="76" t="s">
        <v>104</v>
      </c>
      <c r="C22" s="67">
        <v>222598</v>
      </c>
      <c r="D22" s="68">
        <f>ROUND(C22/'表４'!$C$4*100,1)</f>
        <v>126.8</v>
      </c>
      <c r="E22" s="67">
        <v>141142</v>
      </c>
      <c r="F22" s="68">
        <f>ROUND(E22/'表４'!$E$4*100,1)</f>
        <v>77.5</v>
      </c>
      <c r="G22" s="67">
        <v>81456</v>
      </c>
      <c r="H22" s="68">
        <f>ROUND(G22/'表４'!$G$4*100,1)</f>
        <v>45.6</v>
      </c>
    </row>
    <row r="23" spans="1:8" ht="13.5">
      <c r="A23" s="69"/>
      <c r="B23" s="76" t="s">
        <v>105</v>
      </c>
      <c r="C23" s="70">
        <v>8725</v>
      </c>
      <c r="D23" s="68">
        <f>ROUND(C23/'表４'!$C$4*100,1)</f>
        <v>5</v>
      </c>
      <c r="E23" s="70">
        <v>4111</v>
      </c>
      <c r="F23" s="68">
        <f>ROUND(E23/'表４'!$E$4*100,1)</f>
        <v>2.3</v>
      </c>
      <c r="G23" s="70">
        <v>4614</v>
      </c>
      <c r="H23" s="68">
        <f>ROUND(G23/'表４'!$G$4*100,1)</f>
        <v>2.6</v>
      </c>
    </row>
    <row r="24" spans="1:8" ht="13.5">
      <c r="A24" s="61"/>
      <c r="B24" s="71" t="s">
        <v>106</v>
      </c>
      <c r="C24" s="72">
        <v>84400</v>
      </c>
      <c r="D24" s="73">
        <f>ROUND(C24/'表４'!$C$4*100,1)</f>
        <v>48.1</v>
      </c>
      <c r="E24" s="72">
        <v>21770</v>
      </c>
      <c r="F24" s="73">
        <f>ROUND(E24/'表４'!$E$4*100,1)</f>
        <v>12</v>
      </c>
      <c r="G24" s="72">
        <v>62630</v>
      </c>
      <c r="H24" s="73">
        <f>ROUND(G24/'表４'!$G$4*100,1)</f>
        <v>35.1</v>
      </c>
    </row>
    <row r="25" spans="1:8" ht="8.25" customHeight="1">
      <c r="A25" s="2"/>
      <c r="B25" s="49"/>
      <c r="C25" s="6"/>
      <c r="D25" s="50"/>
      <c r="E25" s="2"/>
      <c r="F25" s="2"/>
      <c r="G25" s="2"/>
      <c r="H25" s="2"/>
    </row>
    <row r="26" spans="1:8" ht="13.5">
      <c r="A26" s="6" t="s">
        <v>107</v>
      </c>
      <c r="B26" s="2"/>
      <c r="C26" s="2"/>
      <c r="D26" s="2"/>
      <c r="E26" s="2"/>
      <c r="F26" s="2"/>
      <c r="G26" s="2"/>
      <c r="H26" s="2"/>
    </row>
  </sheetData>
  <sheetProtection/>
  <mergeCells count="4">
    <mergeCell ref="A3:A4"/>
    <mergeCell ref="C3:D3"/>
    <mergeCell ref="E3:F3"/>
    <mergeCell ref="G3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7"/>
  <sheetViews>
    <sheetView zoomScalePageLayoutView="0" workbookViewId="0" topLeftCell="A1">
      <selection activeCell="E5" sqref="E5"/>
    </sheetView>
  </sheetViews>
  <sheetFormatPr defaultColWidth="9.00390625" defaultRowHeight="13.5"/>
  <cols>
    <col min="3" max="8" width="10.75390625" style="0" customWidth="1"/>
  </cols>
  <sheetData>
    <row r="1" spans="1:8" ht="14.25">
      <c r="A1" s="1" t="s">
        <v>133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33" t="s">
        <v>98</v>
      </c>
    </row>
    <row r="3" spans="1:8" ht="13.5">
      <c r="A3" s="180"/>
      <c r="B3" s="180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48</v>
      </c>
    </row>
    <row r="4" spans="1:8" ht="13.5">
      <c r="A4" s="180" t="s">
        <v>30</v>
      </c>
      <c r="B4" s="180"/>
      <c r="C4" s="3">
        <v>433894</v>
      </c>
      <c r="D4" s="3">
        <v>442319</v>
      </c>
      <c r="E4" s="3">
        <v>451422</v>
      </c>
      <c r="F4" s="3">
        <v>439618</v>
      </c>
      <c r="G4" s="3">
        <v>424168</v>
      </c>
      <c r="H4" s="3">
        <v>402251</v>
      </c>
    </row>
    <row r="5" spans="1:8" ht="13.5">
      <c r="A5" s="189" t="s">
        <v>16</v>
      </c>
      <c r="B5" s="189"/>
      <c r="C5" s="3">
        <v>41786</v>
      </c>
      <c r="D5" s="3">
        <v>32472</v>
      </c>
      <c r="E5" s="3">
        <v>29423</v>
      </c>
      <c r="F5" s="3">
        <v>20730</v>
      </c>
      <c r="G5" s="3">
        <v>21010</v>
      </c>
      <c r="H5" s="3">
        <v>15641</v>
      </c>
    </row>
    <row r="6" spans="1:8" ht="13.5">
      <c r="A6" s="189" t="s">
        <v>17</v>
      </c>
      <c r="B6" s="189"/>
      <c r="C6" s="3">
        <v>173051</v>
      </c>
      <c r="D6" s="3">
        <v>179090</v>
      </c>
      <c r="E6" s="3">
        <v>172058</v>
      </c>
      <c r="F6" s="3">
        <v>164175</v>
      </c>
      <c r="G6" s="3">
        <v>139204</v>
      </c>
      <c r="H6" s="3">
        <v>125977</v>
      </c>
    </row>
    <row r="7" spans="1:8" ht="13.5">
      <c r="A7" s="189" t="s">
        <v>18</v>
      </c>
      <c r="B7" s="189"/>
      <c r="C7" s="3">
        <v>218703</v>
      </c>
      <c r="D7" s="3">
        <v>230089</v>
      </c>
      <c r="E7" s="3">
        <v>249162</v>
      </c>
      <c r="F7" s="3">
        <v>253673</v>
      </c>
      <c r="G7" s="3">
        <v>261097</v>
      </c>
      <c r="H7" s="3">
        <v>253605</v>
      </c>
    </row>
  </sheetData>
  <sheetProtection/>
  <mergeCells count="5">
    <mergeCell ref="A3:B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49"/>
  <sheetViews>
    <sheetView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4.625" style="2" customWidth="1"/>
    <col min="2" max="2" width="25.00390625" style="2" customWidth="1"/>
    <col min="3" max="6" width="12.00390625" style="2" customWidth="1"/>
    <col min="7" max="7" width="9.75390625" style="38" customWidth="1"/>
    <col min="8" max="8" width="2.875" style="2" customWidth="1"/>
    <col min="9" max="9" width="29.75390625" style="2" customWidth="1"/>
    <col min="10" max="16384" width="9.00390625" style="2" customWidth="1"/>
  </cols>
  <sheetData>
    <row r="1" ht="24" customHeight="1">
      <c r="A1" s="1" t="s">
        <v>134</v>
      </c>
    </row>
    <row r="2" ht="24" customHeight="1"/>
    <row r="3" spans="1:8" ht="24" customHeight="1">
      <c r="A3" s="187"/>
      <c r="B3" s="198"/>
      <c r="C3" s="194" t="s">
        <v>78</v>
      </c>
      <c r="D3" s="195"/>
      <c r="E3" s="194" t="s">
        <v>79</v>
      </c>
      <c r="F3" s="201"/>
      <c r="G3" s="202" t="s">
        <v>44</v>
      </c>
      <c r="H3" s="202"/>
    </row>
    <row r="4" spans="1:8" ht="36" customHeight="1">
      <c r="A4" s="199"/>
      <c r="B4" s="200"/>
      <c r="C4" s="15" t="s">
        <v>77</v>
      </c>
      <c r="D4" s="15" t="s">
        <v>57</v>
      </c>
      <c r="E4" s="15" t="s">
        <v>77</v>
      </c>
      <c r="F4" s="15" t="s">
        <v>57</v>
      </c>
      <c r="G4" s="202"/>
      <c r="H4" s="202"/>
    </row>
    <row r="5" spans="1:8" ht="24" customHeight="1" thickBot="1">
      <c r="A5" s="192" t="s">
        <v>6</v>
      </c>
      <c r="B5" s="193"/>
      <c r="C5" s="85">
        <f>C6+C9+C13+C28</f>
        <v>424168</v>
      </c>
      <c r="D5" s="86">
        <v>100</v>
      </c>
      <c r="E5" s="85">
        <v>402251</v>
      </c>
      <c r="F5" s="86">
        <v>100</v>
      </c>
      <c r="G5" s="203"/>
      <c r="H5" s="203"/>
    </row>
    <row r="6" spans="1:8" ht="24" customHeight="1">
      <c r="A6" s="80" t="s">
        <v>16</v>
      </c>
      <c r="B6" s="46"/>
      <c r="C6" s="81">
        <v>21010</v>
      </c>
      <c r="D6" s="82">
        <v>5</v>
      </c>
      <c r="E6" s="81">
        <v>15641</v>
      </c>
      <c r="F6" s="83">
        <v>3.9</v>
      </c>
      <c r="G6" s="84">
        <f>F6-D6</f>
        <v>-1.1</v>
      </c>
      <c r="H6" s="46"/>
    </row>
    <row r="7" spans="1:8" ht="24" customHeight="1">
      <c r="A7" s="11"/>
      <c r="B7" s="16" t="s">
        <v>112</v>
      </c>
      <c r="C7" s="12">
        <v>19379</v>
      </c>
      <c r="D7" s="14">
        <v>4.6</v>
      </c>
      <c r="E7" s="12">
        <v>14471</v>
      </c>
      <c r="F7" s="14">
        <v>3.6</v>
      </c>
      <c r="G7" s="40">
        <f aca="true" t="shared" si="0" ref="G7:G28">F7-D7</f>
        <v>-0.9999999999999996</v>
      </c>
      <c r="H7" s="10"/>
    </row>
    <row r="8" spans="1:8" ht="24" customHeight="1" thickBot="1">
      <c r="A8" s="79"/>
      <c r="B8" s="88" t="s">
        <v>8</v>
      </c>
      <c r="C8" s="89">
        <v>1631</v>
      </c>
      <c r="D8" s="90">
        <v>0.4</v>
      </c>
      <c r="E8" s="89">
        <v>1170</v>
      </c>
      <c r="F8" s="90">
        <v>0.3</v>
      </c>
      <c r="G8" s="91">
        <f t="shared" si="0"/>
        <v>-0.10000000000000003</v>
      </c>
      <c r="H8" s="92"/>
    </row>
    <row r="9" spans="1:8" ht="24" customHeight="1">
      <c r="A9" s="80" t="s">
        <v>17</v>
      </c>
      <c r="B9" s="87"/>
      <c r="C9" s="81">
        <v>139204</v>
      </c>
      <c r="D9" s="82">
        <v>32.8</v>
      </c>
      <c r="E9" s="81">
        <v>125977</v>
      </c>
      <c r="F9" s="82">
        <v>31.3</v>
      </c>
      <c r="G9" s="84">
        <f t="shared" si="0"/>
        <v>-1.4999999999999964</v>
      </c>
      <c r="H9" s="46"/>
    </row>
    <row r="10" spans="1:8" ht="24" customHeight="1">
      <c r="A10" s="11"/>
      <c r="B10" s="53" t="s">
        <v>113</v>
      </c>
      <c r="C10" s="12">
        <v>275</v>
      </c>
      <c r="D10" s="14">
        <v>0.1</v>
      </c>
      <c r="E10" s="12">
        <v>121</v>
      </c>
      <c r="F10" s="14">
        <v>0</v>
      </c>
      <c r="G10" s="40">
        <f t="shared" si="0"/>
        <v>-0.1</v>
      </c>
      <c r="H10" s="10"/>
    </row>
    <row r="11" spans="1:8" ht="24" customHeight="1">
      <c r="A11" s="11"/>
      <c r="B11" s="16" t="s">
        <v>9</v>
      </c>
      <c r="C11" s="12">
        <v>45238</v>
      </c>
      <c r="D11" s="14">
        <v>10.7</v>
      </c>
      <c r="E11" s="12">
        <v>38748</v>
      </c>
      <c r="F11" s="14">
        <v>9.6</v>
      </c>
      <c r="G11" s="40">
        <f t="shared" si="0"/>
        <v>-1.0999999999999996</v>
      </c>
      <c r="H11" s="10"/>
    </row>
    <row r="12" spans="1:8" ht="24" customHeight="1" thickBot="1">
      <c r="A12" s="79"/>
      <c r="B12" s="88" t="s">
        <v>10</v>
      </c>
      <c r="C12" s="89">
        <v>93691</v>
      </c>
      <c r="D12" s="90">
        <v>22.1</v>
      </c>
      <c r="E12" s="89">
        <v>87108</v>
      </c>
      <c r="F12" s="90">
        <v>21.7</v>
      </c>
      <c r="G12" s="91">
        <f t="shared" si="0"/>
        <v>-0.40000000000000213</v>
      </c>
      <c r="H12" s="92"/>
    </row>
    <row r="13" spans="1:8" ht="24" customHeight="1">
      <c r="A13" s="80" t="s">
        <v>18</v>
      </c>
      <c r="B13" s="87"/>
      <c r="C13" s="81">
        <v>261097</v>
      </c>
      <c r="D13" s="82">
        <v>61.6</v>
      </c>
      <c r="E13" s="81">
        <v>253605</v>
      </c>
      <c r="F13" s="82">
        <v>63</v>
      </c>
      <c r="G13" s="84">
        <f t="shared" si="0"/>
        <v>1.3999999999999986</v>
      </c>
      <c r="H13" s="46"/>
    </row>
    <row r="14" spans="1:8" ht="24" customHeight="1">
      <c r="A14" s="11"/>
      <c r="B14" s="17" t="s">
        <v>41</v>
      </c>
      <c r="C14" s="12">
        <v>4390</v>
      </c>
      <c r="D14" s="14">
        <v>1</v>
      </c>
      <c r="E14" s="12">
        <v>4368</v>
      </c>
      <c r="F14" s="14">
        <v>1.1</v>
      </c>
      <c r="G14" s="40">
        <f t="shared" si="0"/>
        <v>0.10000000000000009</v>
      </c>
      <c r="H14" s="10"/>
    </row>
    <row r="15" spans="1:8" ht="24" customHeight="1">
      <c r="A15" s="11"/>
      <c r="B15" s="16" t="s">
        <v>11</v>
      </c>
      <c r="C15" s="12">
        <v>4854</v>
      </c>
      <c r="D15" s="14">
        <v>1.1</v>
      </c>
      <c r="E15" s="12">
        <v>5500</v>
      </c>
      <c r="F15" s="14">
        <v>1.4</v>
      </c>
      <c r="G15" s="40">
        <f t="shared" si="0"/>
        <v>0.2999999999999998</v>
      </c>
      <c r="H15" s="10"/>
    </row>
    <row r="16" spans="1:8" ht="24" customHeight="1">
      <c r="A16" s="11"/>
      <c r="B16" s="16" t="s">
        <v>114</v>
      </c>
      <c r="C16" s="12">
        <v>16714</v>
      </c>
      <c r="D16" s="14">
        <v>3.9</v>
      </c>
      <c r="E16" s="12">
        <v>17554</v>
      </c>
      <c r="F16" s="14">
        <v>4.4</v>
      </c>
      <c r="G16" s="40">
        <f t="shared" si="0"/>
        <v>0.5000000000000004</v>
      </c>
      <c r="H16" s="10"/>
    </row>
    <row r="17" spans="1:8" ht="24" customHeight="1">
      <c r="A17" s="23"/>
      <c r="B17" s="24" t="s">
        <v>115</v>
      </c>
      <c r="C17" s="25">
        <v>69283</v>
      </c>
      <c r="D17" s="22">
        <v>16.3</v>
      </c>
      <c r="E17" s="12">
        <v>64499</v>
      </c>
      <c r="F17" s="14">
        <v>16</v>
      </c>
      <c r="G17" s="40">
        <f t="shared" si="0"/>
        <v>-0.3000000000000007</v>
      </c>
      <c r="H17" s="10"/>
    </row>
    <row r="18" spans="1:8" ht="24" customHeight="1">
      <c r="A18" s="11"/>
      <c r="B18" s="16" t="s">
        <v>116</v>
      </c>
      <c r="C18" s="12">
        <v>9957</v>
      </c>
      <c r="D18" s="14">
        <v>2.3</v>
      </c>
      <c r="E18" s="12">
        <v>9612</v>
      </c>
      <c r="F18" s="14">
        <v>2.4</v>
      </c>
      <c r="G18" s="40">
        <f t="shared" si="0"/>
        <v>0.10000000000000009</v>
      </c>
      <c r="H18" s="10"/>
    </row>
    <row r="19" spans="1:8" ht="24" customHeight="1">
      <c r="A19" s="11"/>
      <c r="B19" s="16" t="s">
        <v>117</v>
      </c>
      <c r="C19" s="12">
        <v>3701</v>
      </c>
      <c r="D19" s="14">
        <v>0.9</v>
      </c>
      <c r="E19" s="12">
        <v>3630</v>
      </c>
      <c r="F19" s="14">
        <v>0.9</v>
      </c>
      <c r="G19" s="40">
        <f t="shared" si="0"/>
        <v>0</v>
      </c>
      <c r="H19" s="10"/>
    </row>
    <row r="20" spans="1:8" ht="27">
      <c r="A20" s="11"/>
      <c r="B20" s="17" t="s">
        <v>118</v>
      </c>
      <c r="C20" s="12">
        <v>10471</v>
      </c>
      <c r="D20" s="14">
        <v>2.5</v>
      </c>
      <c r="E20" s="12">
        <v>10211</v>
      </c>
      <c r="F20" s="14">
        <v>2.5</v>
      </c>
      <c r="G20" s="40">
        <f t="shared" si="0"/>
        <v>0</v>
      </c>
      <c r="H20" s="10"/>
    </row>
    <row r="21" spans="1:8" ht="24" customHeight="1">
      <c r="A21" s="11"/>
      <c r="B21" s="16" t="s">
        <v>119</v>
      </c>
      <c r="C21" s="12">
        <v>22548</v>
      </c>
      <c r="D21" s="14">
        <v>5.3</v>
      </c>
      <c r="E21" s="12">
        <v>21813</v>
      </c>
      <c r="F21" s="14">
        <v>5.4</v>
      </c>
      <c r="G21" s="40">
        <f t="shared" si="0"/>
        <v>0.10000000000000053</v>
      </c>
      <c r="H21" s="10"/>
    </row>
    <row r="22" spans="1:8" ht="24" customHeight="1">
      <c r="A22" s="11"/>
      <c r="B22" s="53" t="s">
        <v>120</v>
      </c>
      <c r="C22" s="12">
        <v>13812</v>
      </c>
      <c r="D22" s="14">
        <v>3.3</v>
      </c>
      <c r="E22" s="12">
        <v>14002</v>
      </c>
      <c r="F22" s="14">
        <v>3.5</v>
      </c>
      <c r="G22" s="40">
        <f t="shared" si="0"/>
        <v>0.20000000000000018</v>
      </c>
      <c r="H22" s="10"/>
    </row>
    <row r="23" spans="1:8" ht="24" customHeight="1">
      <c r="A23" s="11"/>
      <c r="B23" s="16" t="s">
        <v>13</v>
      </c>
      <c r="C23" s="12">
        <v>18517</v>
      </c>
      <c r="D23" s="14">
        <v>4.4</v>
      </c>
      <c r="E23" s="12">
        <v>18144</v>
      </c>
      <c r="F23" s="14">
        <v>4.5</v>
      </c>
      <c r="G23" s="40">
        <f>F23-D23</f>
        <v>0.09999999999999964</v>
      </c>
      <c r="H23" s="10"/>
    </row>
    <row r="24" spans="1:8" ht="24" customHeight="1">
      <c r="A24" s="11"/>
      <c r="B24" s="16" t="s">
        <v>12</v>
      </c>
      <c r="C24" s="12">
        <v>38793</v>
      </c>
      <c r="D24" s="14">
        <v>9.1</v>
      </c>
      <c r="E24" s="12">
        <v>44768</v>
      </c>
      <c r="F24" s="14">
        <v>11.1</v>
      </c>
      <c r="G24" s="40">
        <f t="shared" si="0"/>
        <v>2</v>
      </c>
      <c r="H24" s="10"/>
    </row>
    <row r="25" spans="1:8" ht="24" customHeight="1">
      <c r="A25" s="11"/>
      <c r="B25" s="16" t="s">
        <v>14</v>
      </c>
      <c r="C25" s="12">
        <v>7017</v>
      </c>
      <c r="D25" s="14">
        <v>1.7</v>
      </c>
      <c r="E25" s="12">
        <v>4082</v>
      </c>
      <c r="F25" s="14">
        <v>1</v>
      </c>
      <c r="G25" s="40">
        <f t="shared" si="0"/>
        <v>-0.7</v>
      </c>
      <c r="H25" s="10"/>
    </row>
    <row r="26" spans="1:8" ht="27.75" customHeight="1">
      <c r="A26" s="11"/>
      <c r="B26" s="18" t="s">
        <v>31</v>
      </c>
      <c r="C26" s="12">
        <v>26612</v>
      </c>
      <c r="D26" s="14">
        <v>6.3</v>
      </c>
      <c r="E26" s="12">
        <v>21672</v>
      </c>
      <c r="F26" s="14">
        <v>5.4</v>
      </c>
      <c r="G26" s="40">
        <f t="shared" si="0"/>
        <v>-0.8999999999999995</v>
      </c>
      <c r="H26" s="10"/>
    </row>
    <row r="27" spans="1:8" ht="27.75" customHeight="1" thickBot="1">
      <c r="A27" s="79"/>
      <c r="B27" s="94" t="s">
        <v>121</v>
      </c>
      <c r="C27" s="89">
        <v>14428</v>
      </c>
      <c r="D27" s="90">
        <v>3.4</v>
      </c>
      <c r="E27" s="89">
        <v>13750</v>
      </c>
      <c r="F27" s="90">
        <v>3.4</v>
      </c>
      <c r="G27" s="91">
        <f t="shared" si="0"/>
        <v>0</v>
      </c>
      <c r="H27" s="92"/>
    </row>
    <row r="28" spans="1:11" ht="24" customHeight="1">
      <c r="A28" s="93" t="s">
        <v>15</v>
      </c>
      <c r="B28" s="46"/>
      <c r="C28" s="81">
        <v>2857</v>
      </c>
      <c r="D28" s="82">
        <v>0.7</v>
      </c>
      <c r="E28" s="81">
        <v>7028</v>
      </c>
      <c r="F28" s="82">
        <v>1.7</v>
      </c>
      <c r="G28" s="84">
        <f t="shared" si="0"/>
        <v>1</v>
      </c>
      <c r="H28" s="46"/>
      <c r="I28" s="7"/>
      <c r="J28" s="7"/>
      <c r="K28" s="8"/>
    </row>
    <row r="29" spans="5:6" ht="17.25" customHeight="1">
      <c r="E29" s="13"/>
      <c r="F29" s="13"/>
    </row>
    <row r="30" spans="1:8" ht="27.75" customHeight="1">
      <c r="A30" s="54" t="s">
        <v>60</v>
      </c>
      <c r="B30" s="204" t="s">
        <v>58</v>
      </c>
      <c r="C30" s="204"/>
      <c r="D30" s="204"/>
      <c r="E30" s="204"/>
      <c r="F30" s="204"/>
      <c r="G30" s="204"/>
      <c r="H30" s="204"/>
    </row>
    <row r="31" spans="1:8" ht="24" customHeight="1">
      <c r="A31" s="54" t="s">
        <v>61</v>
      </c>
      <c r="B31" s="204" t="s">
        <v>59</v>
      </c>
      <c r="C31" s="204"/>
      <c r="D31" s="204"/>
      <c r="E31" s="204"/>
      <c r="F31" s="204"/>
      <c r="G31" s="204"/>
      <c r="H31" s="204"/>
    </row>
    <row r="32" spans="1:2" ht="18" customHeight="1">
      <c r="A32" s="54" t="s">
        <v>75</v>
      </c>
      <c r="B32" s="58" t="s">
        <v>76</v>
      </c>
    </row>
    <row r="33" ht="25.5" customHeight="1">
      <c r="A33" s="54"/>
    </row>
    <row r="34" ht="13.5">
      <c r="I34" s="6"/>
    </row>
    <row r="35" spans="3:10" ht="13.5">
      <c r="C35" s="21"/>
      <c r="D35" s="26"/>
      <c r="E35" s="26"/>
      <c r="F35" s="26"/>
      <c r="G35" s="39"/>
      <c r="H35" s="27"/>
      <c r="I35" s="26"/>
      <c r="J35" s="28"/>
    </row>
    <row r="36" spans="3:14" ht="13.5">
      <c r="C36" s="26"/>
      <c r="D36" s="29"/>
      <c r="E36" s="26"/>
      <c r="F36" s="196"/>
      <c r="G36" s="197"/>
      <c r="H36" s="197"/>
      <c r="I36" s="26"/>
      <c r="J36" s="33" t="s">
        <v>53</v>
      </c>
      <c r="K36" s="32" t="s">
        <v>19</v>
      </c>
      <c r="M36" s="32"/>
      <c r="N36" s="33"/>
    </row>
    <row r="37" spans="3:14" ht="13.5">
      <c r="C37" s="26"/>
      <c r="D37" s="29"/>
      <c r="E37" s="26"/>
      <c r="F37" s="196"/>
      <c r="G37" s="197"/>
      <c r="H37" s="197"/>
      <c r="I37" s="2" t="s">
        <v>122</v>
      </c>
      <c r="J37" s="35">
        <v>3.9</v>
      </c>
      <c r="K37" s="34">
        <v>5</v>
      </c>
      <c r="M37" s="34"/>
      <c r="N37" s="35"/>
    </row>
    <row r="38" spans="3:14" ht="13.5">
      <c r="C38" s="26"/>
      <c r="D38" s="30"/>
      <c r="E38" s="26"/>
      <c r="F38" s="196"/>
      <c r="G38" s="197"/>
      <c r="H38" s="197"/>
      <c r="I38" s="2" t="s">
        <v>9</v>
      </c>
      <c r="J38" s="35">
        <v>9.6</v>
      </c>
      <c r="K38" s="34">
        <v>10.7</v>
      </c>
      <c r="M38" s="34"/>
      <c r="N38" s="35"/>
    </row>
    <row r="39" spans="3:14" ht="13.5">
      <c r="C39" s="26"/>
      <c r="D39" s="31"/>
      <c r="E39" s="26"/>
      <c r="F39" s="196"/>
      <c r="G39" s="197"/>
      <c r="H39" s="197"/>
      <c r="I39" s="2" t="s">
        <v>10</v>
      </c>
      <c r="J39" s="35">
        <v>21.7</v>
      </c>
      <c r="K39" s="34">
        <v>22.1</v>
      </c>
      <c r="M39" s="34"/>
      <c r="N39" s="35"/>
    </row>
    <row r="40" spans="3:14" ht="13.5">
      <c r="C40" s="26"/>
      <c r="D40" s="31"/>
      <c r="E40" s="26"/>
      <c r="F40" s="196"/>
      <c r="G40" s="197"/>
      <c r="H40" s="197"/>
      <c r="I40" s="2" t="s">
        <v>123</v>
      </c>
      <c r="J40" s="35">
        <v>5.8</v>
      </c>
      <c r="K40" s="34">
        <v>5</v>
      </c>
      <c r="M40" s="34"/>
      <c r="N40" s="35"/>
    </row>
    <row r="41" spans="3:14" ht="13.5">
      <c r="C41" s="26"/>
      <c r="D41" s="31"/>
      <c r="E41" s="26"/>
      <c r="F41" s="196"/>
      <c r="G41" s="197"/>
      <c r="H41" s="197"/>
      <c r="I41" s="2" t="s">
        <v>115</v>
      </c>
      <c r="J41" s="35">
        <v>16</v>
      </c>
      <c r="K41" s="34">
        <v>16.3</v>
      </c>
      <c r="M41" s="34"/>
      <c r="N41" s="35"/>
    </row>
    <row r="42" spans="3:14" ht="13.5">
      <c r="C42" s="26"/>
      <c r="D42" s="31"/>
      <c r="E42" s="26"/>
      <c r="F42" s="196"/>
      <c r="G42" s="197"/>
      <c r="H42" s="197"/>
      <c r="I42" s="2" t="s">
        <v>124</v>
      </c>
      <c r="J42" s="35">
        <v>5.4</v>
      </c>
      <c r="K42" s="34">
        <v>5.3</v>
      </c>
      <c r="M42" s="34"/>
      <c r="N42" s="35"/>
    </row>
    <row r="43" spans="3:14" ht="13.5">
      <c r="C43" s="26"/>
      <c r="D43" s="31"/>
      <c r="E43" s="26"/>
      <c r="F43" s="196"/>
      <c r="G43" s="197"/>
      <c r="H43" s="197"/>
      <c r="I43" s="2" t="s">
        <v>12</v>
      </c>
      <c r="J43" s="35">
        <v>11.1</v>
      </c>
      <c r="K43" s="34">
        <v>9.1</v>
      </c>
      <c r="M43" s="34"/>
      <c r="N43" s="35"/>
    </row>
    <row r="44" spans="9:14" ht="13.5">
      <c r="I44" s="2" t="s">
        <v>13</v>
      </c>
      <c r="J44" s="35">
        <v>4.5</v>
      </c>
      <c r="K44" s="35">
        <v>4.4</v>
      </c>
      <c r="M44" s="35"/>
      <c r="N44" s="35"/>
    </row>
    <row r="45" spans="9:14" ht="13.5">
      <c r="I45" s="2" t="s">
        <v>32</v>
      </c>
      <c r="J45" s="35">
        <v>5.4</v>
      </c>
      <c r="K45" s="35">
        <v>6.3</v>
      </c>
      <c r="M45" s="35"/>
      <c r="N45" s="35"/>
    </row>
    <row r="46" spans="9:14" ht="13.5">
      <c r="I46" s="2" t="s">
        <v>33</v>
      </c>
      <c r="J46" s="35">
        <v>3.4</v>
      </c>
      <c r="K46" s="35">
        <v>3.4</v>
      </c>
      <c r="M46" s="35"/>
      <c r="N46" s="35"/>
    </row>
    <row r="47" spans="9:14" ht="13.5">
      <c r="I47" s="2" t="s">
        <v>29</v>
      </c>
      <c r="J47" s="35">
        <v>13.1</v>
      </c>
      <c r="K47" s="35">
        <v>12.5</v>
      </c>
      <c r="M47" s="35"/>
      <c r="N47" s="35"/>
    </row>
    <row r="48" spans="9:11" ht="13.5">
      <c r="I48" s="6"/>
      <c r="J48" s="33"/>
      <c r="K48" s="33"/>
    </row>
    <row r="49" ht="13.5">
      <c r="I49" s="6"/>
    </row>
  </sheetData>
  <sheetProtection/>
  <mergeCells count="16">
    <mergeCell ref="F38:H38"/>
    <mergeCell ref="F39:H39"/>
    <mergeCell ref="F42:H42"/>
    <mergeCell ref="F43:H43"/>
    <mergeCell ref="F40:H40"/>
    <mergeCell ref="F41:H41"/>
    <mergeCell ref="A5:B5"/>
    <mergeCell ref="C3:D3"/>
    <mergeCell ref="F37:H37"/>
    <mergeCell ref="A3:B4"/>
    <mergeCell ref="F36:H36"/>
    <mergeCell ref="E3:F3"/>
    <mergeCell ref="G3:H4"/>
    <mergeCell ref="G5:H5"/>
    <mergeCell ref="B30:H30"/>
    <mergeCell ref="B31:H31"/>
  </mergeCells>
  <printOptions/>
  <pageMargins left="0.8661417322834646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3.50390625" style="0" customWidth="1"/>
    <col min="3" max="7" width="12.625" style="0" customWidth="1"/>
  </cols>
  <sheetData>
    <row r="1" ht="13.5">
      <c r="A1" t="s">
        <v>135</v>
      </c>
    </row>
    <row r="2" spans="1:7" ht="13.5">
      <c r="A2" s="2"/>
      <c r="B2" s="2"/>
      <c r="C2" s="2"/>
      <c r="D2" s="2"/>
      <c r="E2" s="2"/>
      <c r="F2" s="38"/>
      <c r="G2" s="33" t="s">
        <v>94</v>
      </c>
    </row>
    <row r="3" spans="1:7" ht="13.5">
      <c r="A3" s="205" t="s">
        <v>102</v>
      </c>
      <c r="B3" s="206"/>
      <c r="C3" s="189" t="s">
        <v>101</v>
      </c>
      <c r="D3" s="189"/>
      <c r="E3" s="189"/>
      <c r="F3" s="189"/>
      <c r="G3" s="189"/>
    </row>
    <row r="4" spans="1:7" ht="14.25" thickBot="1">
      <c r="A4" s="207"/>
      <c r="B4" s="208"/>
      <c r="C4" s="77" t="s">
        <v>100</v>
      </c>
      <c r="D4" s="77" t="s">
        <v>71</v>
      </c>
      <c r="E4" s="77" t="s">
        <v>99</v>
      </c>
      <c r="F4" s="77" t="s">
        <v>72</v>
      </c>
      <c r="G4" s="77" t="s">
        <v>73</v>
      </c>
    </row>
    <row r="5" spans="1:7" ht="13.5">
      <c r="A5" s="55" t="s">
        <v>48</v>
      </c>
      <c r="B5" s="45"/>
      <c r="C5" s="45">
        <v>642120</v>
      </c>
      <c r="D5" s="45">
        <v>153339</v>
      </c>
      <c r="E5" s="45">
        <v>303421</v>
      </c>
      <c r="F5" s="45">
        <v>73172</v>
      </c>
      <c r="G5" s="45">
        <v>94018</v>
      </c>
    </row>
    <row r="6" spans="1:7" ht="13.5">
      <c r="A6" s="55"/>
      <c r="B6" s="4" t="s">
        <v>42</v>
      </c>
      <c r="C6" s="3">
        <v>303924</v>
      </c>
      <c r="D6" s="3">
        <v>64411</v>
      </c>
      <c r="E6" s="3">
        <v>144267</v>
      </c>
      <c r="F6" s="3">
        <v>19592</v>
      </c>
      <c r="G6" s="3">
        <v>67141</v>
      </c>
    </row>
    <row r="7" spans="1:7" ht="13.5">
      <c r="A7" s="45"/>
      <c r="B7" s="4" t="s">
        <v>43</v>
      </c>
      <c r="C7" s="3">
        <v>338196</v>
      </c>
      <c r="D7" s="3">
        <v>88928</v>
      </c>
      <c r="E7" s="3">
        <v>159154</v>
      </c>
      <c r="F7" s="3">
        <v>53580</v>
      </c>
      <c r="G7" s="3">
        <v>26877</v>
      </c>
    </row>
    <row r="8" spans="1:7" ht="13.5">
      <c r="A8" s="44" t="s">
        <v>3</v>
      </c>
      <c r="B8" s="3"/>
      <c r="C8" s="3">
        <v>689506</v>
      </c>
      <c r="D8" s="3">
        <v>210628</v>
      </c>
      <c r="E8" s="3">
        <v>298161</v>
      </c>
      <c r="F8" s="3">
        <v>60692</v>
      </c>
      <c r="G8" s="3">
        <v>73159</v>
      </c>
    </row>
    <row r="9" spans="1:7" ht="13.5">
      <c r="A9" s="55"/>
      <c r="B9" s="4" t="s">
        <v>42</v>
      </c>
      <c r="C9" s="3">
        <v>335347</v>
      </c>
      <c r="D9" s="3">
        <v>90628</v>
      </c>
      <c r="E9" s="3">
        <v>142571</v>
      </c>
      <c r="F9" s="3">
        <v>16630</v>
      </c>
      <c r="G9" s="3">
        <v>55544</v>
      </c>
    </row>
    <row r="10" spans="1:7" ht="14.25" thickBot="1">
      <c r="A10" s="95"/>
      <c r="B10" s="77" t="s">
        <v>43</v>
      </c>
      <c r="C10" s="78">
        <v>363159</v>
      </c>
      <c r="D10" s="78">
        <v>120000</v>
      </c>
      <c r="E10" s="78">
        <v>155590</v>
      </c>
      <c r="F10" s="78">
        <v>44062</v>
      </c>
      <c r="G10" s="78">
        <v>17615</v>
      </c>
    </row>
    <row r="11" spans="1:7" ht="13.5">
      <c r="A11" s="55" t="s">
        <v>48</v>
      </c>
      <c r="B11" s="45"/>
      <c r="C11" s="45">
        <f aca="true" t="shared" si="0" ref="C11:C16">C5/C5*100</f>
        <v>100</v>
      </c>
      <c r="D11" s="47">
        <f aca="true" t="shared" si="1" ref="D11:D16">D5/(D5+E5+F5+G5)*100</f>
        <v>24.575526885167083</v>
      </c>
      <c r="E11" s="47">
        <f aca="true" t="shared" si="2" ref="E11:E16">E5/(E5+F5+G5+D5)*100</f>
        <v>48.62905681544996</v>
      </c>
      <c r="F11" s="47">
        <f aca="true" t="shared" si="3" ref="F11:F16">F5/(D5+E5+F5+G5)*100</f>
        <v>11.727221732510618</v>
      </c>
      <c r="G11" s="47">
        <f aca="true" t="shared" si="4" ref="G11:G16">G5/(D5+E5+F5+G5)*100</f>
        <v>15.068194566872345</v>
      </c>
    </row>
    <row r="12" spans="1:7" ht="13.5">
      <c r="A12" s="55"/>
      <c r="B12" s="4" t="s">
        <v>42</v>
      </c>
      <c r="C12" s="3">
        <f t="shared" si="0"/>
        <v>100</v>
      </c>
      <c r="D12" s="36">
        <f t="shared" si="1"/>
        <v>21.803859707323017</v>
      </c>
      <c r="E12" s="36">
        <f t="shared" si="2"/>
        <v>48.836028448500564</v>
      </c>
      <c r="F12" s="36">
        <f t="shared" si="3"/>
        <v>6.63211593339449</v>
      </c>
      <c r="G12" s="36">
        <f t="shared" si="4"/>
        <v>22.727995910781928</v>
      </c>
    </row>
    <row r="13" spans="1:7" ht="13.5">
      <c r="A13" s="45"/>
      <c r="B13" s="4" t="s">
        <v>43</v>
      </c>
      <c r="C13" s="3">
        <f t="shared" si="0"/>
        <v>100</v>
      </c>
      <c r="D13" s="36">
        <f t="shared" si="1"/>
        <v>27.067714944040127</v>
      </c>
      <c r="E13" s="36">
        <f t="shared" si="2"/>
        <v>48.442955022082614</v>
      </c>
      <c r="F13" s="36">
        <f t="shared" si="3"/>
        <v>16.308566106307012</v>
      </c>
      <c r="G13" s="36">
        <f t="shared" si="4"/>
        <v>8.180763927570244</v>
      </c>
    </row>
    <row r="14" spans="1:7" ht="13.5">
      <c r="A14" s="44" t="s">
        <v>3</v>
      </c>
      <c r="B14" s="3"/>
      <c r="C14" s="3">
        <f t="shared" si="0"/>
        <v>100</v>
      </c>
      <c r="D14" s="36">
        <f t="shared" si="1"/>
        <v>32.775426366239266</v>
      </c>
      <c r="E14" s="36">
        <f t="shared" si="2"/>
        <v>46.396271629528194</v>
      </c>
      <c r="F14" s="36">
        <f t="shared" si="3"/>
        <v>9.444167807792853</v>
      </c>
      <c r="G14" s="36">
        <f t="shared" si="4"/>
        <v>11.384134196439687</v>
      </c>
    </row>
    <row r="15" spans="1:7" ht="13.5">
      <c r="A15" s="55"/>
      <c r="B15" s="4" t="s">
        <v>42</v>
      </c>
      <c r="C15" s="3">
        <f t="shared" si="0"/>
        <v>100</v>
      </c>
      <c r="D15" s="36">
        <f t="shared" si="1"/>
        <v>29.677803866091633</v>
      </c>
      <c r="E15" s="36">
        <f t="shared" si="2"/>
        <v>46.68749365530024</v>
      </c>
      <c r="F15" s="36">
        <f t="shared" si="3"/>
        <v>5.445799071954626</v>
      </c>
      <c r="G15" s="36">
        <f t="shared" si="4"/>
        <v>18.188903406653502</v>
      </c>
    </row>
    <row r="16" spans="1:7" ht="13.5">
      <c r="A16" s="45"/>
      <c r="B16" s="4" t="s">
        <v>43</v>
      </c>
      <c r="C16" s="3">
        <f t="shared" si="0"/>
        <v>100</v>
      </c>
      <c r="D16" s="36">
        <f t="shared" si="1"/>
        <v>35.580119015498106</v>
      </c>
      <c r="E16" s="36">
        <f t="shared" si="2"/>
        <v>46.132589313511254</v>
      </c>
      <c r="F16" s="36">
        <f t="shared" si="3"/>
        <v>13.064426700507315</v>
      </c>
      <c r="G16" s="36">
        <f t="shared" si="4"/>
        <v>5.222864970483326</v>
      </c>
    </row>
  </sheetData>
  <sheetProtection/>
  <mergeCells count="2">
    <mergeCell ref="A3:B4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17"/>
  <sheetViews>
    <sheetView zoomScalePageLayoutView="0" workbookViewId="0" topLeftCell="A4">
      <selection activeCell="E5" sqref="E5"/>
    </sheetView>
  </sheetViews>
  <sheetFormatPr defaultColWidth="9.00390625" defaultRowHeight="13.5"/>
  <cols>
    <col min="1" max="5" width="14.25390625" style="0" customWidth="1"/>
  </cols>
  <sheetData>
    <row r="1" spans="1:5" ht="14.25">
      <c r="A1" s="1" t="s">
        <v>136</v>
      </c>
      <c r="B1" s="2"/>
      <c r="C1" s="2"/>
      <c r="D1" s="2"/>
      <c r="E1" s="2"/>
    </row>
    <row r="2" spans="1:5" ht="13.5">
      <c r="A2" s="2"/>
      <c r="B2" s="2"/>
      <c r="C2" s="2"/>
      <c r="D2" s="2"/>
      <c r="E2" s="33" t="s">
        <v>98</v>
      </c>
    </row>
    <row r="3" spans="1:5" ht="13.5">
      <c r="A3" s="209"/>
      <c r="B3" s="210" t="s">
        <v>6</v>
      </c>
      <c r="C3" s="205" t="s">
        <v>7</v>
      </c>
      <c r="D3" s="212"/>
      <c r="E3" s="210" t="s">
        <v>37</v>
      </c>
    </row>
    <row r="4" spans="1:5" ht="13.5">
      <c r="A4" s="179"/>
      <c r="B4" s="211"/>
      <c r="C4" s="57" t="s">
        <v>6</v>
      </c>
      <c r="D4" s="4" t="s">
        <v>36</v>
      </c>
      <c r="E4" s="213"/>
    </row>
    <row r="5" spans="1:5" ht="13.5">
      <c r="A5" s="3" t="s">
        <v>6</v>
      </c>
      <c r="B5" s="12">
        <f>SUM(B6:B16)</f>
        <v>9372</v>
      </c>
      <c r="C5" s="12">
        <v>6703</v>
      </c>
      <c r="D5" s="12">
        <v>6312</v>
      </c>
      <c r="E5" s="12">
        <f>SUM(E6:E16)</f>
        <v>1957</v>
      </c>
    </row>
    <row r="6" spans="1:5" ht="13.5">
      <c r="A6" s="4" t="s">
        <v>24</v>
      </c>
      <c r="B6" s="12">
        <v>3289</v>
      </c>
      <c r="C6" s="12">
        <v>2754</v>
      </c>
      <c r="D6" s="12">
        <v>2684</v>
      </c>
      <c r="E6" s="12">
        <v>424</v>
      </c>
    </row>
    <row r="7" spans="1:5" ht="13.5">
      <c r="A7" s="4" t="s">
        <v>23</v>
      </c>
      <c r="B7" s="12">
        <v>2326</v>
      </c>
      <c r="C7" s="12">
        <v>1442</v>
      </c>
      <c r="D7" s="12">
        <v>1302</v>
      </c>
      <c r="E7" s="12">
        <v>840</v>
      </c>
    </row>
    <row r="8" spans="1:5" ht="13.5">
      <c r="A8" s="4" t="s">
        <v>22</v>
      </c>
      <c r="B8" s="12">
        <v>2082</v>
      </c>
      <c r="C8" s="12">
        <v>1455</v>
      </c>
      <c r="D8" s="12">
        <v>1344</v>
      </c>
      <c r="E8" s="12">
        <v>181</v>
      </c>
    </row>
    <row r="9" spans="1:5" ht="13.5">
      <c r="A9" s="4" t="s">
        <v>20</v>
      </c>
      <c r="B9" s="12">
        <v>871</v>
      </c>
      <c r="C9" s="12">
        <v>554</v>
      </c>
      <c r="D9" s="12">
        <v>503</v>
      </c>
      <c r="E9" s="12">
        <v>289</v>
      </c>
    </row>
    <row r="10" spans="1:5" ht="13.5">
      <c r="A10" s="11" t="s">
        <v>21</v>
      </c>
      <c r="B10" s="12">
        <v>139</v>
      </c>
      <c r="C10" s="12">
        <v>84</v>
      </c>
      <c r="D10" s="12">
        <v>76</v>
      </c>
      <c r="E10" s="12">
        <v>50</v>
      </c>
    </row>
    <row r="11" spans="1:5" ht="13.5">
      <c r="A11" s="4" t="s">
        <v>27</v>
      </c>
      <c r="B11" s="12">
        <v>105</v>
      </c>
      <c r="C11" s="12">
        <v>80</v>
      </c>
      <c r="D11" s="12">
        <v>79</v>
      </c>
      <c r="E11" s="12">
        <v>21</v>
      </c>
    </row>
    <row r="12" spans="1:5" ht="13.5">
      <c r="A12" s="4" t="s">
        <v>25</v>
      </c>
      <c r="B12" s="12">
        <v>97</v>
      </c>
      <c r="C12" s="12">
        <v>82</v>
      </c>
      <c r="D12" s="12">
        <v>78</v>
      </c>
      <c r="E12" s="12">
        <v>13</v>
      </c>
    </row>
    <row r="13" spans="1:5" ht="13.5">
      <c r="A13" s="4" t="s">
        <v>54</v>
      </c>
      <c r="B13" s="12">
        <v>71</v>
      </c>
      <c r="C13" s="12">
        <v>55</v>
      </c>
      <c r="D13" s="12">
        <v>54</v>
      </c>
      <c r="E13" s="12">
        <f>B13-C13</f>
        <v>16</v>
      </c>
    </row>
    <row r="14" spans="1:5" ht="13.5">
      <c r="A14" s="4" t="s">
        <v>55</v>
      </c>
      <c r="B14" s="12">
        <v>52</v>
      </c>
      <c r="C14" s="12">
        <v>32</v>
      </c>
      <c r="D14" s="12">
        <v>32</v>
      </c>
      <c r="E14" s="12">
        <v>18</v>
      </c>
    </row>
    <row r="15" spans="1:5" ht="13.5">
      <c r="A15" s="4" t="s">
        <v>26</v>
      </c>
      <c r="B15" s="12">
        <v>19</v>
      </c>
      <c r="C15" s="12">
        <v>18</v>
      </c>
      <c r="D15" s="12">
        <v>18</v>
      </c>
      <c r="E15" s="12">
        <v>0</v>
      </c>
    </row>
    <row r="16" spans="1:5" ht="13.5">
      <c r="A16" s="11" t="s">
        <v>28</v>
      </c>
      <c r="B16" s="12">
        <v>321</v>
      </c>
      <c r="C16" s="12">
        <v>147</v>
      </c>
      <c r="D16" s="12">
        <v>142</v>
      </c>
      <c r="E16" s="12">
        <v>105</v>
      </c>
    </row>
    <row r="17" spans="1:5" ht="13.5">
      <c r="A17" s="51" t="s">
        <v>56</v>
      </c>
      <c r="B17" s="37"/>
      <c r="C17" s="37"/>
      <c r="D17" s="37"/>
      <c r="E17" s="37"/>
    </row>
  </sheetData>
  <sheetProtection/>
  <mergeCells count="4">
    <mergeCell ref="A3:A4"/>
    <mergeCell ref="B3:B4"/>
    <mergeCell ref="C3:D3"/>
    <mergeCell ref="E3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54"/>
  <sheetViews>
    <sheetView zoomScalePageLayoutView="0" workbookViewId="0" topLeftCell="A28">
      <selection activeCell="I46" sqref="I46"/>
    </sheetView>
  </sheetViews>
  <sheetFormatPr defaultColWidth="9.00390625" defaultRowHeight="13.5"/>
  <cols>
    <col min="1" max="1" width="0.74609375" style="122" customWidth="1"/>
    <col min="2" max="3" width="9.00390625" style="122" customWidth="1"/>
    <col min="4" max="4" width="5.625" style="122" customWidth="1"/>
    <col min="5" max="5" width="9.00390625" style="122" customWidth="1"/>
    <col min="6" max="6" width="5.625" style="122" customWidth="1"/>
    <col min="7" max="7" width="9.00390625" style="122" customWidth="1"/>
    <col min="8" max="8" width="5.75390625" style="122" customWidth="1"/>
    <col min="9" max="9" width="9.00390625" style="122" customWidth="1"/>
    <col min="10" max="10" width="5.625" style="122" customWidth="1"/>
    <col min="11" max="11" width="9.00390625" style="122" customWidth="1"/>
    <col min="12" max="12" width="5.625" style="122" customWidth="1"/>
    <col min="13" max="13" width="9.00390625" style="122" customWidth="1"/>
    <col min="14" max="14" width="5.625" style="122" customWidth="1"/>
    <col min="15" max="15" width="9.625" style="122" customWidth="1"/>
    <col min="16" max="16" width="5.625" style="122" customWidth="1"/>
    <col min="17" max="16384" width="9.00390625" style="122" customWidth="1"/>
  </cols>
  <sheetData>
    <row r="1" ht="17.25">
      <c r="B1" s="123" t="s">
        <v>138</v>
      </c>
    </row>
    <row r="2" ht="11.25" customHeight="1">
      <c r="B2" s="123"/>
    </row>
    <row r="3" spans="1:16" ht="18" customHeight="1">
      <c r="A3" s="124"/>
      <c r="B3" s="125"/>
      <c r="C3" s="214" t="s">
        <v>6</v>
      </c>
      <c r="D3" s="214"/>
      <c r="E3" s="214"/>
      <c r="F3" s="214"/>
      <c r="G3" s="214" t="s">
        <v>42</v>
      </c>
      <c r="H3" s="214"/>
      <c r="I3" s="214"/>
      <c r="J3" s="214"/>
      <c r="K3" s="214" t="s">
        <v>43</v>
      </c>
      <c r="L3" s="214"/>
      <c r="M3" s="214"/>
      <c r="N3" s="214"/>
      <c r="O3" s="215" t="s">
        <v>139</v>
      </c>
      <c r="P3" s="126"/>
    </row>
    <row r="4" spans="1:16" ht="13.5">
      <c r="A4" s="127"/>
      <c r="B4" s="128"/>
      <c r="C4" s="218" t="s">
        <v>140</v>
      </c>
      <c r="D4" s="129"/>
      <c r="E4" s="218" t="s">
        <v>141</v>
      </c>
      <c r="F4" s="129"/>
      <c r="G4" s="218" t="s">
        <v>140</v>
      </c>
      <c r="H4" s="129"/>
      <c r="I4" s="218" t="s">
        <v>141</v>
      </c>
      <c r="J4" s="129"/>
      <c r="K4" s="218" t="s">
        <v>140</v>
      </c>
      <c r="L4" s="129"/>
      <c r="M4" s="218" t="s">
        <v>141</v>
      </c>
      <c r="N4" s="129"/>
      <c r="O4" s="216"/>
      <c r="P4" s="130"/>
    </row>
    <row r="5" spans="1:16" ht="54">
      <c r="A5" s="131"/>
      <c r="B5" s="132"/>
      <c r="C5" s="219"/>
      <c r="D5" s="133" t="s">
        <v>142</v>
      </c>
      <c r="E5" s="219"/>
      <c r="F5" s="133" t="s">
        <v>142</v>
      </c>
      <c r="G5" s="219"/>
      <c r="H5" s="133" t="s">
        <v>142</v>
      </c>
      <c r="I5" s="219"/>
      <c r="J5" s="133" t="s">
        <v>142</v>
      </c>
      <c r="K5" s="219"/>
      <c r="L5" s="133" t="s">
        <v>142</v>
      </c>
      <c r="M5" s="219"/>
      <c r="N5" s="133" t="s">
        <v>142</v>
      </c>
      <c r="O5" s="217"/>
      <c r="P5" s="133" t="s">
        <v>142</v>
      </c>
    </row>
    <row r="6" spans="1:16" ht="18" customHeight="1">
      <c r="A6" s="134"/>
      <c r="B6" s="135" t="s">
        <v>143</v>
      </c>
      <c r="C6" s="136">
        <v>61.2</v>
      </c>
      <c r="D6" s="136"/>
      <c r="E6" s="136">
        <v>57.3</v>
      </c>
      <c r="F6" s="136"/>
      <c r="G6" s="136">
        <v>73.8</v>
      </c>
      <c r="H6" s="136"/>
      <c r="I6" s="137">
        <v>68.3</v>
      </c>
      <c r="J6" s="138"/>
      <c r="K6" s="136">
        <v>49.6</v>
      </c>
      <c r="L6" s="136"/>
      <c r="M6" s="139">
        <v>47.1</v>
      </c>
      <c r="N6" s="135"/>
      <c r="O6" s="135">
        <v>45.4</v>
      </c>
      <c r="P6" s="135"/>
    </row>
    <row r="7" spans="1:16" ht="18" customHeight="1">
      <c r="A7" s="140">
        <v>1</v>
      </c>
      <c r="B7" s="141" t="s">
        <v>144</v>
      </c>
      <c r="C7" s="137">
        <v>58</v>
      </c>
      <c r="D7" s="142">
        <v>40</v>
      </c>
      <c r="E7" s="137">
        <v>53.8</v>
      </c>
      <c r="F7" s="142">
        <v>41</v>
      </c>
      <c r="G7" s="137">
        <v>70.7</v>
      </c>
      <c r="H7" s="142">
        <v>38</v>
      </c>
      <c r="I7" s="137">
        <v>65</v>
      </c>
      <c r="J7" s="142">
        <v>35</v>
      </c>
      <c r="K7" s="137">
        <v>46.8</v>
      </c>
      <c r="L7" s="142">
        <v>41</v>
      </c>
      <c r="M7" s="143">
        <v>44</v>
      </c>
      <c r="N7" s="141">
        <v>45</v>
      </c>
      <c r="O7" s="141">
        <v>40.6</v>
      </c>
      <c r="P7" s="141">
        <v>45</v>
      </c>
    </row>
    <row r="8" spans="1:16" ht="18" customHeight="1">
      <c r="A8" s="140">
        <v>2</v>
      </c>
      <c r="B8" s="141" t="s">
        <v>145</v>
      </c>
      <c r="C8" s="137">
        <v>59.5</v>
      </c>
      <c r="D8" s="142">
        <v>33</v>
      </c>
      <c r="E8" s="137">
        <v>54.1</v>
      </c>
      <c r="F8" s="142">
        <v>37</v>
      </c>
      <c r="G8" s="137">
        <v>71.7</v>
      </c>
      <c r="H8" s="142">
        <v>31</v>
      </c>
      <c r="I8" s="137">
        <v>64.1</v>
      </c>
      <c r="J8" s="142">
        <v>43</v>
      </c>
      <c r="K8" s="137">
        <v>48.8</v>
      </c>
      <c r="L8" s="142">
        <v>33</v>
      </c>
      <c r="M8" s="143">
        <v>45.4</v>
      </c>
      <c r="N8" s="141">
        <v>35</v>
      </c>
      <c r="O8" s="141">
        <v>47.6</v>
      </c>
      <c r="P8" s="141">
        <v>23</v>
      </c>
    </row>
    <row r="9" spans="1:16" ht="18" customHeight="1">
      <c r="A9" s="140">
        <v>3</v>
      </c>
      <c r="B9" s="141" t="s">
        <v>146</v>
      </c>
      <c r="C9" s="137">
        <v>59.8</v>
      </c>
      <c r="D9" s="142">
        <v>31</v>
      </c>
      <c r="E9" s="137">
        <v>55.6</v>
      </c>
      <c r="F9" s="142">
        <v>29</v>
      </c>
      <c r="G9" s="137">
        <v>71.8</v>
      </c>
      <c r="H9" s="142">
        <v>30</v>
      </c>
      <c r="I9" s="137">
        <v>65.6</v>
      </c>
      <c r="J9" s="144">
        <v>31</v>
      </c>
      <c r="K9" s="137">
        <v>49.1</v>
      </c>
      <c r="L9" s="142">
        <v>29</v>
      </c>
      <c r="M9" s="143">
        <v>46.6</v>
      </c>
      <c r="N9" s="141">
        <v>30</v>
      </c>
      <c r="O9" s="141">
        <v>50.2</v>
      </c>
      <c r="P9" s="141">
        <v>12</v>
      </c>
    </row>
    <row r="10" spans="1:16" ht="18" customHeight="1">
      <c r="A10" s="140">
        <v>4</v>
      </c>
      <c r="B10" s="141" t="s">
        <v>147</v>
      </c>
      <c r="C10" s="137">
        <v>59.5</v>
      </c>
      <c r="D10" s="142">
        <v>34</v>
      </c>
      <c r="E10" s="137">
        <v>54.8</v>
      </c>
      <c r="F10" s="142">
        <v>34</v>
      </c>
      <c r="G10" s="137">
        <v>72.3</v>
      </c>
      <c r="H10" s="142">
        <v>28</v>
      </c>
      <c r="I10" s="137">
        <v>65.7</v>
      </c>
      <c r="J10" s="142">
        <v>29</v>
      </c>
      <c r="K10" s="137">
        <v>47.8</v>
      </c>
      <c r="L10" s="142">
        <v>37</v>
      </c>
      <c r="M10" s="143">
        <v>44.9</v>
      </c>
      <c r="N10" s="141">
        <v>38</v>
      </c>
      <c r="O10" s="141">
        <v>44.5</v>
      </c>
      <c r="P10" s="141">
        <v>35</v>
      </c>
    </row>
    <row r="11" spans="1:16" ht="18" customHeight="1">
      <c r="A11" s="140">
        <v>5</v>
      </c>
      <c r="B11" s="141" t="s">
        <v>148</v>
      </c>
      <c r="C11" s="137">
        <v>57.8</v>
      </c>
      <c r="D11" s="142">
        <v>42</v>
      </c>
      <c r="E11" s="137">
        <v>53.7</v>
      </c>
      <c r="F11" s="142">
        <v>42</v>
      </c>
      <c r="G11" s="137">
        <v>70.6</v>
      </c>
      <c r="H11" s="142">
        <v>39</v>
      </c>
      <c r="I11" s="137">
        <v>64.5</v>
      </c>
      <c r="J11" s="142">
        <v>39</v>
      </c>
      <c r="K11" s="137">
        <v>46.7</v>
      </c>
      <c r="L11" s="142">
        <v>43</v>
      </c>
      <c r="M11" s="143">
        <v>44.5</v>
      </c>
      <c r="N11" s="141">
        <v>41</v>
      </c>
      <c r="O11" s="141">
        <v>50.2</v>
      </c>
      <c r="P11" s="141">
        <v>13</v>
      </c>
    </row>
    <row r="12" spans="1:16" ht="18" customHeight="1">
      <c r="A12" s="140">
        <v>6</v>
      </c>
      <c r="B12" s="141" t="s">
        <v>149</v>
      </c>
      <c r="C12" s="137">
        <v>60.1</v>
      </c>
      <c r="D12" s="142">
        <v>26</v>
      </c>
      <c r="E12" s="137">
        <v>56.6</v>
      </c>
      <c r="F12" s="142">
        <v>24</v>
      </c>
      <c r="G12" s="137">
        <v>71.4</v>
      </c>
      <c r="H12" s="142">
        <v>34</v>
      </c>
      <c r="I12" s="137">
        <v>66.4</v>
      </c>
      <c r="J12" s="142">
        <v>28</v>
      </c>
      <c r="K12" s="137">
        <v>50</v>
      </c>
      <c r="L12" s="142">
        <v>22</v>
      </c>
      <c r="M12" s="143">
        <v>47.8</v>
      </c>
      <c r="N12" s="141">
        <v>20</v>
      </c>
      <c r="O12" s="141">
        <v>55.7</v>
      </c>
      <c r="P12" s="141">
        <v>2</v>
      </c>
    </row>
    <row r="13" spans="1:16" ht="18" customHeight="1">
      <c r="A13" s="140">
        <v>7</v>
      </c>
      <c r="B13" s="141" t="s">
        <v>150</v>
      </c>
      <c r="C13" s="137">
        <v>60.6</v>
      </c>
      <c r="D13" s="142">
        <v>24</v>
      </c>
      <c r="E13" s="137">
        <v>56.3</v>
      </c>
      <c r="F13" s="142">
        <v>25</v>
      </c>
      <c r="G13" s="137">
        <v>72.8</v>
      </c>
      <c r="H13" s="142">
        <v>22</v>
      </c>
      <c r="I13" s="137">
        <v>66.6</v>
      </c>
      <c r="J13" s="142">
        <v>25</v>
      </c>
      <c r="K13" s="137">
        <v>49.4</v>
      </c>
      <c r="L13" s="142">
        <v>26</v>
      </c>
      <c r="M13" s="143">
        <v>46.7</v>
      </c>
      <c r="N13" s="141">
        <v>28</v>
      </c>
      <c r="O13" s="141">
        <v>50.6</v>
      </c>
      <c r="P13" s="141">
        <v>11</v>
      </c>
    </row>
    <row r="14" spans="1:16" ht="18" customHeight="1">
      <c r="A14" s="140">
        <v>8</v>
      </c>
      <c r="B14" s="141" t="s">
        <v>151</v>
      </c>
      <c r="C14" s="137">
        <v>61.3</v>
      </c>
      <c r="D14" s="142">
        <v>19</v>
      </c>
      <c r="E14" s="137">
        <v>57.2</v>
      </c>
      <c r="F14" s="142">
        <v>21</v>
      </c>
      <c r="G14" s="137">
        <v>73.9</v>
      </c>
      <c r="H14" s="142">
        <v>11</v>
      </c>
      <c r="I14" s="137">
        <v>68.2</v>
      </c>
      <c r="J14" s="142">
        <v>17</v>
      </c>
      <c r="K14" s="137">
        <v>48.9</v>
      </c>
      <c r="L14" s="142">
        <v>32</v>
      </c>
      <c r="M14" s="143">
        <v>46.4</v>
      </c>
      <c r="N14" s="141">
        <v>31</v>
      </c>
      <c r="O14" s="141">
        <v>46.1</v>
      </c>
      <c r="P14" s="141">
        <v>29</v>
      </c>
    </row>
    <row r="15" spans="1:16" ht="18" customHeight="1">
      <c r="A15" s="140">
        <v>9</v>
      </c>
      <c r="B15" s="141" t="s">
        <v>152</v>
      </c>
      <c r="C15" s="137">
        <v>63.2</v>
      </c>
      <c r="D15" s="142">
        <v>3</v>
      </c>
      <c r="E15" s="137">
        <v>59.2</v>
      </c>
      <c r="F15" s="142">
        <v>7</v>
      </c>
      <c r="G15" s="137">
        <v>75.6</v>
      </c>
      <c r="H15" s="142">
        <v>5</v>
      </c>
      <c r="I15" s="137">
        <v>70.1</v>
      </c>
      <c r="J15" s="142">
        <v>7</v>
      </c>
      <c r="K15" s="137">
        <v>51.2</v>
      </c>
      <c r="L15" s="142">
        <v>9</v>
      </c>
      <c r="M15" s="143">
        <v>48.8</v>
      </c>
      <c r="N15" s="141">
        <v>9</v>
      </c>
      <c r="O15" s="141">
        <v>49.6</v>
      </c>
      <c r="P15" s="141">
        <v>16</v>
      </c>
    </row>
    <row r="16" spans="1:16" ht="18" customHeight="1">
      <c r="A16" s="140">
        <v>10</v>
      </c>
      <c r="B16" s="141" t="s">
        <v>153</v>
      </c>
      <c r="C16" s="137">
        <v>61.4</v>
      </c>
      <c r="D16" s="142">
        <v>18</v>
      </c>
      <c r="E16" s="137">
        <v>57.5</v>
      </c>
      <c r="F16" s="142">
        <v>18</v>
      </c>
      <c r="G16" s="137">
        <v>73.5</v>
      </c>
      <c r="H16" s="142">
        <v>17</v>
      </c>
      <c r="I16" s="137">
        <v>68.1</v>
      </c>
      <c r="J16" s="144">
        <v>18</v>
      </c>
      <c r="K16" s="137">
        <v>50</v>
      </c>
      <c r="L16" s="142">
        <v>21</v>
      </c>
      <c r="M16" s="143">
        <v>47.6</v>
      </c>
      <c r="N16" s="141">
        <v>22</v>
      </c>
      <c r="O16" s="141">
        <v>48.1</v>
      </c>
      <c r="P16" s="141">
        <v>21</v>
      </c>
    </row>
    <row r="17" spans="1:16" ht="18" customHeight="1">
      <c r="A17" s="140">
        <v>11</v>
      </c>
      <c r="B17" s="141" t="s">
        <v>154</v>
      </c>
      <c r="C17" s="137">
        <v>63</v>
      </c>
      <c r="D17" s="142">
        <v>7</v>
      </c>
      <c r="E17" s="137">
        <v>59.1</v>
      </c>
      <c r="F17" s="142">
        <v>8</v>
      </c>
      <c r="G17" s="137">
        <v>76</v>
      </c>
      <c r="H17" s="142">
        <v>3</v>
      </c>
      <c r="I17" s="137">
        <v>70.5</v>
      </c>
      <c r="J17" s="142">
        <v>4</v>
      </c>
      <c r="K17" s="137">
        <v>50.2</v>
      </c>
      <c r="L17" s="142">
        <v>17</v>
      </c>
      <c r="M17" s="143">
        <v>47.7</v>
      </c>
      <c r="N17" s="141">
        <v>21</v>
      </c>
      <c r="O17" s="141">
        <v>43.8</v>
      </c>
      <c r="P17" s="141">
        <v>37</v>
      </c>
    </row>
    <row r="18" spans="1:16" ht="18" customHeight="1">
      <c r="A18" s="140">
        <v>12</v>
      </c>
      <c r="B18" s="141" t="s">
        <v>155</v>
      </c>
      <c r="C18" s="137">
        <v>62</v>
      </c>
      <c r="D18" s="142">
        <v>11</v>
      </c>
      <c r="E18" s="137">
        <v>58.2</v>
      </c>
      <c r="F18" s="142">
        <v>14</v>
      </c>
      <c r="G18" s="137">
        <v>75</v>
      </c>
      <c r="H18" s="142">
        <v>7</v>
      </c>
      <c r="I18" s="137">
        <v>69.8</v>
      </c>
      <c r="J18" s="142">
        <v>9</v>
      </c>
      <c r="K18" s="137">
        <v>49.4</v>
      </c>
      <c r="L18" s="142">
        <v>27</v>
      </c>
      <c r="M18" s="143">
        <v>47</v>
      </c>
      <c r="N18" s="141">
        <v>25</v>
      </c>
      <c r="O18" s="141">
        <v>42.7</v>
      </c>
      <c r="P18" s="141">
        <v>42</v>
      </c>
    </row>
    <row r="19" spans="1:16" ht="18" customHeight="1">
      <c r="A19" s="140">
        <v>13</v>
      </c>
      <c r="B19" s="141" t="s">
        <v>156</v>
      </c>
      <c r="C19" s="137">
        <v>64.5</v>
      </c>
      <c r="D19" s="142">
        <v>2</v>
      </c>
      <c r="E19" s="137">
        <v>60.7</v>
      </c>
      <c r="F19" s="142">
        <v>2</v>
      </c>
      <c r="G19" s="137">
        <v>76.9</v>
      </c>
      <c r="H19" s="142">
        <v>2</v>
      </c>
      <c r="I19" s="137">
        <v>71.8</v>
      </c>
      <c r="J19" s="142">
        <v>2</v>
      </c>
      <c r="K19" s="137">
        <v>52.8</v>
      </c>
      <c r="L19" s="142">
        <v>3</v>
      </c>
      <c r="M19" s="143">
        <v>50.2</v>
      </c>
      <c r="N19" s="141">
        <v>3</v>
      </c>
      <c r="O19" s="141">
        <v>44.9</v>
      </c>
      <c r="P19" s="141">
        <v>32</v>
      </c>
    </row>
    <row r="20" spans="1:16" ht="18" customHeight="1">
      <c r="A20" s="140">
        <v>14</v>
      </c>
      <c r="B20" s="141" t="s">
        <v>157</v>
      </c>
      <c r="C20" s="137">
        <v>62.2</v>
      </c>
      <c r="D20" s="142">
        <v>9</v>
      </c>
      <c r="E20" s="137">
        <v>58.7</v>
      </c>
      <c r="F20" s="142">
        <v>11</v>
      </c>
      <c r="G20" s="137">
        <v>75.7</v>
      </c>
      <c r="H20" s="142">
        <v>4</v>
      </c>
      <c r="I20" s="137">
        <v>70.9</v>
      </c>
      <c r="J20" s="142">
        <v>3</v>
      </c>
      <c r="K20" s="137">
        <v>49.1</v>
      </c>
      <c r="L20" s="142">
        <v>30</v>
      </c>
      <c r="M20" s="143">
        <v>46.7</v>
      </c>
      <c r="N20" s="141">
        <v>29</v>
      </c>
      <c r="O20" s="141">
        <v>41.4</v>
      </c>
      <c r="P20" s="141">
        <v>43</v>
      </c>
    </row>
    <row r="21" spans="1:16" ht="18" customHeight="1">
      <c r="A21" s="140">
        <v>15</v>
      </c>
      <c r="B21" s="141" t="s">
        <v>158</v>
      </c>
      <c r="C21" s="137">
        <v>60.7</v>
      </c>
      <c r="D21" s="142">
        <v>23</v>
      </c>
      <c r="E21" s="137">
        <v>57.4</v>
      </c>
      <c r="F21" s="142">
        <v>20</v>
      </c>
      <c r="G21" s="137">
        <v>72.3</v>
      </c>
      <c r="H21" s="142">
        <v>26</v>
      </c>
      <c r="I21" s="137">
        <v>67.6</v>
      </c>
      <c r="J21" s="142">
        <v>20</v>
      </c>
      <c r="K21" s="137">
        <v>50.2</v>
      </c>
      <c r="L21" s="142">
        <v>18</v>
      </c>
      <c r="M21" s="143">
        <v>48.1</v>
      </c>
      <c r="N21" s="141">
        <v>15</v>
      </c>
      <c r="O21" s="141">
        <v>53.4</v>
      </c>
      <c r="P21" s="141">
        <v>7</v>
      </c>
    </row>
    <row r="22" spans="1:16" ht="18" customHeight="1">
      <c r="A22" s="140">
        <v>16</v>
      </c>
      <c r="B22" s="141" t="s">
        <v>159</v>
      </c>
      <c r="C22" s="137">
        <v>61.9</v>
      </c>
      <c r="D22" s="142">
        <v>12</v>
      </c>
      <c r="E22" s="137">
        <v>58.7</v>
      </c>
      <c r="F22" s="142">
        <v>10</v>
      </c>
      <c r="G22" s="137">
        <v>73.1</v>
      </c>
      <c r="H22" s="142">
        <v>20</v>
      </c>
      <c r="I22" s="137">
        <v>68.4</v>
      </c>
      <c r="J22" s="142">
        <v>16</v>
      </c>
      <c r="K22" s="137">
        <v>51.8</v>
      </c>
      <c r="L22" s="142">
        <v>7</v>
      </c>
      <c r="M22" s="143">
        <v>49.9</v>
      </c>
      <c r="N22" s="141">
        <v>7</v>
      </c>
      <c r="O22" s="141">
        <v>54.7</v>
      </c>
      <c r="P22" s="141">
        <v>5</v>
      </c>
    </row>
    <row r="23" spans="1:16" ht="18" customHeight="1">
      <c r="A23" s="140">
        <v>17</v>
      </c>
      <c r="B23" s="141" t="s">
        <v>160</v>
      </c>
      <c r="C23" s="137">
        <v>63.1</v>
      </c>
      <c r="D23" s="142">
        <v>6</v>
      </c>
      <c r="E23" s="137">
        <v>59.7</v>
      </c>
      <c r="F23" s="142">
        <v>4</v>
      </c>
      <c r="G23" s="137">
        <v>73.6</v>
      </c>
      <c r="H23" s="142">
        <v>16</v>
      </c>
      <c r="I23" s="137">
        <v>68.9</v>
      </c>
      <c r="J23" s="142">
        <v>13</v>
      </c>
      <c r="K23" s="137">
        <v>53.4</v>
      </c>
      <c r="L23" s="142">
        <v>1</v>
      </c>
      <c r="M23" s="143">
        <v>51.2</v>
      </c>
      <c r="N23" s="141">
        <v>1</v>
      </c>
      <c r="O23" s="141">
        <v>54.8</v>
      </c>
      <c r="P23" s="141">
        <v>4</v>
      </c>
    </row>
    <row r="24" spans="1:16" ht="21.75" customHeight="1">
      <c r="A24" s="145">
        <v>18</v>
      </c>
      <c r="B24" s="146" t="s">
        <v>161</v>
      </c>
      <c r="C24" s="147">
        <v>62.9</v>
      </c>
      <c r="D24" s="148">
        <v>8</v>
      </c>
      <c r="E24" s="147">
        <v>59.6</v>
      </c>
      <c r="F24" s="148">
        <v>5</v>
      </c>
      <c r="G24" s="147">
        <v>73.7</v>
      </c>
      <c r="H24" s="148">
        <v>13</v>
      </c>
      <c r="I24" s="147">
        <v>69.1</v>
      </c>
      <c r="J24" s="148">
        <v>12</v>
      </c>
      <c r="K24" s="147">
        <v>53</v>
      </c>
      <c r="L24" s="148">
        <v>2</v>
      </c>
      <c r="M24" s="149">
        <v>50.9</v>
      </c>
      <c r="N24" s="146">
        <v>2</v>
      </c>
      <c r="O24" s="146">
        <v>56.8</v>
      </c>
      <c r="P24" s="146">
        <v>1</v>
      </c>
    </row>
    <row r="25" spans="1:16" ht="18" customHeight="1">
      <c r="A25" s="140">
        <v>19</v>
      </c>
      <c r="B25" s="141" t="s">
        <v>162</v>
      </c>
      <c r="C25" s="137">
        <v>61.8</v>
      </c>
      <c r="D25" s="142">
        <v>13</v>
      </c>
      <c r="E25" s="137">
        <v>58</v>
      </c>
      <c r="F25" s="142">
        <v>16</v>
      </c>
      <c r="G25" s="137">
        <v>74</v>
      </c>
      <c r="H25" s="142">
        <v>10</v>
      </c>
      <c r="I25" s="137">
        <v>68.6</v>
      </c>
      <c r="J25" s="142">
        <v>15</v>
      </c>
      <c r="K25" s="137">
        <v>50.5</v>
      </c>
      <c r="L25" s="142">
        <v>14</v>
      </c>
      <c r="M25" s="143">
        <v>48.2</v>
      </c>
      <c r="N25" s="141">
        <v>13</v>
      </c>
      <c r="O25" s="141">
        <v>50.9</v>
      </c>
      <c r="P25" s="141">
        <v>10</v>
      </c>
    </row>
    <row r="26" spans="1:16" ht="18" customHeight="1">
      <c r="A26" s="140">
        <v>20</v>
      </c>
      <c r="B26" s="141" t="s">
        <v>163</v>
      </c>
      <c r="C26" s="137">
        <v>63.2</v>
      </c>
      <c r="D26" s="142">
        <v>5</v>
      </c>
      <c r="E26" s="137">
        <v>59.7</v>
      </c>
      <c r="F26" s="142">
        <v>3</v>
      </c>
      <c r="G26" s="137">
        <v>74.9</v>
      </c>
      <c r="H26" s="142">
        <v>8</v>
      </c>
      <c r="I26" s="137">
        <v>70</v>
      </c>
      <c r="J26" s="142">
        <v>8</v>
      </c>
      <c r="K26" s="137">
        <v>52.3</v>
      </c>
      <c r="L26" s="142">
        <v>6</v>
      </c>
      <c r="M26" s="143">
        <v>50.2</v>
      </c>
      <c r="N26" s="141">
        <v>4</v>
      </c>
      <c r="O26" s="141">
        <v>52.6</v>
      </c>
      <c r="P26" s="141">
        <v>8</v>
      </c>
    </row>
    <row r="27" spans="1:16" ht="18" customHeight="1">
      <c r="A27" s="140">
        <v>21</v>
      </c>
      <c r="B27" s="141" t="s">
        <v>164</v>
      </c>
      <c r="C27" s="137">
        <v>61.7</v>
      </c>
      <c r="D27" s="142">
        <v>15</v>
      </c>
      <c r="E27" s="137">
        <v>58.3</v>
      </c>
      <c r="F27" s="142">
        <v>13</v>
      </c>
      <c r="G27" s="137">
        <v>73.7</v>
      </c>
      <c r="H27" s="142">
        <v>15</v>
      </c>
      <c r="I27" s="137">
        <v>68.8</v>
      </c>
      <c r="J27" s="142">
        <v>14</v>
      </c>
      <c r="K27" s="137">
        <v>50.8</v>
      </c>
      <c r="L27" s="142">
        <v>12</v>
      </c>
      <c r="M27" s="143">
        <v>48.7</v>
      </c>
      <c r="N27" s="141">
        <v>11</v>
      </c>
      <c r="O27" s="141">
        <v>49.6</v>
      </c>
      <c r="P27" s="141">
        <v>15</v>
      </c>
    </row>
    <row r="28" spans="1:16" ht="18" customHeight="1">
      <c r="A28" s="140">
        <v>22</v>
      </c>
      <c r="B28" s="141" t="s">
        <v>165</v>
      </c>
      <c r="C28" s="137">
        <v>63.2</v>
      </c>
      <c r="D28" s="142">
        <v>4</v>
      </c>
      <c r="E28" s="137">
        <v>59.5</v>
      </c>
      <c r="F28" s="142">
        <v>6</v>
      </c>
      <c r="G28" s="137">
        <v>75.2</v>
      </c>
      <c r="H28" s="142">
        <v>6</v>
      </c>
      <c r="I28" s="137">
        <v>70.1</v>
      </c>
      <c r="J28" s="142">
        <v>6</v>
      </c>
      <c r="K28" s="137">
        <v>51.8</v>
      </c>
      <c r="L28" s="142">
        <v>8</v>
      </c>
      <c r="M28" s="143">
        <v>49.5</v>
      </c>
      <c r="N28" s="141">
        <v>8</v>
      </c>
      <c r="O28" s="150">
        <v>49</v>
      </c>
      <c r="P28" s="141">
        <v>19</v>
      </c>
    </row>
    <row r="29" spans="1:16" ht="18" customHeight="1">
      <c r="A29" s="140">
        <v>23</v>
      </c>
      <c r="B29" s="141" t="s">
        <v>166</v>
      </c>
      <c r="C29" s="137">
        <v>64.7</v>
      </c>
      <c r="D29" s="142">
        <v>1</v>
      </c>
      <c r="E29" s="137">
        <v>61.4</v>
      </c>
      <c r="F29" s="142">
        <v>1</v>
      </c>
      <c r="G29" s="137">
        <v>77.3</v>
      </c>
      <c r="H29" s="142">
        <v>1</v>
      </c>
      <c r="I29" s="137">
        <v>72.9</v>
      </c>
      <c r="J29" s="142">
        <v>1</v>
      </c>
      <c r="K29" s="137">
        <v>52.3</v>
      </c>
      <c r="L29" s="142">
        <v>4</v>
      </c>
      <c r="M29" s="143">
        <v>50.1</v>
      </c>
      <c r="N29" s="141">
        <v>5</v>
      </c>
      <c r="O29" s="141">
        <v>47.5</v>
      </c>
      <c r="P29" s="141">
        <v>24</v>
      </c>
    </row>
    <row r="30" spans="1:16" ht="18" customHeight="1">
      <c r="A30" s="140">
        <v>24</v>
      </c>
      <c r="B30" s="141" t="s">
        <v>167</v>
      </c>
      <c r="C30" s="137">
        <v>61.5</v>
      </c>
      <c r="D30" s="142">
        <v>17</v>
      </c>
      <c r="E30" s="137">
        <v>58.3</v>
      </c>
      <c r="F30" s="142">
        <v>12</v>
      </c>
      <c r="G30" s="137">
        <v>73.7</v>
      </c>
      <c r="H30" s="142">
        <v>12</v>
      </c>
      <c r="I30" s="137">
        <v>69.3</v>
      </c>
      <c r="J30" s="142">
        <v>10</v>
      </c>
      <c r="K30" s="137">
        <v>50.1</v>
      </c>
      <c r="L30" s="144">
        <v>19</v>
      </c>
      <c r="M30" s="143">
        <v>48.1</v>
      </c>
      <c r="N30" s="141">
        <v>14</v>
      </c>
      <c r="O30" s="141">
        <v>48.2</v>
      </c>
      <c r="P30" s="141">
        <v>20</v>
      </c>
    </row>
    <row r="31" spans="1:16" ht="18" customHeight="1">
      <c r="A31" s="140">
        <v>25</v>
      </c>
      <c r="B31" s="141" t="s">
        <v>168</v>
      </c>
      <c r="C31" s="137">
        <v>62</v>
      </c>
      <c r="D31" s="142">
        <v>10</v>
      </c>
      <c r="E31" s="137">
        <v>58.9</v>
      </c>
      <c r="F31" s="142">
        <v>9</v>
      </c>
      <c r="G31" s="137">
        <v>74.7</v>
      </c>
      <c r="H31" s="142">
        <v>9</v>
      </c>
      <c r="I31" s="137">
        <v>70.4</v>
      </c>
      <c r="J31" s="142">
        <v>5</v>
      </c>
      <c r="K31" s="137">
        <v>50</v>
      </c>
      <c r="L31" s="142">
        <v>20</v>
      </c>
      <c r="M31" s="143">
        <v>48</v>
      </c>
      <c r="N31" s="141">
        <v>16</v>
      </c>
      <c r="O31" s="141">
        <v>47.6</v>
      </c>
      <c r="P31" s="141">
        <v>22</v>
      </c>
    </row>
    <row r="32" spans="1:16" ht="18" customHeight="1">
      <c r="A32" s="140">
        <v>26</v>
      </c>
      <c r="B32" s="141" t="s">
        <v>169</v>
      </c>
      <c r="C32" s="137">
        <v>60.8</v>
      </c>
      <c r="D32" s="142">
        <v>22</v>
      </c>
      <c r="E32" s="137">
        <v>57</v>
      </c>
      <c r="F32" s="142">
        <v>23</v>
      </c>
      <c r="G32" s="137">
        <v>73.1</v>
      </c>
      <c r="H32" s="142">
        <v>19</v>
      </c>
      <c r="I32" s="137">
        <v>67.9</v>
      </c>
      <c r="J32" s="142">
        <v>19</v>
      </c>
      <c r="K32" s="137">
        <v>49.7</v>
      </c>
      <c r="L32" s="142">
        <v>25</v>
      </c>
      <c r="M32" s="143">
        <v>47.3</v>
      </c>
      <c r="N32" s="141">
        <v>23</v>
      </c>
      <c r="O32" s="141">
        <v>44.6</v>
      </c>
      <c r="P32" s="141">
        <v>34</v>
      </c>
    </row>
    <row r="33" spans="1:16" ht="18" customHeight="1">
      <c r="A33" s="140">
        <v>27</v>
      </c>
      <c r="B33" s="141" t="s">
        <v>170</v>
      </c>
      <c r="C33" s="137">
        <v>60</v>
      </c>
      <c r="D33" s="142">
        <v>27</v>
      </c>
      <c r="E33" s="137">
        <v>55.2</v>
      </c>
      <c r="F33" s="142">
        <v>30</v>
      </c>
      <c r="G33" s="137">
        <v>73.3</v>
      </c>
      <c r="H33" s="142">
        <v>18</v>
      </c>
      <c r="I33" s="137">
        <v>66.6</v>
      </c>
      <c r="J33" s="142">
        <v>26</v>
      </c>
      <c r="K33" s="137">
        <v>48.1</v>
      </c>
      <c r="L33" s="142">
        <v>36</v>
      </c>
      <c r="M33" s="143">
        <v>45</v>
      </c>
      <c r="N33" s="141">
        <v>37</v>
      </c>
      <c r="O33" s="141">
        <v>39.5</v>
      </c>
      <c r="P33" s="141">
        <v>46</v>
      </c>
    </row>
    <row r="34" spans="1:16" ht="18" customHeight="1">
      <c r="A34" s="140">
        <v>28</v>
      </c>
      <c r="B34" s="141" t="s">
        <v>171</v>
      </c>
      <c r="C34" s="137">
        <v>58.8</v>
      </c>
      <c r="D34" s="142">
        <v>36</v>
      </c>
      <c r="E34" s="137">
        <v>55</v>
      </c>
      <c r="F34" s="142">
        <v>32</v>
      </c>
      <c r="G34" s="137">
        <v>72.6</v>
      </c>
      <c r="H34" s="151">
        <v>23</v>
      </c>
      <c r="I34" s="137">
        <v>67.1</v>
      </c>
      <c r="J34" s="142">
        <v>23</v>
      </c>
      <c r="K34" s="137">
        <v>46.6</v>
      </c>
      <c r="L34" s="142">
        <v>44</v>
      </c>
      <c r="M34" s="143">
        <v>44.2</v>
      </c>
      <c r="N34" s="141">
        <v>44</v>
      </c>
      <c r="O34" s="141">
        <v>40.8</v>
      </c>
      <c r="P34" s="141">
        <v>44</v>
      </c>
    </row>
    <row r="35" spans="1:16" ht="18" customHeight="1">
      <c r="A35" s="140">
        <v>29</v>
      </c>
      <c r="B35" s="141" t="s">
        <v>172</v>
      </c>
      <c r="C35" s="137">
        <v>56</v>
      </c>
      <c r="D35" s="142">
        <v>47</v>
      </c>
      <c r="E35" s="137">
        <v>51.9</v>
      </c>
      <c r="F35" s="142">
        <v>47</v>
      </c>
      <c r="G35" s="137">
        <v>70.5</v>
      </c>
      <c r="H35" s="142">
        <v>40</v>
      </c>
      <c r="I35" s="137">
        <v>64.4</v>
      </c>
      <c r="J35" s="142">
        <v>41</v>
      </c>
      <c r="K35" s="137">
        <v>43.4</v>
      </c>
      <c r="L35" s="142">
        <v>47</v>
      </c>
      <c r="M35" s="143">
        <v>40.9</v>
      </c>
      <c r="N35" s="141">
        <v>47</v>
      </c>
      <c r="O35" s="141">
        <v>37.2</v>
      </c>
      <c r="P35" s="141">
        <v>47</v>
      </c>
    </row>
    <row r="36" spans="1:16" ht="18" customHeight="1">
      <c r="A36" s="140">
        <v>30</v>
      </c>
      <c r="B36" s="141" t="s">
        <v>173</v>
      </c>
      <c r="C36" s="137">
        <v>57.4</v>
      </c>
      <c r="D36" s="142">
        <v>45</v>
      </c>
      <c r="E36" s="137">
        <v>53.6</v>
      </c>
      <c r="F36" s="142">
        <v>44</v>
      </c>
      <c r="G36" s="137">
        <v>70.8</v>
      </c>
      <c r="H36" s="142">
        <v>37</v>
      </c>
      <c r="I36" s="137">
        <v>65</v>
      </c>
      <c r="J36" s="142">
        <v>36</v>
      </c>
      <c r="K36" s="137">
        <v>45.9</v>
      </c>
      <c r="L36" s="142">
        <v>46</v>
      </c>
      <c r="M36" s="143">
        <v>43.7</v>
      </c>
      <c r="N36" s="141">
        <v>46</v>
      </c>
      <c r="O36" s="141">
        <v>43.4</v>
      </c>
      <c r="P36" s="141">
        <v>40</v>
      </c>
    </row>
    <row r="37" spans="1:16" ht="18" customHeight="1">
      <c r="A37" s="140">
        <v>31</v>
      </c>
      <c r="B37" s="141" t="s">
        <v>174</v>
      </c>
      <c r="C37" s="137">
        <v>61.8</v>
      </c>
      <c r="D37" s="142">
        <v>14</v>
      </c>
      <c r="E37" s="137">
        <v>58.1</v>
      </c>
      <c r="F37" s="142">
        <v>15</v>
      </c>
      <c r="G37" s="137">
        <v>72.5</v>
      </c>
      <c r="H37" s="142">
        <v>25</v>
      </c>
      <c r="I37" s="137">
        <v>67.2</v>
      </c>
      <c r="J37" s="142">
        <v>22</v>
      </c>
      <c r="K37" s="137">
        <v>52.3</v>
      </c>
      <c r="L37" s="142">
        <v>5</v>
      </c>
      <c r="M37" s="143">
        <v>50.1</v>
      </c>
      <c r="N37" s="141">
        <v>6</v>
      </c>
      <c r="O37" s="141">
        <v>54.4</v>
      </c>
      <c r="P37" s="141">
        <v>6</v>
      </c>
    </row>
    <row r="38" spans="1:16" ht="18" customHeight="1">
      <c r="A38" s="140">
        <v>32</v>
      </c>
      <c r="B38" s="141" t="s">
        <v>175</v>
      </c>
      <c r="C38" s="137">
        <v>60.3</v>
      </c>
      <c r="D38" s="142">
        <v>25</v>
      </c>
      <c r="E38" s="137">
        <v>57.5</v>
      </c>
      <c r="F38" s="142">
        <v>19</v>
      </c>
      <c r="G38" s="137">
        <v>71.4</v>
      </c>
      <c r="H38" s="142">
        <v>33</v>
      </c>
      <c r="I38" s="137">
        <v>67.4</v>
      </c>
      <c r="J38" s="142">
        <v>21</v>
      </c>
      <c r="K38" s="137">
        <v>50.3</v>
      </c>
      <c r="L38" s="142">
        <v>16</v>
      </c>
      <c r="M38" s="143">
        <v>48.7</v>
      </c>
      <c r="N38" s="141">
        <v>10</v>
      </c>
      <c r="O38" s="141">
        <v>54.8</v>
      </c>
      <c r="P38" s="141">
        <v>3</v>
      </c>
    </row>
    <row r="39" spans="1:16" ht="18" customHeight="1">
      <c r="A39" s="140">
        <v>33</v>
      </c>
      <c r="B39" s="141" t="s">
        <v>176</v>
      </c>
      <c r="C39" s="137">
        <v>59.2</v>
      </c>
      <c r="D39" s="142">
        <v>35</v>
      </c>
      <c r="E39" s="137">
        <v>54.9</v>
      </c>
      <c r="F39" s="142">
        <v>33</v>
      </c>
      <c r="G39" s="137">
        <v>71.6</v>
      </c>
      <c r="H39" s="142">
        <v>32</v>
      </c>
      <c r="I39" s="137">
        <v>65.4</v>
      </c>
      <c r="J39" s="142">
        <v>32</v>
      </c>
      <c r="K39" s="137">
        <v>48.1</v>
      </c>
      <c r="L39" s="142">
        <v>35</v>
      </c>
      <c r="M39" s="143">
        <v>45.6</v>
      </c>
      <c r="N39" s="141">
        <v>34</v>
      </c>
      <c r="O39" s="141">
        <v>45.5</v>
      </c>
      <c r="P39" s="141">
        <v>30</v>
      </c>
    </row>
    <row r="40" spans="1:16" ht="18" customHeight="1">
      <c r="A40" s="140">
        <v>34</v>
      </c>
      <c r="B40" s="141" t="s">
        <v>177</v>
      </c>
      <c r="C40" s="137">
        <v>61.2</v>
      </c>
      <c r="D40" s="142">
        <v>20</v>
      </c>
      <c r="E40" s="137">
        <v>58</v>
      </c>
      <c r="F40" s="142">
        <v>17</v>
      </c>
      <c r="G40" s="137">
        <v>73.7</v>
      </c>
      <c r="H40" s="142">
        <v>14</v>
      </c>
      <c r="I40" s="137">
        <v>69.1</v>
      </c>
      <c r="J40" s="142">
        <v>11</v>
      </c>
      <c r="K40" s="137">
        <v>49.9</v>
      </c>
      <c r="L40" s="142">
        <v>23</v>
      </c>
      <c r="M40" s="143">
        <v>47.8</v>
      </c>
      <c r="N40" s="141">
        <v>19</v>
      </c>
      <c r="O40" s="141">
        <v>46.7</v>
      </c>
      <c r="P40" s="141">
        <v>28</v>
      </c>
    </row>
    <row r="41" spans="1:16" ht="18" customHeight="1">
      <c r="A41" s="140">
        <v>35</v>
      </c>
      <c r="B41" s="141" t="s">
        <v>178</v>
      </c>
      <c r="C41" s="137">
        <v>57.4</v>
      </c>
      <c r="D41" s="142">
        <v>46</v>
      </c>
      <c r="E41" s="137">
        <v>53.9</v>
      </c>
      <c r="F41" s="142">
        <v>39</v>
      </c>
      <c r="G41" s="137">
        <v>70.3</v>
      </c>
      <c r="H41" s="142">
        <v>43</v>
      </c>
      <c r="I41" s="137">
        <v>65.2</v>
      </c>
      <c r="J41" s="142">
        <v>33</v>
      </c>
      <c r="K41" s="137">
        <v>46.2</v>
      </c>
      <c r="L41" s="142">
        <v>45</v>
      </c>
      <c r="M41" s="143">
        <v>44.3</v>
      </c>
      <c r="N41" s="141">
        <v>42</v>
      </c>
      <c r="O41" s="141">
        <v>43.6</v>
      </c>
      <c r="P41" s="152">
        <v>38</v>
      </c>
    </row>
    <row r="42" spans="1:16" ht="18" customHeight="1">
      <c r="A42" s="140">
        <v>36</v>
      </c>
      <c r="B42" s="141" t="s">
        <v>179</v>
      </c>
      <c r="C42" s="137">
        <v>57.8</v>
      </c>
      <c r="D42" s="142">
        <v>41</v>
      </c>
      <c r="E42" s="137">
        <v>53.4</v>
      </c>
      <c r="F42" s="142">
        <v>46</v>
      </c>
      <c r="G42" s="137">
        <v>69.3</v>
      </c>
      <c r="H42" s="142">
        <v>46</v>
      </c>
      <c r="I42" s="137">
        <v>62.8</v>
      </c>
      <c r="J42" s="142">
        <v>46</v>
      </c>
      <c r="K42" s="137">
        <v>47.7</v>
      </c>
      <c r="L42" s="142">
        <v>38</v>
      </c>
      <c r="M42" s="143">
        <v>45.1</v>
      </c>
      <c r="N42" s="141">
        <v>36</v>
      </c>
      <c r="O42" s="141">
        <v>47.3</v>
      </c>
      <c r="P42" s="141">
        <v>26</v>
      </c>
    </row>
    <row r="43" spans="1:16" ht="18" customHeight="1">
      <c r="A43" s="140">
        <v>37</v>
      </c>
      <c r="B43" s="141" t="s">
        <v>180</v>
      </c>
      <c r="C43" s="137">
        <v>59.9</v>
      </c>
      <c r="D43" s="142">
        <v>29</v>
      </c>
      <c r="E43" s="137">
        <v>56.1</v>
      </c>
      <c r="F43" s="142">
        <v>26</v>
      </c>
      <c r="G43" s="137">
        <v>71.9</v>
      </c>
      <c r="H43" s="142">
        <v>29</v>
      </c>
      <c r="I43" s="137">
        <v>66.5</v>
      </c>
      <c r="J43" s="142">
        <v>27</v>
      </c>
      <c r="K43" s="137">
        <v>49.2</v>
      </c>
      <c r="L43" s="142">
        <v>28</v>
      </c>
      <c r="M43" s="143">
        <v>46.9</v>
      </c>
      <c r="N43" s="141">
        <v>26</v>
      </c>
      <c r="O43" s="141">
        <v>47.4</v>
      </c>
      <c r="P43" s="141">
        <v>25</v>
      </c>
    </row>
    <row r="44" spans="1:16" ht="18" customHeight="1">
      <c r="A44" s="140">
        <v>38</v>
      </c>
      <c r="B44" s="141" t="s">
        <v>181</v>
      </c>
      <c r="C44" s="137">
        <v>57.6</v>
      </c>
      <c r="D44" s="142">
        <v>43</v>
      </c>
      <c r="E44" s="137">
        <v>53.4</v>
      </c>
      <c r="F44" s="142">
        <v>45</v>
      </c>
      <c r="G44" s="137">
        <v>70.2</v>
      </c>
      <c r="H44" s="142">
        <v>44</v>
      </c>
      <c r="I44" s="137">
        <v>64.1</v>
      </c>
      <c r="J44" s="142">
        <v>44</v>
      </c>
      <c r="K44" s="137">
        <v>46.7</v>
      </c>
      <c r="L44" s="142">
        <v>42</v>
      </c>
      <c r="M44" s="143">
        <v>44.2</v>
      </c>
      <c r="N44" s="141">
        <v>43</v>
      </c>
      <c r="O44" s="141">
        <v>43.6</v>
      </c>
      <c r="P44" s="152">
        <v>39</v>
      </c>
    </row>
    <row r="45" spans="1:16" ht="18" customHeight="1">
      <c r="A45" s="140">
        <v>39</v>
      </c>
      <c r="B45" s="141" t="s">
        <v>182</v>
      </c>
      <c r="C45" s="137">
        <v>58.5</v>
      </c>
      <c r="D45" s="142">
        <v>37</v>
      </c>
      <c r="E45" s="137">
        <v>54</v>
      </c>
      <c r="F45" s="142">
        <v>38</v>
      </c>
      <c r="G45" s="137">
        <v>68.7</v>
      </c>
      <c r="H45" s="142">
        <v>47</v>
      </c>
      <c r="I45" s="137">
        <v>62</v>
      </c>
      <c r="J45" s="142">
        <v>47</v>
      </c>
      <c r="K45" s="137">
        <v>49.8</v>
      </c>
      <c r="L45" s="142">
        <v>24</v>
      </c>
      <c r="M45" s="143">
        <v>47.2</v>
      </c>
      <c r="N45" s="141">
        <v>24</v>
      </c>
      <c r="O45" s="141">
        <v>49.3</v>
      </c>
      <c r="P45" s="141">
        <v>17</v>
      </c>
    </row>
    <row r="46" spans="1:16" ht="18" customHeight="1">
      <c r="A46" s="140">
        <v>40</v>
      </c>
      <c r="B46" s="141" t="s">
        <v>183</v>
      </c>
      <c r="C46" s="137">
        <v>59.7</v>
      </c>
      <c r="D46" s="142">
        <v>32</v>
      </c>
      <c r="E46" s="137">
        <v>55</v>
      </c>
      <c r="F46" s="142">
        <v>31</v>
      </c>
      <c r="G46" s="137">
        <v>72.3</v>
      </c>
      <c r="H46" s="142">
        <v>27</v>
      </c>
      <c r="I46" s="137">
        <v>65.6</v>
      </c>
      <c r="J46" s="142">
        <v>30</v>
      </c>
      <c r="K46" s="137">
        <v>48.9</v>
      </c>
      <c r="L46" s="142">
        <v>31</v>
      </c>
      <c r="M46" s="143">
        <v>45.9</v>
      </c>
      <c r="N46" s="141">
        <v>33</v>
      </c>
      <c r="O46" s="150">
        <v>43</v>
      </c>
      <c r="P46" s="141">
        <v>41</v>
      </c>
    </row>
    <row r="47" spans="1:16" ht="18" customHeight="1">
      <c r="A47" s="140">
        <v>41</v>
      </c>
      <c r="B47" s="141" t="s">
        <v>184</v>
      </c>
      <c r="C47" s="137">
        <v>60.9</v>
      </c>
      <c r="D47" s="142">
        <v>21</v>
      </c>
      <c r="E47" s="137">
        <v>57.1</v>
      </c>
      <c r="F47" s="142">
        <v>22</v>
      </c>
      <c r="G47" s="137">
        <v>72.6</v>
      </c>
      <c r="H47" s="142">
        <v>24</v>
      </c>
      <c r="I47" s="137">
        <v>67</v>
      </c>
      <c r="J47" s="142">
        <v>24</v>
      </c>
      <c r="K47" s="137">
        <v>50.9</v>
      </c>
      <c r="L47" s="142">
        <v>11</v>
      </c>
      <c r="M47" s="143">
        <v>48.5</v>
      </c>
      <c r="N47" s="141">
        <v>12</v>
      </c>
      <c r="O47" s="141">
        <v>51.3</v>
      </c>
      <c r="P47" s="141">
        <v>9</v>
      </c>
    </row>
    <row r="48" spans="1:16" ht="18" customHeight="1">
      <c r="A48" s="140">
        <v>42</v>
      </c>
      <c r="B48" s="141" t="s">
        <v>185</v>
      </c>
      <c r="C48" s="137">
        <v>57.5</v>
      </c>
      <c r="D48" s="142">
        <v>44</v>
      </c>
      <c r="E48" s="137">
        <v>53.6</v>
      </c>
      <c r="F48" s="142">
        <v>43</v>
      </c>
      <c r="G48" s="137">
        <v>69.7</v>
      </c>
      <c r="H48" s="142">
        <v>45</v>
      </c>
      <c r="I48" s="137">
        <v>64.2</v>
      </c>
      <c r="J48" s="142">
        <v>42</v>
      </c>
      <c r="K48" s="137">
        <v>47</v>
      </c>
      <c r="L48" s="142">
        <v>40</v>
      </c>
      <c r="M48" s="143">
        <v>44.7</v>
      </c>
      <c r="N48" s="141">
        <v>40</v>
      </c>
      <c r="O48" s="141">
        <v>45.4</v>
      </c>
      <c r="P48" s="141">
        <v>31</v>
      </c>
    </row>
    <row r="49" spans="1:16" ht="18" customHeight="1">
      <c r="A49" s="140">
        <v>43</v>
      </c>
      <c r="B49" s="141" t="s">
        <v>186</v>
      </c>
      <c r="C49" s="137">
        <v>59.9</v>
      </c>
      <c r="D49" s="142">
        <v>30</v>
      </c>
      <c r="E49" s="137">
        <v>55.9</v>
      </c>
      <c r="F49" s="142">
        <v>27</v>
      </c>
      <c r="G49" s="137">
        <v>70.8</v>
      </c>
      <c r="H49" s="142">
        <v>36</v>
      </c>
      <c r="I49" s="137">
        <v>65.1</v>
      </c>
      <c r="J49" s="142">
        <v>34</v>
      </c>
      <c r="K49" s="137">
        <v>50.5</v>
      </c>
      <c r="L49" s="142">
        <v>15</v>
      </c>
      <c r="M49" s="143">
        <v>47.9</v>
      </c>
      <c r="N49" s="141">
        <v>17</v>
      </c>
      <c r="O49" s="141">
        <v>49.8</v>
      </c>
      <c r="P49" s="141">
        <v>14</v>
      </c>
    </row>
    <row r="50" spans="1:16" ht="18" customHeight="1">
      <c r="A50" s="140">
        <v>44</v>
      </c>
      <c r="B50" s="141" t="s">
        <v>187</v>
      </c>
      <c r="C50" s="137">
        <v>58</v>
      </c>
      <c r="D50" s="142">
        <v>39</v>
      </c>
      <c r="E50" s="137">
        <v>53.9</v>
      </c>
      <c r="F50" s="142">
        <v>40</v>
      </c>
      <c r="G50" s="137">
        <v>70.4</v>
      </c>
      <c r="H50" s="142">
        <v>42</v>
      </c>
      <c r="I50" s="137">
        <v>64.4</v>
      </c>
      <c r="J50" s="142">
        <v>40</v>
      </c>
      <c r="K50" s="137">
        <v>47.3</v>
      </c>
      <c r="L50" s="142">
        <v>39</v>
      </c>
      <c r="M50" s="143">
        <v>44.8</v>
      </c>
      <c r="N50" s="141">
        <v>39</v>
      </c>
      <c r="O50" s="141">
        <v>44.8</v>
      </c>
      <c r="P50" s="141">
        <v>33</v>
      </c>
    </row>
    <row r="51" spans="1:16" ht="18" customHeight="1">
      <c r="A51" s="140">
        <v>45</v>
      </c>
      <c r="B51" s="141" t="s">
        <v>188</v>
      </c>
      <c r="C51" s="137">
        <v>60</v>
      </c>
      <c r="D51" s="142">
        <v>28</v>
      </c>
      <c r="E51" s="137">
        <v>55.8</v>
      </c>
      <c r="F51" s="142">
        <v>28</v>
      </c>
      <c r="G51" s="137">
        <v>71</v>
      </c>
      <c r="H51" s="142">
        <v>35</v>
      </c>
      <c r="I51" s="137">
        <v>65</v>
      </c>
      <c r="J51" s="142">
        <v>37</v>
      </c>
      <c r="K51" s="137">
        <v>50.6</v>
      </c>
      <c r="L51" s="142">
        <v>13</v>
      </c>
      <c r="M51" s="143">
        <v>47.9</v>
      </c>
      <c r="N51" s="141">
        <v>18</v>
      </c>
      <c r="O51" s="150">
        <v>49</v>
      </c>
      <c r="P51" s="141">
        <v>18</v>
      </c>
    </row>
    <row r="52" spans="1:16" ht="18" customHeight="1">
      <c r="A52" s="140">
        <v>46</v>
      </c>
      <c r="B52" s="141" t="s">
        <v>189</v>
      </c>
      <c r="C52" s="137">
        <v>58.5</v>
      </c>
      <c r="D52" s="142">
        <v>38</v>
      </c>
      <c r="E52" s="137">
        <v>54.5</v>
      </c>
      <c r="F52" s="142">
        <v>36</v>
      </c>
      <c r="G52" s="137">
        <v>70.4</v>
      </c>
      <c r="H52" s="142">
        <v>41</v>
      </c>
      <c r="I52" s="137">
        <v>64.6</v>
      </c>
      <c r="J52" s="142">
        <v>38</v>
      </c>
      <c r="K52" s="137">
        <v>48.4</v>
      </c>
      <c r="L52" s="142">
        <v>34</v>
      </c>
      <c r="M52" s="143">
        <v>46</v>
      </c>
      <c r="N52" s="141">
        <v>32</v>
      </c>
      <c r="O52" s="141">
        <v>46.7</v>
      </c>
      <c r="P52" s="141">
        <v>27</v>
      </c>
    </row>
    <row r="53" spans="1:16" ht="18" customHeight="1">
      <c r="A53" s="153">
        <v>47</v>
      </c>
      <c r="B53" s="154" t="s">
        <v>190</v>
      </c>
      <c r="C53" s="155">
        <v>61.6</v>
      </c>
      <c r="D53" s="156">
        <v>16</v>
      </c>
      <c r="E53" s="155">
        <v>54.8</v>
      </c>
      <c r="F53" s="156">
        <v>35</v>
      </c>
      <c r="G53" s="155">
        <v>72.8</v>
      </c>
      <c r="H53" s="156">
        <v>21</v>
      </c>
      <c r="I53" s="155">
        <v>63.3</v>
      </c>
      <c r="J53" s="156">
        <v>45</v>
      </c>
      <c r="K53" s="155">
        <v>51</v>
      </c>
      <c r="L53" s="156">
        <v>10</v>
      </c>
      <c r="M53" s="157">
        <v>46.8</v>
      </c>
      <c r="N53" s="154">
        <v>27</v>
      </c>
      <c r="O53" s="154">
        <v>44.4</v>
      </c>
      <c r="P53" s="154">
        <v>36</v>
      </c>
    </row>
    <row r="54" ht="13.5">
      <c r="M54" s="158"/>
    </row>
  </sheetData>
  <sheetProtection/>
  <mergeCells count="10">
    <mergeCell ref="C3:F3"/>
    <mergeCell ref="G3:J3"/>
    <mergeCell ref="K3:N3"/>
    <mergeCell ref="O3:O5"/>
    <mergeCell ref="C4:C5"/>
    <mergeCell ref="E4:E5"/>
    <mergeCell ref="G4:G5"/>
    <mergeCell ref="I4:I5"/>
    <mergeCell ref="K4:K5"/>
    <mergeCell ref="M4:M5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2012-05-28T06:04:05Z</cp:lastPrinted>
  <dcterms:created xsi:type="dcterms:W3CDTF">2006-11-30T04:23:52Z</dcterms:created>
  <dcterms:modified xsi:type="dcterms:W3CDTF">2012-05-31T00:06:41Z</dcterms:modified>
  <cp:category/>
  <cp:version/>
  <cp:contentType/>
  <cp:contentStatus/>
</cp:coreProperties>
</file>