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30" activeTab="0"/>
  </bookViews>
  <sheets>
    <sheet name="年次推移（1）" sheetId="1" r:id="rId1"/>
    <sheet name="年次推移（2）" sheetId="2" r:id="rId2"/>
    <sheet name="全国と福井県の比較" sheetId="3" r:id="rId3"/>
  </sheets>
  <definedNames/>
  <calcPr fullCalcOnLoad="1"/>
</workbook>
</file>

<file path=xl/sharedStrings.xml><?xml version="1.0" encoding="utf-8"?>
<sst xmlns="http://schemas.openxmlformats.org/spreadsheetml/2006/main" count="291" uniqueCount="252">
  <si>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</si>
  <si>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</si>
  <si>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</si>
  <si>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</si>
  <si>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</si>
  <si>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</si>
  <si>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対前年比</t>
  </si>
  <si>
    <t>指  数</t>
  </si>
  <si>
    <t>（％）</t>
  </si>
  <si>
    <t>H12年=100</t>
  </si>
  <si>
    <t>（人）</t>
  </si>
  <si>
    <t>（百万円）</t>
  </si>
  <si>
    <t>年   次</t>
  </si>
  <si>
    <t>事業所数</t>
  </si>
  <si>
    <t>従業者数</t>
  </si>
  <si>
    <t>製造品出荷額等</t>
  </si>
  <si>
    <t>備        考</t>
  </si>
  <si>
    <t>人</t>
  </si>
  <si>
    <t>万円</t>
  </si>
  <si>
    <t xml:space="preserve">  明治 ４２ 年</t>
  </si>
  <si>
    <t>米価６０ｋｇ　５．２６円（東京市場）</t>
  </si>
  <si>
    <t xml:space="preserve">  大正  ３  年 </t>
  </si>
  <si>
    <t>米価６０ｋｇ　６．４５円（東京市場）</t>
  </si>
  <si>
    <t>８</t>
  </si>
  <si>
    <t>福井羽二重生産額ピーク</t>
  </si>
  <si>
    <t>９</t>
  </si>
  <si>
    <t>１０</t>
  </si>
  <si>
    <t>米価６０ｋｇ　１２．３２円（東京市場）</t>
  </si>
  <si>
    <t>１１</t>
  </si>
  <si>
    <t>小浜線全通</t>
  </si>
  <si>
    <t>１２</t>
  </si>
  <si>
    <t>１３</t>
  </si>
  <si>
    <t>１４</t>
  </si>
  <si>
    <t xml:space="preserve">  昭和 元  年</t>
  </si>
  <si>
    <t>２</t>
  </si>
  <si>
    <t>３</t>
  </si>
  <si>
    <t>４</t>
  </si>
  <si>
    <t>５</t>
  </si>
  <si>
    <t>６</t>
  </si>
  <si>
    <t>７</t>
  </si>
  <si>
    <t>福井市に人絹取引所開設</t>
  </si>
  <si>
    <t>８</t>
  </si>
  <si>
    <t>９</t>
  </si>
  <si>
    <t>１０</t>
  </si>
  <si>
    <t>米価６０ｋｇ　１１．９５円（東京市場）</t>
  </si>
  <si>
    <t>１２</t>
  </si>
  <si>
    <t>１３</t>
  </si>
  <si>
    <t>１４</t>
  </si>
  <si>
    <t>１５</t>
  </si>
  <si>
    <t xml:space="preserve">    この年次まで従業者５人以上のみ、以後は全従業者を対象</t>
  </si>
  <si>
    <t>１６</t>
  </si>
  <si>
    <t>１７</t>
  </si>
  <si>
    <t>１８</t>
  </si>
  <si>
    <t>　　　　   -</t>
  </si>
  <si>
    <t>　　　　　  　-</t>
  </si>
  <si>
    <t>　　　　　　　　　 　-</t>
  </si>
  <si>
    <t>１９</t>
  </si>
  <si>
    <t>　　　　 　-</t>
  </si>
  <si>
    <t xml:space="preserve">  昭和 ２０  年</t>
  </si>
  <si>
    <t>米価６０ｋｇ　７３５円（東京ヤミ値）</t>
  </si>
  <si>
    <t>２１</t>
  </si>
  <si>
    <t>２２</t>
  </si>
  <si>
    <t>２３</t>
  </si>
  <si>
    <t>福井大地震</t>
  </si>
  <si>
    <t>２４</t>
  </si>
  <si>
    <t>２５</t>
  </si>
  <si>
    <t>従業者４人以上</t>
  </si>
  <si>
    <t>２６</t>
  </si>
  <si>
    <t>従業者４人以上</t>
  </si>
  <si>
    <t>２７</t>
  </si>
  <si>
    <t>２８</t>
  </si>
  <si>
    <t>２９</t>
  </si>
  <si>
    <t>神武景気</t>
  </si>
  <si>
    <t>２９．１１～３２．６</t>
  </si>
  <si>
    <t>３０</t>
  </si>
  <si>
    <t>米価６０ｋｇ　５，１３６円（東京ヤミ値）</t>
  </si>
  <si>
    <t>３１</t>
  </si>
  <si>
    <t>３２</t>
  </si>
  <si>
    <t>３３</t>
  </si>
  <si>
    <t>岩戸景気</t>
  </si>
  <si>
    <t>３４</t>
  </si>
  <si>
    <t>３３．６～３６．１１</t>
  </si>
  <si>
    <t xml:space="preserve">    この年次まで福井県統計書から引用、以後は、「福井県の工業」を使用</t>
  </si>
  <si>
    <t>３５</t>
  </si>
  <si>
    <t>３６</t>
  </si>
  <si>
    <t>３７</t>
  </si>
  <si>
    <t>北陸トンネル開通</t>
  </si>
  <si>
    <t>３８</t>
  </si>
  <si>
    <t>３９</t>
  </si>
  <si>
    <t>東京オリンピック</t>
  </si>
  <si>
    <t>４０</t>
  </si>
  <si>
    <t>いざなぎ景気</t>
  </si>
  <si>
    <t>４１</t>
  </si>
  <si>
    <t>４０．１０～４５．６</t>
  </si>
  <si>
    <t>４２</t>
  </si>
  <si>
    <t>米価６０ｋｇ　７，６８０円（東京ヤミ値）</t>
  </si>
  <si>
    <t>４３</t>
  </si>
  <si>
    <t>福井国体</t>
  </si>
  <si>
    <t>４４</t>
  </si>
  <si>
    <t>４５</t>
  </si>
  <si>
    <t>４６</t>
  </si>
  <si>
    <t>ドルショック</t>
  </si>
  <si>
    <t>４７</t>
  </si>
  <si>
    <t>４８</t>
  </si>
  <si>
    <t>第１次オイルショック</t>
  </si>
  <si>
    <t>４９</t>
  </si>
  <si>
    <t>狂乱物価</t>
  </si>
  <si>
    <t>５０</t>
  </si>
  <si>
    <t>米価６０ｋｇ　１７，８２０円（消費者米価）</t>
  </si>
  <si>
    <t>５１</t>
  </si>
  <si>
    <t>５２</t>
  </si>
  <si>
    <t>５３</t>
  </si>
  <si>
    <t>第２次オイルショック</t>
  </si>
  <si>
    <t>５４</t>
  </si>
  <si>
    <t>５５</t>
  </si>
  <si>
    <t>５６</t>
  </si>
  <si>
    <t>置県百年</t>
  </si>
  <si>
    <t xml:space="preserve">    この年次から従業者４人以上を対象とし、全国版「工業統計表」から引用</t>
  </si>
  <si>
    <t>５７</t>
  </si>
  <si>
    <t>５８</t>
  </si>
  <si>
    <t>５９</t>
  </si>
  <si>
    <t>米価６０ｋｇ　２５，７４０円（消費者米価）</t>
  </si>
  <si>
    <t>６０</t>
  </si>
  <si>
    <t>円高不況　６０．７～</t>
  </si>
  <si>
    <t>６１</t>
  </si>
  <si>
    <t>バブル景気　６１．１２～</t>
  </si>
  <si>
    <t>６２</t>
  </si>
  <si>
    <t>６３</t>
  </si>
  <si>
    <t xml:space="preserve">  平成 元  年</t>
  </si>
  <si>
    <t>イラクがクウェート侵攻</t>
  </si>
  <si>
    <t>３</t>
  </si>
  <si>
    <t>平成不況</t>
  </si>
  <si>
    <t>４</t>
  </si>
  <si>
    <t>５</t>
  </si>
  <si>
    <t>６</t>
  </si>
  <si>
    <t>７</t>
  </si>
  <si>
    <t>阪神淡路大震災</t>
  </si>
  <si>
    <t>８</t>
  </si>
  <si>
    <t>９</t>
  </si>
  <si>
    <t>１０</t>
  </si>
  <si>
    <t>１１</t>
  </si>
  <si>
    <t>１２</t>
  </si>
  <si>
    <t>１３</t>
  </si>
  <si>
    <t>アメリカで同時多発テロ勃発</t>
  </si>
  <si>
    <t xml:space="preserve">    この年次から「福井県の工業」を使用</t>
  </si>
  <si>
    <t>１４</t>
  </si>
  <si>
    <t>１５</t>
  </si>
  <si>
    <t>１６</t>
  </si>
  <si>
    <t>福井豪雨災害</t>
  </si>
  <si>
    <t>年　　次</t>
  </si>
  <si>
    <t>事　　業　　所　　数</t>
  </si>
  <si>
    <t>従　　業　　者　　数</t>
  </si>
  <si>
    <t>製　造　品　出　荷　額　等</t>
  </si>
  <si>
    <t>実　　数</t>
  </si>
  <si>
    <t>前年比</t>
  </si>
  <si>
    <t>H12年比</t>
  </si>
  <si>
    <t>％</t>
  </si>
  <si>
    <t>人</t>
  </si>
  <si>
    <t>百万円</t>
  </si>
  <si>
    <t>平成５年比</t>
  </si>
  <si>
    <t xml:space="preserve">    平成５年比</t>
  </si>
  <si>
    <t>（注）平成６年は兵庫県を除く４６都道府県の従業者４人以上の事業所に関する数値</t>
  </si>
  <si>
    <t>全国版「工業統計表産業編」</t>
  </si>
  <si>
    <t>　　　　＊は推計値を含む</t>
  </si>
  <si>
    <t>別表４　　産業中分類別　事業所数、従業者数、製造品出荷額等の全国比（従業者４人以上の事業所）</t>
  </si>
  <si>
    <t>区        分</t>
  </si>
  <si>
    <t>事　業　所　数</t>
  </si>
  <si>
    <t>従　業　者　数</t>
  </si>
  <si>
    <t>製造品出荷額等</t>
  </si>
  <si>
    <t>全　国</t>
  </si>
  <si>
    <t>福井県</t>
  </si>
  <si>
    <t>割合</t>
  </si>
  <si>
    <t>％</t>
  </si>
  <si>
    <t>百万円</t>
  </si>
  <si>
    <t>％</t>
  </si>
  <si>
    <t>合　　　　　計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</si>
  <si>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</si>
  <si>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</si>
  <si>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</si>
  <si>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</si>
  <si>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</si>
  <si>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</si>
  <si>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</si>
  <si>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</si>
  <si>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</si>
  <si>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</si>
  <si>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</si>
  <si>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</si>
  <si>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</si>
  <si>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</si>
  <si>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</si>
  <si>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</si>
  <si>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</si>
  <si>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</si>
  <si>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</si>
  <si>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</si>
  <si>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電子部品・デバイス</t>
  </si>
  <si>
    <t>輸送機械</t>
  </si>
  <si>
    <t>精密機械</t>
  </si>
  <si>
    <t>その他</t>
  </si>
  <si>
    <t>別表１　年次別　事業所数、従業者数、製造品出荷額等、粗付加価値額(従業者４人以上の事業所）</t>
  </si>
  <si>
    <t>１６</t>
  </si>
  <si>
    <t>１７</t>
  </si>
  <si>
    <t>別表２  事業所数、従業者数、製造品出荷額等の推移</t>
  </si>
  <si>
    <t>ITバブル景気</t>
  </si>
  <si>
    <t>１７</t>
  </si>
  <si>
    <t>別表３　年次別　全国の事業所数、従業者数、製造品出荷額等（従業者４人以上の事業所）</t>
  </si>
  <si>
    <t>昭和６１</t>
  </si>
  <si>
    <t>６２</t>
  </si>
  <si>
    <t>６３</t>
  </si>
  <si>
    <t>平成　元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</si>
  <si>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</si>
  <si>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</si>
  <si>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</si>
  <si>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</si>
  <si>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</si>
  <si>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</si>
  <si>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</si>
  <si>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</si>
  <si>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</si>
  <si>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</si>
  <si>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</si>
  <si>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</si>
  <si>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</si>
  <si>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１８</t>
  </si>
  <si>
    <t>（百万円）</t>
  </si>
  <si>
    <t>１８</t>
  </si>
  <si>
    <t xml:space="preserve"> </t>
  </si>
  <si>
    <t xml:space="preserve"> ＊　　　　６１</t>
  </si>
  <si>
    <t xml:space="preserve"> ＊　 　　 ６２</t>
  </si>
  <si>
    <t xml:space="preserve"> ＊平成　元</t>
  </si>
  <si>
    <t>　　　　　　  １４</t>
  </si>
  <si>
    <t>　　　　　　  １５</t>
  </si>
  <si>
    <t>　　　　　　　１６　</t>
  </si>
  <si>
    <t>　　　　　　　１７　</t>
  </si>
  <si>
    <t>（平成１７年の全国数値と福井県工業統計結果数値の比較）</t>
  </si>
  <si>
    <t>(平成１７年）</t>
  </si>
  <si>
    <t>％</t>
  </si>
  <si>
    <t xml:space="preserve">                 ６３</t>
  </si>
  <si>
    <t xml:space="preserve">            　  １０</t>
  </si>
  <si>
    <t xml:space="preserve"> ＊　　　 １１</t>
  </si>
  <si>
    <t>　　　  　１２</t>
  </si>
  <si>
    <t>　　　　  １３</t>
  </si>
  <si>
    <t xml:space="preserve"> ＊　　　　９</t>
  </si>
  <si>
    <t xml:space="preserve"> ＊　　　 ８</t>
  </si>
  <si>
    <t xml:space="preserve">                  ７</t>
  </si>
  <si>
    <t xml:space="preserve">              ６</t>
  </si>
  <si>
    <t xml:space="preserve">              ５</t>
  </si>
  <si>
    <t xml:space="preserve"> ＊　　　 ４</t>
  </si>
  <si>
    <t xml:space="preserve"> ＊　　　 ３</t>
  </si>
  <si>
    <t xml:space="preserve">                  ２</t>
  </si>
  <si>
    <t xml:space="preserve">        昭和  ６０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</si>
</sst>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_ ;[Red]\-#,##0.0\ "/>
    <numFmt numFmtId="178" formatCode="#,##0_);[Red]\(#,##0\)"/>
    <numFmt numFmtId="179" formatCode="#,##0_ ;[Red]\-#,##0\ "/>
    <numFmt numFmtId="180" formatCode="#,##0.0;&quot;▲ &quot;#,##0.0"/>
    <numFmt numFmtId="181" formatCode="0.00;&quot;▲ &quot;0.00"/>
    <numFmt numFmtId="182" formatCode="#,##0.00;&quot;▲ &quot;#,##0.0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16" applyNumberFormat="1" applyFont="1" applyAlignment="1">
      <alignment/>
    </xf>
    <xf numFmtId="176" fontId="3" fillId="0" borderId="0" xfId="0" applyNumberFormat="1" applyFont="1" applyAlignment="1">
      <alignment/>
    </xf>
    <xf numFmtId="38" fontId="4" fillId="0" borderId="1" xfId="16" applyFont="1" applyBorder="1" applyAlignment="1">
      <alignment horizontal="center" vertical="center"/>
    </xf>
    <xf numFmtId="176" fontId="4" fillId="0" borderId="1" xfId="16" applyNumberFormat="1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76" fontId="4" fillId="0" borderId="3" xfId="16" applyNumberFormat="1" applyFont="1" applyBorder="1" applyAlignment="1">
      <alignment horizontal="right" vertical="center"/>
    </xf>
    <xf numFmtId="38" fontId="4" fillId="0" borderId="3" xfId="16" applyFont="1" applyBorder="1" applyAlignment="1">
      <alignment horizontal="center" vertical="center"/>
    </xf>
    <xf numFmtId="0" fontId="4" fillId="0" borderId="3" xfId="16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6" fillId="0" borderId="4" xfId="16" applyNumberFormat="1" applyFont="1" applyBorder="1" applyAlignment="1">
      <alignment horizontal="right"/>
    </xf>
    <xf numFmtId="178" fontId="6" fillId="0" borderId="4" xfId="16" applyNumberFormat="1" applyFont="1" applyBorder="1" applyAlignment="1">
      <alignment/>
    </xf>
    <xf numFmtId="176" fontId="6" fillId="0" borderId="4" xfId="16" applyNumberFormat="1" applyFont="1" applyBorder="1" applyAlignment="1">
      <alignment/>
    </xf>
    <xf numFmtId="177" fontId="6" fillId="0" borderId="4" xfId="16" applyNumberFormat="1" applyFont="1" applyBorder="1" applyAlignment="1">
      <alignment/>
    </xf>
    <xf numFmtId="49" fontId="7" fillId="0" borderId="4" xfId="16" applyNumberFormat="1" applyFont="1" applyBorder="1" applyAlignment="1">
      <alignment horizontal="right"/>
    </xf>
    <xf numFmtId="178" fontId="7" fillId="0" borderId="4" xfId="16" applyNumberFormat="1" applyFont="1" applyBorder="1" applyAlignment="1">
      <alignment/>
    </xf>
    <xf numFmtId="176" fontId="7" fillId="0" borderId="4" xfId="16" applyNumberFormat="1" applyFont="1" applyBorder="1" applyAlignment="1">
      <alignment/>
    </xf>
    <xf numFmtId="177" fontId="7" fillId="0" borderId="4" xfId="16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4" xfId="16" applyNumberFormat="1" applyFont="1" applyBorder="1" applyAlignment="1">
      <alignment horizontal="right" shrinkToFit="1"/>
    </xf>
    <xf numFmtId="49" fontId="7" fillId="0" borderId="4" xfId="0" applyNumberFormat="1" applyFont="1" applyBorder="1" applyAlignment="1">
      <alignment horizontal="right"/>
    </xf>
    <xf numFmtId="178" fontId="7" fillId="0" borderId="4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horizontal="right"/>
    </xf>
    <xf numFmtId="178" fontId="6" fillId="0" borderId="4" xfId="0" applyNumberFormat="1" applyFont="1" applyBorder="1" applyAlignment="1">
      <alignment/>
    </xf>
    <xf numFmtId="176" fontId="6" fillId="0" borderId="4" xfId="16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right"/>
    </xf>
    <xf numFmtId="178" fontId="6" fillId="0" borderId="5" xfId="0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76" fontId="9" fillId="0" borderId="0" xfId="16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6" fontId="0" fillId="0" borderId="0" xfId="16" applyNumberFormat="1" applyAlignment="1">
      <alignment/>
    </xf>
    <xf numFmtId="176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1" fillId="0" borderId="8" xfId="0" applyFont="1" applyBorder="1" applyAlignment="1">
      <alignment/>
    </xf>
    <xf numFmtId="0" fontId="10" fillId="0" borderId="9" xfId="0" applyFont="1" applyBorder="1" applyAlignment="1">
      <alignment horizontal="left"/>
    </xf>
    <xf numFmtId="179" fontId="10" fillId="0" borderId="10" xfId="16" applyNumberFormat="1" applyFont="1" applyBorder="1" applyAlignment="1">
      <alignment/>
    </xf>
    <xf numFmtId="179" fontId="10" fillId="0" borderId="0" xfId="16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9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left"/>
    </xf>
    <xf numFmtId="179" fontId="10" fillId="0" borderId="11" xfId="16" applyNumberFormat="1" applyFont="1" applyBorder="1" applyAlignment="1">
      <alignment/>
    </xf>
    <xf numFmtId="179" fontId="10" fillId="0" borderId="10" xfId="16" applyNumberFormat="1" applyFont="1" applyBorder="1" applyAlignment="1">
      <alignment horizontal="left"/>
    </xf>
    <xf numFmtId="179" fontId="10" fillId="0" borderId="0" xfId="16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179" fontId="10" fillId="0" borderId="10" xfId="16" applyNumberFormat="1" applyFont="1" applyBorder="1" applyAlignment="1">
      <alignment/>
    </xf>
    <xf numFmtId="179" fontId="10" fillId="0" borderId="0" xfId="16" applyNumberFormat="1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179" fontId="10" fillId="0" borderId="3" xfId="16" applyNumberFormat="1" applyFont="1" applyBorder="1" applyAlignment="1">
      <alignment/>
    </xf>
    <xf numFmtId="179" fontId="10" fillId="0" borderId="13" xfId="16" applyNumberFormat="1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0" xfId="0" applyFont="1" applyAlignment="1">
      <alignment horizontal="right"/>
    </xf>
    <xf numFmtId="38" fontId="10" fillId="0" borderId="0" xfId="16" applyFont="1" applyAlignment="1">
      <alignment/>
    </xf>
    <xf numFmtId="177" fontId="10" fillId="0" borderId="0" xfId="16" applyNumberFormat="1" applyFont="1" applyAlignment="1">
      <alignment/>
    </xf>
    <xf numFmtId="177" fontId="10" fillId="0" borderId="2" xfId="16" applyNumberFormat="1" applyFont="1" applyBorder="1" applyAlignment="1">
      <alignment horizontal="center"/>
    </xf>
    <xf numFmtId="38" fontId="10" fillId="0" borderId="0" xfId="16" applyFont="1" applyBorder="1" applyAlignment="1">
      <alignment/>
    </xf>
    <xf numFmtId="38" fontId="10" fillId="0" borderId="2" xfId="16" applyFont="1" applyBorder="1" applyAlignment="1">
      <alignment horizontal="center"/>
    </xf>
    <xf numFmtId="38" fontId="10" fillId="0" borderId="8" xfId="16" applyFont="1" applyBorder="1" applyAlignment="1">
      <alignment/>
    </xf>
    <xf numFmtId="177" fontId="10" fillId="0" borderId="0" xfId="16" applyNumberFormat="1" applyFont="1" applyAlignment="1">
      <alignment horizontal="right"/>
    </xf>
    <xf numFmtId="38" fontId="10" fillId="0" borderId="0" xfId="16" applyFont="1" applyAlignment="1">
      <alignment horizontal="right"/>
    </xf>
    <xf numFmtId="180" fontId="10" fillId="0" borderId="0" xfId="16" applyNumberFormat="1" applyFont="1" applyAlignment="1">
      <alignment horizontal="right"/>
    </xf>
    <xf numFmtId="180" fontId="10" fillId="0" borderId="0" xfId="16" applyNumberFormat="1" applyFont="1" applyAlignment="1">
      <alignment/>
    </xf>
    <xf numFmtId="177" fontId="14" fillId="0" borderId="0" xfId="16" applyNumberFormat="1" applyFont="1" applyAlignment="1">
      <alignment/>
    </xf>
    <xf numFmtId="177" fontId="14" fillId="0" borderId="0" xfId="16" applyNumberFormat="1" applyFont="1" applyAlignment="1">
      <alignment horizontal="left"/>
    </xf>
    <xf numFmtId="180" fontId="10" fillId="0" borderId="0" xfId="16" applyNumberFormat="1" applyFont="1" applyBorder="1" applyAlignment="1">
      <alignment horizontal="right"/>
    </xf>
    <xf numFmtId="180" fontId="10" fillId="0" borderId="0" xfId="16" applyNumberFormat="1" applyFont="1" applyBorder="1" applyAlignment="1">
      <alignment/>
    </xf>
    <xf numFmtId="38" fontId="10" fillId="0" borderId="13" xfId="16" applyFont="1" applyBorder="1" applyAlignment="1">
      <alignment/>
    </xf>
    <xf numFmtId="180" fontId="10" fillId="0" borderId="13" xfId="16" applyNumberFormat="1" applyFont="1" applyBorder="1" applyAlignment="1">
      <alignment horizontal="right"/>
    </xf>
    <xf numFmtId="177" fontId="10" fillId="0" borderId="13" xfId="16" applyNumberFormat="1" applyFont="1" applyBorder="1" applyAlignment="1">
      <alignment/>
    </xf>
    <xf numFmtId="180" fontId="10" fillId="0" borderId="13" xfId="16" applyNumberFormat="1" applyFont="1" applyBorder="1" applyAlignment="1">
      <alignment/>
    </xf>
    <xf numFmtId="38" fontId="14" fillId="0" borderId="0" xfId="16" applyFont="1" applyAlignment="1">
      <alignment/>
    </xf>
    <xf numFmtId="38" fontId="15" fillId="0" borderId="0" xfId="16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8" xfId="0" applyFont="1" applyBorder="1" applyAlignment="1">
      <alignment/>
    </xf>
    <xf numFmtId="181" fontId="10" fillId="0" borderId="0" xfId="0" applyNumberFormat="1" applyFont="1" applyAlignment="1">
      <alignment horizontal="right"/>
    </xf>
    <xf numFmtId="38" fontId="16" fillId="0" borderId="0" xfId="16" applyFont="1" applyAlignment="1">
      <alignment/>
    </xf>
    <xf numFmtId="181" fontId="16" fillId="0" borderId="0" xfId="16" applyNumberFormat="1" applyFont="1" applyAlignment="1">
      <alignment/>
    </xf>
    <xf numFmtId="182" fontId="16" fillId="0" borderId="0" xfId="16" applyNumberFormat="1" applyFont="1" applyAlignment="1">
      <alignment/>
    </xf>
    <xf numFmtId="0" fontId="10" fillId="0" borderId="11" xfId="0" applyFont="1" applyBorder="1" applyAlignment="1">
      <alignment/>
    </xf>
    <xf numFmtId="181" fontId="10" fillId="0" borderId="0" xfId="16" applyNumberFormat="1" applyFont="1" applyAlignment="1">
      <alignment/>
    </xf>
    <xf numFmtId="182" fontId="10" fillId="0" borderId="0" xfId="16" applyNumberFormat="1" applyFont="1" applyAlignment="1">
      <alignment/>
    </xf>
    <xf numFmtId="0" fontId="10" fillId="0" borderId="11" xfId="0" applyFont="1" applyBorder="1" applyAlignment="1">
      <alignment horizontal="distributed"/>
    </xf>
    <xf numFmtId="0" fontId="10" fillId="0" borderId="11" xfId="0" applyFont="1" applyBorder="1" applyAlignment="1">
      <alignment shrinkToFi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distributed"/>
    </xf>
    <xf numFmtId="38" fontId="10" fillId="0" borderId="12" xfId="16" applyFont="1" applyBorder="1" applyAlignment="1">
      <alignment/>
    </xf>
    <xf numFmtId="181" fontId="10" fillId="0" borderId="13" xfId="16" applyNumberFormat="1" applyFont="1" applyBorder="1" applyAlignment="1">
      <alignment/>
    </xf>
    <xf numFmtId="182" fontId="10" fillId="0" borderId="13" xfId="16" applyNumberFormat="1" applyFont="1" applyBorder="1" applyAlignment="1">
      <alignment/>
    </xf>
    <xf numFmtId="177" fontId="17" fillId="0" borderId="4" xfId="16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6" fillId="0" borderId="3" xfId="0" applyNumberFormat="1" applyFont="1" applyBorder="1" applyAlignment="1">
      <alignment horizontal="right"/>
    </xf>
    <xf numFmtId="49" fontId="6" fillId="0" borderId="18" xfId="16" applyNumberFormat="1" applyFont="1" applyBorder="1" applyAlignment="1">
      <alignment horizontal="right"/>
    </xf>
    <xf numFmtId="178" fontId="6" fillId="0" borderId="18" xfId="16" applyNumberFormat="1" applyFont="1" applyBorder="1" applyAlignment="1">
      <alignment/>
    </xf>
    <xf numFmtId="176" fontId="6" fillId="0" borderId="18" xfId="16" applyNumberFormat="1" applyFont="1" applyBorder="1" applyAlignment="1">
      <alignment/>
    </xf>
    <xf numFmtId="177" fontId="6" fillId="0" borderId="18" xfId="16" applyNumberFormat="1" applyFont="1" applyBorder="1" applyAlignment="1">
      <alignment/>
    </xf>
    <xf numFmtId="178" fontId="7" fillId="0" borderId="4" xfId="0" applyNumberFormat="1" applyFont="1" applyBorder="1" applyAlignment="1">
      <alignment/>
    </xf>
    <xf numFmtId="176" fontId="7" fillId="0" borderId="4" xfId="16" applyNumberFormat="1" applyFont="1" applyBorder="1" applyAlignment="1">
      <alignment/>
    </xf>
    <xf numFmtId="178" fontId="6" fillId="0" borderId="3" xfId="0" applyNumberFormat="1" applyFont="1" applyBorder="1" applyAlignment="1">
      <alignment/>
    </xf>
    <xf numFmtId="176" fontId="6" fillId="0" borderId="3" xfId="16" applyNumberFormat="1" applyFont="1" applyBorder="1" applyAlignment="1">
      <alignment/>
    </xf>
    <xf numFmtId="177" fontId="6" fillId="0" borderId="3" xfId="16" applyNumberFormat="1" applyFont="1" applyBorder="1" applyAlignment="1">
      <alignment/>
    </xf>
    <xf numFmtId="176" fontId="6" fillId="0" borderId="3" xfId="16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38" fontId="10" fillId="0" borderId="19" xfId="16" applyFont="1" applyBorder="1" applyAlignment="1">
      <alignment horizontal="center"/>
    </xf>
    <xf numFmtId="49" fontId="10" fillId="0" borderId="11" xfId="16" applyNumberFormat="1" applyFont="1" applyBorder="1" applyAlignment="1">
      <alignment/>
    </xf>
    <xf numFmtId="49" fontId="10" fillId="0" borderId="11" xfId="16" applyNumberFormat="1" applyFont="1" applyBorder="1" applyAlignment="1">
      <alignment horizontal="center"/>
    </xf>
    <xf numFmtId="177" fontId="10" fillId="0" borderId="0" xfId="16" applyNumberFormat="1" applyFont="1" applyBorder="1" applyAlignment="1">
      <alignment/>
    </xf>
    <xf numFmtId="49" fontId="10" fillId="0" borderId="14" xfId="16" applyNumberFormat="1" applyFont="1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177" fontId="0" fillId="0" borderId="0" xfId="16" applyNumberFormat="1" applyAlignment="1">
      <alignment/>
    </xf>
    <xf numFmtId="38" fontId="2" fillId="0" borderId="0" xfId="16" applyFont="1" applyAlignment="1">
      <alignment horizontal="left"/>
    </xf>
    <xf numFmtId="38" fontId="4" fillId="0" borderId="1" xfId="16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4" fillId="0" borderId="2" xfId="16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49" fontId="12" fillId="0" borderId="9" xfId="0" applyNumberFormat="1" applyFont="1" applyBorder="1" applyAlignment="1">
      <alignment horizontal="left" shrinkToFit="1"/>
    </xf>
    <xf numFmtId="49" fontId="12" fillId="0" borderId="0" xfId="0" applyNumberFormat="1" applyFont="1" applyBorder="1" applyAlignment="1">
      <alignment horizontal="left" shrinkToFit="1"/>
    </xf>
    <xf numFmtId="49" fontId="12" fillId="0" borderId="11" xfId="0" applyNumberFormat="1" applyFont="1" applyBorder="1" applyAlignment="1">
      <alignment horizontal="left" shrinkToFit="1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8" fontId="10" fillId="0" borderId="0" xfId="16" applyFont="1" applyAlignment="1">
      <alignment horizontal="left"/>
    </xf>
    <xf numFmtId="38" fontId="10" fillId="0" borderId="7" xfId="16" applyFont="1" applyBorder="1" applyAlignment="1">
      <alignment horizontal="center" vertical="center"/>
    </xf>
    <xf numFmtId="38" fontId="10" fillId="0" borderId="13" xfId="16" applyFont="1" applyBorder="1" applyAlignment="1">
      <alignment horizontal="center" vertical="center"/>
    </xf>
    <xf numFmtId="177" fontId="10" fillId="0" borderId="2" xfId="16" applyNumberFormat="1" applyFont="1" applyBorder="1" applyAlignment="1">
      <alignment horizontal="center"/>
    </xf>
    <xf numFmtId="177" fontId="10" fillId="0" borderId="6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193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36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627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16</xdr:row>
      <xdr:rowOff>19050</xdr:rowOff>
    </xdr:from>
    <xdr:to>
      <xdr:col>4</xdr:col>
      <xdr:colOff>142875</xdr:colOff>
      <xdr:row>16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600325" y="2762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16</xdr:row>
      <xdr:rowOff>104775</xdr:rowOff>
    </xdr:from>
    <xdr:to>
      <xdr:col>4</xdr:col>
      <xdr:colOff>266700</xdr:colOff>
      <xdr:row>16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609850" y="284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9525</xdr:rowOff>
    </xdr:from>
    <xdr:to>
      <xdr:col>7</xdr:col>
      <xdr:colOff>66675</xdr:colOff>
      <xdr:row>16</xdr:row>
      <xdr:rowOff>104775</xdr:rowOff>
    </xdr:to>
    <xdr:sp>
      <xdr:nvSpPr>
        <xdr:cNvPr id="9" name="Line 9"/>
        <xdr:cNvSpPr>
          <a:spLocks/>
        </xdr:cNvSpPr>
      </xdr:nvSpPr>
      <xdr:spPr>
        <a:xfrm>
          <a:off x="4572000" y="275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104775</xdr:rowOff>
    </xdr:from>
    <xdr:to>
      <xdr:col>7</xdr:col>
      <xdr:colOff>180975</xdr:colOff>
      <xdr:row>16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4572000" y="284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16</xdr:row>
      <xdr:rowOff>0</xdr:rowOff>
    </xdr:from>
    <xdr:to>
      <xdr:col>10</xdr:col>
      <xdr:colOff>333375</xdr:colOff>
      <xdr:row>16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7305675" y="2743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16</xdr:row>
      <xdr:rowOff>95250</xdr:rowOff>
    </xdr:from>
    <xdr:to>
      <xdr:col>10</xdr:col>
      <xdr:colOff>447675</xdr:colOff>
      <xdr:row>16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7305675" y="2838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15</xdr:row>
      <xdr:rowOff>19050</xdr:rowOff>
    </xdr:from>
    <xdr:to>
      <xdr:col>3</xdr:col>
      <xdr:colOff>142875</xdr:colOff>
      <xdr:row>15</xdr:row>
      <xdr:rowOff>104775</xdr:rowOff>
    </xdr:to>
    <xdr:sp>
      <xdr:nvSpPr>
        <xdr:cNvPr id="13" name="Line 15"/>
        <xdr:cNvSpPr>
          <a:spLocks/>
        </xdr:cNvSpPr>
      </xdr:nvSpPr>
      <xdr:spPr>
        <a:xfrm>
          <a:off x="2009775" y="25908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15</xdr:row>
      <xdr:rowOff>104775</xdr:rowOff>
    </xdr:from>
    <xdr:to>
      <xdr:col>3</xdr:col>
      <xdr:colOff>266700</xdr:colOff>
      <xdr:row>15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2019300" y="2676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9525</xdr:rowOff>
    </xdr:from>
    <xdr:to>
      <xdr:col>6</xdr:col>
      <xdr:colOff>66675</xdr:colOff>
      <xdr:row>15</xdr:row>
      <xdr:rowOff>104775</xdr:rowOff>
    </xdr:to>
    <xdr:sp>
      <xdr:nvSpPr>
        <xdr:cNvPr id="15" name="Line 17"/>
        <xdr:cNvSpPr>
          <a:spLocks/>
        </xdr:cNvSpPr>
      </xdr:nvSpPr>
      <xdr:spPr>
        <a:xfrm>
          <a:off x="4038600" y="2581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104775</xdr:rowOff>
    </xdr:from>
    <xdr:to>
      <xdr:col>6</xdr:col>
      <xdr:colOff>180975</xdr:colOff>
      <xdr:row>15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4038600" y="2676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15</xdr:row>
      <xdr:rowOff>0</xdr:rowOff>
    </xdr:from>
    <xdr:to>
      <xdr:col>9</xdr:col>
      <xdr:colOff>333375</xdr:colOff>
      <xdr:row>15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6362700" y="2571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15</xdr:row>
      <xdr:rowOff>95250</xdr:rowOff>
    </xdr:from>
    <xdr:to>
      <xdr:col>9</xdr:col>
      <xdr:colOff>447675</xdr:colOff>
      <xdr:row>15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6362700" y="2667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7.75390625" style="0" customWidth="1"/>
    <col min="2" max="2" width="8.00390625" style="0" customWidth="1"/>
    <col min="3" max="3" width="9.50390625" style="39" customWidth="1"/>
    <col min="4" max="4" width="9.375" style="0" customWidth="1"/>
    <col min="5" max="5" width="10.625" style="0" bestFit="1" customWidth="1"/>
    <col min="6" max="6" width="9.50390625" style="40" customWidth="1"/>
    <col min="7" max="7" width="9.375" style="0" customWidth="1"/>
    <col min="8" max="8" width="13.875" style="0" bestFit="1" customWidth="1"/>
    <col min="9" max="9" width="9.50390625" style="40" customWidth="1"/>
    <col min="10" max="10" width="9.375" style="0" customWidth="1"/>
    <col min="11" max="11" width="11.625" style="0" bestFit="1" customWidth="1"/>
    <col min="12" max="12" width="9.50390625" style="40" customWidth="1"/>
    <col min="13" max="13" width="9.375" style="0" customWidth="1"/>
  </cols>
  <sheetData>
    <row r="1" spans="1:13" ht="18.75" customHeight="1">
      <c r="A1" s="127" t="s">
        <v>200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0.5" customHeight="1">
      <c r="A2" s="1"/>
      <c r="B2" s="1"/>
      <c r="C2" s="2"/>
      <c r="D2" s="1"/>
      <c r="E2" s="1"/>
      <c r="F2" s="3"/>
      <c r="G2" s="1"/>
      <c r="H2" s="1"/>
      <c r="I2" s="3"/>
      <c r="J2" s="1"/>
      <c r="K2" s="1"/>
      <c r="L2" s="3"/>
      <c r="M2" s="1"/>
    </row>
    <row r="3" spans="1:13" ht="18.75" customHeight="1">
      <c r="A3" s="128" t="s">
        <v>0</v>
      </c>
      <c r="B3" s="131" t="s">
        <v>1</v>
      </c>
      <c r="C3" s="131"/>
      <c r="D3" s="131"/>
      <c r="E3" s="131" t="s">
        <v>2</v>
      </c>
      <c r="F3" s="131"/>
      <c r="G3" s="131"/>
      <c r="H3" s="131" t="s">
        <v>3</v>
      </c>
      <c r="I3" s="131"/>
      <c r="J3" s="131"/>
      <c r="K3" s="131" t="s">
        <v>4</v>
      </c>
      <c r="L3" s="131"/>
      <c r="M3" s="131"/>
    </row>
    <row r="4" spans="1:13" ht="18.75" customHeight="1">
      <c r="A4" s="129"/>
      <c r="B4" s="4" t="s">
        <v>5</v>
      </c>
      <c r="C4" s="5" t="s">
        <v>6</v>
      </c>
      <c r="D4" s="6" t="s">
        <v>7</v>
      </c>
      <c r="E4" s="4" t="s">
        <v>5</v>
      </c>
      <c r="F4" s="5" t="s">
        <v>6</v>
      </c>
      <c r="G4" s="6" t="s">
        <v>7</v>
      </c>
      <c r="H4" s="4" t="s">
        <v>5</v>
      </c>
      <c r="I4" s="5" t="s">
        <v>6</v>
      </c>
      <c r="J4" s="6" t="s">
        <v>7</v>
      </c>
      <c r="K4" s="4" t="s">
        <v>5</v>
      </c>
      <c r="L4" s="5" t="s">
        <v>6</v>
      </c>
      <c r="M4" s="6" t="s">
        <v>7</v>
      </c>
    </row>
    <row r="5" spans="1:14" ht="18.75" customHeight="1">
      <c r="A5" s="130"/>
      <c r="B5" s="7"/>
      <c r="C5" s="8" t="s">
        <v>8</v>
      </c>
      <c r="D5" s="9" t="s">
        <v>9</v>
      </c>
      <c r="E5" s="7" t="s">
        <v>10</v>
      </c>
      <c r="F5" s="8" t="s">
        <v>8</v>
      </c>
      <c r="G5" s="6" t="s">
        <v>9</v>
      </c>
      <c r="H5" s="7" t="s">
        <v>11</v>
      </c>
      <c r="I5" s="8" t="s">
        <v>8</v>
      </c>
      <c r="J5" s="6" t="s">
        <v>9</v>
      </c>
      <c r="K5" s="10" t="s">
        <v>225</v>
      </c>
      <c r="L5" s="8" t="s">
        <v>8</v>
      </c>
      <c r="M5" s="6" t="s">
        <v>9</v>
      </c>
      <c r="N5" s="11"/>
    </row>
    <row r="6" spans="1:13" s="1" customFormat="1" ht="18.75" customHeight="1">
      <c r="A6" s="108" t="s">
        <v>207</v>
      </c>
      <c r="B6" s="109">
        <v>4890</v>
      </c>
      <c r="C6" s="110">
        <v>-2.6</v>
      </c>
      <c r="D6" s="111">
        <v>127.04598597038192</v>
      </c>
      <c r="E6" s="109">
        <v>98705</v>
      </c>
      <c r="F6" s="110">
        <v>-1.7</v>
      </c>
      <c r="G6" s="111">
        <v>113.56105754849399</v>
      </c>
      <c r="H6" s="109">
        <v>1573976</v>
      </c>
      <c r="I6" s="110">
        <v>-1.1</v>
      </c>
      <c r="J6" s="111">
        <v>79.72134584244816</v>
      </c>
      <c r="K6" s="109">
        <v>629610</v>
      </c>
      <c r="L6" s="110">
        <v>-0.3</v>
      </c>
      <c r="M6" s="111">
        <v>77.24280920862955</v>
      </c>
    </row>
    <row r="7" spans="1:13" ht="18.75" customHeight="1">
      <c r="A7" s="12" t="s">
        <v>208</v>
      </c>
      <c r="B7" s="13">
        <v>4730</v>
      </c>
      <c r="C7" s="14">
        <f aca="true" t="shared" si="0" ref="C7:C22">+ROUND((B7/B6-1)*100,1)</f>
        <v>-3.3</v>
      </c>
      <c r="D7" s="15">
        <f aca="true" t="shared" si="1" ref="D7:D25">B7/$B$20*100</f>
        <v>122.88906209405039</v>
      </c>
      <c r="E7" s="13">
        <v>97532</v>
      </c>
      <c r="F7" s="14">
        <f aca="true" t="shared" si="2" ref="F7:F22">+ROUND((E7/E6-1)*100,1)</f>
        <v>-1.2</v>
      </c>
      <c r="G7" s="15">
        <f aca="true" t="shared" si="3" ref="G7:G26">E7/$E$20*100</f>
        <v>112.21150969879656</v>
      </c>
      <c r="H7" s="13">
        <v>1582101</v>
      </c>
      <c r="I7" s="14">
        <f aca="true" t="shared" si="4" ref="I7:I22">+ROUND((H7/H6-1)*100,1)</f>
        <v>0.5</v>
      </c>
      <c r="J7" s="15">
        <f aca="true" t="shared" si="5" ref="J7:J26">H7/$H$20*100</f>
        <v>80.13287431236759</v>
      </c>
      <c r="K7" s="13">
        <v>646675</v>
      </c>
      <c r="L7" s="14">
        <f aca="true" t="shared" si="6" ref="L7:L22">+ROUND((K7/K6-1)*100,1)</f>
        <v>2.7</v>
      </c>
      <c r="M7" s="15">
        <f aca="true" t="shared" si="7" ref="M7:M26">K7/$K$20*100</f>
        <v>79.3364045123021</v>
      </c>
    </row>
    <row r="8" spans="1:13" ht="18.75" customHeight="1">
      <c r="A8" s="12" t="s">
        <v>209</v>
      </c>
      <c r="B8" s="13">
        <v>4707</v>
      </c>
      <c r="C8" s="14">
        <f t="shared" si="0"/>
        <v>-0.5</v>
      </c>
      <c r="D8" s="15">
        <f t="shared" si="1"/>
        <v>122.29150428682776</v>
      </c>
      <c r="E8" s="13">
        <v>98208</v>
      </c>
      <c r="F8" s="14">
        <f t="shared" si="2"/>
        <v>0.7</v>
      </c>
      <c r="G8" s="15">
        <f t="shared" si="3"/>
        <v>112.98925423962815</v>
      </c>
      <c r="H8" s="13">
        <v>1672687</v>
      </c>
      <c r="I8" s="14">
        <f t="shared" si="4"/>
        <v>5.7</v>
      </c>
      <c r="J8" s="15">
        <f t="shared" si="5"/>
        <v>84.7210242171209</v>
      </c>
      <c r="K8" s="13">
        <v>708471</v>
      </c>
      <c r="L8" s="14">
        <f t="shared" si="6"/>
        <v>9.6</v>
      </c>
      <c r="M8" s="15">
        <f t="shared" si="7"/>
        <v>86.91775906171597</v>
      </c>
    </row>
    <row r="9" spans="1:13" ht="18.75" customHeight="1">
      <c r="A9" s="21" t="s">
        <v>210</v>
      </c>
      <c r="B9" s="13">
        <v>4774</v>
      </c>
      <c r="C9" s="14">
        <f t="shared" si="0"/>
        <v>1.4</v>
      </c>
      <c r="D9" s="15">
        <f t="shared" si="1"/>
        <v>124.03221616004157</v>
      </c>
      <c r="E9" s="13">
        <v>100021</v>
      </c>
      <c r="F9" s="14">
        <f t="shared" si="2"/>
        <v>1.8</v>
      </c>
      <c r="G9" s="15">
        <f t="shared" si="3"/>
        <v>115.07512828182884</v>
      </c>
      <c r="H9" s="13">
        <v>1819247</v>
      </c>
      <c r="I9" s="14">
        <f t="shared" si="4"/>
        <v>8.8</v>
      </c>
      <c r="J9" s="15">
        <f t="shared" si="5"/>
        <v>92.14423806959971</v>
      </c>
      <c r="K9" s="13">
        <v>757877</v>
      </c>
      <c r="L9" s="14">
        <f t="shared" si="6"/>
        <v>7</v>
      </c>
      <c r="M9" s="15">
        <f t="shared" si="7"/>
        <v>92.97906404696327</v>
      </c>
    </row>
    <row r="10" spans="1:13" ht="18.75" customHeight="1">
      <c r="A10" s="16" t="s">
        <v>211</v>
      </c>
      <c r="B10" s="17">
        <v>4782</v>
      </c>
      <c r="C10" s="18">
        <f t="shared" si="0"/>
        <v>0.2</v>
      </c>
      <c r="D10" s="19">
        <f t="shared" si="1"/>
        <v>124.24006235385814</v>
      </c>
      <c r="E10" s="17">
        <v>101187</v>
      </c>
      <c r="F10" s="18">
        <f t="shared" si="2"/>
        <v>1.2</v>
      </c>
      <c r="G10" s="104">
        <f t="shared" si="3"/>
        <v>116.41662256379577</v>
      </c>
      <c r="H10" s="17">
        <v>1958822</v>
      </c>
      <c r="I10" s="18">
        <f t="shared" si="4"/>
        <v>7.7</v>
      </c>
      <c r="J10" s="104">
        <f t="shared" si="5"/>
        <v>99.21366406209243</v>
      </c>
      <c r="K10" s="17">
        <v>833755</v>
      </c>
      <c r="L10" s="18">
        <f t="shared" si="6"/>
        <v>10</v>
      </c>
      <c r="M10" s="104">
        <f t="shared" si="7"/>
        <v>102.28804877899167</v>
      </c>
    </row>
    <row r="11" spans="1:13" s="20" customFormat="1" ht="18.75" customHeight="1">
      <c r="A11" s="12" t="s">
        <v>130</v>
      </c>
      <c r="B11" s="13">
        <v>4922</v>
      </c>
      <c r="C11" s="14">
        <f t="shared" si="0"/>
        <v>2.9</v>
      </c>
      <c r="D11" s="15">
        <f t="shared" si="1"/>
        <v>127.87737074564822</v>
      </c>
      <c r="E11" s="13">
        <v>104113</v>
      </c>
      <c r="F11" s="14">
        <f t="shared" si="2"/>
        <v>2.9</v>
      </c>
      <c r="G11" s="15">
        <f t="shared" si="3"/>
        <v>119.7830138751467</v>
      </c>
      <c r="H11" s="13">
        <v>2128648</v>
      </c>
      <c r="I11" s="14">
        <f t="shared" si="4"/>
        <v>8.7</v>
      </c>
      <c r="J11" s="15">
        <f t="shared" si="5"/>
        <v>107.81529285378912</v>
      </c>
      <c r="K11" s="13">
        <v>914033</v>
      </c>
      <c r="L11" s="14">
        <f t="shared" si="6"/>
        <v>9.6</v>
      </c>
      <c r="M11" s="15">
        <f t="shared" si="7"/>
        <v>112.13684126584917</v>
      </c>
    </row>
    <row r="12" spans="1:13" ht="18.75" customHeight="1">
      <c r="A12" s="12" t="s">
        <v>212</v>
      </c>
      <c r="B12" s="13">
        <v>4879</v>
      </c>
      <c r="C12" s="14">
        <f t="shared" si="0"/>
        <v>-0.9</v>
      </c>
      <c r="D12" s="15">
        <f t="shared" si="1"/>
        <v>126.76019745388412</v>
      </c>
      <c r="E12" s="13">
        <v>103555</v>
      </c>
      <c r="F12" s="14">
        <f t="shared" si="2"/>
        <v>-0.5</v>
      </c>
      <c r="G12" s="15">
        <f t="shared" si="3"/>
        <v>119.1410294760579</v>
      </c>
      <c r="H12" s="13">
        <v>2067520</v>
      </c>
      <c r="I12" s="14">
        <f t="shared" si="4"/>
        <v>-2.9</v>
      </c>
      <c r="J12" s="15">
        <f t="shared" si="5"/>
        <v>104.71918056957566</v>
      </c>
      <c r="K12" s="13">
        <v>922871</v>
      </c>
      <c r="L12" s="14">
        <f t="shared" si="6"/>
        <v>1</v>
      </c>
      <c r="M12" s="15">
        <f t="shared" si="7"/>
        <v>113.22111875157188</v>
      </c>
    </row>
    <row r="13" spans="1:13" ht="18.75" customHeight="1">
      <c r="A13" s="12" t="s">
        <v>213</v>
      </c>
      <c r="B13" s="13">
        <v>4631</v>
      </c>
      <c r="C13" s="14">
        <f t="shared" si="0"/>
        <v>-5.1</v>
      </c>
      <c r="D13" s="15">
        <f t="shared" si="1"/>
        <v>120.31696544557026</v>
      </c>
      <c r="E13" s="13">
        <v>99852</v>
      </c>
      <c r="F13" s="14">
        <f t="shared" si="2"/>
        <v>-3.6</v>
      </c>
      <c r="G13" s="15">
        <f t="shared" si="3"/>
        <v>114.88069214662096</v>
      </c>
      <c r="H13" s="13">
        <v>1925304</v>
      </c>
      <c r="I13" s="14">
        <f t="shared" si="4"/>
        <v>-6.9</v>
      </c>
      <c r="J13" s="15">
        <f t="shared" si="5"/>
        <v>97.51598883073746</v>
      </c>
      <c r="K13" s="13">
        <v>869197</v>
      </c>
      <c r="L13" s="14">
        <f t="shared" si="6"/>
        <v>-5.8</v>
      </c>
      <c r="M13" s="15">
        <f t="shared" si="7"/>
        <v>106.63620024414033</v>
      </c>
    </row>
    <row r="14" spans="1:13" ht="18.75" customHeight="1">
      <c r="A14" s="12" t="s">
        <v>214</v>
      </c>
      <c r="B14" s="13">
        <v>4537</v>
      </c>
      <c r="C14" s="14">
        <f t="shared" si="0"/>
        <v>-2</v>
      </c>
      <c r="D14" s="15">
        <f t="shared" si="1"/>
        <v>117.8747726682255</v>
      </c>
      <c r="E14" s="13">
        <v>97604</v>
      </c>
      <c r="F14" s="14">
        <f t="shared" si="2"/>
        <v>-2.3</v>
      </c>
      <c r="G14" s="15">
        <f t="shared" si="3"/>
        <v>112.29434639545319</v>
      </c>
      <c r="H14" s="13">
        <v>1858556</v>
      </c>
      <c r="I14" s="14">
        <f t="shared" si="4"/>
        <v>-3.5</v>
      </c>
      <c r="J14" s="15">
        <f t="shared" si="5"/>
        <v>94.13522546948434</v>
      </c>
      <c r="K14" s="13">
        <v>848291</v>
      </c>
      <c r="L14" s="14">
        <f t="shared" si="6"/>
        <v>-2.4</v>
      </c>
      <c r="M14" s="15">
        <f t="shared" si="7"/>
        <v>104.0713773072181</v>
      </c>
    </row>
    <row r="15" spans="1:13" ht="18.75" customHeight="1">
      <c r="A15" s="16" t="s">
        <v>215</v>
      </c>
      <c r="B15" s="17">
        <v>4449</v>
      </c>
      <c r="C15" s="18">
        <f t="shared" si="0"/>
        <v>-1.9</v>
      </c>
      <c r="D15" s="19">
        <f t="shared" si="1"/>
        <v>115.58846453624318</v>
      </c>
      <c r="E15" s="17">
        <v>95606</v>
      </c>
      <c r="F15" s="18">
        <f t="shared" si="2"/>
        <v>-2</v>
      </c>
      <c r="G15" s="104">
        <f t="shared" si="3"/>
        <v>109.99562806323202</v>
      </c>
      <c r="H15" s="17">
        <v>1923466</v>
      </c>
      <c r="I15" s="18">
        <f t="shared" si="4"/>
        <v>3.5</v>
      </c>
      <c r="J15" s="104">
        <f t="shared" si="5"/>
        <v>97.42289475963445</v>
      </c>
      <c r="K15" s="17">
        <v>852313</v>
      </c>
      <c r="L15" s="18">
        <f t="shared" si="6"/>
        <v>0.5</v>
      </c>
      <c r="M15" s="104">
        <f t="shared" si="7"/>
        <v>104.56481066856418</v>
      </c>
    </row>
    <row r="16" spans="1:13" s="20" customFormat="1" ht="18.75" customHeight="1">
      <c r="A16" s="12" t="s">
        <v>216</v>
      </c>
      <c r="B16" s="13">
        <v>4381</v>
      </c>
      <c r="C16" s="14">
        <f t="shared" si="0"/>
        <v>-1.5</v>
      </c>
      <c r="D16" s="15">
        <f t="shared" si="1"/>
        <v>113.82177188880229</v>
      </c>
      <c r="E16" s="13">
        <v>94468</v>
      </c>
      <c r="F16" s="14">
        <f t="shared" si="2"/>
        <v>-1.2</v>
      </c>
      <c r="G16" s="15">
        <f t="shared" si="3"/>
        <v>108.68634805218711</v>
      </c>
      <c r="H16" s="13">
        <v>1959713</v>
      </c>
      <c r="I16" s="14">
        <f t="shared" si="4"/>
        <v>1.9</v>
      </c>
      <c r="J16" s="15">
        <f t="shared" si="5"/>
        <v>99.25879290722452</v>
      </c>
      <c r="K16" s="13">
        <v>872094</v>
      </c>
      <c r="L16" s="14">
        <f t="shared" si="6"/>
        <v>2.3</v>
      </c>
      <c r="M16" s="15">
        <f t="shared" si="7"/>
        <v>106.99161457726305</v>
      </c>
    </row>
    <row r="17" spans="1:13" ht="18.75" customHeight="1">
      <c r="A17" s="12" t="s">
        <v>217</v>
      </c>
      <c r="B17" s="13">
        <v>4275</v>
      </c>
      <c r="C17" s="14">
        <f t="shared" si="0"/>
        <v>-2.4</v>
      </c>
      <c r="D17" s="15">
        <f t="shared" si="1"/>
        <v>111.06780982073265</v>
      </c>
      <c r="E17" s="13">
        <v>92852</v>
      </c>
      <c r="F17" s="14">
        <f t="shared" si="2"/>
        <v>-1.7</v>
      </c>
      <c r="G17" s="15">
        <f t="shared" si="3"/>
        <v>106.82712441611635</v>
      </c>
      <c r="H17" s="13">
        <v>2038258</v>
      </c>
      <c r="I17" s="14">
        <f t="shared" si="4"/>
        <v>4</v>
      </c>
      <c r="J17" s="15">
        <f t="shared" si="5"/>
        <v>103.23707028197171</v>
      </c>
      <c r="K17" s="13">
        <v>916495</v>
      </c>
      <c r="L17" s="14">
        <f t="shared" si="6"/>
        <v>5.1</v>
      </c>
      <c r="M17" s="15">
        <f t="shared" si="7"/>
        <v>112.4388882413922</v>
      </c>
    </row>
    <row r="18" spans="1:13" ht="18.75" customHeight="1">
      <c r="A18" s="12" t="s">
        <v>218</v>
      </c>
      <c r="B18" s="13">
        <v>4168</v>
      </c>
      <c r="C18" s="14">
        <f t="shared" si="0"/>
        <v>-2.5</v>
      </c>
      <c r="D18" s="15">
        <f t="shared" si="1"/>
        <v>108.28786697843596</v>
      </c>
      <c r="E18" s="13">
        <v>92102</v>
      </c>
      <c r="F18" s="14">
        <f t="shared" si="2"/>
        <v>-0.8</v>
      </c>
      <c r="G18" s="15">
        <f t="shared" si="3"/>
        <v>105.96424215927655</v>
      </c>
      <c r="H18" s="13">
        <v>1943164</v>
      </c>
      <c r="I18" s="14">
        <f t="shared" si="4"/>
        <v>-4.7</v>
      </c>
      <c r="J18" s="15">
        <f t="shared" si="5"/>
        <v>98.42059171969264</v>
      </c>
      <c r="K18" s="13">
        <v>870111</v>
      </c>
      <c r="L18" s="14">
        <f t="shared" si="6"/>
        <v>-5.1</v>
      </c>
      <c r="M18" s="15">
        <f t="shared" si="7"/>
        <v>106.74833303684801</v>
      </c>
    </row>
    <row r="19" spans="1:13" ht="18.75" customHeight="1">
      <c r="A19" s="12" t="s">
        <v>219</v>
      </c>
      <c r="B19" s="13">
        <v>4055</v>
      </c>
      <c r="C19" s="14">
        <f t="shared" si="0"/>
        <v>-2.7</v>
      </c>
      <c r="D19" s="15">
        <f t="shared" si="1"/>
        <v>105.35203949077683</v>
      </c>
      <c r="E19" s="13">
        <v>89475</v>
      </c>
      <c r="F19" s="14">
        <f t="shared" si="2"/>
        <v>-2.9</v>
      </c>
      <c r="G19" s="15">
        <f t="shared" si="3"/>
        <v>102.94185324098575</v>
      </c>
      <c r="H19" s="13">
        <v>1877132</v>
      </c>
      <c r="I19" s="14">
        <f t="shared" si="4"/>
        <v>-3.4</v>
      </c>
      <c r="J19" s="15">
        <f t="shared" si="5"/>
        <v>95.07609351345026</v>
      </c>
      <c r="K19" s="13">
        <v>745562</v>
      </c>
      <c r="L19" s="14">
        <f t="shared" si="6"/>
        <v>-14.3</v>
      </c>
      <c r="M19" s="15">
        <f t="shared" si="7"/>
        <v>91.46821575134491</v>
      </c>
    </row>
    <row r="20" spans="1:13" ht="18.75" customHeight="1">
      <c r="A20" s="22" t="s">
        <v>220</v>
      </c>
      <c r="B20" s="23">
        <v>3849</v>
      </c>
      <c r="C20" s="18">
        <f t="shared" si="0"/>
        <v>-5.1</v>
      </c>
      <c r="D20" s="19">
        <f t="shared" si="1"/>
        <v>100</v>
      </c>
      <c r="E20" s="23">
        <v>86918</v>
      </c>
      <c r="F20" s="18">
        <f t="shared" si="2"/>
        <v>-2.9</v>
      </c>
      <c r="G20" s="104">
        <f t="shared" si="3"/>
        <v>100</v>
      </c>
      <c r="H20" s="23">
        <v>1974347</v>
      </c>
      <c r="I20" s="24">
        <f t="shared" si="4"/>
        <v>5.2</v>
      </c>
      <c r="J20" s="104">
        <f t="shared" si="5"/>
        <v>100</v>
      </c>
      <c r="K20" s="23">
        <v>815105</v>
      </c>
      <c r="L20" s="24">
        <f t="shared" si="6"/>
        <v>9.3</v>
      </c>
      <c r="M20" s="104">
        <f t="shared" si="7"/>
        <v>100</v>
      </c>
    </row>
    <row r="21" spans="1:13" s="20" customFormat="1" ht="18.75" customHeight="1">
      <c r="A21" s="25" t="s">
        <v>221</v>
      </c>
      <c r="B21" s="26">
        <v>3751</v>
      </c>
      <c r="C21" s="14">
        <f t="shared" si="0"/>
        <v>-2.5</v>
      </c>
      <c r="D21" s="15">
        <f t="shared" si="1"/>
        <v>97.45388412574695</v>
      </c>
      <c r="E21" s="26">
        <v>84227</v>
      </c>
      <c r="F21" s="27">
        <f t="shared" si="2"/>
        <v>-3.1</v>
      </c>
      <c r="G21" s="15">
        <f t="shared" si="3"/>
        <v>96.90397846245887</v>
      </c>
      <c r="H21" s="26">
        <v>1777053</v>
      </c>
      <c r="I21" s="28">
        <f t="shared" si="4"/>
        <v>-10</v>
      </c>
      <c r="J21" s="15">
        <f t="shared" si="5"/>
        <v>90.00712640685757</v>
      </c>
      <c r="K21" s="26">
        <v>805258</v>
      </c>
      <c r="L21" s="28">
        <f t="shared" si="6"/>
        <v>-1.2</v>
      </c>
      <c r="M21" s="15">
        <f t="shared" si="7"/>
        <v>98.79193478140853</v>
      </c>
    </row>
    <row r="22" spans="1:13" s="1" customFormat="1" ht="18.75" customHeight="1">
      <c r="A22" s="25" t="s">
        <v>222</v>
      </c>
      <c r="B22" s="26">
        <v>3390</v>
      </c>
      <c r="C22" s="14">
        <f t="shared" si="0"/>
        <v>-9.6</v>
      </c>
      <c r="D22" s="15">
        <f t="shared" si="1"/>
        <v>88.07482462977396</v>
      </c>
      <c r="E22" s="26">
        <v>79077</v>
      </c>
      <c r="F22" s="27">
        <f t="shared" si="2"/>
        <v>-6.1</v>
      </c>
      <c r="G22" s="15">
        <f t="shared" si="3"/>
        <v>90.97885363215906</v>
      </c>
      <c r="H22" s="26">
        <v>1687094</v>
      </c>
      <c r="I22" s="28">
        <f t="shared" si="4"/>
        <v>-5.1</v>
      </c>
      <c r="J22" s="15">
        <f t="shared" si="5"/>
        <v>85.45073383756755</v>
      </c>
      <c r="K22" s="26">
        <v>775276</v>
      </c>
      <c r="L22" s="28">
        <f t="shared" si="6"/>
        <v>-3.7</v>
      </c>
      <c r="M22" s="15">
        <f t="shared" si="7"/>
        <v>95.11363566657056</v>
      </c>
    </row>
    <row r="23" spans="1:13" s="1" customFormat="1" ht="18.75" customHeight="1">
      <c r="A23" s="29" t="s">
        <v>223</v>
      </c>
      <c r="B23" s="30">
        <v>3367</v>
      </c>
      <c r="C23" s="31">
        <f>+ROUND((B23/B22-1)*100,1)</f>
        <v>-0.7</v>
      </c>
      <c r="D23" s="15">
        <f t="shared" si="1"/>
        <v>87.47726682255131</v>
      </c>
      <c r="E23" s="30">
        <v>78026</v>
      </c>
      <c r="F23" s="32">
        <f>+ROUND((E23/E22-1)*100,1)</f>
        <v>-1.3</v>
      </c>
      <c r="G23" s="15">
        <f t="shared" si="3"/>
        <v>89.76966796290758</v>
      </c>
      <c r="H23" s="30">
        <v>1747552</v>
      </c>
      <c r="I23" s="33">
        <f>+ROUND((H23/H22-1)*100,1)</f>
        <v>3.6</v>
      </c>
      <c r="J23" s="15">
        <f t="shared" si="5"/>
        <v>88.51291085103074</v>
      </c>
      <c r="K23" s="30">
        <v>775391</v>
      </c>
      <c r="L23" s="33">
        <f>+ROUND((K23/K22-1)*100,1)</f>
        <v>0</v>
      </c>
      <c r="M23" s="15">
        <f t="shared" si="7"/>
        <v>95.12774427834451</v>
      </c>
    </row>
    <row r="24" spans="1:13" s="1" customFormat="1" ht="18.75" customHeight="1">
      <c r="A24" s="29" t="s">
        <v>201</v>
      </c>
      <c r="B24" s="30">
        <v>3106</v>
      </c>
      <c r="C24" s="31">
        <f>+ROUND((B24/B23-1)*100,1)</f>
        <v>-7.8</v>
      </c>
      <c r="D24" s="15">
        <f t="shared" si="1"/>
        <v>80.69628474928552</v>
      </c>
      <c r="E24" s="30">
        <v>76386</v>
      </c>
      <c r="F24" s="32">
        <f>+ROUND((E24/E23-1)*100,1)</f>
        <v>-2.1</v>
      </c>
      <c r="G24" s="15">
        <f t="shared" si="3"/>
        <v>87.88283209461791</v>
      </c>
      <c r="H24" s="30">
        <v>1813319</v>
      </c>
      <c r="I24" s="33">
        <f>+ROUND((H24/H23-1)*100,1)</f>
        <v>3.8</v>
      </c>
      <c r="J24" s="15">
        <f t="shared" si="5"/>
        <v>91.84398689794651</v>
      </c>
      <c r="K24" s="30">
        <v>791956</v>
      </c>
      <c r="L24" s="33">
        <f>+ROUND((K24/K23-1)*100,1)</f>
        <v>2.1</v>
      </c>
      <c r="M24" s="15">
        <f t="shared" si="7"/>
        <v>97.15999779169555</v>
      </c>
    </row>
    <row r="25" spans="1:13" s="106" customFormat="1" ht="18.75" customHeight="1">
      <c r="A25" s="22" t="s">
        <v>202</v>
      </c>
      <c r="B25" s="112">
        <v>3152</v>
      </c>
      <c r="C25" s="18">
        <f>+ROUND((B25/B24-1)*100,1)</f>
        <v>1.5</v>
      </c>
      <c r="D25" s="15">
        <f t="shared" si="1"/>
        <v>81.89140036373084</v>
      </c>
      <c r="E25" s="112">
        <v>75209</v>
      </c>
      <c r="F25" s="113">
        <f>+ROUND((E25/E24-1)*100,1)</f>
        <v>-1.5</v>
      </c>
      <c r="G25" s="19">
        <f t="shared" si="3"/>
        <v>86.52868220621735</v>
      </c>
      <c r="H25" s="112">
        <v>1852261</v>
      </c>
      <c r="I25" s="105">
        <f>+ROUND((H25/H24-1)*100,1)</f>
        <v>2.1</v>
      </c>
      <c r="J25" s="19">
        <f t="shared" si="5"/>
        <v>93.81638587340522</v>
      </c>
      <c r="K25" s="112">
        <v>803601</v>
      </c>
      <c r="L25" s="105">
        <f>+ROUND((K25/K24-1)*100,1)</f>
        <v>1.5</v>
      </c>
      <c r="M25" s="19">
        <f t="shared" si="7"/>
        <v>98.58864808828311</v>
      </c>
    </row>
    <row r="26" spans="1:13" s="34" customFormat="1" ht="18.75" customHeight="1">
      <c r="A26" s="107" t="s">
        <v>224</v>
      </c>
      <c r="B26" s="114">
        <v>2897</v>
      </c>
      <c r="C26" s="115">
        <f>+ROUND((B26/B25-1)*100,1)</f>
        <v>-8.1</v>
      </c>
      <c r="D26" s="116">
        <f>B26/$B$20*100</f>
        <v>75.26630293582748</v>
      </c>
      <c r="E26" s="114">
        <v>76585</v>
      </c>
      <c r="F26" s="117">
        <f>+ROUND((E26/E25-1)*100,1)</f>
        <v>1.8</v>
      </c>
      <c r="G26" s="116">
        <f t="shared" si="3"/>
        <v>88.11178352009941</v>
      </c>
      <c r="H26" s="114">
        <v>2018201</v>
      </c>
      <c r="I26" s="118">
        <f>+ROUND((H26/H25-1)*100,1)</f>
        <v>9</v>
      </c>
      <c r="J26" s="116">
        <f t="shared" si="5"/>
        <v>102.22119009475033</v>
      </c>
      <c r="K26" s="114">
        <v>823170</v>
      </c>
      <c r="L26" s="118">
        <f>+ROUND((K26/K25-1)*100,1)</f>
        <v>2.4</v>
      </c>
      <c r="M26" s="116">
        <f t="shared" si="7"/>
        <v>100.98944307788567</v>
      </c>
    </row>
    <row r="27" spans="1:13" ht="13.5">
      <c r="A27" s="35"/>
      <c r="B27" s="35"/>
      <c r="C27" s="36"/>
      <c r="D27" s="35"/>
      <c r="E27" s="35"/>
      <c r="F27" s="37"/>
      <c r="G27" s="35"/>
      <c r="H27" s="35"/>
      <c r="I27" s="37"/>
      <c r="J27" s="35"/>
      <c r="K27" s="35"/>
      <c r="L27" s="37"/>
      <c r="M27" s="38"/>
    </row>
  </sheetData>
  <mergeCells count="6">
    <mergeCell ref="A1:M1"/>
    <mergeCell ref="A3:A5"/>
    <mergeCell ref="B3:D3"/>
    <mergeCell ref="E3:G3"/>
    <mergeCell ref="H3:J3"/>
    <mergeCell ref="K3:M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showGridLines="0" workbookViewId="0" topLeftCell="A93">
      <selection activeCell="E121" sqref="E121"/>
    </sheetView>
  </sheetViews>
  <sheetFormatPr defaultColWidth="9.00390625" defaultRowHeight="13.5"/>
  <cols>
    <col min="1" max="1" width="14.50390625" style="41" customWidth="1"/>
    <col min="2" max="2" width="9.875" style="41" customWidth="1"/>
    <col min="3" max="3" width="12.25390625" style="41" customWidth="1"/>
    <col min="4" max="4" width="17.00390625" style="41" customWidth="1"/>
    <col min="5" max="5" width="32.875" style="41" customWidth="1"/>
    <col min="6" max="16384" width="9.00390625" style="41" customWidth="1"/>
  </cols>
  <sheetData>
    <row r="1" ht="13.5">
      <c r="A1" s="41" t="s">
        <v>203</v>
      </c>
    </row>
    <row r="2" ht="10.5" customHeight="1"/>
    <row r="3" spans="1:5" ht="13.5">
      <c r="A3" s="42" t="s">
        <v>12</v>
      </c>
      <c r="B3" s="42" t="s">
        <v>13</v>
      </c>
      <c r="C3" s="42" t="s">
        <v>14</v>
      </c>
      <c r="D3" s="42" t="s">
        <v>15</v>
      </c>
      <c r="E3" s="42" t="s">
        <v>16</v>
      </c>
    </row>
    <row r="4" spans="1:5" ht="13.5">
      <c r="A4" s="43"/>
      <c r="B4" s="44"/>
      <c r="C4" s="45" t="s">
        <v>17</v>
      </c>
      <c r="D4" s="44" t="s">
        <v>18</v>
      </c>
      <c r="E4" s="46"/>
    </row>
    <row r="5" spans="1:5" ht="13.5">
      <c r="A5" s="47" t="s">
        <v>19</v>
      </c>
      <c r="B5" s="48">
        <v>1446</v>
      </c>
      <c r="C5" s="49">
        <v>21375</v>
      </c>
      <c r="D5" s="48">
        <v>2880</v>
      </c>
      <c r="E5" s="50" t="s">
        <v>20</v>
      </c>
    </row>
    <row r="6" spans="1:5" ht="12" customHeight="1">
      <c r="A6" s="47"/>
      <c r="B6" s="48"/>
      <c r="C6" s="49"/>
      <c r="D6" s="48"/>
      <c r="E6" s="50"/>
    </row>
    <row r="7" spans="1:5" ht="13.5">
      <c r="A7" s="47" t="s">
        <v>21</v>
      </c>
      <c r="B7" s="48">
        <v>869</v>
      </c>
      <c r="C7" s="49">
        <v>15499</v>
      </c>
      <c r="D7" s="48">
        <v>3218</v>
      </c>
      <c r="E7" s="50" t="s">
        <v>22</v>
      </c>
    </row>
    <row r="8" spans="1:5" ht="12" customHeight="1">
      <c r="A8" s="51"/>
      <c r="B8" s="48"/>
      <c r="C8" s="49"/>
      <c r="D8" s="48"/>
      <c r="E8" s="50"/>
    </row>
    <row r="9" spans="1:5" ht="13.5">
      <c r="A9" s="52" t="s">
        <v>23</v>
      </c>
      <c r="B9" s="48">
        <v>1355</v>
      </c>
      <c r="C9" s="49">
        <v>29818</v>
      </c>
      <c r="D9" s="48">
        <v>21137</v>
      </c>
      <c r="E9" s="50" t="s">
        <v>24</v>
      </c>
    </row>
    <row r="10" spans="1:5" ht="13.5">
      <c r="A10" s="52" t="s">
        <v>25</v>
      </c>
      <c r="B10" s="48">
        <v>1288</v>
      </c>
      <c r="C10" s="49">
        <v>26276</v>
      </c>
      <c r="D10" s="48">
        <v>14006</v>
      </c>
      <c r="E10" s="50"/>
    </row>
    <row r="11" spans="1:5" ht="12" customHeight="1">
      <c r="A11" s="52"/>
      <c r="B11" s="48"/>
      <c r="C11" s="49"/>
      <c r="D11" s="48"/>
      <c r="E11" s="50"/>
    </row>
    <row r="12" spans="1:5" ht="13.5">
      <c r="A12" s="52" t="s">
        <v>26</v>
      </c>
      <c r="B12" s="48">
        <v>1064</v>
      </c>
      <c r="C12" s="49">
        <v>29029</v>
      </c>
      <c r="D12" s="48">
        <v>13558</v>
      </c>
      <c r="E12" s="50" t="s">
        <v>27</v>
      </c>
    </row>
    <row r="13" spans="1:5" ht="13.5">
      <c r="A13" s="52" t="s">
        <v>28</v>
      </c>
      <c r="B13" s="48">
        <v>1698</v>
      </c>
      <c r="C13" s="49">
        <v>23835</v>
      </c>
      <c r="D13" s="48">
        <v>10769</v>
      </c>
      <c r="E13" s="50" t="s">
        <v>29</v>
      </c>
    </row>
    <row r="14" spans="1:5" ht="13.5">
      <c r="A14" s="52" t="s">
        <v>30</v>
      </c>
      <c r="B14" s="48">
        <v>1115</v>
      </c>
      <c r="C14" s="49">
        <v>21968</v>
      </c>
      <c r="D14" s="48">
        <v>11146</v>
      </c>
      <c r="E14" s="50"/>
    </row>
    <row r="15" spans="1:5" ht="13.5">
      <c r="A15" s="52" t="s">
        <v>31</v>
      </c>
      <c r="B15" s="48">
        <v>1104</v>
      </c>
      <c r="C15" s="49">
        <v>23475</v>
      </c>
      <c r="D15" s="48">
        <v>17083</v>
      </c>
      <c r="E15" s="50"/>
    </row>
    <row r="16" spans="1:5" ht="13.5">
      <c r="A16" s="52" t="s">
        <v>32</v>
      </c>
      <c r="B16" s="48">
        <v>1072</v>
      </c>
      <c r="C16" s="49">
        <v>22920</v>
      </c>
      <c r="D16" s="48">
        <v>11670</v>
      </c>
      <c r="E16" s="50"/>
    </row>
    <row r="17" spans="1:5" ht="12" customHeight="1">
      <c r="A17" s="52"/>
      <c r="B17" s="48"/>
      <c r="C17" s="49"/>
      <c r="D17" s="48"/>
      <c r="E17" s="50"/>
    </row>
    <row r="18" spans="1:5" ht="13.5">
      <c r="A18" s="53" t="s">
        <v>33</v>
      </c>
      <c r="B18" s="48">
        <v>1093</v>
      </c>
      <c r="C18" s="49">
        <v>23806</v>
      </c>
      <c r="D18" s="48">
        <v>11248</v>
      </c>
      <c r="E18" s="50"/>
    </row>
    <row r="19" spans="1:5" ht="13.5">
      <c r="A19" s="52" t="s">
        <v>34</v>
      </c>
      <c r="B19" s="48">
        <v>1157</v>
      </c>
      <c r="C19" s="49">
        <v>26409</v>
      </c>
      <c r="D19" s="48">
        <v>11518</v>
      </c>
      <c r="E19" s="50"/>
    </row>
    <row r="20" spans="1:5" ht="13.5">
      <c r="A20" s="52" t="s">
        <v>35</v>
      </c>
      <c r="B20" s="48">
        <v>1114</v>
      </c>
      <c r="C20" s="49">
        <v>26778</v>
      </c>
      <c r="D20" s="48">
        <v>12886</v>
      </c>
      <c r="E20" s="50"/>
    </row>
    <row r="21" spans="1:5" ht="13.5">
      <c r="A21" s="52" t="s">
        <v>36</v>
      </c>
      <c r="B21" s="48">
        <v>1174</v>
      </c>
      <c r="C21" s="49">
        <v>26788</v>
      </c>
      <c r="D21" s="48">
        <v>12062</v>
      </c>
      <c r="E21" s="50"/>
    </row>
    <row r="22" spans="1:5" ht="13.5">
      <c r="A22" s="52" t="s">
        <v>37</v>
      </c>
      <c r="B22" s="48">
        <v>1650</v>
      </c>
      <c r="C22" s="49">
        <v>31213</v>
      </c>
      <c r="D22" s="48">
        <v>9828</v>
      </c>
      <c r="E22" s="50"/>
    </row>
    <row r="23" spans="1:5" ht="13.5">
      <c r="A23" s="52" t="s">
        <v>38</v>
      </c>
      <c r="B23" s="48">
        <v>1694</v>
      </c>
      <c r="C23" s="49">
        <v>32459</v>
      </c>
      <c r="D23" s="48">
        <v>9488</v>
      </c>
      <c r="E23" s="50"/>
    </row>
    <row r="24" spans="1:5" ht="13.5">
      <c r="A24" s="52" t="s">
        <v>39</v>
      </c>
      <c r="B24" s="48">
        <v>1818</v>
      </c>
      <c r="C24" s="49">
        <v>37046</v>
      </c>
      <c r="D24" s="48">
        <v>11829</v>
      </c>
      <c r="E24" s="50" t="s">
        <v>40</v>
      </c>
    </row>
    <row r="25" spans="1:5" ht="13.5">
      <c r="A25" s="52" t="s">
        <v>41</v>
      </c>
      <c r="B25" s="48">
        <v>1870</v>
      </c>
      <c r="C25" s="49">
        <v>39727</v>
      </c>
      <c r="D25" s="48">
        <v>13549</v>
      </c>
      <c r="E25" s="50"/>
    </row>
    <row r="26" spans="1:5" ht="13.5">
      <c r="A26" s="52" t="s">
        <v>42</v>
      </c>
      <c r="B26" s="48">
        <v>2317</v>
      </c>
      <c r="C26" s="49">
        <v>47871</v>
      </c>
      <c r="D26" s="48">
        <v>16519</v>
      </c>
      <c r="E26" s="50"/>
    </row>
    <row r="27" spans="1:5" ht="12" customHeight="1">
      <c r="A27" s="52"/>
      <c r="B27" s="48"/>
      <c r="C27" s="49"/>
      <c r="D27" s="48"/>
      <c r="E27" s="50"/>
    </row>
    <row r="28" spans="1:5" ht="13.5">
      <c r="A28" s="52" t="s">
        <v>43</v>
      </c>
      <c r="B28" s="48">
        <v>2557</v>
      </c>
      <c r="C28" s="49">
        <v>52201</v>
      </c>
      <c r="D28" s="48">
        <v>16144</v>
      </c>
      <c r="E28" s="50" t="s">
        <v>44</v>
      </c>
    </row>
    <row r="29" spans="1:5" ht="13.5">
      <c r="A29" s="52" t="s">
        <v>28</v>
      </c>
      <c r="B29" s="48">
        <v>2774</v>
      </c>
      <c r="C29" s="49">
        <v>60515</v>
      </c>
      <c r="D29" s="48">
        <v>16744</v>
      </c>
      <c r="E29" s="50"/>
    </row>
    <row r="30" spans="1:5" ht="13.5">
      <c r="A30" s="52" t="s">
        <v>45</v>
      </c>
      <c r="B30" s="48">
        <v>2788</v>
      </c>
      <c r="C30" s="49">
        <v>57408</v>
      </c>
      <c r="D30" s="48">
        <v>19953</v>
      </c>
      <c r="E30" s="50"/>
    </row>
    <row r="31" spans="1:5" ht="13.5">
      <c r="A31" s="52" t="s">
        <v>46</v>
      </c>
      <c r="B31" s="48">
        <v>2845</v>
      </c>
      <c r="C31" s="49">
        <v>56677</v>
      </c>
      <c r="D31" s="48">
        <v>19127</v>
      </c>
      <c r="E31" s="50"/>
    </row>
    <row r="32" spans="1:5" ht="13.5">
      <c r="A32" s="52" t="s">
        <v>47</v>
      </c>
      <c r="B32" s="48">
        <v>2963</v>
      </c>
      <c r="C32" s="49">
        <v>61737</v>
      </c>
      <c r="D32" s="48">
        <v>23543</v>
      </c>
      <c r="E32" s="50"/>
    </row>
    <row r="33" spans="1:5" ht="13.5">
      <c r="A33" s="52" t="s">
        <v>48</v>
      </c>
      <c r="B33" s="48">
        <v>2995</v>
      </c>
      <c r="C33" s="49">
        <v>57571</v>
      </c>
      <c r="D33" s="48">
        <v>23553</v>
      </c>
      <c r="E33" s="50"/>
    </row>
    <row r="34" spans="1:5" ht="9" customHeight="1">
      <c r="A34" s="52"/>
      <c r="B34" s="49"/>
      <c r="C34" s="49"/>
      <c r="D34" s="54"/>
      <c r="E34" s="50"/>
    </row>
    <row r="35" spans="1:5" ht="13.5">
      <c r="A35" s="132" t="s">
        <v>49</v>
      </c>
      <c r="B35" s="133"/>
      <c r="C35" s="133"/>
      <c r="D35" s="134"/>
      <c r="E35" s="50"/>
    </row>
    <row r="36" spans="1:5" ht="9" customHeight="1">
      <c r="A36" s="52"/>
      <c r="B36" s="49"/>
      <c r="C36" s="49"/>
      <c r="D36" s="54"/>
      <c r="E36" s="50"/>
    </row>
    <row r="37" spans="1:5" ht="13.5">
      <c r="A37" s="52" t="s">
        <v>50</v>
      </c>
      <c r="B37" s="48">
        <v>8018</v>
      </c>
      <c r="C37" s="49">
        <v>66508</v>
      </c>
      <c r="D37" s="48">
        <v>30032</v>
      </c>
      <c r="E37" s="50"/>
    </row>
    <row r="38" spans="1:5" ht="13.5">
      <c r="A38" s="52" t="s">
        <v>51</v>
      </c>
      <c r="B38" s="48">
        <v>7507</v>
      </c>
      <c r="C38" s="49">
        <v>66217</v>
      </c>
      <c r="D38" s="48">
        <v>28600</v>
      </c>
      <c r="E38" s="50"/>
    </row>
    <row r="39" spans="1:5" ht="13.5">
      <c r="A39" s="52" t="s">
        <v>52</v>
      </c>
      <c r="B39" s="55" t="s">
        <v>53</v>
      </c>
      <c r="C39" s="56" t="s">
        <v>54</v>
      </c>
      <c r="D39" s="55" t="s">
        <v>55</v>
      </c>
      <c r="E39" s="50"/>
    </row>
    <row r="40" spans="1:5" ht="13.5">
      <c r="A40" s="52" t="s">
        <v>56</v>
      </c>
      <c r="B40" s="55" t="s">
        <v>57</v>
      </c>
      <c r="C40" s="56" t="s">
        <v>54</v>
      </c>
      <c r="D40" s="55" t="s">
        <v>55</v>
      </c>
      <c r="E40" s="50"/>
    </row>
    <row r="41" spans="1:5" ht="12" customHeight="1">
      <c r="A41" s="52"/>
      <c r="B41" s="48"/>
      <c r="C41" s="49"/>
      <c r="D41" s="48"/>
      <c r="E41" s="50"/>
    </row>
    <row r="42" spans="1:5" ht="13.5">
      <c r="A42" s="53" t="s">
        <v>58</v>
      </c>
      <c r="B42" s="48">
        <v>2894</v>
      </c>
      <c r="C42" s="49">
        <v>28023</v>
      </c>
      <c r="D42" s="48">
        <v>20603</v>
      </c>
      <c r="E42" s="50" t="s">
        <v>59</v>
      </c>
    </row>
    <row r="43" spans="1:5" ht="13.5">
      <c r="A43" s="52" t="s">
        <v>60</v>
      </c>
      <c r="B43" s="48">
        <v>3756</v>
      </c>
      <c r="C43" s="49">
        <v>36999</v>
      </c>
      <c r="D43" s="48">
        <v>94801</v>
      </c>
      <c r="E43" s="50"/>
    </row>
    <row r="44" spans="1:5" ht="13.5">
      <c r="A44" s="52" t="s">
        <v>61</v>
      </c>
      <c r="B44" s="48">
        <v>6756</v>
      </c>
      <c r="C44" s="49">
        <v>51414</v>
      </c>
      <c r="D44" s="48">
        <v>317824</v>
      </c>
      <c r="E44" s="50"/>
    </row>
    <row r="45" spans="1:5" ht="13.5">
      <c r="A45" s="52" t="s">
        <v>62</v>
      </c>
      <c r="B45" s="48">
        <v>2319</v>
      </c>
      <c r="C45" s="49">
        <v>42556</v>
      </c>
      <c r="D45" s="48">
        <v>668082</v>
      </c>
      <c r="E45" s="50" t="s">
        <v>63</v>
      </c>
    </row>
    <row r="46" spans="1:5" ht="13.5">
      <c r="A46" s="52" t="s">
        <v>64</v>
      </c>
      <c r="B46" s="48">
        <v>3199</v>
      </c>
      <c r="C46" s="49">
        <v>38023</v>
      </c>
      <c r="D46" s="48">
        <v>1204094</v>
      </c>
      <c r="E46" s="50"/>
    </row>
    <row r="47" spans="1:5" ht="13.5">
      <c r="A47" s="52" t="s">
        <v>65</v>
      </c>
      <c r="B47" s="48">
        <v>5302</v>
      </c>
      <c r="C47" s="49">
        <v>59408</v>
      </c>
      <c r="D47" s="48">
        <v>2416148</v>
      </c>
      <c r="E47" s="50" t="s">
        <v>66</v>
      </c>
    </row>
    <row r="48" spans="1:5" ht="13.5">
      <c r="A48" s="52" t="s">
        <v>67</v>
      </c>
      <c r="B48" s="48">
        <v>5657</v>
      </c>
      <c r="C48" s="49">
        <v>59947</v>
      </c>
      <c r="D48" s="48">
        <v>3560258</v>
      </c>
      <c r="E48" s="50" t="s">
        <v>68</v>
      </c>
    </row>
    <row r="49" spans="1:5" ht="13.5">
      <c r="A49" s="52" t="s">
        <v>69</v>
      </c>
      <c r="B49" s="48">
        <v>5515</v>
      </c>
      <c r="C49" s="49">
        <v>55867</v>
      </c>
      <c r="D49" s="48">
        <v>3339807</v>
      </c>
      <c r="E49" s="50"/>
    </row>
    <row r="50" spans="1:5" ht="13.5">
      <c r="A50" s="52" t="s">
        <v>70</v>
      </c>
      <c r="B50" s="48">
        <v>5586</v>
      </c>
      <c r="C50" s="49">
        <v>58099</v>
      </c>
      <c r="D50" s="48">
        <v>3730934</v>
      </c>
      <c r="E50" s="50"/>
    </row>
    <row r="51" spans="1:5" ht="13.5">
      <c r="A51" s="52" t="s">
        <v>71</v>
      </c>
      <c r="B51" s="48">
        <v>5711</v>
      </c>
      <c r="C51" s="49">
        <v>59168</v>
      </c>
      <c r="D51" s="48">
        <v>4036334</v>
      </c>
      <c r="E51" s="50" t="s">
        <v>72</v>
      </c>
    </row>
    <row r="52" spans="1:5" ht="12" customHeight="1">
      <c r="A52" s="52"/>
      <c r="B52" s="48"/>
      <c r="C52" s="49"/>
      <c r="D52" s="48"/>
      <c r="E52" s="50" t="s">
        <v>73</v>
      </c>
    </row>
    <row r="53" spans="1:5" ht="13.5">
      <c r="A53" s="52" t="s">
        <v>74</v>
      </c>
      <c r="B53" s="48">
        <v>5984</v>
      </c>
      <c r="C53" s="49">
        <v>63100</v>
      </c>
      <c r="D53" s="48">
        <v>4494208</v>
      </c>
      <c r="E53" s="50" t="s">
        <v>75</v>
      </c>
    </row>
    <row r="54" spans="1:5" ht="13.5">
      <c r="A54" s="52" t="s">
        <v>76</v>
      </c>
      <c r="B54" s="48">
        <v>6096</v>
      </c>
      <c r="C54" s="49">
        <v>67222</v>
      </c>
      <c r="D54" s="48">
        <v>5489321</v>
      </c>
      <c r="E54" s="50"/>
    </row>
    <row r="55" spans="1:5" ht="13.5">
      <c r="A55" s="52" t="s">
        <v>77</v>
      </c>
      <c r="B55" s="48">
        <v>6996</v>
      </c>
      <c r="C55" s="49">
        <v>72817</v>
      </c>
      <c r="D55" s="48">
        <v>5958058</v>
      </c>
      <c r="E55" s="50"/>
    </row>
    <row r="56" spans="1:5" ht="13.5">
      <c r="A56" s="52" t="s">
        <v>78</v>
      </c>
      <c r="B56" s="48">
        <v>6747</v>
      </c>
      <c r="C56" s="49">
        <v>70307</v>
      </c>
      <c r="D56" s="48">
        <v>5437238</v>
      </c>
      <c r="E56" s="50" t="s">
        <v>79</v>
      </c>
    </row>
    <row r="57" spans="1:5" ht="13.5">
      <c r="A57" s="52" t="s">
        <v>80</v>
      </c>
      <c r="B57" s="48">
        <v>6793</v>
      </c>
      <c r="C57" s="49">
        <v>75906</v>
      </c>
      <c r="D57" s="48">
        <v>6186735</v>
      </c>
      <c r="E57" s="50" t="s">
        <v>81</v>
      </c>
    </row>
    <row r="58" spans="1:5" ht="9.75" customHeight="1">
      <c r="A58" s="52"/>
      <c r="B58" s="49"/>
      <c r="C58" s="49"/>
      <c r="D58" s="49"/>
      <c r="E58" s="57"/>
    </row>
    <row r="59" spans="1:5" ht="13.5">
      <c r="A59" s="135" t="s">
        <v>82</v>
      </c>
      <c r="B59" s="136"/>
      <c r="C59" s="136"/>
      <c r="D59" s="137"/>
      <c r="E59" s="50"/>
    </row>
    <row r="60" spans="1:5" ht="9" customHeight="1">
      <c r="A60" s="52"/>
      <c r="B60" s="49"/>
      <c r="C60" s="49"/>
      <c r="D60" s="54"/>
      <c r="E60" s="50"/>
    </row>
    <row r="61" spans="1:5" ht="13.5">
      <c r="A61" s="52" t="s">
        <v>83</v>
      </c>
      <c r="B61" s="48">
        <v>7258</v>
      </c>
      <c r="C61" s="49">
        <v>85645</v>
      </c>
      <c r="D61" s="48">
        <v>7908552</v>
      </c>
      <c r="E61" s="50"/>
    </row>
    <row r="62" spans="1:5" ht="13.5">
      <c r="A62" s="52" t="s">
        <v>84</v>
      </c>
      <c r="B62" s="48">
        <v>7469</v>
      </c>
      <c r="C62" s="49">
        <v>89234</v>
      </c>
      <c r="D62" s="48">
        <v>9306046</v>
      </c>
      <c r="E62" s="50"/>
    </row>
    <row r="63" spans="1:5" ht="13.5">
      <c r="A63" s="52" t="s">
        <v>85</v>
      </c>
      <c r="B63" s="48">
        <v>7458</v>
      </c>
      <c r="C63" s="49">
        <v>89523</v>
      </c>
      <c r="D63" s="48">
        <v>10409603</v>
      </c>
      <c r="E63" s="50" t="s">
        <v>86</v>
      </c>
    </row>
    <row r="64" spans="1:5" ht="13.5">
      <c r="A64" s="52" t="s">
        <v>87</v>
      </c>
      <c r="B64" s="48">
        <v>7955</v>
      </c>
      <c r="C64" s="49">
        <v>95735</v>
      </c>
      <c r="D64" s="48">
        <v>12107923</v>
      </c>
      <c r="E64" s="50"/>
    </row>
    <row r="65" spans="1:5" ht="13.5">
      <c r="A65" s="52" t="s">
        <v>88</v>
      </c>
      <c r="B65" s="48">
        <v>8057</v>
      </c>
      <c r="C65" s="49">
        <v>100854</v>
      </c>
      <c r="D65" s="48">
        <v>14108210</v>
      </c>
      <c r="E65" s="50" t="s">
        <v>89</v>
      </c>
    </row>
    <row r="66" spans="1:5" ht="13.5">
      <c r="A66" s="47"/>
      <c r="B66" s="48"/>
      <c r="C66" s="49"/>
      <c r="D66" s="48"/>
      <c r="E66" s="50"/>
    </row>
    <row r="67" spans="1:5" ht="13.5">
      <c r="A67" s="52" t="s">
        <v>90</v>
      </c>
      <c r="B67" s="48">
        <v>8316</v>
      </c>
      <c r="C67" s="49">
        <v>101392</v>
      </c>
      <c r="D67" s="48">
        <v>15597421</v>
      </c>
      <c r="E67" s="50" t="s">
        <v>91</v>
      </c>
    </row>
    <row r="68" spans="1:5" ht="13.5">
      <c r="A68" s="52" t="s">
        <v>92</v>
      </c>
      <c r="B68" s="48">
        <v>8530</v>
      </c>
      <c r="C68" s="49">
        <v>102901</v>
      </c>
      <c r="D68" s="48">
        <v>18491477</v>
      </c>
      <c r="E68" s="50" t="s">
        <v>93</v>
      </c>
    </row>
    <row r="69" spans="1:5" ht="13.5">
      <c r="A69" s="52" t="s">
        <v>94</v>
      </c>
      <c r="B69" s="48">
        <v>8599</v>
      </c>
      <c r="C69" s="49">
        <v>106087</v>
      </c>
      <c r="D69" s="48">
        <v>22265317</v>
      </c>
      <c r="E69" s="50" t="s">
        <v>95</v>
      </c>
    </row>
    <row r="70" spans="1:5" ht="13.5">
      <c r="A70" s="52" t="s">
        <v>96</v>
      </c>
      <c r="B70" s="48">
        <v>8680</v>
      </c>
      <c r="C70" s="49">
        <v>108380</v>
      </c>
      <c r="D70" s="48">
        <v>26208738</v>
      </c>
      <c r="E70" s="50" t="s">
        <v>97</v>
      </c>
    </row>
    <row r="71" spans="1:5" ht="13.5">
      <c r="A71" s="52" t="s">
        <v>98</v>
      </c>
      <c r="B71" s="48">
        <v>9592</v>
      </c>
      <c r="C71" s="49">
        <v>115508</v>
      </c>
      <c r="D71" s="48">
        <v>33179490</v>
      </c>
      <c r="E71" s="57"/>
    </row>
    <row r="72" spans="1:5" ht="13.5">
      <c r="A72" s="52" t="s">
        <v>99</v>
      </c>
      <c r="B72" s="48">
        <v>9650</v>
      </c>
      <c r="C72" s="49">
        <v>118495</v>
      </c>
      <c r="D72" s="48">
        <v>38735288</v>
      </c>
      <c r="E72" s="50"/>
    </row>
    <row r="73" spans="1:5" ht="13.5">
      <c r="A73" s="52" t="s">
        <v>100</v>
      </c>
      <c r="B73" s="48">
        <v>9490</v>
      </c>
      <c r="C73" s="49">
        <v>116104</v>
      </c>
      <c r="D73" s="48">
        <v>41592026</v>
      </c>
      <c r="E73" s="50" t="s">
        <v>101</v>
      </c>
    </row>
    <row r="74" spans="1:5" ht="13.5">
      <c r="A74" s="52" t="s">
        <v>102</v>
      </c>
      <c r="B74" s="48">
        <v>9949</v>
      </c>
      <c r="C74" s="49">
        <v>118512</v>
      </c>
      <c r="D74" s="48">
        <v>47914879</v>
      </c>
      <c r="E74" s="50"/>
    </row>
    <row r="75" spans="1:5" ht="13.5">
      <c r="A75" s="52" t="s">
        <v>103</v>
      </c>
      <c r="B75" s="48">
        <v>10012</v>
      </c>
      <c r="C75" s="49">
        <v>120457</v>
      </c>
      <c r="D75" s="48">
        <v>63559039</v>
      </c>
      <c r="E75" s="50" t="s">
        <v>104</v>
      </c>
    </row>
    <row r="76" spans="1:5" ht="13.5">
      <c r="A76" s="52" t="s">
        <v>105</v>
      </c>
      <c r="B76" s="48">
        <v>9598</v>
      </c>
      <c r="C76" s="49">
        <v>109420</v>
      </c>
      <c r="D76" s="48">
        <v>70646743</v>
      </c>
      <c r="E76" s="50" t="s">
        <v>106</v>
      </c>
    </row>
    <row r="77" spans="1:5" ht="13.5">
      <c r="A77" s="53"/>
      <c r="B77" s="48"/>
      <c r="C77" s="49"/>
      <c r="D77" s="48"/>
      <c r="E77" s="50"/>
    </row>
    <row r="78" spans="1:5" ht="13.5">
      <c r="A78" s="52" t="s">
        <v>107</v>
      </c>
      <c r="B78" s="48">
        <v>9744</v>
      </c>
      <c r="C78" s="49">
        <v>107502</v>
      </c>
      <c r="D78" s="48">
        <v>69804703</v>
      </c>
      <c r="E78" s="50" t="s">
        <v>108</v>
      </c>
    </row>
    <row r="79" spans="1:5" ht="13.5">
      <c r="A79" s="52" t="s">
        <v>109</v>
      </c>
      <c r="B79" s="48">
        <v>9795</v>
      </c>
      <c r="C79" s="49">
        <v>108853</v>
      </c>
      <c r="D79" s="48">
        <v>83816848</v>
      </c>
      <c r="E79" s="50"/>
    </row>
    <row r="80" spans="1:5" ht="13.5">
      <c r="A80" s="52" t="s">
        <v>110</v>
      </c>
      <c r="B80" s="48">
        <v>9638</v>
      </c>
      <c r="C80" s="49">
        <v>104817</v>
      </c>
      <c r="D80" s="48">
        <v>86399674</v>
      </c>
      <c r="E80" s="50"/>
    </row>
    <row r="81" spans="1:5" ht="13.5">
      <c r="A81" s="52" t="s">
        <v>111</v>
      </c>
      <c r="B81" s="48">
        <v>10219</v>
      </c>
      <c r="C81" s="49">
        <v>106359</v>
      </c>
      <c r="D81" s="48">
        <v>91892229</v>
      </c>
      <c r="E81" s="50" t="s">
        <v>112</v>
      </c>
    </row>
    <row r="82" spans="1:5" ht="13.5">
      <c r="A82" s="52" t="s">
        <v>113</v>
      </c>
      <c r="B82" s="48">
        <v>10079</v>
      </c>
      <c r="C82" s="49">
        <v>106766</v>
      </c>
      <c r="D82" s="48">
        <v>103922889</v>
      </c>
      <c r="E82" s="50"/>
    </row>
    <row r="83" spans="1:5" ht="13.5">
      <c r="A83" s="52" t="s">
        <v>114</v>
      </c>
      <c r="B83" s="48">
        <v>9918</v>
      </c>
      <c r="C83" s="49">
        <v>107536</v>
      </c>
      <c r="D83" s="48">
        <v>117556593</v>
      </c>
      <c r="E83" s="50"/>
    </row>
    <row r="84" spans="1:5" ht="13.5">
      <c r="A84" s="52" t="s">
        <v>115</v>
      </c>
      <c r="B84" s="48">
        <v>10305</v>
      </c>
      <c r="C84" s="49">
        <v>110783</v>
      </c>
      <c r="D84" s="48">
        <v>128643046</v>
      </c>
      <c r="E84" s="50" t="s">
        <v>116</v>
      </c>
    </row>
    <row r="85" spans="1:5" ht="13.5">
      <c r="A85" s="52"/>
      <c r="B85" s="49"/>
      <c r="C85" s="49"/>
      <c r="D85" s="49"/>
      <c r="E85" s="57"/>
    </row>
    <row r="86" spans="1:5" ht="13.5">
      <c r="A86" s="135" t="s">
        <v>117</v>
      </c>
      <c r="B86" s="136"/>
      <c r="C86" s="136"/>
      <c r="D86" s="137"/>
      <c r="E86" s="50"/>
    </row>
    <row r="87" spans="1:5" ht="13.5">
      <c r="A87" s="53"/>
      <c r="B87" s="49"/>
      <c r="C87" s="49"/>
      <c r="D87" s="54"/>
      <c r="E87" s="50"/>
    </row>
    <row r="88" spans="1:5" ht="13.5">
      <c r="A88" s="52" t="s">
        <v>118</v>
      </c>
      <c r="B88" s="48">
        <v>5227</v>
      </c>
      <c r="C88" s="49">
        <v>100364</v>
      </c>
      <c r="D88" s="48">
        <v>127328019</v>
      </c>
      <c r="E88" s="50"/>
    </row>
    <row r="89" spans="1:5" ht="13.5">
      <c r="A89" s="52" t="s">
        <v>119</v>
      </c>
      <c r="B89" s="48">
        <v>5172</v>
      </c>
      <c r="C89" s="49">
        <v>100034</v>
      </c>
      <c r="D89" s="48">
        <v>134291223</v>
      </c>
      <c r="E89" s="50"/>
    </row>
    <row r="90" spans="1:5" ht="13.5">
      <c r="A90" s="52" t="s">
        <v>120</v>
      </c>
      <c r="B90" s="48">
        <v>5097</v>
      </c>
      <c r="C90" s="49">
        <v>100398</v>
      </c>
      <c r="D90" s="48">
        <v>149025976</v>
      </c>
      <c r="E90" s="50" t="s">
        <v>121</v>
      </c>
    </row>
    <row r="91" spans="1:5" ht="13.5">
      <c r="A91" s="52"/>
      <c r="B91" s="48"/>
      <c r="C91" s="49"/>
      <c r="D91" s="48"/>
      <c r="E91" s="50"/>
    </row>
    <row r="92" spans="1:5" ht="13.5">
      <c r="A92" s="52" t="s">
        <v>122</v>
      </c>
      <c r="B92" s="48">
        <v>5018</v>
      </c>
      <c r="C92" s="49">
        <v>100371</v>
      </c>
      <c r="D92" s="48">
        <v>159195578</v>
      </c>
      <c r="E92" s="50" t="s">
        <v>123</v>
      </c>
    </row>
    <row r="93" spans="1:5" ht="13.5">
      <c r="A93" s="52" t="s">
        <v>124</v>
      </c>
      <c r="B93" s="48">
        <v>4890</v>
      </c>
      <c r="C93" s="49">
        <v>98705</v>
      </c>
      <c r="D93" s="48">
        <v>157397576</v>
      </c>
      <c r="E93" s="50" t="s">
        <v>125</v>
      </c>
    </row>
    <row r="94" spans="1:5" ht="13.5">
      <c r="A94" s="52" t="s">
        <v>126</v>
      </c>
      <c r="B94" s="48">
        <v>4730</v>
      </c>
      <c r="C94" s="49">
        <v>97532</v>
      </c>
      <c r="D94" s="48">
        <v>158210141</v>
      </c>
      <c r="E94" s="50"/>
    </row>
    <row r="95" spans="1:5" ht="13.5">
      <c r="A95" s="52" t="s">
        <v>127</v>
      </c>
      <c r="B95" s="48">
        <v>4707</v>
      </c>
      <c r="C95" s="49">
        <v>98208</v>
      </c>
      <c r="D95" s="48">
        <v>167268703</v>
      </c>
      <c r="E95" s="50"/>
    </row>
    <row r="96" spans="1:5" ht="13.5">
      <c r="A96" s="52"/>
      <c r="B96" s="48"/>
      <c r="C96" s="49"/>
      <c r="D96" s="48"/>
      <c r="E96" s="50"/>
    </row>
    <row r="97" spans="1:5" ht="13.5">
      <c r="A97" s="53" t="s">
        <v>128</v>
      </c>
      <c r="B97" s="48">
        <v>4774</v>
      </c>
      <c r="C97" s="49">
        <v>100021</v>
      </c>
      <c r="D97" s="48">
        <v>181924665</v>
      </c>
      <c r="E97" s="50"/>
    </row>
    <row r="98" spans="1:5" ht="13.5">
      <c r="A98" s="52" t="s">
        <v>34</v>
      </c>
      <c r="B98" s="48">
        <v>4782</v>
      </c>
      <c r="C98" s="49">
        <v>101187</v>
      </c>
      <c r="D98" s="48">
        <v>195882212</v>
      </c>
      <c r="E98" s="50" t="s">
        <v>129</v>
      </c>
    </row>
    <row r="99" spans="1:5" ht="13.5">
      <c r="A99" s="52" t="s">
        <v>130</v>
      </c>
      <c r="B99" s="58">
        <v>4922</v>
      </c>
      <c r="C99" s="59">
        <v>104113</v>
      </c>
      <c r="D99" s="58">
        <v>212864750</v>
      </c>
      <c r="E99" s="50" t="s">
        <v>131</v>
      </c>
    </row>
    <row r="100" spans="1:5" ht="13.5">
      <c r="A100" s="52" t="s">
        <v>132</v>
      </c>
      <c r="B100" s="58">
        <v>4879</v>
      </c>
      <c r="C100" s="59">
        <v>103555</v>
      </c>
      <c r="D100" s="58">
        <v>206751979</v>
      </c>
      <c r="E100" s="50"/>
    </row>
    <row r="101" spans="1:5" ht="13.5">
      <c r="A101" s="52" t="s">
        <v>133</v>
      </c>
      <c r="B101" s="48">
        <v>4631</v>
      </c>
      <c r="C101" s="49">
        <v>99852</v>
      </c>
      <c r="D101" s="48">
        <v>192530423</v>
      </c>
      <c r="E101" s="50"/>
    </row>
    <row r="102" spans="1:5" ht="13.5">
      <c r="A102" s="52" t="s">
        <v>134</v>
      </c>
      <c r="B102" s="48">
        <v>4537</v>
      </c>
      <c r="C102" s="49">
        <v>97604</v>
      </c>
      <c r="D102" s="48">
        <v>185855575</v>
      </c>
      <c r="E102" s="50"/>
    </row>
    <row r="103" spans="1:5" ht="13.5">
      <c r="A103" s="52" t="s">
        <v>135</v>
      </c>
      <c r="B103" s="48">
        <v>4449</v>
      </c>
      <c r="C103" s="49">
        <v>95606</v>
      </c>
      <c r="D103" s="48">
        <v>192346561</v>
      </c>
      <c r="E103" s="50" t="s">
        <v>136</v>
      </c>
    </row>
    <row r="104" spans="1:5" ht="13.5">
      <c r="A104" s="52" t="s">
        <v>137</v>
      </c>
      <c r="B104" s="48">
        <v>4381</v>
      </c>
      <c r="C104" s="49">
        <v>94468</v>
      </c>
      <c r="D104" s="48">
        <v>195971259</v>
      </c>
      <c r="E104" s="50"/>
    </row>
    <row r="105" spans="1:5" ht="13.5">
      <c r="A105" s="52" t="s">
        <v>138</v>
      </c>
      <c r="B105" s="48">
        <v>4275</v>
      </c>
      <c r="C105" s="49">
        <v>92852</v>
      </c>
      <c r="D105" s="48">
        <v>203825769</v>
      </c>
      <c r="E105" s="50"/>
    </row>
    <row r="106" spans="1:5" ht="13.5">
      <c r="A106" s="52"/>
      <c r="B106" s="60"/>
      <c r="D106" s="48"/>
      <c r="E106" s="50"/>
    </row>
    <row r="107" spans="1:5" ht="13.5">
      <c r="A107" s="52" t="s">
        <v>139</v>
      </c>
      <c r="B107" s="48">
        <v>4168</v>
      </c>
      <c r="C107" s="49">
        <v>92102</v>
      </c>
      <c r="D107" s="48">
        <v>194316384</v>
      </c>
      <c r="E107" s="50"/>
    </row>
    <row r="108" spans="1:5" ht="13.5">
      <c r="A108" s="52" t="s">
        <v>140</v>
      </c>
      <c r="B108" s="48">
        <v>4055</v>
      </c>
      <c r="C108" s="49">
        <v>89475</v>
      </c>
      <c r="D108" s="48">
        <v>187713213</v>
      </c>
      <c r="E108" s="50"/>
    </row>
    <row r="109" spans="1:5" ht="13.5">
      <c r="A109" s="52" t="s">
        <v>141</v>
      </c>
      <c r="B109" s="48">
        <v>3849</v>
      </c>
      <c r="C109" s="49">
        <v>86918</v>
      </c>
      <c r="D109" s="48">
        <v>197434742</v>
      </c>
      <c r="E109" s="50" t="s">
        <v>204</v>
      </c>
    </row>
    <row r="110" spans="1:5" ht="13.5">
      <c r="A110" s="52" t="s">
        <v>142</v>
      </c>
      <c r="B110" s="48">
        <v>3751</v>
      </c>
      <c r="C110" s="49">
        <v>84227</v>
      </c>
      <c r="D110" s="48">
        <v>177705295</v>
      </c>
      <c r="E110" s="50" t="s">
        <v>143</v>
      </c>
    </row>
    <row r="111" spans="1:5" ht="13.5">
      <c r="A111" s="52"/>
      <c r="B111" s="49"/>
      <c r="C111" s="49"/>
      <c r="D111" s="54"/>
      <c r="E111" s="50"/>
    </row>
    <row r="112" spans="1:5" ht="13.5">
      <c r="A112" s="132" t="s">
        <v>144</v>
      </c>
      <c r="B112" s="133"/>
      <c r="C112" s="133"/>
      <c r="D112" s="134"/>
      <c r="E112" s="50"/>
    </row>
    <row r="113" spans="1:5" ht="13.5">
      <c r="A113" s="53"/>
      <c r="B113" s="49"/>
      <c r="C113" s="49"/>
      <c r="D113" s="54"/>
      <c r="E113" s="50"/>
    </row>
    <row r="114" spans="1:5" ht="13.5">
      <c r="A114" s="52" t="s">
        <v>145</v>
      </c>
      <c r="B114" s="48">
        <v>3390</v>
      </c>
      <c r="C114" s="49">
        <v>79077</v>
      </c>
      <c r="D114" s="48">
        <v>168709409</v>
      </c>
      <c r="E114" s="50"/>
    </row>
    <row r="115" spans="1:5" ht="13.5">
      <c r="A115" s="52" t="s">
        <v>146</v>
      </c>
      <c r="B115" s="48">
        <v>3367</v>
      </c>
      <c r="C115" s="49">
        <v>78026</v>
      </c>
      <c r="D115" s="48">
        <v>174755179</v>
      </c>
      <c r="E115" s="50"/>
    </row>
    <row r="116" spans="1:5" ht="13.5">
      <c r="A116" s="52" t="s">
        <v>147</v>
      </c>
      <c r="B116" s="48">
        <v>3106</v>
      </c>
      <c r="C116" s="49">
        <v>76386</v>
      </c>
      <c r="D116" s="48">
        <v>181331862</v>
      </c>
      <c r="E116" s="50" t="s">
        <v>148</v>
      </c>
    </row>
    <row r="117" spans="1:5" ht="13.5">
      <c r="A117" s="52" t="s">
        <v>205</v>
      </c>
      <c r="B117" s="48">
        <v>3152</v>
      </c>
      <c r="C117" s="49">
        <v>75209</v>
      </c>
      <c r="D117" s="48">
        <v>185226120</v>
      </c>
      <c r="E117" s="50"/>
    </row>
    <row r="118" spans="1:5" ht="13.5">
      <c r="A118" s="52" t="s">
        <v>226</v>
      </c>
      <c r="B118" s="48">
        <v>2897</v>
      </c>
      <c r="C118" s="49">
        <v>76585</v>
      </c>
      <c r="D118" s="48">
        <v>201820051</v>
      </c>
      <c r="E118" s="50"/>
    </row>
    <row r="119" spans="1:5" ht="13.5">
      <c r="A119" s="52"/>
      <c r="B119" s="48"/>
      <c r="C119" s="49"/>
      <c r="D119" s="48"/>
      <c r="E119" s="50"/>
    </row>
    <row r="120" spans="1:5" ht="13.5">
      <c r="A120" s="52"/>
      <c r="B120" s="48"/>
      <c r="C120" s="49"/>
      <c r="D120" s="48"/>
      <c r="E120" s="50"/>
    </row>
    <row r="121" spans="1:5" ht="13.5">
      <c r="A121" s="52"/>
      <c r="B121" s="48"/>
      <c r="C121" s="49"/>
      <c r="D121" s="48"/>
      <c r="E121" s="50"/>
    </row>
    <row r="122" spans="1:5" ht="13.5">
      <c r="A122" s="61"/>
      <c r="B122" s="62"/>
      <c r="C122" s="63"/>
      <c r="D122" s="62"/>
      <c r="E122" s="64"/>
    </row>
    <row r="123" ht="13.5">
      <c r="E123" s="65"/>
    </row>
  </sheetData>
  <mergeCells count="4">
    <mergeCell ref="A35:D35"/>
    <mergeCell ref="A59:D59"/>
    <mergeCell ref="A86:D86"/>
    <mergeCell ref="A112:D11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workbookViewId="0" topLeftCell="A9">
      <selection activeCell="L9" sqref="L9"/>
    </sheetView>
  </sheetViews>
  <sheetFormatPr defaultColWidth="9.00390625" defaultRowHeight="13.5"/>
  <cols>
    <col min="1" max="1" width="2.625" style="124" customWidth="1"/>
    <col min="2" max="2" width="13.25390625" style="124" customWidth="1"/>
    <col min="3" max="3" width="8.625" style="126" customWidth="1"/>
    <col min="4" max="4" width="7.75390625" style="124" customWidth="1"/>
    <col min="5" max="5" width="7.50390625" style="124" customWidth="1"/>
    <col min="6" max="6" width="12.375" style="126" bestFit="1" customWidth="1"/>
    <col min="7" max="7" width="7.00390625" style="124" customWidth="1"/>
    <col min="8" max="8" width="8.00390625" style="124" customWidth="1"/>
    <col min="9" max="9" width="12.00390625" style="126" customWidth="1"/>
    <col min="10" max="10" width="12.375" style="124" bestFit="1" customWidth="1"/>
    <col min="11" max="11" width="8.25390625" style="124" customWidth="1"/>
    <col min="12" max="13" width="9.00390625" style="124" customWidth="1"/>
    <col min="14" max="14" width="11.50390625" style="124" customWidth="1"/>
    <col min="15" max="16384" width="9.00390625" style="124" customWidth="1"/>
  </cols>
  <sheetData>
    <row r="1" spans="2:11" s="66" customFormat="1" ht="13.5">
      <c r="B1" s="145" t="s">
        <v>206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4:10" s="66" customFormat="1" ht="13.5">
      <c r="D2" s="67"/>
      <c r="G2" s="67"/>
      <c r="J2" s="67"/>
    </row>
    <row r="3" spans="2:12" s="66" customFormat="1" ht="13.5">
      <c r="B3" s="146" t="s">
        <v>149</v>
      </c>
      <c r="C3" s="148" t="s">
        <v>150</v>
      </c>
      <c r="D3" s="148"/>
      <c r="E3" s="148"/>
      <c r="F3" s="148" t="s">
        <v>151</v>
      </c>
      <c r="G3" s="148"/>
      <c r="H3" s="148"/>
      <c r="I3" s="148" t="s">
        <v>152</v>
      </c>
      <c r="J3" s="148"/>
      <c r="K3" s="149"/>
      <c r="L3" s="69"/>
    </row>
    <row r="4" spans="2:12" s="66" customFormat="1" ht="13.5">
      <c r="B4" s="147"/>
      <c r="C4" s="70" t="s">
        <v>153</v>
      </c>
      <c r="D4" s="68" t="s">
        <v>154</v>
      </c>
      <c r="E4" s="70" t="s">
        <v>155</v>
      </c>
      <c r="F4" s="70" t="s">
        <v>153</v>
      </c>
      <c r="G4" s="68" t="s">
        <v>154</v>
      </c>
      <c r="H4" s="70" t="s">
        <v>155</v>
      </c>
      <c r="I4" s="70" t="s">
        <v>153</v>
      </c>
      <c r="J4" s="68" t="s">
        <v>154</v>
      </c>
      <c r="K4" s="119" t="s">
        <v>155</v>
      </c>
      <c r="L4" s="69"/>
    </row>
    <row r="5" spans="2:10" s="66" customFormat="1" ht="13.5">
      <c r="B5" s="71"/>
      <c r="D5" s="72" t="s">
        <v>156</v>
      </c>
      <c r="E5" s="73" t="s">
        <v>227</v>
      </c>
      <c r="F5" s="73" t="s">
        <v>157</v>
      </c>
      <c r="G5" s="72" t="s">
        <v>156</v>
      </c>
      <c r="H5" s="73"/>
      <c r="I5" s="73" t="s">
        <v>158</v>
      </c>
      <c r="J5" s="72" t="s">
        <v>156</v>
      </c>
    </row>
    <row r="6" spans="2:11" s="66" customFormat="1" ht="13.5">
      <c r="B6" s="120" t="s">
        <v>251</v>
      </c>
      <c r="C6" s="66">
        <v>438518</v>
      </c>
      <c r="D6" s="74">
        <v>2.2191245646832853</v>
      </c>
      <c r="E6" s="67">
        <f>C6/$C$21*100</f>
        <v>128.43908254032414</v>
      </c>
      <c r="F6" s="66">
        <v>10889949</v>
      </c>
      <c r="G6" s="75">
        <v>1.458399113124595</v>
      </c>
      <c r="H6" s="67">
        <f>F6/$F$21*100</f>
        <v>118.57738484573926</v>
      </c>
      <c r="I6" s="66">
        <v>265320551</v>
      </c>
      <c r="J6" s="74">
        <v>4.857426405885909</v>
      </c>
      <c r="K6" s="67">
        <f>I6/$I$21*100</f>
        <v>88.29960951099703</v>
      </c>
    </row>
    <row r="7" spans="2:11" s="66" customFormat="1" ht="13.5">
      <c r="B7" s="121" t="s">
        <v>228</v>
      </c>
      <c r="C7" s="66">
        <v>436009</v>
      </c>
      <c r="D7" s="74">
        <f aca="true" t="shared" si="0" ref="D7:D14">(C7-C6)/C6*100</f>
        <v>-0.5721543927501266</v>
      </c>
      <c r="E7" s="67">
        <f aca="true" t="shared" si="1" ref="E7:E14">C7/$C$21*100</f>
        <v>127.7042126875617</v>
      </c>
      <c r="F7" s="66">
        <v>10892501</v>
      </c>
      <c r="G7" s="75">
        <f aca="true" t="shared" si="2" ref="G7:G14">(F7-F6)/F6*100</f>
        <v>0.023434453182471286</v>
      </c>
      <c r="H7" s="67">
        <f aca="true" t="shared" si="3" ref="H7:H14">F7/$F$21*100</f>
        <v>118.60517280747591</v>
      </c>
      <c r="I7" s="66">
        <v>254688643</v>
      </c>
      <c r="J7" s="74">
        <f aca="true" t="shared" si="4" ref="J7:J14">(I7-I6)/I6*100</f>
        <v>-4.007193547551467</v>
      </c>
      <c r="K7" s="67">
        <f aca="true" t="shared" si="5" ref="K7:K14">I7/$I$21*100</f>
        <v>84.76127325615921</v>
      </c>
    </row>
    <row r="8" spans="2:11" s="66" customFormat="1" ht="13.5">
      <c r="B8" s="121" t="s">
        <v>229</v>
      </c>
      <c r="C8" s="66">
        <v>420804</v>
      </c>
      <c r="D8" s="74">
        <f t="shared" si="0"/>
        <v>-3.4873133352751893</v>
      </c>
      <c r="E8" s="67">
        <f t="shared" si="1"/>
        <v>123.25076664880017</v>
      </c>
      <c r="F8" s="66">
        <v>10737755</v>
      </c>
      <c r="G8" s="75">
        <f t="shared" si="2"/>
        <v>-1.4206654651672743</v>
      </c>
      <c r="H8" s="67">
        <f t="shared" si="3"/>
        <v>116.92019007749815</v>
      </c>
      <c r="I8" s="66">
        <v>253515261</v>
      </c>
      <c r="J8" s="74">
        <f t="shared" si="4"/>
        <v>-0.4607123372988406</v>
      </c>
      <c r="K8" s="67">
        <f t="shared" si="5"/>
        <v>84.37076761301651</v>
      </c>
    </row>
    <row r="9" spans="2:11" s="66" customFormat="1" ht="13.5">
      <c r="B9" s="120" t="s">
        <v>238</v>
      </c>
      <c r="C9" s="66">
        <v>437574</v>
      </c>
      <c r="D9" s="74">
        <f t="shared" si="0"/>
        <v>3.985228277297744</v>
      </c>
      <c r="E9" s="67">
        <f t="shared" si="1"/>
        <v>128.1625910532744</v>
      </c>
      <c r="F9" s="66">
        <v>10911123</v>
      </c>
      <c r="G9" s="75">
        <f t="shared" si="2"/>
        <v>1.6145646832135767</v>
      </c>
      <c r="H9" s="67">
        <f t="shared" si="3"/>
        <v>118.8079421740356</v>
      </c>
      <c r="I9" s="66">
        <v>274400736</v>
      </c>
      <c r="J9" s="74">
        <f t="shared" si="4"/>
        <v>8.238350195414863</v>
      </c>
      <c r="K9" s="67">
        <f t="shared" si="5"/>
        <v>91.32152691153648</v>
      </c>
    </row>
    <row r="10" spans="2:11" s="66" customFormat="1" ht="13.5">
      <c r="B10" s="121" t="s">
        <v>230</v>
      </c>
      <c r="C10" s="66">
        <v>421757</v>
      </c>
      <c r="D10" s="74">
        <f t="shared" si="0"/>
        <v>-3.614702884540672</v>
      </c>
      <c r="E10" s="67">
        <f t="shared" si="1"/>
        <v>123.52989417756963</v>
      </c>
      <c r="F10" s="66">
        <v>10963094</v>
      </c>
      <c r="G10" s="75">
        <f t="shared" si="2"/>
        <v>0.47631210829536064</v>
      </c>
      <c r="H10" s="67">
        <f t="shared" si="3"/>
        <v>119.37383878822709</v>
      </c>
      <c r="I10" s="66">
        <v>298893142</v>
      </c>
      <c r="J10" s="74">
        <f t="shared" si="4"/>
        <v>8.925779994992434</v>
      </c>
      <c r="K10" s="67">
        <f t="shared" si="5"/>
        <v>99.47268549172803</v>
      </c>
    </row>
    <row r="11" spans="2:11" s="66" customFormat="1" ht="13.5">
      <c r="B11" s="120" t="s">
        <v>250</v>
      </c>
      <c r="C11" s="66">
        <v>435997</v>
      </c>
      <c r="D11" s="74">
        <f t="shared" si="0"/>
        <v>3.37635178550682</v>
      </c>
      <c r="E11" s="67">
        <f t="shared" si="1"/>
        <v>127.70069796526869</v>
      </c>
      <c r="F11" s="66">
        <v>11172829</v>
      </c>
      <c r="G11" s="75">
        <f t="shared" si="2"/>
        <v>1.9131004440899622</v>
      </c>
      <c r="H11" s="67">
        <f t="shared" si="3"/>
        <v>121.6575802282119</v>
      </c>
      <c r="I11" s="66">
        <v>323372603</v>
      </c>
      <c r="J11" s="74">
        <f t="shared" si="4"/>
        <v>8.190037695813041</v>
      </c>
      <c r="K11" s="67">
        <f t="shared" si="5"/>
        <v>107.6195359305381</v>
      </c>
    </row>
    <row r="12" spans="2:11" s="66" customFormat="1" ht="13.5">
      <c r="B12" s="121" t="s">
        <v>249</v>
      </c>
      <c r="C12" s="66">
        <v>430414</v>
      </c>
      <c r="D12" s="74">
        <f t="shared" si="0"/>
        <v>-1.280513398027968</v>
      </c>
      <c r="E12" s="67">
        <f t="shared" si="1"/>
        <v>126.06547341844818</v>
      </c>
      <c r="F12" s="66">
        <v>11351033</v>
      </c>
      <c r="G12" s="75">
        <f t="shared" si="2"/>
        <v>1.5949765274309666</v>
      </c>
      <c r="H12" s="67">
        <f t="shared" si="3"/>
        <v>123.59799007669238</v>
      </c>
      <c r="I12" s="66">
        <v>340834634</v>
      </c>
      <c r="J12" s="74">
        <f t="shared" si="4"/>
        <v>5.399972303776149</v>
      </c>
      <c r="K12" s="67">
        <f t="shared" si="5"/>
        <v>113.43096106423958</v>
      </c>
    </row>
    <row r="13" spans="2:11" s="66" customFormat="1" ht="13.5">
      <c r="B13" s="121" t="s">
        <v>248</v>
      </c>
      <c r="C13" s="66">
        <v>415112</v>
      </c>
      <c r="D13" s="74">
        <f t="shared" si="0"/>
        <v>-3.5551817552403033</v>
      </c>
      <c r="E13" s="67">
        <f t="shared" si="1"/>
        <v>121.58361670781821</v>
      </c>
      <c r="F13" s="66">
        <v>11157466</v>
      </c>
      <c r="G13" s="75">
        <f t="shared" si="2"/>
        <v>-1.705280920247523</v>
      </c>
      <c r="H13" s="67">
        <f t="shared" si="3"/>
        <v>121.4902971341051</v>
      </c>
      <c r="I13" s="66">
        <v>329520639</v>
      </c>
      <c r="J13" s="74">
        <f t="shared" si="4"/>
        <v>-3.3194968677977723</v>
      </c>
      <c r="K13" s="67">
        <f t="shared" si="5"/>
        <v>109.66562386459924</v>
      </c>
    </row>
    <row r="14" spans="2:11" s="66" customFormat="1" ht="13.5">
      <c r="B14" s="121" t="s">
        <v>247</v>
      </c>
      <c r="C14" s="66">
        <v>413670</v>
      </c>
      <c r="D14" s="74">
        <f t="shared" si="0"/>
        <v>-0.34737612981556787</v>
      </c>
      <c r="E14" s="67">
        <f t="shared" si="1"/>
        <v>121.1612642456088</v>
      </c>
      <c r="F14" s="66">
        <v>10885119</v>
      </c>
      <c r="G14" s="75">
        <f t="shared" si="2"/>
        <v>-2.4409395466676753</v>
      </c>
      <c r="H14" s="67">
        <f t="shared" si="3"/>
        <v>118.52479242599468</v>
      </c>
      <c r="I14" s="66">
        <v>311199479</v>
      </c>
      <c r="J14" s="74">
        <f t="shared" si="4"/>
        <v>-5.559943090544929</v>
      </c>
      <c r="K14" s="67">
        <f t="shared" si="5"/>
        <v>103.56827758783646</v>
      </c>
    </row>
    <row r="15" spans="2:11" s="66" customFormat="1" ht="13.5">
      <c r="B15" s="121" t="s">
        <v>246</v>
      </c>
      <c r="C15" s="66">
        <v>382825</v>
      </c>
      <c r="D15" s="76" t="s">
        <v>159</v>
      </c>
      <c r="E15" s="67"/>
      <c r="F15" s="66">
        <v>10416123</v>
      </c>
      <c r="G15" s="76" t="s">
        <v>159</v>
      </c>
      <c r="H15" s="67"/>
      <c r="I15" s="66">
        <v>299027369</v>
      </c>
      <c r="J15" s="77" t="s">
        <v>160</v>
      </c>
      <c r="K15" s="67"/>
    </row>
    <row r="16" spans="2:11" s="66" customFormat="1" ht="13.5">
      <c r="B16" s="120" t="s">
        <v>245</v>
      </c>
      <c r="C16" s="66">
        <v>387726</v>
      </c>
      <c r="D16" s="74">
        <f>(C16-C14)/C14*100</f>
        <v>-6.271665820581624</v>
      </c>
      <c r="E16" s="67">
        <f>C16/$C$21*100</f>
        <v>113.56243464813235</v>
      </c>
      <c r="F16" s="66">
        <v>10320583</v>
      </c>
      <c r="G16" s="74">
        <f>(F16-F14)/F14*100</f>
        <v>-5.1863098602780555</v>
      </c>
      <c r="H16" s="67">
        <f>F16/$F$21*100</f>
        <v>112.37772942953121</v>
      </c>
      <c r="I16" s="66">
        <v>306029559</v>
      </c>
      <c r="J16" s="74">
        <f>(I16-I14)/I14*100</f>
        <v>-1.661288128313351</v>
      </c>
      <c r="K16" s="67">
        <f>I16/$I$21*100</f>
        <v>101.84771008757112</v>
      </c>
    </row>
    <row r="17" spans="2:11" s="66" customFormat="1" ht="13.5">
      <c r="B17" s="121" t="s">
        <v>244</v>
      </c>
      <c r="C17" s="66">
        <v>369612</v>
      </c>
      <c r="D17" s="78">
        <f>(C17-C16)/C16*100</f>
        <v>-4.671855898237415</v>
      </c>
      <c r="E17" s="67">
        <f aca="true" t="shared" si="6" ref="E17:E25">C17/$C$21*100</f>
        <v>108.25696134684158</v>
      </c>
      <c r="F17" s="66">
        <v>10103284</v>
      </c>
      <c r="G17" s="78">
        <f>(F17-F16)/F16*100</f>
        <v>-2.105491521166973</v>
      </c>
      <c r="H17" s="67">
        <f aca="true" t="shared" si="7" ref="H17:H25">F17/$F$21*100</f>
        <v>110.01162586471247</v>
      </c>
      <c r="I17" s="66">
        <v>313068385</v>
      </c>
      <c r="J17" s="79">
        <f>(I17-I16)/I16*100</f>
        <v>2.3000477545373323</v>
      </c>
      <c r="K17" s="67">
        <f aca="true" t="shared" si="8" ref="K17:K25">I17/$I$21*100</f>
        <v>104.190256056488</v>
      </c>
    </row>
    <row r="18" spans="2:11" s="66" customFormat="1" ht="13.5">
      <c r="B18" s="121" t="s">
        <v>243</v>
      </c>
      <c r="C18" s="66">
        <v>358246</v>
      </c>
      <c r="D18" s="78">
        <f aca="true" t="shared" si="9" ref="D18:D23">(C18-C17)/C17*100</f>
        <v>-3.0751166087681137</v>
      </c>
      <c r="E18" s="67">
        <f t="shared" si="6"/>
        <v>104.92793354831717</v>
      </c>
      <c r="F18" s="66">
        <v>9937330</v>
      </c>
      <c r="G18" s="78">
        <f aca="true" t="shared" si="10" ref="G18:G23">(F18-F17)/F17*100</f>
        <v>-1.6425748301245418</v>
      </c>
      <c r="H18" s="67">
        <f t="shared" si="7"/>
        <v>108.20460258804793</v>
      </c>
      <c r="I18" s="66">
        <v>323071831</v>
      </c>
      <c r="J18" s="79">
        <f aca="true" t="shared" si="11" ref="J18:J23">(I18-I17)/I17*100</f>
        <v>3.195291022439075</v>
      </c>
      <c r="K18" s="67">
        <f t="shared" si="8"/>
        <v>107.51943795451724</v>
      </c>
    </row>
    <row r="19" spans="2:11" s="66" customFormat="1" ht="13.5">
      <c r="B19" s="120" t="s">
        <v>239</v>
      </c>
      <c r="C19" s="69">
        <v>373713</v>
      </c>
      <c r="D19" s="78">
        <f t="shared" si="9"/>
        <v>4.317424339699536</v>
      </c>
      <c r="E19" s="67">
        <f t="shared" si="6"/>
        <v>109.45811769047597</v>
      </c>
      <c r="F19" s="69">
        <v>9837464</v>
      </c>
      <c r="G19" s="78">
        <f t="shared" si="10"/>
        <v>-1.0049580722387201</v>
      </c>
      <c r="H19" s="67">
        <f t="shared" si="7"/>
        <v>107.11719169980552</v>
      </c>
      <c r="I19" s="69">
        <v>305839992</v>
      </c>
      <c r="J19" s="79">
        <f t="shared" si="11"/>
        <v>-5.333748518607306</v>
      </c>
      <c r="K19" s="67">
        <f t="shared" si="8"/>
        <v>101.78462152540327</v>
      </c>
    </row>
    <row r="20" spans="2:11" s="66" customFormat="1" ht="13.5">
      <c r="B20" s="121" t="s">
        <v>240</v>
      </c>
      <c r="C20" s="69">
        <v>345457</v>
      </c>
      <c r="D20" s="78">
        <f t="shared" si="9"/>
        <v>-7.560882281322834</v>
      </c>
      <c r="E20" s="67">
        <f t="shared" si="6"/>
        <v>101.18211826454728</v>
      </c>
      <c r="F20" s="69">
        <v>9377750</v>
      </c>
      <c r="G20" s="78">
        <f t="shared" si="10"/>
        <v>-4.673094610562234</v>
      </c>
      <c r="H20" s="67">
        <f t="shared" si="7"/>
        <v>102.11150398749629</v>
      </c>
      <c r="I20" s="69">
        <v>291449554</v>
      </c>
      <c r="J20" s="79">
        <f t="shared" si="11"/>
        <v>-4.705217883997329</v>
      </c>
      <c r="K20" s="67">
        <f t="shared" si="8"/>
        <v>96.99543331023101</v>
      </c>
    </row>
    <row r="21" spans="2:11" s="66" customFormat="1" ht="13.5">
      <c r="B21" s="121" t="s">
        <v>241</v>
      </c>
      <c r="C21" s="69">
        <v>341421</v>
      </c>
      <c r="D21" s="78">
        <f t="shared" si="9"/>
        <v>-1.1683074883415303</v>
      </c>
      <c r="E21" s="67">
        <f t="shared" si="6"/>
        <v>100</v>
      </c>
      <c r="F21" s="69">
        <v>9183833</v>
      </c>
      <c r="G21" s="78">
        <f t="shared" si="10"/>
        <v>-2.0678414331796007</v>
      </c>
      <c r="H21" s="67">
        <f t="shared" si="7"/>
        <v>100</v>
      </c>
      <c r="I21" s="69">
        <v>300477604</v>
      </c>
      <c r="J21" s="79">
        <f t="shared" si="11"/>
        <v>3.097637267271303</v>
      </c>
      <c r="K21" s="67">
        <f t="shared" si="8"/>
        <v>100</v>
      </c>
    </row>
    <row r="22" spans="2:11" s="66" customFormat="1" ht="13.5">
      <c r="B22" s="121" t="s">
        <v>242</v>
      </c>
      <c r="C22" s="69">
        <v>316267</v>
      </c>
      <c r="D22" s="78">
        <f t="shared" si="9"/>
        <v>-7.367443713186946</v>
      </c>
      <c r="E22" s="67">
        <f t="shared" si="6"/>
        <v>92.63255628681306</v>
      </c>
      <c r="F22" s="69">
        <v>8866220</v>
      </c>
      <c r="G22" s="78">
        <f t="shared" si="10"/>
        <v>-3.458392590544711</v>
      </c>
      <c r="H22" s="67">
        <f t="shared" si="7"/>
        <v>96.54160740945528</v>
      </c>
      <c r="I22" s="69">
        <v>286667406</v>
      </c>
      <c r="J22" s="79">
        <f t="shared" si="11"/>
        <v>-4.596082309016282</v>
      </c>
      <c r="K22" s="67">
        <f t="shared" si="8"/>
        <v>95.40391769098372</v>
      </c>
    </row>
    <row r="23" spans="2:11" s="66" customFormat="1" ht="13.5">
      <c r="B23" s="120" t="s">
        <v>231</v>
      </c>
      <c r="C23" s="69">
        <v>290848</v>
      </c>
      <c r="D23" s="78">
        <f t="shared" si="9"/>
        <v>-8.037196419481008</v>
      </c>
      <c r="E23" s="67">
        <f t="shared" si="6"/>
        <v>85.18749578965559</v>
      </c>
      <c r="F23" s="69">
        <v>8323589</v>
      </c>
      <c r="G23" s="78">
        <f t="shared" si="10"/>
        <v>-6.120206807410599</v>
      </c>
      <c r="H23" s="67">
        <f t="shared" si="7"/>
        <v>90.6330613807982</v>
      </c>
      <c r="I23" s="69">
        <v>269361805</v>
      </c>
      <c r="J23" s="79">
        <f t="shared" si="11"/>
        <v>-6.036821988754452</v>
      </c>
      <c r="K23" s="67">
        <f t="shared" si="8"/>
        <v>89.64455300968122</v>
      </c>
    </row>
    <row r="24" spans="2:11" s="69" customFormat="1" ht="13.5">
      <c r="B24" s="120" t="s">
        <v>232</v>
      </c>
      <c r="C24" s="69">
        <v>293911</v>
      </c>
      <c r="D24" s="78">
        <f>(C24-C23)/C23*100</f>
        <v>1.0531274067554186</v>
      </c>
      <c r="E24" s="67">
        <f t="shared" si="6"/>
        <v>86.08462865494508</v>
      </c>
      <c r="F24" s="69">
        <v>8228150</v>
      </c>
      <c r="G24" s="78">
        <f>(F24-F23)/F23*100</f>
        <v>-1.1466087525465276</v>
      </c>
      <c r="H24" s="67">
        <f t="shared" si="7"/>
        <v>89.59385476630509</v>
      </c>
      <c r="I24" s="69">
        <v>273734436</v>
      </c>
      <c r="J24" s="79">
        <f>(I24-I23)/I23*100</f>
        <v>1.623330004044189</v>
      </c>
      <c r="K24" s="67">
        <f t="shared" si="8"/>
        <v>91.09977993567867</v>
      </c>
    </row>
    <row r="25" spans="2:11" s="69" customFormat="1" ht="13.5">
      <c r="B25" s="120" t="s">
        <v>233</v>
      </c>
      <c r="C25" s="69">
        <v>270906</v>
      </c>
      <c r="D25" s="78">
        <f>(C25-C24)/C24*100</f>
        <v>-7.827199390291619</v>
      </c>
      <c r="E25" s="122">
        <f t="shared" si="6"/>
        <v>79.3466131257304</v>
      </c>
      <c r="F25" s="69">
        <v>8113676</v>
      </c>
      <c r="G25" s="78">
        <f>(F25-F24)/F24*100</f>
        <v>-1.3912483365033452</v>
      </c>
      <c r="H25" s="122">
        <f t="shared" si="7"/>
        <v>88.34738175225965</v>
      </c>
      <c r="I25" s="69">
        <v>283967087</v>
      </c>
      <c r="J25" s="79">
        <f>(I25-I24)/I24*100</f>
        <v>3.738167235926429</v>
      </c>
      <c r="K25" s="122">
        <f t="shared" si="8"/>
        <v>94.50524206123528</v>
      </c>
    </row>
    <row r="26" spans="2:11" s="69" customFormat="1" ht="13.5">
      <c r="B26" s="123" t="s">
        <v>234</v>
      </c>
      <c r="C26" s="80">
        <v>276716</v>
      </c>
      <c r="D26" s="81">
        <f>(C26-C25)/C25*100</f>
        <v>2.144655341705241</v>
      </c>
      <c r="E26" s="82">
        <f>C26/$C$22*100</f>
        <v>87.49442717703712</v>
      </c>
      <c r="F26" s="80">
        <v>8159364</v>
      </c>
      <c r="G26" s="81">
        <f>(F26-F25)/F25*100</f>
        <v>0.5630986497365683</v>
      </c>
      <c r="H26" s="82">
        <f>F26/$F$21*100</f>
        <v>88.84486466598423</v>
      </c>
      <c r="I26" s="80">
        <v>295800300</v>
      </c>
      <c r="J26" s="83">
        <f>(I26-I25)/I25*100</f>
        <v>4.167107225352494</v>
      </c>
      <c r="K26" s="82">
        <f>I26/$I$21*100</f>
        <v>98.44337683150587</v>
      </c>
    </row>
    <row r="27" spans="2:11" s="66" customFormat="1" ht="13.5">
      <c r="B27" s="66" t="s">
        <v>161</v>
      </c>
      <c r="D27" s="67"/>
      <c r="G27" s="67"/>
      <c r="J27" s="84"/>
      <c r="K27" s="85" t="s">
        <v>162</v>
      </c>
    </row>
    <row r="28" spans="2:10" s="66" customFormat="1" ht="13.5">
      <c r="B28" s="66" t="s">
        <v>163</v>
      </c>
      <c r="D28" s="67"/>
      <c r="G28" s="67"/>
      <c r="J28" s="67"/>
    </row>
    <row r="29" spans="4:10" s="66" customFormat="1" ht="13.5">
      <c r="D29" s="67"/>
      <c r="G29" s="67"/>
      <c r="J29" s="67"/>
    </row>
    <row r="30" spans="3:9" s="66" customFormat="1" ht="13.5">
      <c r="C30" s="67"/>
      <c r="F30" s="67"/>
      <c r="I30" s="67"/>
    </row>
    <row r="31" spans="1:11" s="66" customFormat="1" ht="13.5">
      <c r="A31" s="41" t="s">
        <v>164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s="66" customFormat="1" ht="13.5">
      <c r="A32" s="41"/>
      <c r="C32" s="41" t="s">
        <v>235</v>
      </c>
      <c r="D32" s="41"/>
      <c r="E32" s="41"/>
      <c r="G32" s="41"/>
      <c r="I32" s="41"/>
      <c r="J32" s="41"/>
      <c r="K32" s="86" t="s">
        <v>236</v>
      </c>
    </row>
    <row r="33" spans="1:11" s="66" customFormat="1" ht="13.5">
      <c r="A33" s="140" t="s">
        <v>165</v>
      </c>
      <c r="B33" s="141"/>
      <c r="C33" s="142" t="s">
        <v>166</v>
      </c>
      <c r="D33" s="143"/>
      <c r="E33" s="144"/>
      <c r="F33" s="142" t="s">
        <v>167</v>
      </c>
      <c r="G33" s="143"/>
      <c r="H33" s="144"/>
      <c r="I33" s="143" t="s">
        <v>168</v>
      </c>
      <c r="J33" s="143"/>
      <c r="K33" s="143"/>
    </row>
    <row r="34" spans="1:11" s="66" customFormat="1" ht="13.5">
      <c r="A34" s="140"/>
      <c r="B34" s="141"/>
      <c r="C34" s="88" t="s">
        <v>169</v>
      </c>
      <c r="D34" s="42" t="s">
        <v>170</v>
      </c>
      <c r="E34" s="42" t="s">
        <v>171</v>
      </c>
      <c r="F34" s="42" t="s">
        <v>169</v>
      </c>
      <c r="G34" s="42" t="s">
        <v>170</v>
      </c>
      <c r="H34" s="42" t="s">
        <v>171</v>
      </c>
      <c r="I34" s="42" t="s">
        <v>169</v>
      </c>
      <c r="J34" s="42" t="s">
        <v>170</v>
      </c>
      <c r="K34" s="87" t="s">
        <v>171</v>
      </c>
    </row>
    <row r="35" spans="1:11" s="66" customFormat="1" ht="13.5">
      <c r="A35" s="41"/>
      <c r="B35" s="89"/>
      <c r="C35" s="41"/>
      <c r="D35" s="41"/>
      <c r="E35" s="86" t="s">
        <v>237</v>
      </c>
      <c r="F35" s="86" t="s">
        <v>157</v>
      </c>
      <c r="G35" s="86" t="s">
        <v>157</v>
      </c>
      <c r="H35" s="86" t="s">
        <v>172</v>
      </c>
      <c r="I35" s="86" t="s">
        <v>173</v>
      </c>
      <c r="J35" s="86" t="s">
        <v>173</v>
      </c>
      <c r="K35" s="90" t="s">
        <v>174</v>
      </c>
    </row>
    <row r="36" spans="1:11" s="91" customFormat="1" ht="13.5">
      <c r="A36" s="138" t="s">
        <v>175</v>
      </c>
      <c r="B36" s="139"/>
      <c r="C36" s="91">
        <f>SUM(C38:C61)</f>
        <v>276716</v>
      </c>
      <c r="D36" s="91">
        <f>SUM(D38:D61)</f>
        <v>3152</v>
      </c>
      <c r="E36" s="92">
        <f>D36/C36*100</f>
        <v>1.1390739964440075</v>
      </c>
      <c r="F36" s="91">
        <f>SUM(F38:F61)</f>
        <v>8159364</v>
      </c>
      <c r="G36" s="91">
        <f>SUM(G37:G61)</f>
        <v>75209</v>
      </c>
      <c r="H36" s="93">
        <f>G36/F36*100</f>
        <v>0.921750763907579</v>
      </c>
      <c r="I36" s="91">
        <v>295800300</v>
      </c>
      <c r="J36" s="91">
        <v>1852261</v>
      </c>
      <c r="K36" s="93">
        <f>J36/I36*100</f>
        <v>0.6261863155649268</v>
      </c>
    </row>
    <row r="37" spans="1:11" s="66" customFormat="1" ht="13.5">
      <c r="A37" s="41"/>
      <c r="B37" s="94"/>
      <c r="E37" s="95"/>
      <c r="H37" s="96"/>
      <c r="K37" s="95"/>
    </row>
    <row r="38" spans="1:11" s="66" customFormat="1" ht="13.5">
      <c r="A38" s="41">
        <v>9</v>
      </c>
      <c r="B38" s="97" t="s">
        <v>176</v>
      </c>
      <c r="C38" s="66">
        <v>34196</v>
      </c>
      <c r="D38" s="66">
        <v>298</v>
      </c>
      <c r="E38" s="95">
        <f>D38/C38*100</f>
        <v>0.8714469528599836</v>
      </c>
      <c r="F38" s="66">
        <v>1104292</v>
      </c>
      <c r="G38" s="66">
        <v>5291</v>
      </c>
      <c r="H38" s="96">
        <f>G38/F38*100</f>
        <v>0.47913051982627786</v>
      </c>
      <c r="I38" s="66">
        <v>22677541</v>
      </c>
      <c r="J38" s="66">
        <v>58374</v>
      </c>
      <c r="K38" s="95">
        <f>J38/I38*100</f>
        <v>0.2574088610400925</v>
      </c>
    </row>
    <row r="39" spans="1:11" s="66" customFormat="1" ht="13.5">
      <c r="A39" s="41">
        <v>10</v>
      </c>
      <c r="B39" s="97" t="s">
        <v>177</v>
      </c>
      <c r="C39" s="66">
        <v>4869</v>
      </c>
      <c r="D39" s="66">
        <v>40</v>
      </c>
      <c r="E39" s="95">
        <f aca="true" t="shared" si="12" ref="E39:E61">D39/C39*100</f>
        <v>0.8215239268843705</v>
      </c>
      <c r="F39" s="66">
        <v>103010</v>
      </c>
      <c r="G39" s="66">
        <v>355</v>
      </c>
      <c r="H39" s="96">
        <f aca="true" t="shared" si="13" ref="H39:H61">G39/F39*100</f>
        <v>0.3446267352684205</v>
      </c>
      <c r="I39" s="66">
        <v>9665997</v>
      </c>
      <c r="J39" s="66">
        <v>6030</v>
      </c>
      <c r="K39" s="95">
        <f aca="true" t="shared" si="14" ref="K39:K61">J39/I39*100</f>
        <v>0.0623836320247151</v>
      </c>
    </row>
    <row r="40" spans="1:11" s="66" customFormat="1" ht="13.5">
      <c r="A40" s="41">
        <v>11</v>
      </c>
      <c r="B40" s="97" t="s">
        <v>178</v>
      </c>
      <c r="C40" s="66">
        <v>8167</v>
      </c>
      <c r="D40" s="66">
        <v>609</v>
      </c>
      <c r="E40" s="95">
        <f t="shared" si="12"/>
        <v>7.456838496387902</v>
      </c>
      <c r="F40" s="66">
        <v>136425</v>
      </c>
      <c r="G40" s="66">
        <v>12449</v>
      </c>
      <c r="H40" s="96">
        <f t="shared" si="13"/>
        <v>9.125160344511636</v>
      </c>
      <c r="I40" s="66">
        <v>2231736</v>
      </c>
      <c r="J40" s="66">
        <v>185799</v>
      </c>
      <c r="K40" s="95">
        <f t="shared" si="14"/>
        <v>8.32531267139124</v>
      </c>
    </row>
    <row r="41" spans="1:11" s="66" customFormat="1" ht="13.5">
      <c r="A41" s="41">
        <v>12</v>
      </c>
      <c r="B41" s="97" t="s">
        <v>179</v>
      </c>
      <c r="C41" s="66">
        <v>14915</v>
      </c>
      <c r="D41" s="66">
        <v>263</v>
      </c>
      <c r="E41" s="95">
        <f t="shared" si="12"/>
        <v>1.763325511230305</v>
      </c>
      <c r="F41" s="66">
        <v>243927</v>
      </c>
      <c r="G41" s="66">
        <v>5902</v>
      </c>
      <c r="H41" s="96">
        <f t="shared" si="13"/>
        <v>2.41957634866169</v>
      </c>
      <c r="I41" s="66">
        <v>2108709</v>
      </c>
      <c r="J41" s="66">
        <v>65645</v>
      </c>
      <c r="K41" s="95">
        <f t="shared" si="14"/>
        <v>3.113042150434223</v>
      </c>
    </row>
    <row r="42" spans="1:11" s="66" customFormat="1" ht="13.5">
      <c r="A42" s="41">
        <v>13</v>
      </c>
      <c r="B42" s="97" t="s">
        <v>180</v>
      </c>
      <c r="C42" s="66">
        <v>9541</v>
      </c>
      <c r="D42" s="66">
        <v>143</v>
      </c>
      <c r="E42" s="95">
        <f t="shared" si="12"/>
        <v>1.498794675610523</v>
      </c>
      <c r="F42" s="66">
        <v>126404</v>
      </c>
      <c r="G42" s="66">
        <v>1471</v>
      </c>
      <c r="H42" s="96">
        <f t="shared" si="13"/>
        <v>1.1637289959178507</v>
      </c>
      <c r="I42" s="66">
        <v>2497913</v>
      </c>
      <c r="J42" s="66">
        <v>33236</v>
      </c>
      <c r="K42" s="95">
        <f t="shared" si="14"/>
        <v>1.3305507437608917</v>
      </c>
    </row>
    <row r="43" spans="1:11" s="66" customFormat="1" ht="13.5">
      <c r="A43" s="41">
        <v>14</v>
      </c>
      <c r="B43" s="97" t="s">
        <v>181</v>
      </c>
      <c r="C43" s="66">
        <v>9564</v>
      </c>
      <c r="D43" s="66">
        <v>79</v>
      </c>
      <c r="E43" s="95">
        <f t="shared" si="12"/>
        <v>0.8260142199916353</v>
      </c>
      <c r="F43" s="66">
        <v>129238</v>
      </c>
      <c r="G43" s="66">
        <v>994</v>
      </c>
      <c r="H43" s="96">
        <f t="shared" si="13"/>
        <v>0.7691236323681889</v>
      </c>
      <c r="I43" s="66">
        <v>2161703</v>
      </c>
      <c r="J43" s="66">
        <v>15040</v>
      </c>
      <c r="K43" s="95">
        <f t="shared" si="14"/>
        <v>0.6957477507317148</v>
      </c>
    </row>
    <row r="44" spans="1:11" s="66" customFormat="1" ht="13.5">
      <c r="A44" s="41">
        <v>15</v>
      </c>
      <c r="B44" s="97" t="s">
        <v>182</v>
      </c>
      <c r="C44" s="66">
        <v>7894</v>
      </c>
      <c r="D44" s="66">
        <v>112</v>
      </c>
      <c r="E44" s="95">
        <f t="shared" si="12"/>
        <v>1.418799087914872</v>
      </c>
      <c r="F44" s="66">
        <v>210460</v>
      </c>
      <c r="G44" s="66">
        <v>1898</v>
      </c>
      <c r="H44" s="96">
        <f t="shared" si="13"/>
        <v>0.9018340777344863</v>
      </c>
      <c r="I44" s="66">
        <v>7089182</v>
      </c>
      <c r="J44" s="66">
        <v>44768</v>
      </c>
      <c r="K44" s="95">
        <f t="shared" si="14"/>
        <v>0.6314973998410536</v>
      </c>
    </row>
    <row r="45" spans="1:11" s="66" customFormat="1" ht="13.5">
      <c r="A45" s="41">
        <v>16</v>
      </c>
      <c r="B45" s="97" t="s">
        <v>183</v>
      </c>
      <c r="C45" s="66">
        <v>17919</v>
      </c>
      <c r="D45" s="66">
        <v>131</v>
      </c>
      <c r="E45" s="95">
        <f t="shared" si="12"/>
        <v>0.7310675818963112</v>
      </c>
      <c r="F45" s="66">
        <v>340890</v>
      </c>
      <c r="G45" s="66">
        <v>2117</v>
      </c>
      <c r="H45" s="96">
        <f t="shared" si="13"/>
        <v>0.6210214438675232</v>
      </c>
      <c r="I45" s="66">
        <v>6945444</v>
      </c>
      <c r="J45" s="66">
        <v>28565</v>
      </c>
      <c r="K45" s="95">
        <f t="shared" si="14"/>
        <v>0.4112768024621608</v>
      </c>
    </row>
    <row r="46" spans="1:11" s="66" customFormat="1" ht="13.5">
      <c r="A46" s="41">
        <v>17</v>
      </c>
      <c r="B46" s="97" t="s">
        <v>184</v>
      </c>
      <c r="C46" s="66">
        <v>4882</v>
      </c>
      <c r="D46" s="66">
        <v>53</v>
      </c>
      <c r="E46" s="95">
        <f t="shared" si="12"/>
        <v>1.0856206472757066</v>
      </c>
      <c r="F46" s="66">
        <v>342481</v>
      </c>
      <c r="G46" s="66">
        <v>3863</v>
      </c>
      <c r="H46" s="96">
        <f t="shared" si="13"/>
        <v>1.1279457838537028</v>
      </c>
      <c r="I46" s="66">
        <v>25027125</v>
      </c>
      <c r="J46" s="66">
        <v>250208</v>
      </c>
      <c r="K46" s="95">
        <f t="shared" si="14"/>
        <v>0.9997472742074848</v>
      </c>
    </row>
    <row r="47" spans="1:11" s="66" customFormat="1" ht="13.5">
      <c r="A47" s="41">
        <v>18</v>
      </c>
      <c r="B47" s="97" t="s">
        <v>185</v>
      </c>
      <c r="C47" s="66">
        <v>981</v>
      </c>
      <c r="D47" s="66">
        <v>10</v>
      </c>
      <c r="E47" s="95">
        <f t="shared" si="12"/>
        <v>1.019367991845056</v>
      </c>
      <c r="F47" s="66">
        <v>23824</v>
      </c>
      <c r="G47" s="66">
        <v>84</v>
      </c>
      <c r="H47" s="96">
        <f t="shared" si="13"/>
        <v>0.3525856279382136</v>
      </c>
      <c r="I47" s="66">
        <v>13429286</v>
      </c>
      <c r="J47" s="66">
        <v>3788</v>
      </c>
      <c r="K47" s="95">
        <f t="shared" si="14"/>
        <v>0.028207009665294193</v>
      </c>
    </row>
    <row r="48" spans="1:11" s="66" customFormat="1" ht="13.5">
      <c r="A48" s="41">
        <v>19</v>
      </c>
      <c r="B48" s="97" t="s">
        <v>186</v>
      </c>
      <c r="C48" s="66">
        <v>16616</v>
      </c>
      <c r="D48" s="66">
        <v>148</v>
      </c>
      <c r="E48" s="95">
        <f t="shared" si="12"/>
        <v>0.8907077515647569</v>
      </c>
      <c r="F48" s="66">
        <v>436897</v>
      </c>
      <c r="G48" s="66">
        <v>4352</v>
      </c>
      <c r="H48" s="96">
        <f t="shared" si="13"/>
        <v>0.9961157893050308</v>
      </c>
      <c r="I48" s="66">
        <v>10905871</v>
      </c>
      <c r="J48" s="66">
        <v>121334</v>
      </c>
      <c r="K48" s="95">
        <f t="shared" si="14"/>
        <v>1.1125567137186934</v>
      </c>
    </row>
    <row r="49" spans="1:11" s="66" customFormat="1" ht="13.5">
      <c r="A49" s="41">
        <v>20</v>
      </c>
      <c r="B49" s="97" t="s">
        <v>187</v>
      </c>
      <c r="C49" s="66">
        <v>3436</v>
      </c>
      <c r="D49" s="66">
        <v>5</v>
      </c>
      <c r="E49" s="95">
        <f t="shared" si="12"/>
        <v>0.14551804423748546</v>
      </c>
      <c r="F49" s="66">
        <v>124613</v>
      </c>
      <c r="G49" s="66">
        <v>128</v>
      </c>
      <c r="H49" s="96">
        <f t="shared" si="13"/>
        <v>0.10271801497436062</v>
      </c>
      <c r="I49" s="66">
        <v>3098894</v>
      </c>
      <c r="J49" s="66">
        <v>1078</v>
      </c>
      <c r="K49" s="95">
        <f t="shared" si="14"/>
        <v>0.03478660451115785</v>
      </c>
    </row>
    <row r="50" spans="1:11" s="66" customFormat="1" ht="13.5">
      <c r="A50" s="41">
        <v>21</v>
      </c>
      <c r="B50" s="97" t="s">
        <v>188</v>
      </c>
      <c r="C50" s="66">
        <v>2434</v>
      </c>
      <c r="D50" s="66">
        <v>5</v>
      </c>
      <c r="E50" s="95">
        <f t="shared" si="12"/>
        <v>0.2054231717337716</v>
      </c>
      <c r="F50" s="66">
        <v>31972</v>
      </c>
      <c r="G50" s="66">
        <v>77</v>
      </c>
      <c r="H50" s="96">
        <f t="shared" si="13"/>
        <v>0.24083573126485674</v>
      </c>
      <c r="I50" s="66">
        <v>477770</v>
      </c>
      <c r="J50" s="66">
        <v>488</v>
      </c>
      <c r="K50" s="95">
        <f t="shared" si="14"/>
        <v>0.10214119764740356</v>
      </c>
    </row>
    <row r="51" spans="1:11" s="66" customFormat="1" ht="13.5">
      <c r="A51" s="41">
        <v>22</v>
      </c>
      <c r="B51" s="97" t="s">
        <v>189</v>
      </c>
      <c r="C51" s="66">
        <v>14013</v>
      </c>
      <c r="D51" s="66">
        <v>154</v>
      </c>
      <c r="E51" s="95">
        <f t="shared" si="12"/>
        <v>1.0989795190180547</v>
      </c>
      <c r="F51" s="66">
        <v>293013</v>
      </c>
      <c r="G51" s="66">
        <v>2927</v>
      </c>
      <c r="H51" s="96">
        <f t="shared" si="13"/>
        <v>0.9989317880094057</v>
      </c>
      <c r="I51" s="66">
        <v>7480109</v>
      </c>
      <c r="J51" s="66">
        <v>76881</v>
      </c>
      <c r="K51" s="95">
        <f t="shared" si="14"/>
        <v>1.0278058782298494</v>
      </c>
    </row>
    <row r="52" spans="1:11" s="66" customFormat="1" ht="13.5">
      <c r="A52" s="41">
        <v>23</v>
      </c>
      <c r="B52" s="97" t="s">
        <v>190</v>
      </c>
      <c r="C52" s="66">
        <v>4564</v>
      </c>
      <c r="D52" s="66">
        <v>24</v>
      </c>
      <c r="E52" s="95">
        <f t="shared" si="12"/>
        <v>0.5258545135845749</v>
      </c>
      <c r="F52" s="66">
        <v>213056</v>
      </c>
      <c r="G52" s="66">
        <v>381</v>
      </c>
      <c r="H52" s="96">
        <f t="shared" si="13"/>
        <v>0.1788262240913187</v>
      </c>
      <c r="I52" s="66">
        <v>16896431</v>
      </c>
      <c r="J52" s="66">
        <v>14506</v>
      </c>
      <c r="K52" s="95">
        <f t="shared" si="14"/>
        <v>0.08585245014168968</v>
      </c>
    </row>
    <row r="53" spans="1:11" s="66" customFormat="1" ht="13.5">
      <c r="A53" s="41">
        <v>24</v>
      </c>
      <c r="B53" s="97" t="s">
        <v>191</v>
      </c>
      <c r="C53" s="66">
        <v>3049</v>
      </c>
      <c r="D53" s="66">
        <v>21</v>
      </c>
      <c r="E53" s="95">
        <f t="shared" si="12"/>
        <v>0.6887504099704822</v>
      </c>
      <c r="F53" s="66">
        <v>132753</v>
      </c>
      <c r="G53" s="66">
        <v>1306</v>
      </c>
      <c r="H53" s="96">
        <f t="shared" si="13"/>
        <v>0.9837819107666117</v>
      </c>
      <c r="I53" s="66">
        <v>6711626</v>
      </c>
      <c r="J53" s="66">
        <v>109298</v>
      </c>
      <c r="K53" s="95">
        <f t="shared" si="14"/>
        <v>1.628487642189836</v>
      </c>
    </row>
    <row r="54" spans="1:11" s="66" customFormat="1" ht="13.5">
      <c r="A54" s="41">
        <v>25</v>
      </c>
      <c r="B54" s="97" t="s">
        <v>192</v>
      </c>
      <c r="C54" s="66">
        <v>36217</v>
      </c>
      <c r="D54" s="66">
        <v>219</v>
      </c>
      <c r="E54" s="95">
        <f t="shared" si="12"/>
        <v>0.6046884059971837</v>
      </c>
      <c r="F54" s="66">
        <v>657942</v>
      </c>
      <c r="G54" s="66">
        <v>4513</v>
      </c>
      <c r="H54" s="96">
        <f t="shared" si="13"/>
        <v>0.6859267230242179</v>
      </c>
      <c r="I54" s="66">
        <v>14015901</v>
      </c>
      <c r="J54" s="66">
        <v>83087</v>
      </c>
      <c r="K54" s="95">
        <f t="shared" si="14"/>
        <v>0.5928052716696558</v>
      </c>
    </row>
    <row r="55" spans="1:11" s="66" customFormat="1" ht="13.5">
      <c r="A55" s="41">
        <v>26</v>
      </c>
      <c r="B55" s="97" t="s">
        <v>193</v>
      </c>
      <c r="C55" s="66">
        <v>35338</v>
      </c>
      <c r="D55" s="66">
        <v>234</v>
      </c>
      <c r="E55" s="95">
        <f t="shared" si="12"/>
        <v>0.6621766936442357</v>
      </c>
      <c r="F55" s="66">
        <v>983449</v>
      </c>
      <c r="G55" s="66">
        <v>4249</v>
      </c>
      <c r="H55" s="96">
        <f t="shared" si="13"/>
        <v>0.4320508740158361</v>
      </c>
      <c r="I55" s="66">
        <v>31210883</v>
      </c>
      <c r="J55" s="66">
        <v>116757</v>
      </c>
      <c r="K55" s="95">
        <f t="shared" si="14"/>
        <v>0.37409066574630395</v>
      </c>
    </row>
    <row r="56" spans="1:11" s="66" customFormat="1" ht="13.5">
      <c r="A56" s="41">
        <v>27</v>
      </c>
      <c r="B56" s="97" t="s">
        <v>194</v>
      </c>
      <c r="C56" s="66">
        <v>12388</v>
      </c>
      <c r="D56" s="66">
        <v>76</v>
      </c>
      <c r="E56" s="95">
        <f t="shared" si="12"/>
        <v>0.6134969325153374</v>
      </c>
      <c r="F56" s="66">
        <v>559413</v>
      </c>
      <c r="G56" s="66">
        <v>3572</v>
      </c>
      <c r="H56" s="96">
        <f t="shared" si="13"/>
        <v>0.6385264554095096</v>
      </c>
      <c r="I56" s="66">
        <v>18812387</v>
      </c>
      <c r="J56" s="66">
        <v>120166</v>
      </c>
      <c r="K56" s="95">
        <f t="shared" si="14"/>
        <v>0.6387599829835523</v>
      </c>
    </row>
    <row r="57" spans="1:11" s="66" customFormat="1" ht="13.5">
      <c r="A57" s="41">
        <v>28</v>
      </c>
      <c r="B57" s="97" t="s">
        <v>195</v>
      </c>
      <c r="C57" s="66">
        <v>2368</v>
      </c>
      <c r="D57" s="66">
        <v>10</v>
      </c>
      <c r="E57" s="95">
        <f>D57/C57*100</f>
        <v>0.4222972972972973</v>
      </c>
      <c r="F57" s="66">
        <v>205331</v>
      </c>
      <c r="G57" s="66">
        <v>462</v>
      </c>
      <c r="H57" s="96">
        <f>G57/F57*100</f>
        <v>0.2250025568472369</v>
      </c>
      <c r="I57" s="66">
        <v>11534270</v>
      </c>
      <c r="J57" s="66">
        <v>13843</v>
      </c>
      <c r="K57" s="95">
        <f>J57/I57*100</f>
        <v>0.12001626457504462</v>
      </c>
    </row>
    <row r="58" spans="1:11" s="66" customFormat="1" ht="13.5">
      <c r="A58" s="41">
        <v>29</v>
      </c>
      <c r="B58" s="98" t="s">
        <v>196</v>
      </c>
      <c r="C58" s="66">
        <v>5997</v>
      </c>
      <c r="D58" s="66">
        <v>66</v>
      </c>
      <c r="E58" s="95">
        <f>D58/C58*100</f>
        <v>1.1005502751375689</v>
      </c>
      <c r="F58" s="66">
        <v>492512</v>
      </c>
      <c r="G58" s="66">
        <v>9660</v>
      </c>
      <c r="H58" s="96">
        <f>G58/F58*100</f>
        <v>1.961373529985056</v>
      </c>
      <c r="I58" s="66">
        <v>18720153</v>
      </c>
      <c r="J58" s="66">
        <v>332807</v>
      </c>
      <c r="K58" s="95">
        <f>J58/I58*100</f>
        <v>1.7778006408387794</v>
      </c>
    </row>
    <row r="59" spans="1:11" s="66" customFormat="1" ht="13.5">
      <c r="A59" s="41">
        <v>30</v>
      </c>
      <c r="B59" s="97" t="s">
        <v>197</v>
      </c>
      <c r="C59" s="66">
        <v>12420</v>
      </c>
      <c r="D59" s="66">
        <v>24</v>
      </c>
      <c r="E59" s="95">
        <f t="shared" si="12"/>
        <v>0.1932367149758454</v>
      </c>
      <c r="F59" s="66">
        <v>944352</v>
      </c>
      <c r="G59" s="66">
        <v>2056</v>
      </c>
      <c r="H59" s="96">
        <f t="shared" si="13"/>
        <v>0.2177154281454373</v>
      </c>
      <c r="I59" s="66">
        <v>53999911</v>
      </c>
      <c r="J59" s="66">
        <v>76355</v>
      </c>
      <c r="K59" s="95">
        <f t="shared" si="14"/>
        <v>0.14139838119362827</v>
      </c>
    </row>
    <row r="60" spans="1:11" s="66" customFormat="1" ht="13.5">
      <c r="A60" s="41">
        <v>31</v>
      </c>
      <c r="B60" s="97" t="s">
        <v>198</v>
      </c>
      <c r="C60" s="66">
        <v>4462</v>
      </c>
      <c r="D60" s="66">
        <v>297</v>
      </c>
      <c r="E60" s="95">
        <f t="shared" si="12"/>
        <v>6.656207978484985</v>
      </c>
      <c r="F60" s="66">
        <v>151188</v>
      </c>
      <c r="G60" s="66">
        <v>5659</v>
      </c>
      <c r="H60" s="96">
        <f t="shared" si="13"/>
        <v>3.7430219329576424</v>
      </c>
      <c r="I60" s="66">
        <v>3784716</v>
      </c>
      <c r="J60" s="66">
        <v>74897</v>
      </c>
      <c r="K60" s="95">
        <f t="shared" si="14"/>
        <v>1.9789331616956198</v>
      </c>
    </row>
    <row r="61" spans="1:11" s="66" customFormat="1" ht="13.5">
      <c r="A61" s="99">
        <v>32</v>
      </c>
      <c r="B61" s="100" t="s">
        <v>199</v>
      </c>
      <c r="C61" s="101">
        <v>10486</v>
      </c>
      <c r="D61" s="80">
        <v>131</v>
      </c>
      <c r="E61" s="102">
        <f t="shared" si="12"/>
        <v>1.2492847606332254</v>
      </c>
      <c r="F61" s="80">
        <v>171922</v>
      </c>
      <c r="G61" s="80">
        <v>1443</v>
      </c>
      <c r="H61" s="103">
        <f t="shared" si="13"/>
        <v>0.8393341166342876</v>
      </c>
      <c r="I61" s="80">
        <v>4316743</v>
      </c>
      <c r="J61" s="80">
        <v>19312</v>
      </c>
      <c r="K61" s="102">
        <f t="shared" si="14"/>
        <v>0.44737432828407897</v>
      </c>
    </row>
    <row r="62" spans="1:11" s="66" customFormat="1" ht="13.5">
      <c r="A62" s="84"/>
      <c r="B62" s="41"/>
      <c r="C62" s="41"/>
      <c r="D62" s="41"/>
      <c r="E62" s="41"/>
      <c r="F62" s="41"/>
      <c r="G62" s="41"/>
      <c r="H62" s="41"/>
      <c r="I62" s="41"/>
      <c r="J62" s="41"/>
      <c r="K62" s="85" t="s">
        <v>162</v>
      </c>
    </row>
    <row r="63" ht="13.5">
      <c r="B63" s="125"/>
    </row>
  </sheetData>
  <mergeCells count="10">
    <mergeCell ref="I33:K33"/>
    <mergeCell ref="B1:K1"/>
    <mergeCell ref="B3:B4"/>
    <mergeCell ref="C3:E3"/>
    <mergeCell ref="F3:H3"/>
    <mergeCell ref="I3:K3"/>
    <mergeCell ref="A36:B36"/>
    <mergeCell ref="A33:B34"/>
    <mergeCell ref="C33:E33"/>
    <mergeCell ref="F33:H3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dcterms:created xsi:type="dcterms:W3CDTF">2006-01-27T10:50:38Z</dcterms:created>
  <dcterms:modified xsi:type="dcterms:W3CDTF">2008-01-30T23:50:39Z</dcterms:modified>
  <cp:category/>
  <cp:version/>
  <cp:contentType/>
  <cp:contentStatus/>
</cp:coreProperties>
</file>