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-1,2,3" sheetId="1" r:id="rId1"/>
    <sheet name="2" sheetId="2" r:id="rId2"/>
  </sheets>
  <definedNames>
    <definedName name="_xlnm.Print_Area" localSheetId="0">'1-1,2,3'!$A$1:$AB$51</definedName>
  </definedNames>
  <calcPr fullCalcOnLoad="1"/>
</workbook>
</file>

<file path=xl/sharedStrings.xml><?xml version="1.0" encoding="utf-8"?>
<sst xmlns="http://schemas.openxmlformats.org/spreadsheetml/2006/main" count="179" uniqueCount="97">
  <si>
    <t>事　　業　　所　　数</t>
  </si>
  <si>
    <t>従　　業　　者　　数</t>
  </si>
  <si>
    <t>現　金　給　与　総　額</t>
  </si>
  <si>
    <t>原　材　料　使　用　額　等</t>
  </si>
  <si>
    <t>実　数</t>
  </si>
  <si>
    <t>構成比</t>
  </si>
  <si>
    <t>％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</si>
  <si>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</si>
  <si>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</si>
  <si>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</si>
  <si>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</si>
  <si>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</si>
  <si>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</si>
  <si>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</si>
  <si>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</si>
  <si>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</si>
  <si>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</si>
  <si>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</si>
  <si>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</si>
  <si>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</si>
  <si>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従        業        者        数        （人）</t>
  </si>
  <si>
    <t>総数（A）</t>
  </si>
  <si>
    <t>会　　　　　　社</t>
  </si>
  <si>
    <t>組合（C)</t>
  </si>
  <si>
    <t>個人（D)</t>
  </si>
  <si>
    <t>構成比　（％）</t>
  </si>
  <si>
    <t>常　用　労　働　者</t>
  </si>
  <si>
    <t>合計（B)</t>
  </si>
  <si>
    <t>1億円　　以　上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</si>
  <si>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</si>
  <si>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</si>
  <si>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</si>
  <si>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</si>
  <si>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</si>
  <si>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</si>
  <si>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</si>
  <si>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</si>
  <si>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</si>
  <si>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</si>
  <si>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</si>
  <si>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事  　     業     　  所   　    数</t>
  </si>
  <si>
    <t>合　　計</t>
  </si>
  <si>
    <t>製 造 品 出 荷 額 等</t>
  </si>
  <si>
    <t>男女別構成比（％）</t>
  </si>
  <si>
    <t xml:space="preserve"> 300人以上</t>
  </si>
  <si>
    <t>　100 ～299人</t>
  </si>
  <si>
    <t xml:space="preserve">  ３０～９９人</t>
  </si>
  <si>
    <t xml:space="preserve">  ２０～２９人</t>
  </si>
  <si>
    <t xml:space="preserve">  １０～１９人</t>
  </si>
  <si>
    <t>　４～　９人</t>
  </si>
  <si>
    <t>(D)＋(E)</t>
  </si>
  <si>
    <t>（A)=（B)＋（C)＋</t>
  </si>
  <si>
    <t>１事業所当たり　   製造品出荷額等</t>
  </si>
  <si>
    <t>修　理　料　　　　収　入　額　　　（D)</t>
  </si>
  <si>
    <t>総　　　　　　額</t>
  </si>
  <si>
    <t>　　　　　　　　　　　　　　　　　　　製 　　 　造　　 　 品　　  　出　 　　 荷　 　　 額　 　　 等</t>
  </si>
  <si>
    <t>従　業　者　　　　　　　　　　　規　模　別</t>
  </si>
  <si>
    <t>（単位：万円）</t>
  </si>
  <si>
    <t xml:space="preserve">付　加
価値額
</t>
  </si>
  <si>
    <t>２０　年</t>
  </si>
  <si>
    <t>２１　年</t>
  </si>
  <si>
    <t>２０　年</t>
  </si>
  <si>
    <t>２１　年</t>
  </si>
  <si>
    <t>２１　　年</t>
  </si>
  <si>
    <t>　個人事業主および
無給家族従業者</t>
  </si>
  <si>
    <t>1千万円～1億円未満</t>
  </si>
  <si>
    <t>-</t>
  </si>
  <si>
    <t>現金給与総額</t>
  </si>
  <si>
    <t xml:space="preserve">
原 材 料
使 用 額 等
</t>
  </si>
  <si>
    <t xml:space="preserve">
粗 付 加
価 値 額
</t>
  </si>
  <si>
    <t>製造品出荷額
 (B)</t>
  </si>
  <si>
    <t>加　工　賃      　　　収　入　額　　　　　　（C)</t>
  </si>
  <si>
    <t>その他の
収 入 額
（E)</t>
  </si>
  <si>
    <t>X</t>
  </si>
  <si>
    <t>X</t>
  </si>
  <si>
    <t>１－２　従業者規模別 経営組織別事業所数、従業者数（従業者４人以上の事業所）　　　　　　</t>
  </si>
  <si>
    <t>１－１　従業者規模別　 事業所数、従業者数、現金給与総額、原材料使用額等、製造品出荷額等（従業者４人以上の　　　事業所）</t>
  </si>
  <si>
    <t>１千万円未満</t>
  </si>
  <si>
    <t>対前
年比</t>
  </si>
  <si>
    <t xml:space="preserve">２　従業者規模別　有形固定資産  （従業者３０人以上の事業所）           </t>
  </si>
  <si>
    <t>(単位：万円）</t>
  </si>
  <si>
    <t>事業所数</t>
  </si>
  <si>
    <t>年　　初　　現　　在　　高　　（A)</t>
  </si>
  <si>
    <t xml:space="preserve">　年　　間　　取　　得　　額　         </t>
  </si>
  <si>
    <t>（B)</t>
  </si>
  <si>
    <t>除　　　却　　　額　　　（C)</t>
  </si>
  <si>
    <t>減　 価　　　償却額</t>
  </si>
  <si>
    <t>年 　末 　現 　在 　高
（A)＋（B)－（C)－（D)</t>
  </si>
  <si>
    <t>土　　地</t>
  </si>
  <si>
    <t>そ の 他</t>
  </si>
  <si>
    <t>土　地</t>
  </si>
  <si>
    <t>その他</t>
  </si>
  <si>
    <t>（D)</t>
  </si>
  <si>
    <t xml:space="preserve">   ３０～９９人</t>
  </si>
  <si>
    <t>Ｘ</t>
  </si>
  <si>
    <t>Ｘ</t>
  </si>
  <si>
    <t>１－３　従業者規模別　現金給与総額、原材料使用額等、製造品出荷額等、粗付加価値額、付加価値額（従業者４人以上の事業所）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</si>
</sst>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  <numFmt numFmtId="180" formatCode="#,##0_ ;[Red]\-#,##0\ "/>
    <numFmt numFmtId="181" formatCode="#,##0.0;[Red]\-#,##0.0"/>
    <numFmt numFmtId="182" formatCode="0_ "/>
    <numFmt numFmtId="183" formatCode="#,##0;&quot;▲ &quot;#,##0"/>
    <numFmt numFmtId="184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6" fillId="0" borderId="0">
      <alignment/>
      <protection/>
    </xf>
    <xf numFmtId="0" fontId="12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8" fontId="5" fillId="0" borderId="12" xfId="48" applyFont="1" applyFill="1" applyBorder="1" applyAlignment="1">
      <alignment horizontal="right"/>
    </xf>
    <xf numFmtId="38" fontId="2" fillId="0" borderId="15" xfId="48" applyFont="1" applyFill="1" applyBorder="1" applyAlignment="1">
      <alignment/>
    </xf>
    <xf numFmtId="38" fontId="5" fillId="0" borderId="11" xfId="48" applyFont="1" applyFill="1" applyBorder="1" applyAlignment="1">
      <alignment horizontal="right"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1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8" fontId="2" fillId="0" borderId="12" xfId="48" applyFont="1" applyFill="1" applyBorder="1" applyAlignment="1">
      <alignment/>
    </xf>
    <xf numFmtId="177" fontId="2" fillId="0" borderId="12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/>
    </xf>
    <xf numFmtId="177" fontId="2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left"/>
    </xf>
    <xf numFmtId="38" fontId="2" fillId="0" borderId="0" xfId="48" applyFont="1" applyFill="1" applyAlignment="1">
      <alignment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2" xfId="48" applyFont="1" applyFill="1" applyBorder="1" applyAlignment="1">
      <alignment/>
    </xf>
    <xf numFmtId="177" fontId="5" fillId="0" borderId="12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/>
    </xf>
    <xf numFmtId="177" fontId="5" fillId="0" borderId="0" xfId="4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2" fillId="0" borderId="20" xfId="48" applyNumberFormat="1" applyFont="1" applyFill="1" applyBorder="1" applyAlignment="1">
      <alignment vertical="center"/>
    </xf>
    <xf numFmtId="177" fontId="2" fillId="0" borderId="16" xfId="48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1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5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5" fillId="0" borderId="15" xfId="48" applyNumberFormat="1" applyFont="1" applyFill="1" applyBorder="1" applyAlignment="1">
      <alignment horizontal="right" vertical="center"/>
    </xf>
    <xf numFmtId="177" fontId="2" fillId="0" borderId="15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7" fontId="2" fillId="0" borderId="22" xfId="48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177" fontId="2" fillId="0" borderId="11" xfId="48" applyNumberFormat="1" applyFont="1" applyFill="1" applyBorder="1" applyAlignment="1">
      <alignment horizontal="right" vertical="center"/>
    </xf>
    <xf numFmtId="177" fontId="2" fillId="0" borderId="15" xfId="48" applyNumberFormat="1" applyFont="1" applyFill="1" applyBorder="1" applyAlignment="1">
      <alignment horizontal="right" vertical="center"/>
    </xf>
    <xf numFmtId="177" fontId="2" fillId="0" borderId="20" xfId="48" applyNumberFormat="1" applyFont="1" applyFill="1" applyBorder="1" applyAlignment="1">
      <alignment horizontal="right" vertical="center"/>
    </xf>
    <xf numFmtId="177" fontId="2" fillId="0" borderId="22" xfId="48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7" fillId="0" borderId="11" xfId="48" applyFont="1" applyFill="1" applyBorder="1" applyAlignment="1">
      <alignment horizontal="right" vertical="center" wrapText="1"/>
    </xf>
    <xf numFmtId="38" fontId="7" fillId="0" borderId="22" xfId="48" applyFont="1" applyFill="1" applyBorder="1" applyAlignment="1">
      <alignment horizontal="right" vertical="center" wrapText="1"/>
    </xf>
    <xf numFmtId="38" fontId="7" fillId="0" borderId="23" xfId="48" applyFont="1" applyFill="1" applyBorder="1" applyAlignment="1">
      <alignment horizontal="right" vertical="center" wrapText="1"/>
    </xf>
    <xf numFmtId="38" fontId="2" fillId="0" borderId="21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24" xfId="48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8" fontId="5" fillId="0" borderId="11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 wrapText="1"/>
    </xf>
    <xf numFmtId="179" fontId="7" fillId="0" borderId="11" xfId="60" applyNumberFormat="1" applyFont="1" applyFill="1" applyBorder="1" applyAlignment="1">
      <alignment horizontal="right" vertical="center" wrapText="1"/>
      <protection/>
    </xf>
    <xf numFmtId="179" fontId="7" fillId="0" borderId="20" xfId="60" applyNumberFormat="1" applyFont="1" applyFill="1" applyBorder="1" applyAlignment="1">
      <alignment horizontal="right" vertical="center" wrapText="1"/>
      <protection/>
    </xf>
    <xf numFmtId="0" fontId="5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7" fontId="2" fillId="0" borderId="24" xfId="48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 vertical="center" wrapText="1"/>
    </xf>
    <xf numFmtId="38" fontId="2" fillId="0" borderId="0" xfId="48" applyFont="1" applyFill="1" applyBorder="1" applyAlignment="1">
      <alignment horizontal="right" vertical="center" wrapText="1"/>
    </xf>
    <xf numFmtId="179" fontId="7" fillId="0" borderId="0" xfId="60" applyNumberFormat="1" applyFont="1" applyFill="1" applyBorder="1" applyAlignment="1">
      <alignment horizontal="right" vertical="center" wrapText="1"/>
      <protection/>
    </xf>
    <xf numFmtId="179" fontId="7" fillId="0" borderId="24" xfId="60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center"/>
    </xf>
    <xf numFmtId="38" fontId="5" fillId="0" borderId="11" xfId="48" applyFont="1" applyFill="1" applyBorder="1" applyAlignment="1">
      <alignment/>
    </xf>
    <xf numFmtId="38" fontId="2" fillId="0" borderId="25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 wrapText="1"/>
    </xf>
    <xf numFmtId="38" fontId="7" fillId="0" borderId="26" xfId="48" applyFont="1" applyFill="1" applyBorder="1" applyAlignment="1">
      <alignment horizontal="right" vertical="center" wrapText="1"/>
    </xf>
    <xf numFmtId="38" fontId="2" fillId="0" borderId="15" xfId="48" applyFont="1" applyBorder="1" applyAlignment="1">
      <alignment vertical="center"/>
    </xf>
    <xf numFmtId="38" fontId="2" fillId="0" borderId="0" xfId="48" applyFont="1" applyFill="1" applyAlignment="1">
      <alignment horizontal="right"/>
    </xf>
    <xf numFmtId="38" fontId="2" fillId="0" borderId="10" xfId="48" applyFont="1" applyFill="1" applyBorder="1" applyAlignment="1">
      <alignment vertical="center" wrapText="1"/>
    </xf>
    <xf numFmtId="38" fontId="2" fillId="0" borderId="13" xfId="48" applyFont="1" applyFill="1" applyBorder="1" applyAlignment="1">
      <alignment horizontal="left" vertical="center" wrapText="1"/>
    </xf>
    <xf numFmtId="38" fontId="2" fillId="0" borderId="13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vertical="center"/>
    </xf>
    <xf numFmtId="38" fontId="5" fillId="0" borderId="0" xfId="48" applyFont="1" applyAlignment="1">
      <alignment horizontal="right" vertical="center" wrapText="1"/>
    </xf>
    <xf numFmtId="38" fontId="5" fillId="0" borderId="12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/>
    </xf>
    <xf numFmtId="38" fontId="24" fillId="0" borderId="22" xfId="48" applyFont="1" applyFill="1" applyBorder="1" applyAlignment="1">
      <alignment horizontal="right" vertical="center"/>
    </xf>
    <xf numFmtId="38" fontId="24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1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5" fillId="0" borderId="15" xfId="48" applyFont="1" applyBorder="1" applyAlignment="1">
      <alignment horizontal="right"/>
    </xf>
    <xf numFmtId="38" fontId="2" fillId="0" borderId="12" xfId="48" applyFont="1" applyBorder="1" applyAlignment="1">
      <alignment horizontal="right" vertical="center"/>
    </xf>
    <xf numFmtId="184" fontId="7" fillId="0" borderId="15" xfId="60" applyNumberFormat="1" applyFont="1" applyFill="1" applyBorder="1" applyAlignment="1">
      <alignment horizontal="right" vertical="center" wrapText="1"/>
      <protection/>
    </xf>
    <xf numFmtId="38" fontId="2" fillId="0" borderId="24" xfId="48" applyFont="1" applyFill="1" applyBorder="1" applyAlignment="1">
      <alignment horizontal="distributed"/>
    </xf>
    <xf numFmtId="38" fontId="2" fillId="0" borderId="20" xfId="48" applyFont="1" applyBorder="1" applyAlignment="1">
      <alignment horizontal="right" vertical="center"/>
    </xf>
    <xf numFmtId="184" fontId="7" fillId="0" borderId="22" xfId="60" applyNumberFormat="1" applyFont="1" applyFill="1" applyBorder="1" applyAlignment="1">
      <alignment horizontal="right" vertical="center" wrapText="1"/>
      <protection/>
    </xf>
    <xf numFmtId="38" fontId="2" fillId="0" borderId="16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180" fontId="2" fillId="0" borderId="0" xfId="48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5" xfId="48" applyFont="1" applyBorder="1" applyAlignment="1">
      <alignment horizontal="right" vertical="center" wrapText="1"/>
    </xf>
    <xf numFmtId="38" fontId="2" fillId="0" borderId="0" xfId="48" applyFont="1" applyBorder="1" applyAlignment="1">
      <alignment horizontal="right" vertical="center" wrapText="1"/>
    </xf>
    <xf numFmtId="38" fontId="2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8" fontId="2" fillId="0" borderId="10" xfId="48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5" fillId="0" borderId="15" xfId="48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5" fillId="0" borderId="15" xfId="48" applyFont="1" applyFill="1" applyBorder="1" applyAlignment="1">
      <alignment horizontal="right"/>
    </xf>
    <xf numFmtId="0" fontId="0" fillId="0" borderId="12" xfId="0" applyBorder="1" applyAlignment="1">
      <alignment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Alignment="1">
      <alignment/>
    </xf>
    <xf numFmtId="38" fontId="5" fillId="0" borderId="15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22" xfId="48" applyFont="1" applyBorder="1" applyAlignment="1">
      <alignment horizontal="right" vertical="center" wrapText="1"/>
    </xf>
    <xf numFmtId="38" fontId="2" fillId="0" borderId="24" xfId="48" applyFont="1" applyBorder="1" applyAlignment="1">
      <alignment horizontal="right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8" fontId="2" fillId="0" borderId="15" xfId="48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 horizontal="right"/>
    </xf>
    <xf numFmtId="38" fontId="2" fillId="0" borderId="17" xfId="48" applyFont="1" applyFill="1" applyBorder="1" applyAlignment="1">
      <alignment vertical="center"/>
    </xf>
    <xf numFmtId="0" fontId="0" fillId="0" borderId="18" xfId="0" applyBorder="1" applyAlignment="1">
      <alignment/>
    </xf>
    <xf numFmtId="38" fontId="2" fillId="0" borderId="21" xfId="48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wrapText="1"/>
    </xf>
    <xf numFmtId="38" fontId="2" fillId="0" borderId="21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8" fontId="2" fillId="0" borderId="19" xfId="48" applyFont="1" applyFill="1" applyBorder="1" applyAlignment="1">
      <alignment horizontal="center" vertical="justify" wrapText="1"/>
    </xf>
    <xf numFmtId="38" fontId="5" fillId="0" borderId="11" xfId="48" applyFont="1" applyFill="1" applyBorder="1" applyAlignment="1">
      <alignment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90" zoomScaleNormal="90" workbookViewId="0" topLeftCell="A1">
      <selection activeCell="K37" sqref="K37"/>
    </sheetView>
  </sheetViews>
  <sheetFormatPr defaultColWidth="9.00390625" defaultRowHeight="13.5"/>
  <cols>
    <col min="1" max="1" width="13.125" style="1" customWidth="1"/>
    <col min="2" max="4" width="7.25390625" style="1" customWidth="1"/>
    <col min="5" max="7" width="7.50390625" style="1" customWidth="1"/>
    <col min="8" max="8" width="7.00390625" style="1" customWidth="1"/>
    <col min="9" max="9" width="7.50390625" style="1" customWidth="1"/>
    <col min="10" max="11" width="6.50390625" style="1" customWidth="1"/>
    <col min="12" max="13" width="7.50390625" style="1" customWidth="1"/>
    <col min="14" max="14" width="0.2421875" style="1" customWidth="1"/>
    <col min="15" max="16" width="7.50390625" style="1" customWidth="1"/>
    <col min="17" max="18" width="6.875" style="1" customWidth="1"/>
    <col min="19" max="22" width="7.50390625" style="1" customWidth="1"/>
    <col min="23" max="23" width="7.00390625" style="1" customWidth="1"/>
    <col min="24" max="24" width="6.00390625" style="1" customWidth="1"/>
    <col min="25" max="25" width="7.00390625" style="1" customWidth="1"/>
    <col min="26" max="26" width="6.50390625" style="1" customWidth="1"/>
    <col min="27" max="27" width="7.25390625" style="1" customWidth="1"/>
    <col min="28" max="28" width="7.50390625" style="1" customWidth="1"/>
    <col min="29" max="29" width="7.875" style="1" customWidth="1"/>
    <col min="30" max="30" width="7.75390625" style="1" customWidth="1"/>
    <col min="31" max="31" width="7.875" style="1" customWidth="1"/>
    <col min="32" max="33" width="7.75390625" style="1" customWidth="1"/>
    <col min="34" max="34" width="5.50390625" style="1" customWidth="1"/>
    <col min="35" max="35" width="6.75390625" style="1" customWidth="1"/>
    <col min="36" max="36" width="6.125" style="1" customWidth="1"/>
    <col min="37" max="37" width="7.625" style="1" customWidth="1"/>
    <col min="38" max="16384" width="9.00390625" style="1" customWidth="1"/>
  </cols>
  <sheetData>
    <row r="1" spans="1:32" ht="13.5">
      <c r="A1" s="3" t="s">
        <v>76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B1" s="2"/>
      <c r="AC1" s="2"/>
      <c r="AD1" s="2"/>
      <c r="AE1" s="2"/>
      <c r="AF1" s="2"/>
    </row>
    <row r="3" spans="1:28" s="5" customFormat="1" ht="20.25" customHeight="1">
      <c r="A3" s="4"/>
      <c r="B3" s="214" t="s">
        <v>0</v>
      </c>
      <c r="C3" s="215"/>
      <c r="D3" s="215"/>
      <c r="E3" s="216"/>
      <c r="F3" s="214" t="s">
        <v>1</v>
      </c>
      <c r="G3" s="215"/>
      <c r="H3" s="215"/>
      <c r="I3" s="216"/>
      <c r="J3" s="214" t="s">
        <v>2</v>
      </c>
      <c r="K3" s="215"/>
      <c r="L3" s="215"/>
      <c r="M3" s="215"/>
      <c r="N3" s="215"/>
      <c r="O3" s="215"/>
      <c r="P3" s="216"/>
      <c r="Q3" s="214" t="s">
        <v>3</v>
      </c>
      <c r="R3" s="215"/>
      <c r="S3" s="215"/>
      <c r="T3" s="215"/>
      <c r="U3" s="215"/>
      <c r="V3" s="216"/>
      <c r="W3" s="214" t="s">
        <v>42</v>
      </c>
      <c r="X3" s="215"/>
      <c r="Y3" s="215"/>
      <c r="Z3" s="215"/>
      <c r="AA3" s="215"/>
      <c r="AB3" s="215"/>
    </row>
    <row r="4" spans="1:28" ht="13.5" customHeight="1">
      <c r="A4" s="6" t="s">
        <v>10</v>
      </c>
      <c r="B4" s="7" t="s">
        <v>59</v>
      </c>
      <c r="C4" s="177" t="s">
        <v>60</v>
      </c>
      <c r="D4" s="179"/>
      <c r="E4" s="169" t="s">
        <v>78</v>
      </c>
      <c r="F4" s="7" t="s">
        <v>61</v>
      </c>
      <c r="G4" s="177" t="s">
        <v>62</v>
      </c>
      <c r="H4" s="179"/>
      <c r="I4" s="169" t="s">
        <v>78</v>
      </c>
      <c r="J4" s="182" t="s">
        <v>61</v>
      </c>
      <c r="K4" s="162"/>
      <c r="L4" s="163" t="s">
        <v>63</v>
      </c>
      <c r="M4" s="164"/>
      <c r="N4" s="164"/>
      <c r="O4" s="165"/>
      <c r="P4" s="169" t="s">
        <v>78</v>
      </c>
      <c r="Q4" s="182" t="s">
        <v>61</v>
      </c>
      <c r="R4" s="162"/>
      <c r="S4" s="163" t="s">
        <v>63</v>
      </c>
      <c r="T4" s="164"/>
      <c r="U4" s="165"/>
      <c r="V4" s="169" t="s">
        <v>78</v>
      </c>
      <c r="W4" s="182" t="s">
        <v>61</v>
      </c>
      <c r="X4" s="162"/>
      <c r="Y4" s="177" t="s">
        <v>63</v>
      </c>
      <c r="Z4" s="178"/>
      <c r="AA4" s="179"/>
      <c r="AB4" s="166" t="s">
        <v>78</v>
      </c>
    </row>
    <row r="5" spans="1:28" ht="13.5">
      <c r="A5" s="6" t="s">
        <v>11</v>
      </c>
      <c r="B5" s="7" t="s">
        <v>4</v>
      </c>
      <c r="C5" s="7" t="s">
        <v>4</v>
      </c>
      <c r="D5" s="7" t="s">
        <v>5</v>
      </c>
      <c r="E5" s="158"/>
      <c r="F5" s="7" t="s">
        <v>4</v>
      </c>
      <c r="G5" s="7" t="s">
        <v>4</v>
      </c>
      <c r="H5" s="7" t="s">
        <v>5</v>
      </c>
      <c r="I5" s="158"/>
      <c r="J5" s="180" t="s">
        <v>12</v>
      </c>
      <c r="K5" s="181"/>
      <c r="L5" s="182" t="s">
        <v>12</v>
      </c>
      <c r="M5" s="162"/>
      <c r="N5" s="111"/>
      <c r="O5" s="117" t="s">
        <v>5</v>
      </c>
      <c r="P5" s="158"/>
      <c r="Q5" s="180" t="s">
        <v>12</v>
      </c>
      <c r="R5" s="181"/>
      <c r="S5" s="180" t="s">
        <v>12</v>
      </c>
      <c r="T5" s="181"/>
      <c r="U5" s="7" t="s">
        <v>5</v>
      </c>
      <c r="V5" s="158"/>
      <c r="W5" s="180" t="s">
        <v>12</v>
      </c>
      <c r="X5" s="181"/>
      <c r="Y5" s="180" t="s">
        <v>12</v>
      </c>
      <c r="Z5" s="181"/>
      <c r="AA5" s="8" t="s">
        <v>5</v>
      </c>
      <c r="AB5" s="167"/>
    </row>
    <row r="6" spans="2:28" s="9" customFormat="1" ht="13.5">
      <c r="B6" s="10"/>
      <c r="C6" s="10"/>
      <c r="D6" s="10" t="s">
        <v>6</v>
      </c>
      <c r="E6" s="159"/>
      <c r="F6" s="10"/>
      <c r="G6" s="10"/>
      <c r="H6" s="10" t="s">
        <v>6</v>
      </c>
      <c r="I6" s="159"/>
      <c r="J6" s="160" t="s">
        <v>7</v>
      </c>
      <c r="K6" s="161"/>
      <c r="L6" s="160" t="s">
        <v>7</v>
      </c>
      <c r="M6" s="161"/>
      <c r="N6" s="112"/>
      <c r="O6" s="10" t="s">
        <v>6</v>
      </c>
      <c r="P6" s="159"/>
      <c r="Q6" s="160" t="s">
        <v>7</v>
      </c>
      <c r="R6" s="161"/>
      <c r="S6" s="160" t="s">
        <v>7</v>
      </c>
      <c r="T6" s="161"/>
      <c r="U6" s="10" t="s">
        <v>6</v>
      </c>
      <c r="V6" s="159"/>
      <c r="W6" s="160" t="s">
        <v>7</v>
      </c>
      <c r="X6" s="161"/>
      <c r="Y6" s="160" t="s">
        <v>7</v>
      </c>
      <c r="Z6" s="161"/>
      <c r="AA6" s="11" t="s">
        <v>6</v>
      </c>
      <c r="AB6" s="168"/>
    </row>
    <row r="7" spans="1:28" s="9" customFormat="1" ht="9" customHeight="1">
      <c r="A7" s="12"/>
      <c r="B7" s="12"/>
      <c r="C7" s="12"/>
      <c r="D7" s="12" t="s">
        <v>8</v>
      </c>
      <c r="E7" s="12"/>
      <c r="F7" s="12"/>
      <c r="G7" s="12"/>
      <c r="H7" s="12"/>
      <c r="I7" s="66"/>
      <c r="J7" s="57"/>
      <c r="L7" s="57"/>
      <c r="M7" s="14"/>
      <c r="N7" s="42"/>
      <c r="O7" s="13"/>
      <c r="P7" s="65"/>
      <c r="Q7" s="57"/>
      <c r="R7" s="14"/>
      <c r="S7" s="57"/>
      <c r="T7" s="14"/>
      <c r="U7" s="13"/>
      <c r="V7" s="65"/>
      <c r="W7" s="203"/>
      <c r="X7" s="204"/>
      <c r="Y7" s="203"/>
      <c r="Z7" s="204"/>
      <c r="AA7" s="13"/>
      <c r="AB7" s="65"/>
    </row>
    <row r="8" spans="1:28" s="21" customFormat="1" ht="13.5">
      <c r="A8" s="15" t="s">
        <v>9</v>
      </c>
      <c r="B8" s="18">
        <v>2891</v>
      </c>
      <c r="C8" s="18">
        <v>2585</v>
      </c>
      <c r="D8" s="19">
        <f>C8/$C$8*100</f>
        <v>100</v>
      </c>
      <c r="E8" s="19">
        <f>ROUND((C8-B8)/B8*100,1)</f>
        <v>-10.6</v>
      </c>
      <c r="F8" s="18">
        <v>75468</v>
      </c>
      <c r="G8" s="18">
        <v>70075</v>
      </c>
      <c r="H8" s="19">
        <f>G8/$G$8*100</f>
        <v>100</v>
      </c>
      <c r="I8" s="67">
        <f>ROUND((G8-F8)/F8*100,1)</f>
        <v>-7.1</v>
      </c>
      <c r="J8" s="205">
        <v>29328527</v>
      </c>
      <c r="K8" s="217"/>
      <c r="L8" s="205">
        <v>26362308</v>
      </c>
      <c r="M8" s="206"/>
      <c r="N8" s="75"/>
      <c r="O8" s="20">
        <f>L8/$L$8*100</f>
        <v>100</v>
      </c>
      <c r="P8" s="69">
        <f>ROUND((L8-J8)/J8*100,1)</f>
        <v>-10.1</v>
      </c>
      <c r="Q8" s="205">
        <v>126360848</v>
      </c>
      <c r="R8" s="206"/>
      <c r="S8" s="205">
        <v>95730327</v>
      </c>
      <c r="T8" s="206"/>
      <c r="U8" s="20">
        <f>S8/$S$8*100</f>
        <v>100</v>
      </c>
      <c r="V8" s="69">
        <f>ROUND((S8-Q8)/Q8*100,1)</f>
        <v>-24.2</v>
      </c>
      <c r="W8" s="205">
        <v>209512022</v>
      </c>
      <c r="X8" s="206"/>
      <c r="Y8" s="205">
        <v>167340100</v>
      </c>
      <c r="Z8" s="206"/>
      <c r="AA8" s="20">
        <f>Y8/$Y$8*100</f>
        <v>100</v>
      </c>
      <c r="AB8" s="69">
        <f>ROUND((Y8-W8)/W8*100,1)</f>
        <v>-20.1</v>
      </c>
    </row>
    <row r="9" spans="1:28" s="9" customFormat="1" ht="9" customHeight="1">
      <c r="A9" s="22"/>
      <c r="B9" s="23"/>
      <c r="C9" s="23"/>
      <c r="D9" s="24"/>
      <c r="E9" s="24"/>
      <c r="F9" s="23"/>
      <c r="G9" s="23"/>
      <c r="H9" s="24"/>
      <c r="I9" s="68"/>
      <c r="J9" s="17"/>
      <c r="K9" s="25"/>
      <c r="L9" s="17"/>
      <c r="M9" s="23"/>
      <c r="N9" s="25"/>
      <c r="O9" s="26"/>
      <c r="P9" s="70"/>
      <c r="Q9" s="17"/>
      <c r="R9" s="23"/>
      <c r="S9" s="17"/>
      <c r="T9" s="23"/>
      <c r="U9" s="26"/>
      <c r="V9" s="69"/>
      <c r="W9" s="17"/>
      <c r="X9" s="23"/>
      <c r="Y9" s="17"/>
      <c r="Z9" s="23"/>
      <c r="AA9" s="58"/>
      <c r="AB9" s="69"/>
    </row>
    <row r="10" spans="1:28" s="29" customFormat="1" ht="19.5" customHeight="1">
      <c r="A10" s="27" t="s">
        <v>13</v>
      </c>
      <c r="B10" s="84">
        <v>1477</v>
      </c>
      <c r="C10" s="77">
        <v>1241</v>
      </c>
      <c r="D10" s="24">
        <f aca="true" t="shared" si="0" ref="D10:D15">C10/$C$8*100</f>
        <v>48.00773694390716</v>
      </c>
      <c r="E10" s="24">
        <f aca="true" t="shared" si="1" ref="E10:E15">ROUND((C10-B10)/B10*100,1)</f>
        <v>-16</v>
      </c>
      <c r="F10" s="84">
        <v>8530</v>
      </c>
      <c r="G10" s="59">
        <v>7328</v>
      </c>
      <c r="H10" s="24">
        <f aca="true" t="shared" si="2" ref="H10:H15">G10/$G$8*100</f>
        <v>10.457367106671423</v>
      </c>
      <c r="I10" s="68">
        <f aca="true" t="shared" si="3" ref="I10:I15">ROUND((G10-F10)/F10*100,1)</f>
        <v>-14.1</v>
      </c>
      <c r="J10" s="170">
        <v>2149394</v>
      </c>
      <c r="K10" s="192"/>
      <c r="L10" s="170">
        <v>1855660</v>
      </c>
      <c r="M10" s="171">
        <v>1855660</v>
      </c>
      <c r="N10" s="72"/>
      <c r="O10" s="26">
        <f aca="true" t="shared" si="4" ref="O10:O15">L10/$L$8*100</f>
        <v>7.039065016613871</v>
      </c>
      <c r="P10" s="70">
        <f aca="true" t="shared" si="5" ref="P10:P15">ROUND((L10-J10)/J10*100,1)</f>
        <v>-13.7</v>
      </c>
      <c r="Q10" s="170">
        <v>4374732</v>
      </c>
      <c r="R10" s="192"/>
      <c r="S10" s="170">
        <v>3588420</v>
      </c>
      <c r="T10" s="171">
        <v>3588420</v>
      </c>
      <c r="U10" s="26">
        <f aca="true" t="shared" si="6" ref="U10:U15">S10/$S$8*100</f>
        <v>3.7484672960534233</v>
      </c>
      <c r="V10" s="79">
        <f aca="true" t="shared" si="7" ref="V10:V15">ROUND((S10-Q10)/Q10*100,1)</f>
        <v>-18</v>
      </c>
      <c r="W10" s="141">
        <v>8919030</v>
      </c>
      <c r="X10" s="192"/>
      <c r="Y10" s="170">
        <v>7344214</v>
      </c>
      <c r="Z10" s="171">
        <v>7344214</v>
      </c>
      <c r="AA10" s="26">
        <f aca="true" t="shared" si="8" ref="AA10:AA15">Y10/$Y$8*100</f>
        <v>4.388795034782458</v>
      </c>
      <c r="AB10" s="80">
        <f aca="true" t="shared" si="9" ref="AB10:AB15">ROUND((Y10-W10)/W10*100,1)</f>
        <v>-17.7</v>
      </c>
    </row>
    <row r="11" spans="1:28" s="29" customFormat="1" ht="19.5" customHeight="1">
      <c r="A11" s="27" t="s">
        <v>14</v>
      </c>
      <c r="B11" s="84">
        <v>670</v>
      </c>
      <c r="C11" s="77">
        <v>645</v>
      </c>
      <c r="D11" s="24">
        <f t="shared" si="0"/>
        <v>24.95164410058027</v>
      </c>
      <c r="E11" s="24">
        <f t="shared" si="1"/>
        <v>-3.7</v>
      </c>
      <c r="F11" s="84">
        <v>9109</v>
      </c>
      <c r="G11" s="59">
        <v>8699</v>
      </c>
      <c r="H11" s="24">
        <f t="shared" si="2"/>
        <v>12.413842311808775</v>
      </c>
      <c r="I11" s="68">
        <f t="shared" si="3"/>
        <v>-4.5</v>
      </c>
      <c r="J11" s="170">
        <v>2717906</v>
      </c>
      <c r="K11" s="192"/>
      <c r="L11" s="170">
        <v>2539845</v>
      </c>
      <c r="M11" s="171">
        <v>2539845</v>
      </c>
      <c r="N11" s="72"/>
      <c r="O11" s="26">
        <f t="shared" si="4"/>
        <v>9.634380267463683</v>
      </c>
      <c r="P11" s="70">
        <f t="shared" si="5"/>
        <v>-6.6</v>
      </c>
      <c r="Q11" s="170">
        <v>6243487</v>
      </c>
      <c r="R11" s="192"/>
      <c r="S11" s="170">
        <v>5750921</v>
      </c>
      <c r="T11" s="171">
        <v>5750921</v>
      </c>
      <c r="U11" s="26">
        <f t="shared" si="6"/>
        <v>6.007418108996953</v>
      </c>
      <c r="V11" s="79">
        <f t="shared" si="7"/>
        <v>-7.9</v>
      </c>
      <c r="W11" s="170">
        <v>12104540</v>
      </c>
      <c r="X11" s="192"/>
      <c r="Y11" s="170">
        <v>11003051</v>
      </c>
      <c r="Z11" s="171">
        <v>11003051</v>
      </c>
      <c r="AA11" s="26">
        <f t="shared" si="8"/>
        <v>6.575262593962834</v>
      </c>
      <c r="AB11" s="80">
        <f t="shared" si="9"/>
        <v>-9.1</v>
      </c>
    </row>
    <row r="12" spans="1:28" s="29" customFormat="1" ht="19.5" customHeight="1">
      <c r="A12" s="27" t="s">
        <v>15</v>
      </c>
      <c r="B12" s="84">
        <v>301</v>
      </c>
      <c r="C12" s="77">
        <v>275</v>
      </c>
      <c r="D12" s="24">
        <f t="shared" si="0"/>
        <v>10.638297872340425</v>
      </c>
      <c r="E12" s="24">
        <f t="shared" si="1"/>
        <v>-8.6</v>
      </c>
      <c r="F12" s="84">
        <v>7422</v>
      </c>
      <c r="G12" s="59">
        <v>6714</v>
      </c>
      <c r="H12" s="24">
        <f t="shared" si="2"/>
        <v>9.581163039600428</v>
      </c>
      <c r="I12" s="68">
        <f t="shared" si="3"/>
        <v>-9.5</v>
      </c>
      <c r="J12" s="170">
        <v>2525526</v>
      </c>
      <c r="K12" s="192"/>
      <c r="L12" s="170">
        <v>2175836</v>
      </c>
      <c r="M12" s="171">
        <v>2175836</v>
      </c>
      <c r="N12" s="72"/>
      <c r="O12" s="26">
        <f t="shared" si="4"/>
        <v>8.253586901420013</v>
      </c>
      <c r="P12" s="70">
        <f t="shared" si="5"/>
        <v>-13.8</v>
      </c>
      <c r="Q12" s="170">
        <v>7405487</v>
      </c>
      <c r="R12" s="192"/>
      <c r="S12" s="170">
        <v>5812529</v>
      </c>
      <c r="T12" s="171">
        <v>5812529</v>
      </c>
      <c r="U12" s="26">
        <f t="shared" si="6"/>
        <v>6.071773890420326</v>
      </c>
      <c r="V12" s="79">
        <f t="shared" si="7"/>
        <v>-21.5</v>
      </c>
      <c r="W12" s="170">
        <v>13822726</v>
      </c>
      <c r="X12" s="192"/>
      <c r="Y12" s="170">
        <v>10632990</v>
      </c>
      <c r="Z12" s="171">
        <v>10632990</v>
      </c>
      <c r="AA12" s="26">
        <f t="shared" si="8"/>
        <v>6.354119544568218</v>
      </c>
      <c r="AB12" s="80">
        <f t="shared" si="9"/>
        <v>-23.1</v>
      </c>
    </row>
    <row r="13" spans="1:28" s="29" customFormat="1" ht="19.5" customHeight="1">
      <c r="A13" s="27" t="s">
        <v>16</v>
      </c>
      <c r="B13" s="84">
        <v>304</v>
      </c>
      <c r="C13" s="77">
        <v>296</v>
      </c>
      <c r="D13" s="24">
        <f t="shared" si="0"/>
        <v>11.450676982591876</v>
      </c>
      <c r="E13" s="24">
        <f t="shared" si="1"/>
        <v>-2.6</v>
      </c>
      <c r="F13" s="84">
        <v>16217</v>
      </c>
      <c r="G13" s="59">
        <v>15704</v>
      </c>
      <c r="H13" s="24">
        <f t="shared" si="2"/>
        <v>22.410274705672496</v>
      </c>
      <c r="I13" s="68">
        <f t="shared" si="3"/>
        <v>-3.2</v>
      </c>
      <c r="J13" s="170">
        <v>6018295</v>
      </c>
      <c r="K13" s="192"/>
      <c r="L13" s="170">
        <v>5687728</v>
      </c>
      <c r="M13" s="171">
        <v>5687728</v>
      </c>
      <c r="N13" s="72"/>
      <c r="O13" s="26">
        <f t="shared" si="4"/>
        <v>21.575227783546115</v>
      </c>
      <c r="P13" s="70">
        <f t="shared" si="5"/>
        <v>-5.5</v>
      </c>
      <c r="Q13" s="170">
        <v>28939650</v>
      </c>
      <c r="R13" s="192"/>
      <c r="S13" s="170">
        <v>21848623</v>
      </c>
      <c r="T13" s="171">
        <v>21848623</v>
      </c>
      <c r="U13" s="26">
        <f t="shared" si="6"/>
        <v>22.82309450379293</v>
      </c>
      <c r="V13" s="79">
        <f t="shared" si="7"/>
        <v>-24.5</v>
      </c>
      <c r="W13" s="170">
        <v>44332681</v>
      </c>
      <c r="X13" s="192"/>
      <c r="Y13" s="170">
        <v>35981296</v>
      </c>
      <c r="Z13" s="171">
        <v>35981296</v>
      </c>
      <c r="AA13" s="26">
        <f t="shared" si="8"/>
        <v>21.501897034841022</v>
      </c>
      <c r="AB13" s="80">
        <f t="shared" si="9"/>
        <v>-18.8</v>
      </c>
    </row>
    <row r="14" spans="1:28" s="29" customFormat="1" ht="19.5" customHeight="1">
      <c r="A14" s="27" t="s">
        <v>17</v>
      </c>
      <c r="B14" s="84">
        <v>113</v>
      </c>
      <c r="C14" s="77">
        <v>102</v>
      </c>
      <c r="D14" s="24">
        <f t="shared" si="0"/>
        <v>3.9458413926499034</v>
      </c>
      <c r="E14" s="24">
        <f t="shared" si="1"/>
        <v>-9.7</v>
      </c>
      <c r="F14" s="84">
        <v>18145</v>
      </c>
      <c r="G14" s="59">
        <v>16225</v>
      </c>
      <c r="H14" s="24">
        <f t="shared" si="2"/>
        <v>23.153763824473778</v>
      </c>
      <c r="I14" s="68">
        <f t="shared" si="3"/>
        <v>-10.6</v>
      </c>
      <c r="J14" s="170">
        <v>7591773</v>
      </c>
      <c r="K14" s="192"/>
      <c r="L14" s="170">
        <v>6342540</v>
      </c>
      <c r="M14" s="171">
        <v>6342540</v>
      </c>
      <c r="N14" s="72"/>
      <c r="O14" s="26">
        <f t="shared" si="4"/>
        <v>24.059122592756292</v>
      </c>
      <c r="P14" s="70">
        <f t="shared" si="5"/>
        <v>-16.5</v>
      </c>
      <c r="Q14" s="170">
        <v>37011251</v>
      </c>
      <c r="R14" s="192"/>
      <c r="S14" s="170">
        <v>27118708</v>
      </c>
      <c r="T14" s="171">
        <v>27118708</v>
      </c>
      <c r="U14" s="26">
        <f t="shared" si="6"/>
        <v>28.328230822819606</v>
      </c>
      <c r="V14" s="79">
        <f t="shared" si="7"/>
        <v>-26.7</v>
      </c>
      <c r="W14" s="170">
        <v>62816255</v>
      </c>
      <c r="X14" s="192"/>
      <c r="Y14" s="170">
        <v>47884949</v>
      </c>
      <c r="Z14" s="171">
        <v>47884949</v>
      </c>
      <c r="AA14" s="26">
        <f t="shared" si="8"/>
        <v>28.61534623201492</v>
      </c>
      <c r="AB14" s="80">
        <f t="shared" si="9"/>
        <v>-23.8</v>
      </c>
    </row>
    <row r="15" spans="1:28" s="29" customFormat="1" ht="19.5" customHeight="1">
      <c r="A15" s="27" t="s">
        <v>18</v>
      </c>
      <c r="B15" s="126">
        <v>26</v>
      </c>
      <c r="C15" s="77">
        <v>26</v>
      </c>
      <c r="D15" s="26">
        <f t="shared" si="0"/>
        <v>1.0058027079303675</v>
      </c>
      <c r="E15" s="26">
        <f t="shared" si="1"/>
        <v>0</v>
      </c>
      <c r="F15" s="127">
        <v>16045</v>
      </c>
      <c r="G15" s="59">
        <v>15405</v>
      </c>
      <c r="H15" s="24">
        <f t="shared" si="2"/>
        <v>21.9835890117731</v>
      </c>
      <c r="I15" s="26">
        <f t="shared" si="3"/>
        <v>-4</v>
      </c>
      <c r="J15" s="170">
        <v>8325633</v>
      </c>
      <c r="K15" s="192"/>
      <c r="L15" s="170">
        <v>7760699</v>
      </c>
      <c r="M15" s="171">
        <v>7760699</v>
      </c>
      <c r="N15" s="109"/>
      <c r="O15" s="26">
        <f t="shared" si="4"/>
        <v>29.438617438200026</v>
      </c>
      <c r="P15" s="70">
        <f t="shared" si="5"/>
        <v>-6.8</v>
      </c>
      <c r="Q15" s="170">
        <v>42386241</v>
      </c>
      <c r="R15" s="192"/>
      <c r="S15" s="170">
        <v>31611126</v>
      </c>
      <c r="T15" s="171">
        <v>31611126</v>
      </c>
      <c r="U15" s="26">
        <f t="shared" si="6"/>
        <v>33.02101537791676</v>
      </c>
      <c r="V15" s="79">
        <f t="shared" si="7"/>
        <v>-25.4</v>
      </c>
      <c r="W15" s="170">
        <v>67516790</v>
      </c>
      <c r="X15" s="192"/>
      <c r="Y15" s="170">
        <v>54493600</v>
      </c>
      <c r="Z15" s="171">
        <v>54493600</v>
      </c>
      <c r="AA15" s="26">
        <f t="shared" si="8"/>
        <v>32.56457955983055</v>
      </c>
      <c r="AB15" s="80">
        <f t="shared" si="9"/>
        <v>-19.3</v>
      </c>
    </row>
    <row r="16" spans="1:28" s="29" customFormat="1" ht="12" customHeight="1">
      <c r="A16" s="30"/>
      <c r="B16" s="85"/>
      <c r="C16" s="78"/>
      <c r="D16" s="55"/>
      <c r="E16" s="55"/>
      <c r="F16" s="86"/>
      <c r="G16" s="49"/>
      <c r="H16" s="56"/>
      <c r="I16" s="55"/>
      <c r="J16" s="142"/>
      <c r="K16" s="191"/>
      <c r="L16" s="142"/>
      <c r="M16" s="193"/>
      <c r="N16" s="109"/>
      <c r="O16" s="55"/>
      <c r="P16" s="76"/>
      <c r="Q16" s="142"/>
      <c r="R16" s="191"/>
      <c r="S16" s="142"/>
      <c r="T16" s="193"/>
      <c r="U16" s="55"/>
      <c r="V16" s="81"/>
      <c r="W16" s="142"/>
      <c r="X16" s="191"/>
      <c r="Y16" s="142"/>
      <c r="Z16" s="193"/>
      <c r="AA16" s="55"/>
      <c r="AB16" s="82"/>
    </row>
    <row r="17" spans="1:37" s="9" customFormat="1" ht="3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1"/>
    </row>
    <row r="18" spans="1:33" ht="13.5">
      <c r="A18" s="33" t="s">
        <v>75</v>
      </c>
      <c r="B18" s="32"/>
      <c r="C18" s="32"/>
      <c r="D18" s="32"/>
      <c r="E18" s="32"/>
      <c r="F18" s="32"/>
      <c r="G18" s="32"/>
      <c r="H18" s="32"/>
      <c r="I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25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26" ht="20.25" customHeight="1">
      <c r="A20" s="207" t="s">
        <v>19</v>
      </c>
      <c r="B20" s="194" t="s">
        <v>40</v>
      </c>
      <c r="C20" s="202"/>
      <c r="D20" s="202"/>
      <c r="E20" s="202"/>
      <c r="F20" s="202"/>
      <c r="G20" s="202"/>
      <c r="H20" s="202"/>
      <c r="I20" s="202"/>
      <c r="J20" s="202"/>
      <c r="K20" s="213"/>
      <c r="L20" s="194" t="s">
        <v>20</v>
      </c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51"/>
      <c r="Y20" s="51"/>
      <c r="Z20" s="37"/>
    </row>
    <row r="21" spans="1:24" ht="23.25" customHeight="1">
      <c r="A21" s="208"/>
      <c r="B21" s="209" t="s">
        <v>21</v>
      </c>
      <c r="C21" s="194" t="s">
        <v>22</v>
      </c>
      <c r="D21" s="202"/>
      <c r="E21" s="202"/>
      <c r="F21" s="213"/>
      <c r="G21" s="211" t="s">
        <v>23</v>
      </c>
      <c r="H21" s="209" t="s">
        <v>24</v>
      </c>
      <c r="I21" s="38"/>
      <c r="J21" s="35" t="s">
        <v>25</v>
      </c>
      <c r="K21" s="36"/>
      <c r="L21" s="194" t="s">
        <v>41</v>
      </c>
      <c r="M21" s="195"/>
      <c r="N21" s="195"/>
      <c r="O21" s="196"/>
      <c r="P21" s="199" t="s">
        <v>64</v>
      </c>
      <c r="Q21" s="200"/>
      <c r="R21" s="201"/>
      <c r="S21" s="194" t="s">
        <v>26</v>
      </c>
      <c r="T21" s="195"/>
      <c r="U21" s="196"/>
      <c r="V21" s="197" t="s">
        <v>43</v>
      </c>
      <c r="W21" s="198"/>
      <c r="X21" s="50"/>
    </row>
    <row r="22" spans="1:23" ht="40.5">
      <c r="A22" s="208"/>
      <c r="B22" s="210"/>
      <c r="C22" s="39" t="s">
        <v>27</v>
      </c>
      <c r="D22" s="39" t="s">
        <v>77</v>
      </c>
      <c r="E22" s="39" t="s">
        <v>65</v>
      </c>
      <c r="F22" s="40" t="s">
        <v>28</v>
      </c>
      <c r="G22" s="212"/>
      <c r="H22" s="210"/>
      <c r="I22" s="39" t="s">
        <v>29</v>
      </c>
      <c r="J22" s="39" t="s">
        <v>30</v>
      </c>
      <c r="K22" s="40" t="s">
        <v>31</v>
      </c>
      <c r="L22" s="39" t="s">
        <v>32</v>
      </c>
      <c r="M22" s="39" t="s">
        <v>33</v>
      </c>
      <c r="N22" s="108"/>
      <c r="O22" s="39" t="s">
        <v>34</v>
      </c>
      <c r="P22" s="41" t="s">
        <v>35</v>
      </c>
      <c r="Q22" s="41" t="s">
        <v>36</v>
      </c>
      <c r="R22" s="41" t="s">
        <v>37</v>
      </c>
      <c r="S22" s="41" t="s">
        <v>35</v>
      </c>
      <c r="T22" s="41" t="s">
        <v>36</v>
      </c>
      <c r="U22" s="41" t="s">
        <v>37</v>
      </c>
      <c r="V22" s="39" t="s">
        <v>38</v>
      </c>
      <c r="W22" s="40" t="s">
        <v>39</v>
      </c>
    </row>
    <row r="23" spans="1:23" ht="9" customHeight="1">
      <c r="A23" s="14"/>
      <c r="B23" s="14"/>
      <c r="C23" s="14"/>
      <c r="D23" s="14"/>
      <c r="E23" s="14"/>
      <c r="F23" s="14"/>
      <c r="G23" s="14"/>
      <c r="H23" s="14"/>
      <c r="I23" s="14"/>
      <c r="J23" s="23"/>
      <c r="K23" s="23"/>
      <c r="L23" s="23"/>
      <c r="M23" s="38"/>
      <c r="N23" s="50"/>
      <c r="O23" s="58"/>
      <c r="P23" s="23"/>
      <c r="Q23" s="14"/>
      <c r="R23" s="14"/>
      <c r="S23" s="23"/>
      <c r="T23" s="23"/>
      <c r="U23" s="23"/>
      <c r="V23" s="14"/>
      <c r="W23" s="42"/>
    </row>
    <row r="24" spans="1:24" s="46" customFormat="1" ht="13.5">
      <c r="A24" s="43" t="s">
        <v>9</v>
      </c>
      <c r="B24" s="44">
        <v>2585</v>
      </c>
      <c r="C24" s="44">
        <v>2180</v>
      </c>
      <c r="D24" s="44">
        <v>614</v>
      </c>
      <c r="E24" s="44">
        <v>1412</v>
      </c>
      <c r="F24" s="44">
        <v>154</v>
      </c>
      <c r="G24" s="44">
        <v>35</v>
      </c>
      <c r="H24" s="44">
        <v>370</v>
      </c>
      <c r="I24" s="45">
        <f>C24/B24*100</f>
        <v>84.33268858800773</v>
      </c>
      <c r="J24" s="45">
        <f>G24/B24*100</f>
        <v>1.3539651837524178</v>
      </c>
      <c r="K24" s="45">
        <f>H24/B24*100</f>
        <v>14.313346228239846</v>
      </c>
      <c r="L24" s="16">
        <v>70075</v>
      </c>
      <c r="M24" s="101">
        <v>42883</v>
      </c>
      <c r="N24" s="113"/>
      <c r="O24" s="118">
        <v>27192</v>
      </c>
      <c r="P24" s="44">
        <v>556</v>
      </c>
      <c r="Q24" s="44">
        <v>394</v>
      </c>
      <c r="R24" s="44">
        <v>162</v>
      </c>
      <c r="S24" s="44">
        <v>69519</v>
      </c>
      <c r="T24" s="44">
        <v>42489</v>
      </c>
      <c r="U24" s="44">
        <v>27030</v>
      </c>
      <c r="V24" s="45">
        <f>M24/L24*100</f>
        <v>61.19586157688192</v>
      </c>
      <c r="W24" s="53">
        <f>O24/L24*100</f>
        <v>38.80413842311809</v>
      </c>
      <c r="X24" s="54"/>
    </row>
    <row r="25" spans="1:23" ht="9" customHeight="1">
      <c r="A25" s="23"/>
      <c r="B25" s="23"/>
      <c r="C25" s="23"/>
      <c r="D25" s="23"/>
      <c r="E25" s="23"/>
      <c r="F25" s="23"/>
      <c r="G25" s="23"/>
      <c r="H25" s="23"/>
      <c r="I25" s="45"/>
      <c r="J25" s="45"/>
      <c r="K25" s="45"/>
      <c r="L25" s="52"/>
      <c r="M25" s="102"/>
      <c r="N25" s="114"/>
      <c r="O25" s="58"/>
      <c r="P25" s="23"/>
      <c r="Q25" s="23"/>
      <c r="R25" s="23"/>
      <c r="S25" s="23"/>
      <c r="T25" s="23"/>
      <c r="U25" s="23"/>
      <c r="V25" s="45"/>
      <c r="W25" s="53"/>
    </row>
    <row r="26" spans="1:23" s="5" customFormat="1" ht="19.5" customHeight="1">
      <c r="A26" s="27" t="s">
        <v>13</v>
      </c>
      <c r="B26" s="61">
        <v>1241</v>
      </c>
      <c r="C26" s="62">
        <v>912</v>
      </c>
      <c r="D26" s="59">
        <v>427</v>
      </c>
      <c r="E26" s="47">
        <v>473</v>
      </c>
      <c r="F26" s="47">
        <v>12</v>
      </c>
      <c r="G26" s="47">
        <v>19</v>
      </c>
      <c r="H26" s="47">
        <v>310</v>
      </c>
      <c r="I26" s="24">
        <f aca="true" t="shared" si="10" ref="I26:I31">C26/B26*100</f>
        <v>73.4891216760677</v>
      </c>
      <c r="J26" s="24">
        <f>G26/B26*100</f>
        <v>1.5310233682514103</v>
      </c>
      <c r="K26" s="24">
        <f>H26/B26*100</f>
        <v>24.979854955680903</v>
      </c>
      <c r="L26" s="47">
        <v>7328</v>
      </c>
      <c r="M26" s="103">
        <v>3870</v>
      </c>
      <c r="N26" s="115"/>
      <c r="O26" s="59">
        <v>3458</v>
      </c>
      <c r="P26" s="60">
        <v>481</v>
      </c>
      <c r="Q26" s="59">
        <v>335</v>
      </c>
      <c r="R26" s="47">
        <v>146</v>
      </c>
      <c r="S26" s="61">
        <v>6847</v>
      </c>
      <c r="T26" s="62">
        <v>3535</v>
      </c>
      <c r="U26" s="62">
        <v>3312</v>
      </c>
      <c r="V26" s="26">
        <f aca="true" t="shared" si="11" ref="V26:V31">M26/L26*100</f>
        <v>52.81113537117904</v>
      </c>
      <c r="W26" s="68">
        <f aca="true" t="shared" si="12" ref="W26:W31">O26/L26*100</f>
        <v>47.18886462882096</v>
      </c>
    </row>
    <row r="27" spans="1:23" s="5" customFormat="1" ht="19.5" customHeight="1">
      <c r="A27" s="27" t="s">
        <v>14</v>
      </c>
      <c r="B27" s="61">
        <v>645</v>
      </c>
      <c r="C27" s="62">
        <v>581</v>
      </c>
      <c r="D27" s="59">
        <v>146</v>
      </c>
      <c r="E27" s="47">
        <v>424</v>
      </c>
      <c r="F27" s="47">
        <v>11</v>
      </c>
      <c r="G27" s="47">
        <v>9</v>
      </c>
      <c r="H27" s="47">
        <v>55</v>
      </c>
      <c r="I27" s="24">
        <f t="shared" si="10"/>
        <v>90.07751937984496</v>
      </c>
      <c r="J27" s="24">
        <f>G27/B27*100</f>
        <v>1.3953488372093024</v>
      </c>
      <c r="K27" s="24">
        <f>H27/B27*100</f>
        <v>8.527131782945736</v>
      </c>
      <c r="L27" s="47">
        <v>8699</v>
      </c>
      <c r="M27" s="103">
        <v>4643</v>
      </c>
      <c r="N27" s="115"/>
      <c r="O27" s="59">
        <v>4056</v>
      </c>
      <c r="P27" s="60">
        <v>70</v>
      </c>
      <c r="Q27" s="59">
        <v>54</v>
      </c>
      <c r="R27" s="47">
        <v>16</v>
      </c>
      <c r="S27" s="61">
        <v>8629</v>
      </c>
      <c r="T27" s="62">
        <v>4589</v>
      </c>
      <c r="U27" s="62">
        <v>4040</v>
      </c>
      <c r="V27" s="26">
        <f t="shared" si="11"/>
        <v>53.373951028853895</v>
      </c>
      <c r="W27" s="68">
        <f t="shared" si="12"/>
        <v>46.62604897114611</v>
      </c>
    </row>
    <row r="28" spans="1:23" s="5" customFormat="1" ht="19.5" customHeight="1">
      <c r="A28" s="27" t="s">
        <v>15</v>
      </c>
      <c r="B28" s="61">
        <v>275</v>
      </c>
      <c r="C28" s="62">
        <v>266</v>
      </c>
      <c r="D28" s="59">
        <v>31</v>
      </c>
      <c r="E28" s="47">
        <v>221</v>
      </c>
      <c r="F28" s="47">
        <v>14</v>
      </c>
      <c r="G28" s="47">
        <v>4</v>
      </c>
      <c r="H28" s="47">
        <v>5</v>
      </c>
      <c r="I28" s="24">
        <f t="shared" si="10"/>
        <v>96.72727272727273</v>
      </c>
      <c r="J28" s="24">
        <f>G28/B28*100</f>
        <v>1.4545454545454546</v>
      </c>
      <c r="K28" s="24">
        <f>H28/B28*100</f>
        <v>1.8181818181818181</v>
      </c>
      <c r="L28" s="47">
        <v>6714</v>
      </c>
      <c r="M28" s="103">
        <v>3778</v>
      </c>
      <c r="N28" s="115"/>
      <c r="O28" s="59">
        <v>2936</v>
      </c>
      <c r="P28" s="60">
        <v>5</v>
      </c>
      <c r="Q28" s="59">
        <v>5</v>
      </c>
      <c r="R28" s="47" t="s">
        <v>66</v>
      </c>
      <c r="S28" s="61">
        <v>6709</v>
      </c>
      <c r="T28" s="62">
        <v>3773</v>
      </c>
      <c r="U28" s="62">
        <v>2936</v>
      </c>
      <c r="V28" s="26">
        <f t="shared" si="11"/>
        <v>56.27047959487638</v>
      </c>
      <c r="W28" s="68">
        <f t="shared" si="12"/>
        <v>43.72952040512362</v>
      </c>
    </row>
    <row r="29" spans="1:23" s="5" customFormat="1" ht="19.5" customHeight="1">
      <c r="A29" s="27" t="s">
        <v>16</v>
      </c>
      <c r="B29" s="61">
        <v>296</v>
      </c>
      <c r="C29" s="62">
        <v>293</v>
      </c>
      <c r="D29" s="59">
        <v>10</v>
      </c>
      <c r="E29" s="47">
        <v>230</v>
      </c>
      <c r="F29" s="47">
        <v>53</v>
      </c>
      <c r="G29" s="47">
        <v>3</v>
      </c>
      <c r="H29" s="47" t="s">
        <v>66</v>
      </c>
      <c r="I29" s="24">
        <f t="shared" si="10"/>
        <v>98.98648648648648</v>
      </c>
      <c r="J29" s="24">
        <f>G29/B29*100</f>
        <v>1.0135135135135136</v>
      </c>
      <c r="K29" s="47" t="s">
        <v>66</v>
      </c>
      <c r="L29" s="47">
        <v>15704</v>
      </c>
      <c r="M29" s="103">
        <v>9301</v>
      </c>
      <c r="N29" s="115"/>
      <c r="O29" s="59">
        <v>6403</v>
      </c>
      <c r="P29" s="47" t="s">
        <v>66</v>
      </c>
      <c r="Q29" s="47" t="s">
        <v>66</v>
      </c>
      <c r="R29" s="47" t="s">
        <v>66</v>
      </c>
      <c r="S29" s="61">
        <v>15704</v>
      </c>
      <c r="T29" s="62">
        <v>9301</v>
      </c>
      <c r="U29" s="62">
        <v>6403</v>
      </c>
      <c r="V29" s="26">
        <f t="shared" si="11"/>
        <v>59.2269485481406</v>
      </c>
      <c r="W29" s="68">
        <f t="shared" si="12"/>
        <v>40.7730514518594</v>
      </c>
    </row>
    <row r="30" spans="1:23" s="5" customFormat="1" ht="19.5" customHeight="1">
      <c r="A30" s="27" t="s">
        <v>17</v>
      </c>
      <c r="B30" s="61">
        <v>102</v>
      </c>
      <c r="C30" s="62">
        <v>102</v>
      </c>
      <c r="D30" s="47" t="s">
        <v>66</v>
      </c>
      <c r="E30" s="47">
        <v>57</v>
      </c>
      <c r="F30" s="47">
        <v>45</v>
      </c>
      <c r="G30" s="47" t="s">
        <v>66</v>
      </c>
      <c r="H30" s="47" t="s">
        <v>66</v>
      </c>
      <c r="I30" s="24">
        <f t="shared" si="10"/>
        <v>100</v>
      </c>
      <c r="J30" s="47" t="s">
        <v>66</v>
      </c>
      <c r="K30" s="47" t="s">
        <v>66</v>
      </c>
      <c r="L30" s="47">
        <v>16225</v>
      </c>
      <c r="M30" s="103">
        <v>9818</v>
      </c>
      <c r="N30" s="115"/>
      <c r="O30" s="59">
        <v>6407</v>
      </c>
      <c r="P30" s="47" t="s">
        <v>66</v>
      </c>
      <c r="Q30" s="47" t="s">
        <v>66</v>
      </c>
      <c r="R30" s="47" t="s">
        <v>66</v>
      </c>
      <c r="S30" s="61">
        <v>16225</v>
      </c>
      <c r="T30" s="62">
        <v>9818</v>
      </c>
      <c r="U30" s="62">
        <v>6407</v>
      </c>
      <c r="V30" s="26">
        <f t="shared" si="11"/>
        <v>60.5115562403698</v>
      </c>
      <c r="W30" s="68">
        <f t="shared" si="12"/>
        <v>39.4884437596302</v>
      </c>
    </row>
    <row r="31" spans="1:23" s="5" customFormat="1" ht="19.5" customHeight="1">
      <c r="A31" s="27" t="s">
        <v>18</v>
      </c>
      <c r="B31" s="62">
        <v>26</v>
      </c>
      <c r="C31" s="62">
        <v>26</v>
      </c>
      <c r="D31" s="47" t="s">
        <v>66</v>
      </c>
      <c r="E31" s="47">
        <v>7</v>
      </c>
      <c r="F31" s="47">
        <v>19</v>
      </c>
      <c r="G31" s="47" t="s">
        <v>66</v>
      </c>
      <c r="H31" s="47" t="s">
        <v>66</v>
      </c>
      <c r="I31" s="26">
        <f t="shared" si="10"/>
        <v>100</v>
      </c>
      <c r="J31" s="47" t="s">
        <v>66</v>
      </c>
      <c r="K31" s="47" t="s">
        <v>66</v>
      </c>
      <c r="L31" s="59">
        <v>15405</v>
      </c>
      <c r="M31" s="103">
        <v>11473</v>
      </c>
      <c r="N31" s="116"/>
      <c r="O31" s="59">
        <v>3932</v>
      </c>
      <c r="P31" s="47" t="s">
        <v>66</v>
      </c>
      <c r="Q31" s="47" t="s">
        <v>66</v>
      </c>
      <c r="R31" s="47" t="s">
        <v>66</v>
      </c>
      <c r="S31" s="128">
        <v>15405</v>
      </c>
      <c r="T31" s="62">
        <v>11473</v>
      </c>
      <c r="U31" s="62">
        <v>3932</v>
      </c>
      <c r="V31" s="26">
        <f t="shared" si="11"/>
        <v>74.47581953911067</v>
      </c>
      <c r="W31" s="68">
        <f t="shared" si="12"/>
        <v>25.524180460889323</v>
      </c>
    </row>
    <row r="32" spans="1:23" s="5" customFormat="1" ht="12" customHeight="1">
      <c r="A32" s="30"/>
      <c r="B32" s="64"/>
      <c r="C32" s="64"/>
      <c r="D32" s="48"/>
      <c r="E32" s="48"/>
      <c r="F32" s="48"/>
      <c r="G32" s="48"/>
      <c r="H32" s="48"/>
      <c r="I32" s="55"/>
      <c r="J32" s="48"/>
      <c r="K32" s="48"/>
      <c r="L32" s="49"/>
      <c r="M32" s="104"/>
      <c r="N32" s="116"/>
      <c r="O32" s="49"/>
      <c r="P32" s="48"/>
      <c r="Q32" s="48"/>
      <c r="R32" s="48"/>
      <c r="S32" s="63"/>
      <c r="T32" s="64"/>
      <c r="U32" s="64"/>
      <c r="V32" s="55"/>
      <c r="W32" s="107"/>
    </row>
    <row r="33" spans="25:33" ht="13.5">
      <c r="Y33" s="9"/>
      <c r="AG33" s="31"/>
    </row>
    <row r="34" spans="1:28" s="29" customFormat="1" ht="19.5" customHeight="1">
      <c r="A34" s="71"/>
      <c r="B34" s="72"/>
      <c r="C34" s="72"/>
      <c r="D34" s="68"/>
      <c r="E34" s="68"/>
      <c r="F34" s="72"/>
      <c r="G34" s="73"/>
      <c r="H34" s="68"/>
      <c r="I34" s="68"/>
      <c r="J34" s="72"/>
      <c r="K34" s="72"/>
      <c r="L34" s="72"/>
      <c r="M34" s="74"/>
      <c r="N34" s="74"/>
      <c r="O34" s="68"/>
      <c r="P34" s="68"/>
      <c r="Q34" s="72"/>
      <c r="R34" s="75"/>
      <c r="S34" s="72"/>
      <c r="T34" s="74"/>
      <c r="U34" s="68"/>
      <c r="V34" s="67"/>
      <c r="W34" s="72"/>
      <c r="X34" s="75"/>
      <c r="Y34" s="72"/>
      <c r="Z34" s="74"/>
      <c r="AA34" s="68"/>
      <c r="AB34" s="67"/>
    </row>
    <row r="35" spans="1:17" ht="13.5">
      <c r="A35" s="34" t="s">
        <v>96</v>
      </c>
      <c r="B35" s="34"/>
      <c r="C35" s="34"/>
      <c r="D35" s="34"/>
      <c r="E35" s="34"/>
      <c r="F35" s="32"/>
      <c r="G35" s="32"/>
      <c r="I35" s="34"/>
      <c r="K35" s="32"/>
      <c r="L35" s="32"/>
      <c r="M35" s="32"/>
      <c r="N35" s="32"/>
      <c r="O35" s="32"/>
      <c r="P35" s="34"/>
      <c r="Q35" s="32"/>
    </row>
    <row r="36" spans="6:17" ht="13.5">
      <c r="F36" s="32"/>
      <c r="G36" s="32"/>
      <c r="I36" s="34"/>
      <c r="K36" s="32"/>
      <c r="L36" s="32"/>
      <c r="M36" s="32"/>
      <c r="N36" s="32"/>
      <c r="O36" s="32"/>
      <c r="P36" s="34"/>
      <c r="Q36" s="32"/>
    </row>
    <row r="37" spans="1:24" ht="13.5">
      <c r="A37" s="34"/>
      <c r="B37" s="34"/>
      <c r="D37" s="34"/>
      <c r="E37" s="34"/>
      <c r="F37" s="34"/>
      <c r="G37" s="34"/>
      <c r="H37" s="34"/>
      <c r="I37" s="34"/>
      <c r="J37" s="34"/>
      <c r="K37" s="34"/>
      <c r="L37" s="98"/>
      <c r="M37" s="34"/>
      <c r="N37" s="34"/>
      <c r="P37" s="34"/>
      <c r="Q37" s="34"/>
      <c r="R37" s="34"/>
      <c r="W37" s="34" t="s">
        <v>57</v>
      </c>
      <c r="X37" s="99"/>
    </row>
    <row r="38" spans="1:24" ht="13.5" customHeight="1">
      <c r="A38" s="207" t="s">
        <v>56</v>
      </c>
      <c r="B38" s="224" t="s">
        <v>67</v>
      </c>
      <c r="C38" s="225"/>
      <c r="D38" s="245" t="s">
        <v>68</v>
      </c>
      <c r="E38" s="225"/>
      <c r="F38" s="245" t="s">
        <v>69</v>
      </c>
      <c r="G38" s="225"/>
      <c r="H38" s="242" t="s">
        <v>58</v>
      </c>
      <c r="I38" s="225"/>
      <c r="J38" s="230" t="s">
        <v>55</v>
      </c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</row>
    <row r="39" spans="1:24" ht="13.5" customHeight="1">
      <c r="A39" s="208"/>
      <c r="B39" s="225"/>
      <c r="C39" s="225"/>
      <c r="D39" s="225"/>
      <c r="E39" s="225"/>
      <c r="F39" s="225"/>
      <c r="G39" s="225"/>
      <c r="H39" s="225"/>
      <c r="I39" s="225"/>
      <c r="J39" s="227" t="s">
        <v>54</v>
      </c>
      <c r="K39" s="228"/>
      <c r="L39" s="206"/>
      <c r="M39" s="65"/>
      <c r="N39" s="66"/>
      <c r="O39" s="183" t="s">
        <v>70</v>
      </c>
      <c r="P39" s="184"/>
      <c r="Q39" s="232" t="s">
        <v>71</v>
      </c>
      <c r="R39" s="184"/>
      <c r="S39" s="232" t="s">
        <v>53</v>
      </c>
      <c r="T39" s="184"/>
      <c r="U39" s="232" t="s">
        <v>72</v>
      </c>
      <c r="V39" s="184"/>
      <c r="W39" s="232" t="s">
        <v>52</v>
      </c>
      <c r="X39" s="233"/>
    </row>
    <row r="40" spans="1:24" ht="13.5">
      <c r="A40" s="208"/>
      <c r="B40" s="225"/>
      <c r="C40" s="225"/>
      <c r="D40" s="225"/>
      <c r="E40" s="225"/>
      <c r="F40" s="225"/>
      <c r="G40" s="225"/>
      <c r="H40" s="225"/>
      <c r="I40" s="225"/>
      <c r="J40" s="227" t="s">
        <v>51</v>
      </c>
      <c r="K40" s="228"/>
      <c r="L40" s="206"/>
      <c r="M40" s="100"/>
      <c r="N40" s="9"/>
      <c r="O40" s="185"/>
      <c r="P40" s="186"/>
      <c r="Q40" s="238"/>
      <c r="R40" s="186"/>
      <c r="S40" s="238"/>
      <c r="T40" s="186"/>
      <c r="U40" s="238"/>
      <c r="V40" s="186"/>
      <c r="W40" s="234"/>
      <c r="X40" s="235"/>
    </row>
    <row r="41" spans="1:24" ht="13.5">
      <c r="A41" s="223"/>
      <c r="B41" s="226"/>
      <c r="C41" s="226"/>
      <c r="D41" s="226"/>
      <c r="E41" s="226"/>
      <c r="F41" s="226"/>
      <c r="G41" s="226"/>
      <c r="H41" s="226"/>
      <c r="I41" s="226"/>
      <c r="J41" s="229" t="s">
        <v>50</v>
      </c>
      <c r="K41" s="228"/>
      <c r="L41" s="206"/>
      <c r="M41" s="100"/>
      <c r="N41" s="9"/>
      <c r="O41" s="187"/>
      <c r="P41" s="188"/>
      <c r="Q41" s="239"/>
      <c r="R41" s="188"/>
      <c r="S41" s="239"/>
      <c r="T41" s="188"/>
      <c r="U41" s="239"/>
      <c r="V41" s="188"/>
      <c r="W41" s="236"/>
      <c r="X41" s="237"/>
    </row>
    <row r="42" spans="1:24" s="5" customFormat="1" ht="13.5">
      <c r="A42" s="93"/>
      <c r="B42" s="243"/>
      <c r="C42" s="244"/>
      <c r="D42" s="243"/>
      <c r="E42" s="244"/>
      <c r="F42" s="243"/>
      <c r="G42" s="244"/>
      <c r="H42" s="95"/>
      <c r="I42" s="4"/>
      <c r="J42" s="87"/>
      <c r="K42" s="93"/>
      <c r="L42" s="4"/>
      <c r="M42" s="95"/>
      <c r="N42" s="4"/>
      <c r="O42" s="93"/>
      <c r="P42" s="94"/>
      <c r="Q42" s="87"/>
      <c r="R42" s="96"/>
      <c r="S42" s="93"/>
      <c r="T42" s="96"/>
      <c r="U42" s="93"/>
      <c r="V42" s="96"/>
      <c r="W42" s="93"/>
      <c r="X42" s="4"/>
    </row>
    <row r="43" spans="1:24" s="91" customFormat="1" ht="13.5">
      <c r="A43" s="92" t="s">
        <v>9</v>
      </c>
      <c r="B43" s="218">
        <v>26362308</v>
      </c>
      <c r="C43" s="219"/>
      <c r="D43" s="246">
        <v>95730327</v>
      </c>
      <c r="E43" s="192"/>
      <c r="F43" s="241">
        <v>68706300</v>
      </c>
      <c r="G43" s="192"/>
      <c r="H43" s="218">
        <v>58007503</v>
      </c>
      <c r="I43" s="192"/>
      <c r="J43" s="218">
        <v>167340100</v>
      </c>
      <c r="K43" s="219"/>
      <c r="L43" s="219"/>
      <c r="M43" s="105"/>
      <c r="O43" s="240">
        <v>144779860</v>
      </c>
      <c r="P43" s="190"/>
      <c r="Q43" s="189">
        <v>14493029</v>
      </c>
      <c r="R43" s="190"/>
      <c r="S43" s="189">
        <v>598009</v>
      </c>
      <c r="T43" s="190"/>
      <c r="U43" s="218">
        <v>7469202</v>
      </c>
      <c r="V43" s="192"/>
      <c r="W43" s="218">
        <v>64735</v>
      </c>
      <c r="X43" s="219"/>
    </row>
    <row r="44" spans="1:23" s="29" customFormat="1" ht="13.5">
      <c r="A44" s="72"/>
      <c r="B44" s="170"/>
      <c r="C44" s="192"/>
      <c r="D44" s="170"/>
      <c r="E44" s="192"/>
      <c r="F44" s="83"/>
      <c r="H44" s="90"/>
      <c r="J44" s="83"/>
      <c r="K44" s="72"/>
      <c r="M44" s="90"/>
      <c r="O44" s="72"/>
      <c r="P44" s="28"/>
      <c r="Q44" s="83"/>
      <c r="R44" s="97"/>
      <c r="S44" s="72"/>
      <c r="T44" s="97"/>
      <c r="U44" s="72"/>
      <c r="V44" s="97"/>
      <c r="W44" s="72"/>
    </row>
    <row r="45" spans="1:24" s="29" customFormat="1" ht="13.5">
      <c r="A45" s="89" t="s">
        <v>49</v>
      </c>
      <c r="B45" s="170">
        <v>1855660</v>
      </c>
      <c r="C45" s="171">
        <v>1855660</v>
      </c>
      <c r="D45" s="170">
        <v>3588420</v>
      </c>
      <c r="E45" s="171">
        <v>3588420</v>
      </c>
      <c r="F45" s="170">
        <v>3569672</v>
      </c>
      <c r="G45" s="171">
        <v>3569672</v>
      </c>
      <c r="H45" s="170">
        <v>3569672</v>
      </c>
      <c r="I45" s="171">
        <v>3569672</v>
      </c>
      <c r="J45" s="172">
        <v>7344214</v>
      </c>
      <c r="K45" s="173">
        <v>7344214</v>
      </c>
      <c r="L45" s="173">
        <v>7344214</v>
      </c>
      <c r="M45" s="90"/>
      <c r="O45" s="174">
        <v>5447348</v>
      </c>
      <c r="P45" s="175">
        <v>5447348</v>
      </c>
      <c r="Q45" s="170">
        <v>1543416</v>
      </c>
      <c r="R45" s="171">
        <v>1543416</v>
      </c>
      <c r="S45" s="176">
        <v>40283</v>
      </c>
      <c r="T45" s="175">
        <v>40283</v>
      </c>
      <c r="U45" s="176">
        <v>313167</v>
      </c>
      <c r="V45" s="175">
        <v>313167</v>
      </c>
      <c r="W45" s="170">
        <v>5918</v>
      </c>
      <c r="X45" s="141">
        <v>5918</v>
      </c>
    </row>
    <row r="46" spans="1:24" s="29" customFormat="1" ht="13.5">
      <c r="A46" s="89" t="s">
        <v>48</v>
      </c>
      <c r="B46" s="170">
        <v>2539845</v>
      </c>
      <c r="C46" s="171">
        <v>2539845</v>
      </c>
      <c r="D46" s="170">
        <v>5750921</v>
      </c>
      <c r="E46" s="171">
        <v>5750921</v>
      </c>
      <c r="F46" s="170">
        <v>4993219</v>
      </c>
      <c r="G46" s="171">
        <v>4993219</v>
      </c>
      <c r="H46" s="170">
        <v>4993219</v>
      </c>
      <c r="I46" s="171">
        <v>4993219</v>
      </c>
      <c r="J46" s="172">
        <v>11003051</v>
      </c>
      <c r="K46" s="173">
        <v>11003051</v>
      </c>
      <c r="L46" s="173">
        <v>11003051</v>
      </c>
      <c r="M46" s="90"/>
      <c r="O46" s="174">
        <v>8438160</v>
      </c>
      <c r="P46" s="175">
        <v>8438160</v>
      </c>
      <c r="Q46" s="170">
        <v>2051156</v>
      </c>
      <c r="R46" s="171">
        <v>2051156</v>
      </c>
      <c r="S46" s="170">
        <v>13945</v>
      </c>
      <c r="T46" s="171">
        <v>13945</v>
      </c>
      <c r="U46" s="176">
        <v>499790</v>
      </c>
      <c r="V46" s="175">
        <v>499790</v>
      </c>
      <c r="W46" s="170">
        <v>17059</v>
      </c>
      <c r="X46" s="141">
        <v>17059</v>
      </c>
    </row>
    <row r="47" spans="1:24" s="29" customFormat="1" ht="13.5">
      <c r="A47" s="89" t="s">
        <v>47</v>
      </c>
      <c r="B47" s="170">
        <v>2175836</v>
      </c>
      <c r="C47" s="171">
        <v>2175836</v>
      </c>
      <c r="D47" s="170">
        <v>5812529</v>
      </c>
      <c r="E47" s="171">
        <v>5812529</v>
      </c>
      <c r="F47" s="170">
        <v>4593647</v>
      </c>
      <c r="G47" s="171">
        <v>4593647</v>
      </c>
      <c r="H47" s="170">
        <v>4593647</v>
      </c>
      <c r="I47" s="171">
        <v>4593647</v>
      </c>
      <c r="J47" s="172">
        <v>10632990</v>
      </c>
      <c r="K47" s="173">
        <v>10632990</v>
      </c>
      <c r="L47" s="173">
        <v>10632990</v>
      </c>
      <c r="M47" s="90"/>
      <c r="O47" s="174">
        <v>8334151</v>
      </c>
      <c r="P47" s="175">
        <v>8334151</v>
      </c>
      <c r="Q47" s="170">
        <v>1696043</v>
      </c>
      <c r="R47" s="171">
        <v>1696043</v>
      </c>
      <c r="S47" s="170">
        <v>50955</v>
      </c>
      <c r="T47" s="171">
        <v>50955</v>
      </c>
      <c r="U47" s="170">
        <v>551841</v>
      </c>
      <c r="V47" s="171">
        <v>551841</v>
      </c>
      <c r="W47" s="170">
        <v>38665</v>
      </c>
      <c r="X47" s="141">
        <v>38665</v>
      </c>
    </row>
    <row r="48" spans="1:24" s="29" customFormat="1" ht="13.5">
      <c r="A48" s="89" t="s">
        <v>46</v>
      </c>
      <c r="B48" s="170">
        <v>5687728</v>
      </c>
      <c r="C48" s="171">
        <v>5687728</v>
      </c>
      <c r="D48" s="170">
        <v>21848623</v>
      </c>
      <c r="E48" s="171">
        <v>21848623</v>
      </c>
      <c r="F48" s="170">
        <v>13600618</v>
      </c>
      <c r="G48" s="171">
        <v>13600618</v>
      </c>
      <c r="H48" s="170">
        <v>11315957</v>
      </c>
      <c r="I48" s="171">
        <v>11315957</v>
      </c>
      <c r="J48" s="172">
        <v>35981296</v>
      </c>
      <c r="K48" s="173">
        <v>35981296</v>
      </c>
      <c r="L48" s="173">
        <v>35981296</v>
      </c>
      <c r="M48" s="90"/>
      <c r="O48" s="174">
        <v>30526186</v>
      </c>
      <c r="P48" s="175">
        <v>30526186</v>
      </c>
      <c r="Q48" s="176">
        <v>4391156</v>
      </c>
      <c r="R48" s="175">
        <v>4391156</v>
      </c>
      <c r="S48" s="176" t="s">
        <v>74</v>
      </c>
      <c r="T48" s="175">
        <v>79502</v>
      </c>
      <c r="U48" s="176" t="s">
        <v>74</v>
      </c>
      <c r="V48" s="175">
        <v>984452</v>
      </c>
      <c r="W48" s="170">
        <v>121558</v>
      </c>
      <c r="X48" s="141">
        <v>121558</v>
      </c>
    </row>
    <row r="49" spans="1:24" s="29" customFormat="1" ht="13.5">
      <c r="A49" s="89" t="s">
        <v>45</v>
      </c>
      <c r="B49" s="170">
        <v>6342540</v>
      </c>
      <c r="C49" s="171">
        <v>6342540</v>
      </c>
      <c r="D49" s="170">
        <v>27118708</v>
      </c>
      <c r="E49" s="171">
        <v>27118708</v>
      </c>
      <c r="F49" s="170">
        <v>20006224</v>
      </c>
      <c r="G49" s="171">
        <v>20006224</v>
      </c>
      <c r="H49" s="170">
        <v>16758698</v>
      </c>
      <c r="I49" s="171">
        <v>16758698</v>
      </c>
      <c r="J49" s="172">
        <v>47884949</v>
      </c>
      <c r="K49" s="173">
        <v>47884949</v>
      </c>
      <c r="L49" s="173">
        <v>47884949</v>
      </c>
      <c r="M49" s="90"/>
      <c r="O49" s="174">
        <v>41757989</v>
      </c>
      <c r="P49" s="175">
        <v>41757989</v>
      </c>
      <c r="Q49" s="176">
        <v>4112003</v>
      </c>
      <c r="R49" s="175">
        <v>4112003</v>
      </c>
      <c r="S49" s="176">
        <v>302174</v>
      </c>
      <c r="T49" s="175">
        <v>302174</v>
      </c>
      <c r="U49" s="176">
        <v>1712783</v>
      </c>
      <c r="V49" s="175">
        <v>1712783</v>
      </c>
      <c r="W49" s="170">
        <v>469460</v>
      </c>
      <c r="X49" s="141">
        <v>469460</v>
      </c>
    </row>
    <row r="50" spans="1:24" s="29" customFormat="1" ht="13.5">
      <c r="A50" s="89" t="s">
        <v>44</v>
      </c>
      <c r="B50" s="170">
        <v>7760699</v>
      </c>
      <c r="C50" s="171">
        <v>7760699</v>
      </c>
      <c r="D50" s="170">
        <v>31611126</v>
      </c>
      <c r="E50" s="171">
        <v>31611126</v>
      </c>
      <c r="F50" s="170">
        <v>21942920</v>
      </c>
      <c r="G50" s="171">
        <v>21942920</v>
      </c>
      <c r="H50" s="170">
        <v>16776310</v>
      </c>
      <c r="I50" s="171">
        <v>16776310</v>
      </c>
      <c r="J50" s="172">
        <v>54493600</v>
      </c>
      <c r="K50" s="173">
        <v>54493600</v>
      </c>
      <c r="L50" s="173">
        <v>54493600</v>
      </c>
      <c r="M50" s="90"/>
      <c r="N50" s="110"/>
      <c r="O50" s="174">
        <v>50276026</v>
      </c>
      <c r="P50" s="175">
        <v>50276026</v>
      </c>
      <c r="Q50" s="176">
        <v>699255</v>
      </c>
      <c r="R50" s="175">
        <v>699255</v>
      </c>
      <c r="S50" s="176" t="s">
        <v>73</v>
      </c>
      <c r="T50" s="175">
        <v>111150</v>
      </c>
      <c r="U50" s="176" t="s">
        <v>73</v>
      </c>
      <c r="V50" s="175">
        <v>3407169</v>
      </c>
      <c r="W50" s="170">
        <v>2095908</v>
      </c>
      <c r="X50" s="141">
        <v>2095908</v>
      </c>
    </row>
    <row r="51" spans="1:24" s="29" customFormat="1" ht="9.75" customHeight="1">
      <c r="A51" s="88"/>
      <c r="B51" s="142"/>
      <c r="C51" s="193"/>
      <c r="D51" s="142"/>
      <c r="E51" s="193"/>
      <c r="F51" s="142"/>
      <c r="G51" s="193"/>
      <c r="H51" s="142"/>
      <c r="I51" s="193"/>
      <c r="J51" s="221"/>
      <c r="K51" s="222"/>
      <c r="L51" s="222"/>
      <c r="M51" s="106"/>
      <c r="N51" s="110"/>
      <c r="O51" s="220"/>
      <c r="P51" s="145"/>
      <c r="Q51" s="144"/>
      <c r="R51" s="145"/>
      <c r="S51" s="139"/>
      <c r="T51" s="140"/>
      <c r="U51" s="139"/>
      <c r="V51" s="140"/>
      <c r="W51" s="142"/>
      <c r="X51" s="143"/>
    </row>
    <row r="52" spans="1:19" ht="13.5">
      <c r="A52" s="34"/>
      <c r="B52" s="34"/>
      <c r="C52" s="34"/>
      <c r="D52" s="34"/>
      <c r="E52" s="34"/>
      <c r="F52" s="34"/>
      <c r="H52" s="34"/>
      <c r="I52" s="34"/>
      <c r="J52" s="34"/>
      <c r="K52" s="34"/>
      <c r="M52" s="25"/>
      <c r="N52" s="25"/>
      <c r="O52" s="42"/>
      <c r="P52" s="34"/>
      <c r="Q52" s="34"/>
      <c r="R52" s="34"/>
      <c r="S52" s="34"/>
    </row>
  </sheetData>
  <sheetProtection/>
  <mergeCells count="190">
    <mergeCell ref="B51:C51"/>
    <mergeCell ref="D38:E41"/>
    <mergeCell ref="F38:G41"/>
    <mergeCell ref="D42:E42"/>
    <mergeCell ref="D43:E43"/>
    <mergeCell ref="D44:E44"/>
    <mergeCell ref="D45:E45"/>
    <mergeCell ref="D46:E46"/>
    <mergeCell ref="D49:E49"/>
    <mergeCell ref="D51:E51"/>
    <mergeCell ref="B42:C42"/>
    <mergeCell ref="B43:C43"/>
    <mergeCell ref="B44:C44"/>
    <mergeCell ref="B45:C45"/>
    <mergeCell ref="B46:C46"/>
    <mergeCell ref="B47:C47"/>
    <mergeCell ref="B48:C48"/>
    <mergeCell ref="B49:C49"/>
    <mergeCell ref="D47:E47"/>
    <mergeCell ref="D48:E48"/>
    <mergeCell ref="F47:G47"/>
    <mergeCell ref="F48:G48"/>
    <mergeCell ref="F43:G43"/>
    <mergeCell ref="H38:I41"/>
    <mergeCell ref="H43:I43"/>
    <mergeCell ref="H45:I45"/>
    <mergeCell ref="F42:G42"/>
    <mergeCell ref="F45:G45"/>
    <mergeCell ref="H51:I51"/>
    <mergeCell ref="F46:G46"/>
    <mergeCell ref="F51:G51"/>
    <mergeCell ref="H48:I48"/>
    <mergeCell ref="H49:I49"/>
    <mergeCell ref="F49:G49"/>
    <mergeCell ref="H46:I46"/>
    <mergeCell ref="H47:I47"/>
    <mergeCell ref="J43:L43"/>
    <mergeCell ref="O43:P43"/>
    <mergeCell ref="J45:L45"/>
    <mergeCell ref="O45:P45"/>
    <mergeCell ref="A38:A41"/>
    <mergeCell ref="B38:C41"/>
    <mergeCell ref="J40:L40"/>
    <mergeCell ref="J41:L41"/>
    <mergeCell ref="J38:X38"/>
    <mergeCell ref="W39:X41"/>
    <mergeCell ref="Q39:R41"/>
    <mergeCell ref="S39:T41"/>
    <mergeCell ref="U39:V41"/>
    <mergeCell ref="J39:L39"/>
    <mergeCell ref="O49:P49"/>
    <mergeCell ref="O51:P51"/>
    <mergeCell ref="J46:L46"/>
    <mergeCell ref="J49:L49"/>
    <mergeCell ref="O47:P47"/>
    <mergeCell ref="O48:P48"/>
    <mergeCell ref="J48:L48"/>
    <mergeCell ref="J51:L51"/>
    <mergeCell ref="O46:P46"/>
    <mergeCell ref="J47:L47"/>
    <mergeCell ref="W43:X43"/>
    <mergeCell ref="U45:V45"/>
    <mergeCell ref="U46:V46"/>
    <mergeCell ref="S45:T45"/>
    <mergeCell ref="S46:T46"/>
    <mergeCell ref="W45:X45"/>
    <mergeCell ref="W46:X46"/>
    <mergeCell ref="S43:T43"/>
    <mergeCell ref="U43:V43"/>
    <mergeCell ref="J13:K13"/>
    <mergeCell ref="J11:K11"/>
    <mergeCell ref="J8:K8"/>
    <mergeCell ref="J10:K10"/>
    <mergeCell ref="J12:K12"/>
    <mergeCell ref="L13:M13"/>
    <mergeCell ref="Q12:R12"/>
    <mergeCell ref="L10:M10"/>
    <mergeCell ref="L12:M12"/>
    <mergeCell ref="Q11:R11"/>
    <mergeCell ref="Q13:R13"/>
    <mergeCell ref="Q10:R10"/>
    <mergeCell ref="B3:E3"/>
    <mergeCell ref="S6:T6"/>
    <mergeCell ref="S5:T5"/>
    <mergeCell ref="Q6:R6"/>
    <mergeCell ref="C4:D4"/>
    <mergeCell ref="G4:H4"/>
    <mergeCell ref="J4:K4"/>
    <mergeCell ref="L4:O4"/>
    <mergeCell ref="E4:E6"/>
    <mergeCell ref="W12:X12"/>
    <mergeCell ref="S12:T12"/>
    <mergeCell ref="J3:P3"/>
    <mergeCell ref="F3:I3"/>
    <mergeCell ref="L8:M8"/>
    <mergeCell ref="L11:M11"/>
    <mergeCell ref="P4:P6"/>
    <mergeCell ref="I4:I6"/>
    <mergeCell ref="W3:AB3"/>
    <mergeCell ref="Q3:V3"/>
    <mergeCell ref="Y8:Z8"/>
    <mergeCell ref="Q8:R8"/>
    <mergeCell ref="W8:X8"/>
    <mergeCell ref="W10:X10"/>
    <mergeCell ref="S10:T10"/>
    <mergeCell ref="Y10:Z10"/>
    <mergeCell ref="Y7:Z7"/>
    <mergeCell ref="S8:T8"/>
    <mergeCell ref="W7:X7"/>
    <mergeCell ref="A20:A22"/>
    <mergeCell ref="B21:B22"/>
    <mergeCell ref="H21:H22"/>
    <mergeCell ref="G21:G22"/>
    <mergeCell ref="B20:K20"/>
    <mergeCell ref="C21:F21"/>
    <mergeCell ref="L21:O21"/>
    <mergeCell ref="S21:U21"/>
    <mergeCell ref="V21:W21"/>
    <mergeCell ref="P21:R21"/>
    <mergeCell ref="W14:X14"/>
    <mergeCell ref="L20:W20"/>
    <mergeCell ref="Q15:R15"/>
    <mergeCell ref="S15:T15"/>
    <mergeCell ref="W15:X15"/>
    <mergeCell ref="Y16:Z16"/>
    <mergeCell ref="Q14:R14"/>
    <mergeCell ref="W13:X13"/>
    <mergeCell ref="W11:X11"/>
    <mergeCell ref="Y12:Z12"/>
    <mergeCell ref="Y11:Z11"/>
    <mergeCell ref="Y13:Z13"/>
    <mergeCell ref="Y14:Z14"/>
    <mergeCell ref="S11:T11"/>
    <mergeCell ref="S13:T13"/>
    <mergeCell ref="J16:K16"/>
    <mergeCell ref="J14:K14"/>
    <mergeCell ref="Q16:R16"/>
    <mergeCell ref="W16:X16"/>
    <mergeCell ref="S16:T16"/>
    <mergeCell ref="S14:T14"/>
    <mergeCell ref="L16:M16"/>
    <mergeCell ref="L14:M14"/>
    <mergeCell ref="J15:K15"/>
    <mergeCell ref="L15:M15"/>
    <mergeCell ref="Q45:R45"/>
    <mergeCell ref="Q46:R46"/>
    <mergeCell ref="O39:P41"/>
    <mergeCell ref="Q43:R43"/>
    <mergeCell ref="S51:T51"/>
    <mergeCell ref="Q47:R47"/>
    <mergeCell ref="Q48:R48"/>
    <mergeCell ref="Q49:R49"/>
    <mergeCell ref="Q51:R51"/>
    <mergeCell ref="S47:T47"/>
    <mergeCell ref="S48:T48"/>
    <mergeCell ref="S49:T49"/>
    <mergeCell ref="U49:V49"/>
    <mergeCell ref="U51:V51"/>
    <mergeCell ref="W47:X47"/>
    <mergeCell ref="W48:X48"/>
    <mergeCell ref="W49:X49"/>
    <mergeCell ref="W51:X51"/>
    <mergeCell ref="U47:V47"/>
    <mergeCell ref="U48:V48"/>
    <mergeCell ref="W50:X50"/>
    <mergeCell ref="AB4:AB6"/>
    <mergeCell ref="V4:V6"/>
    <mergeCell ref="J5:K5"/>
    <mergeCell ref="L5:M5"/>
    <mergeCell ref="J6:K6"/>
    <mergeCell ref="Y6:Z6"/>
    <mergeCell ref="Y5:Z5"/>
    <mergeCell ref="L6:M6"/>
    <mergeCell ref="W6:X6"/>
    <mergeCell ref="Q5:R5"/>
    <mergeCell ref="Y4:AA4"/>
    <mergeCell ref="W5:X5"/>
    <mergeCell ref="W4:X4"/>
    <mergeCell ref="Q4:R4"/>
    <mergeCell ref="S4:U4"/>
    <mergeCell ref="Y15:Z15"/>
    <mergeCell ref="B50:C50"/>
    <mergeCell ref="D50:E50"/>
    <mergeCell ref="F50:G50"/>
    <mergeCell ref="H50:I50"/>
    <mergeCell ref="J50:L50"/>
    <mergeCell ref="O50:P50"/>
    <mergeCell ref="Q50:R50"/>
    <mergeCell ref="S50:T50"/>
    <mergeCell ref="U50:V5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90" zoomScaleNormal="90" workbookViewId="0" topLeftCell="A1">
      <selection activeCell="C15" sqref="C15"/>
    </sheetView>
  </sheetViews>
  <sheetFormatPr defaultColWidth="9.00390625" defaultRowHeight="13.5"/>
  <cols>
    <col min="1" max="5" width="12.875" style="34" customWidth="1"/>
    <col min="6" max="6" width="13.125" style="34" customWidth="1"/>
    <col min="7" max="7" width="1.12109375" style="34" customWidth="1"/>
    <col min="8" max="8" width="11.50390625" style="34" customWidth="1"/>
    <col min="9" max="9" width="1.25" style="34" customWidth="1"/>
    <col min="10" max="14" width="11.375" style="34" customWidth="1"/>
    <col min="15" max="15" width="12.25390625" style="34" customWidth="1"/>
    <col min="16" max="16" width="10.875" style="34" customWidth="1"/>
    <col min="17" max="17" width="12.50390625" style="1" customWidth="1"/>
    <col min="18" max="19" width="10.875" style="1" customWidth="1"/>
    <col min="20" max="20" width="11.125" style="1" customWidth="1"/>
    <col min="21" max="22" width="11.50390625" style="1" customWidth="1"/>
    <col min="23" max="16384" width="9.00390625" style="1" customWidth="1"/>
  </cols>
  <sheetData>
    <row r="1" spans="1:21" ht="13.5">
      <c r="A1" s="34" t="s">
        <v>79</v>
      </c>
      <c r="F1" s="32"/>
      <c r="G1" s="32"/>
      <c r="H1" s="32"/>
      <c r="I1" s="32"/>
      <c r="K1" s="32"/>
      <c r="L1" s="32"/>
      <c r="M1" s="32"/>
      <c r="N1" s="1"/>
      <c r="O1" s="1"/>
      <c r="P1" s="32"/>
      <c r="Q1" s="32"/>
      <c r="R1" s="32"/>
      <c r="S1" s="32"/>
      <c r="T1" s="32"/>
      <c r="U1" s="32"/>
    </row>
    <row r="3" spans="17:21" ht="13.5">
      <c r="Q3" s="129" t="s">
        <v>80</v>
      </c>
      <c r="R3" s="34"/>
      <c r="S3" s="34"/>
      <c r="T3" s="34"/>
      <c r="U3" s="34"/>
    </row>
    <row r="4" spans="1:17" ht="67.5" customHeight="1">
      <c r="A4" s="207" t="s">
        <v>19</v>
      </c>
      <c r="B4" s="211" t="s">
        <v>81</v>
      </c>
      <c r="C4" s="197" t="s">
        <v>82</v>
      </c>
      <c r="D4" s="198"/>
      <c r="E4" s="247"/>
      <c r="F4" s="197" t="s">
        <v>83</v>
      </c>
      <c r="G4" s="198"/>
      <c r="H4" s="198"/>
      <c r="I4" s="130"/>
      <c r="J4" s="131" t="s">
        <v>84</v>
      </c>
      <c r="K4" s="197" t="s">
        <v>85</v>
      </c>
      <c r="L4" s="198"/>
      <c r="M4" s="247"/>
      <c r="N4" s="38" t="s">
        <v>86</v>
      </c>
      <c r="O4" s="197" t="s">
        <v>87</v>
      </c>
      <c r="P4" s="198"/>
      <c r="Q4" s="198"/>
    </row>
    <row r="5" spans="1:17" s="29" customFormat="1" ht="20.25" customHeight="1">
      <c r="A5" s="223"/>
      <c r="B5" s="212"/>
      <c r="C5" s="35" t="s">
        <v>35</v>
      </c>
      <c r="D5" s="122" t="s">
        <v>88</v>
      </c>
      <c r="E5" s="122" t="s">
        <v>89</v>
      </c>
      <c r="F5" s="122" t="s">
        <v>35</v>
      </c>
      <c r="G5" s="194" t="s">
        <v>88</v>
      </c>
      <c r="H5" s="195"/>
      <c r="I5" s="35"/>
      <c r="J5" s="119" t="s">
        <v>89</v>
      </c>
      <c r="K5" s="132" t="s">
        <v>35</v>
      </c>
      <c r="L5" s="122" t="s">
        <v>90</v>
      </c>
      <c r="M5" s="122" t="s">
        <v>91</v>
      </c>
      <c r="N5" s="133" t="s">
        <v>92</v>
      </c>
      <c r="O5" s="122" t="s">
        <v>35</v>
      </c>
      <c r="P5" s="122" t="s">
        <v>90</v>
      </c>
      <c r="Q5" s="134" t="s">
        <v>91</v>
      </c>
    </row>
    <row r="6" spans="1:17" s="29" customFormat="1" ht="19.5" customHeight="1">
      <c r="A6" s="93"/>
      <c r="B6" s="135"/>
      <c r="C6" s="87"/>
      <c r="D6" s="135"/>
      <c r="E6" s="135"/>
      <c r="F6" s="135"/>
      <c r="G6" s="248"/>
      <c r="H6" s="249"/>
      <c r="I6" s="83"/>
      <c r="J6" s="28"/>
      <c r="K6" s="93"/>
      <c r="L6" s="135"/>
      <c r="M6" s="135"/>
      <c r="N6" s="135"/>
      <c r="O6" s="135"/>
      <c r="P6" s="135"/>
      <c r="Q6" s="87"/>
    </row>
    <row r="7" spans="1:17" s="91" customFormat="1" ht="19.5" customHeight="1">
      <c r="A7" s="92" t="s">
        <v>9</v>
      </c>
      <c r="B7" s="124">
        <v>424</v>
      </c>
      <c r="C7" s="124">
        <v>55629599</v>
      </c>
      <c r="D7" s="136">
        <v>14651798</v>
      </c>
      <c r="E7" s="124">
        <v>40977801</v>
      </c>
      <c r="F7" s="124">
        <f>G7+J7</f>
        <v>6830938</v>
      </c>
      <c r="G7" s="189">
        <v>199793</v>
      </c>
      <c r="H7" s="240"/>
      <c r="I7" s="123"/>
      <c r="J7" s="137">
        <v>6631145</v>
      </c>
      <c r="K7" s="137">
        <f>L7+M7</f>
        <v>859182</v>
      </c>
      <c r="L7" s="124">
        <v>15565</v>
      </c>
      <c r="M7" s="124">
        <v>843617</v>
      </c>
      <c r="N7" s="124">
        <v>8246203</v>
      </c>
      <c r="O7" s="124">
        <f>C7+F7-K7-N7</f>
        <v>53355152</v>
      </c>
      <c r="P7" s="124">
        <f>D7+G7-L7</f>
        <v>14836026</v>
      </c>
      <c r="Q7" s="123">
        <f>E7+J7-M7</f>
        <v>46765329</v>
      </c>
    </row>
    <row r="8" spans="1:17" s="29" customFormat="1" ht="19.5" customHeight="1">
      <c r="A8" s="72"/>
      <c r="B8" s="77"/>
      <c r="C8" s="83"/>
      <c r="D8" s="77"/>
      <c r="E8" s="77"/>
      <c r="F8" s="77"/>
      <c r="G8" s="176"/>
      <c r="H8" s="174"/>
      <c r="I8" s="83"/>
      <c r="J8" s="28"/>
      <c r="K8" s="72"/>
      <c r="L8" s="77"/>
      <c r="M8" s="77"/>
      <c r="N8" s="77"/>
      <c r="O8" s="77"/>
      <c r="P8" s="77"/>
      <c r="Q8" s="83"/>
    </row>
    <row r="9" spans="1:17" s="29" customFormat="1" ht="19.5" customHeight="1">
      <c r="A9" s="138" t="s">
        <v>93</v>
      </c>
      <c r="B9" s="146">
        <v>296</v>
      </c>
      <c r="C9" s="146">
        <v>16234801</v>
      </c>
      <c r="D9" s="147">
        <v>5115363</v>
      </c>
      <c r="E9" s="147">
        <v>11119438</v>
      </c>
      <c r="F9" s="147">
        <v>2430348</v>
      </c>
      <c r="G9" s="250">
        <v>105867</v>
      </c>
      <c r="H9" s="251">
        <v>105867</v>
      </c>
      <c r="I9" s="149"/>
      <c r="J9" s="150">
        <v>2324481</v>
      </c>
      <c r="K9" s="150">
        <v>286718</v>
      </c>
      <c r="L9" s="147">
        <v>6742</v>
      </c>
      <c r="M9" s="147">
        <v>279976</v>
      </c>
      <c r="N9" s="147">
        <v>2111821</v>
      </c>
      <c r="O9" s="147">
        <v>16266610</v>
      </c>
      <c r="P9" s="147">
        <v>5214488</v>
      </c>
      <c r="Q9" s="148">
        <v>11052122</v>
      </c>
    </row>
    <row r="10" spans="1:17" s="29" customFormat="1" ht="19.5" customHeight="1">
      <c r="A10" s="138" t="s">
        <v>45</v>
      </c>
      <c r="B10" s="147">
        <v>102</v>
      </c>
      <c r="C10" s="151">
        <v>16698379</v>
      </c>
      <c r="D10" s="77">
        <v>3891474</v>
      </c>
      <c r="E10" s="77">
        <v>12806905</v>
      </c>
      <c r="F10" s="147">
        <v>2009590</v>
      </c>
      <c r="G10" s="176">
        <v>70684</v>
      </c>
      <c r="H10" s="174">
        <v>70684</v>
      </c>
      <c r="I10" s="83"/>
      <c r="J10" s="47">
        <v>1938906</v>
      </c>
      <c r="K10" s="150">
        <v>385560</v>
      </c>
      <c r="L10" s="59" t="s">
        <v>94</v>
      </c>
      <c r="M10" s="59" t="s">
        <v>94</v>
      </c>
      <c r="N10" s="59">
        <v>2167931</v>
      </c>
      <c r="O10" s="147">
        <v>16154478</v>
      </c>
      <c r="P10" s="147" t="s">
        <v>94</v>
      </c>
      <c r="Q10" s="148" t="s">
        <v>94</v>
      </c>
    </row>
    <row r="11" spans="1:17" s="29" customFormat="1" ht="19.5" customHeight="1">
      <c r="A11" s="138" t="s">
        <v>44</v>
      </c>
      <c r="B11" s="147">
        <v>26</v>
      </c>
      <c r="C11" s="151">
        <v>22696419</v>
      </c>
      <c r="D11" s="77">
        <v>5644961</v>
      </c>
      <c r="E11" s="77">
        <v>17051458</v>
      </c>
      <c r="F11" s="147">
        <v>2391000</v>
      </c>
      <c r="G11" s="120">
        <v>23242</v>
      </c>
      <c r="H11" s="125">
        <v>23242</v>
      </c>
      <c r="I11" s="83"/>
      <c r="J11" s="47">
        <v>2367758</v>
      </c>
      <c r="K11" s="150">
        <v>186904</v>
      </c>
      <c r="L11" s="59" t="s">
        <v>95</v>
      </c>
      <c r="M11" s="59" t="s">
        <v>95</v>
      </c>
      <c r="N11" s="59">
        <v>3966451</v>
      </c>
      <c r="O11" s="147">
        <v>20934064</v>
      </c>
      <c r="P11" s="147" t="s">
        <v>95</v>
      </c>
      <c r="Q11" s="148" t="s">
        <v>95</v>
      </c>
    </row>
    <row r="12" spans="1:17" s="29" customFormat="1" ht="12.75" customHeight="1">
      <c r="A12" s="152"/>
      <c r="B12" s="153"/>
      <c r="C12" s="154"/>
      <c r="D12" s="78"/>
      <c r="E12" s="78"/>
      <c r="F12" s="153"/>
      <c r="G12" s="144"/>
      <c r="H12" s="220"/>
      <c r="I12" s="121"/>
      <c r="J12" s="48"/>
      <c r="K12" s="155"/>
      <c r="L12" s="49"/>
      <c r="M12" s="49"/>
      <c r="N12" s="49"/>
      <c r="O12" s="153"/>
      <c r="P12" s="153"/>
      <c r="Q12" s="156"/>
    </row>
    <row r="13" spans="21:22" ht="13.5">
      <c r="U13" s="157"/>
      <c r="V13" s="31"/>
    </row>
  </sheetData>
  <sheetProtection/>
  <mergeCells count="13">
    <mergeCell ref="G12:H12"/>
    <mergeCell ref="G6:H6"/>
    <mergeCell ref="G7:H7"/>
    <mergeCell ref="G8:H8"/>
    <mergeCell ref="G9:H9"/>
    <mergeCell ref="K4:M4"/>
    <mergeCell ref="O4:Q4"/>
    <mergeCell ref="G5:H5"/>
    <mergeCell ref="G10:H10"/>
    <mergeCell ref="A4:A5"/>
    <mergeCell ref="B4:B5"/>
    <mergeCell ref="C4:E4"/>
    <mergeCell ref="F4:H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FUKUI</cp:lastModifiedBy>
  <cp:lastPrinted>2011-02-21T10:14:15Z</cp:lastPrinted>
  <dcterms:created xsi:type="dcterms:W3CDTF">2001-09-18T10:24:20Z</dcterms:created>
  <dcterms:modified xsi:type="dcterms:W3CDTF">2011-03-18T04:37:55Z</dcterms:modified>
  <cp:category/>
  <cp:version/>
  <cp:contentType/>
  <cp:contentStatus/>
</cp:coreProperties>
</file>