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1-1,2,3" sheetId="1" r:id="rId1"/>
    <sheet name="2" sheetId="2" r:id="rId2"/>
  </sheets>
  <definedNames>
    <definedName name="_xlnm.Print_Area" localSheetId="0">'1-1,2,3'!$A$1:$AA$48</definedName>
  </definedNames>
  <calcPr fullCalcOnLoad="1"/>
</workbook>
</file>

<file path=xl/sharedStrings.xml><?xml version="1.0" encoding="utf-8"?>
<sst xmlns="http://schemas.openxmlformats.org/spreadsheetml/2006/main" count="172" uniqueCount="96">
  <si>
    <t>事　　業　　所　　数</t>
  </si>
  <si>
    <t>従　　業　　者　　数</t>
  </si>
  <si>
    <t>現　金　給　与　総　額</t>
  </si>
  <si>
    <t>原　材　料　使　用　額　等</t>
  </si>
  <si>
    <t>実　数</t>
  </si>
  <si>
    <t>構成比</t>
  </si>
  <si>
    <t>％</t>
  </si>
  <si>
    <t>万円</t>
  </si>
  <si>
    <t xml:space="preserve">        </t>
  </si>
  <si>
    <t>合     計</t>
  </si>
  <si>
    <t>従　業　者</t>
  </si>
  <si>
    <t>規　模　別</t>
  </si>
  <si>
    <t>実　　数</t>
  </si>
  <si>
    <t xml:space="preserve"> 　４～９人</t>
  </si>
  <si>
    <t>　 １０～１９人</t>
  </si>
  <si>
    <t>　 ２０～２９人</t>
  </si>
  <si>
    <t xml:space="preserve"> 　３０～９９人</t>
  </si>
  <si>
    <t xml:space="preserve">  100～299人</t>
  </si>
  <si>
    <t xml:space="preserve">  300人以上</t>
  </si>
  <si>
    <t>従　業　者　　　規　模　別</t>
  </si>
  <si>
    <t>従        業        者        数        （人）</t>
  </si>
  <si>
    <t>総数（A）</t>
  </si>
  <si>
    <t>会　　　　　　社</t>
  </si>
  <si>
    <t>個人（D)</t>
  </si>
  <si>
    <t>構成比　（％）</t>
  </si>
  <si>
    <t>常　用　労　働　者</t>
  </si>
  <si>
    <t>（B)　　　/（A)</t>
  </si>
  <si>
    <t>（C)　　　/（A)</t>
  </si>
  <si>
    <t>（D)　　　/（A)</t>
  </si>
  <si>
    <t>計　　　（E)</t>
  </si>
  <si>
    <t>男　　　（F)</t>
  </si>
  <si>
    <t>女　　　（G)</t>
  </si>
  <si>
    <t>計</t>
  </si>
  <si>
    <t>男</t>
  </si>
  <si>
    <t>女</t>
  </si>
  <si>
    <t>（F)　　　/（E)</t>
  </si>
  <si>
    <t>（G)　　　/（E)</t>
  </si>
  <si>
    <t>合　　計</t>
  </si>
  <si>
    <t>男女別構成比（％）</t>
  </si>
  <si>
    <t>対前
回比</t>
  </si>
  <si>
    <t xml:space="preserve"> 300人以上</t>
  </si>
  <si>
    <t>　100 ～299人</t>
  </si>
  <si>
    <t xml:space="preserve">  ３０～９９人</t>
  </si>
  <si>
    <t xml:space="preserve">  ２０～２９人</t>
  </si>
  <si>
    <t xml:space="preserve">  １０～１９人</t>
  </si>
  <si>
    <t>　４～　９人</t>
  </si>
  <si>
    <t>１事業所当たり　   製造品出荷額等</t>
  </si>
  <si>
    <t>総　　　　　　額</t>
  </si>
  <si>
    <t>従　業　者　　　　　　　　　　　規　模　別</t>
  </si>
  <si>
    <t>（単位：万円）</t>
  </si>
  <si>
    <t xml:space="preserve">付　加
価値額
</t>
  </si>
  <si>
    <t>２１　年</t>
  </si>
  <si>
    <t>加　工　賃      　　　収　入　額　　　　　　（C)</t>
  </si>
  <si>
    <t>２２　年</t>
  </si>
  <si>
    <t>２２　　年</t>
  </si>
  <si>
    <t>くず・廃物の
出　荷　額
（Ｄ）</t>
  </si>
  <si>
    <t>-</t>
  </si>
  <si>
    <t>１－２　従業者規模別 経営組織別事業所数、従業者数（従業者４人以上の事業所）　　　　　　</t>
  </si>
  <si>
    <t>１千万円未 満</t>
  </si>
  <si>
    <t>１－１　従業者規模別　 事業所数、従業者数、現金給与総額、原材料使用額等、製造品出荷額等 （従業者４人以上の　　　事業所）</t>
  </si>
  <si>
    <t>１－３　従業者規模別　現金給与総額、原材料使用額等、製造品出荷額等、粗付加価値額、付加価値額 （従業者４人　　　以上の事業所）</t>
  </si>
  <si>
    <t>製 造 品 出 荷 額 等</t>
  </si>
  <si>
    <t>２１　年</t>
  </si>
  <si>
    <t>２２　年</t>
  </si>
  <si>
    <t>事  　     業     　  所   　    数</t>
  </si>
  <si>
    <t>組合
（C)</t>
  </si>
  <si>
    <t>　個人事業主および
無給家族従業者</t>
  </si>
  <si>
    <t>合計
（B)</t>
  </si>
  <si>
    <t>1千万円～1億円未 満</t>
  </si>
  <si>
    <t>1億円　以 上</t>
  </si>
  <si>
    <t>-</t>
  </si>
  <si>
    <t>現金給与総額</t>
  </si>
  <si>
    <t xml:space="preserve">
原 材 料
使 用 額 等
</t>
  </si>
  <si>
    <t xml:space="preserve">
粗 付 加
価 値 額
</t>
  </si>
  <si>
    <t>製造品出荷額
（Ｂ）</t>
  </si>
  <si>
    <t>修　理　料
収　入　額
（Ｅ)</t>
  </si>
  <si>
    <t>その他の
収 入 額
（Ｆ)</t>
  </si>
  <si>
    <t>(D)＋(E)＋(Ｆ)</t>
  </si>
  <si>
    <t>Ｘ</t>
  </si>
  <si>
    <t>　　　　　　　　　　　　　　　　　　　　　　　　　　　　製 　　 　造　　 　 品　　  　出　 　　 荷　 　　 額　 　　 等</t>
  </si>
  <si>
    <t>　　（A)=（B)＋(C)＋</t>
  </si>
  <si>
    <t xml:space="preserve">２　従業者規模別　有形固定資産  （従業者３０人以上の事業所）           </t>
  </si>
  <si>
    <t>(単位：万円）</t>
  </si>
  <si>
    <t>事業所数</t>
  </si>
  <si>
    <t>年　　初　　現　　在　　高　　（A)</t>
  </si>
  <si>
    <t xml:space="preserve">　年　　間　　取　　得　　額　         </t>
  </si>
  <si>
    <t>（B)</t>
  </si>
  <si>
    <t>除　　　却　　　額　　　（C)</t>
  </si>
  <si>
    <t>減　 価　　　償却額</t>
  </si>
  <si>
    <t>年 　末 　現 　在 　高
（A)＋（B)－（C)－（D)</t>
  </si>
  <si>
    <t>土　　地</t>
  </si>
  <si>
    <t>そ の 他</t>
  </si>
  <si>
    <t>土　地</t>
  </si>
  <si>
    <t>その他</t>
  </si>
  <si>
    <t>（D)</t>
  </si>
  <si>
    <t xml:space="preserve">   ３０～９９人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</si>
</sst>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.0;&quot;▲ &quot;#,##0.0"/>
    <numFmt numFmtId="178" formatCode="0.0;&quot;▲ &quot;0.0"/>
    <numFmt numFmtId="179" formatCode="#,##0_ "/>
    <numFmt numFmtId="180" formatCode="#,##0_ ;[Red]\-#,##0\ "/>
    <numFmt numFmtId="181" formatCode="#,##0.0;[Red]\-#,##0.0"/>
    <numFmt numFmtId="182" formatCode="0_ "/>
    <numFmt numFmtId="183" formatCode="#,##0;&quot;▲ &quot;#,##0"/>
    <numFmt numFmtId="184" formatCode="#,##0_);[Red]\(#,##0\)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ＭＳ 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color indexed="8"/>
      <name val="ＭＳ Ｐゴシック"/>
      <family val="3"/>
    </font>
    <font>
      <sz val="9.5"/>
      <name val="ＭＳ Ｐ明朝"/>
      <family val="1"/>
    </font>
    <font>
      <sz val="10.5"/>
      <name val="ＭＳ Ｐ明朝"/>
      <family val="1"/>
    </font>
    <font>
      <sz val="1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22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1" fillId="4" borderId="0" applyNumberFormat="0" applyBorder="0" applyAlignment="0" applyProtection="0"/>
  </cellStyleXfs>
  <cellXfs count="25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38" fontId="2" fillId="0" borderId="13" xfId="48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38" fontId="4" fillId="0" borderId="12" xfId="48" applyFont="1" applyFill="1" applyBorder="1" applyAlignment="1">
      <alignment horizontal="right"/>
    </xf>
    <xf numFmtId="38" fontId="4" fillId="0" borderId="11" xfId="48" applyFont="1" applyFill="1" applyBorder="1" applyAlignment="1">
      <alignment horizontal="right"/>
    </xf>
    <xf numFmtId="177" fontId="4" fillId="0" borderId="12" xfId="48" applyNumberFormat="1" applyFont="1" applyFill="1" applyBorder="1" applyAlignment="1">
      <alignment horizontal="right" vertical="center"/>
    </xf>
    <xf numFmtId="177" fontId="4" fillId="0" borderId="11" xfId="48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38" fontId="2" fillId="0" borderId="12" xfId="48" applyFont="1" applyFill="1" applyBorder="1" applyAlignment="1">
      <alignment/>
    </xf>
    <xf numFmtId="177" fontId="2" fillId="0" borderId="12" xfId="48" applyNumberFormat="1" applyFont="1" applyFill="1" applyBorder="1" applyAlignment="1">
      <alignment vertical="center"/>
    </xf>
    <xf numFmtId="38" fontId="2" fillId="0" borderId="0" xfId="48" applyFont="1" applyFill="1" applyBorder="1" applyAlignment="1">
      <alignment/>
    </xf>
    <xf numFmtId="177" fontId="2" fillId="0" borderId="11" xfId="48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right"/>
    </xf>
    <xf numFmtId="38" fontId="2" fillId="0" borderId="0" xfId="48" applyFont="1" applyFill="1" applyAlignment="1">
      <alignment horizontal="center"/>
    </xf>
    <xf numFmtId="38" fontId="2" fillId="0" borderId="0" xfId="48" applyFont="1" applyFill="1" applyAlignment="1">
      <alignment horizontal="left"/>
    </xf>
    <xf numFmtId="38" fontId="2" fillId="0" borderId="0" xfId="48" applyFont="1" applyFill="1" applyAlignment="1">
      <alignment/>
    </xf>
    <xf numFmtId="38" fontId="2" fillId="0" borderId="16" xfId="48" applyFont="1" applyFill="1" applyBorder="1" applyAlignment="1">
      <alignment horizontal="center" vertical="center"/>
    </xf>
    <xf numFmtId="38" fontId="2" fillId="0" borderId="17" xfId="48" applyFont="1" applyFill="1" applyBorder="1" applyAlignment="1">
      <alignment horizontal="center" vertical="center"/>
    </xf>
    <xf numFmtId="38" fontId="2" fillId="0" borderId="0" xfId="48" applyFont="1" applyFill="1" applyBorder="1" applyAlignment="1">
      <alignment horizontal="center"/>
    </xf>
    <xf numFmtId="38" fontId="2" fillId="0" borderId="14" xfId="48" applyFont="1" applyFill="1" applyBorder="1" applyAlignment="1">
      <alignment horizontal="center" vertical="center" wrapText="1"/>
    </xf>
    <xf numFmtId="38" fontId="2" fillId="0" borderId="18" xfId="48" applyFont="1" applyFill="1" applyBorder="1" applyAlignment="1">
      <alignment horizontal="center" vertical="center" wrapText="1"/>
    </xf>
    <xf numFmtId="38" fontId="2" fillId="0" borderId="16" xfId="48" applyFont="1" applyFill="1" applyBorder="1" applyAlignment="1">
      <alignment horizontal="center" vertical="center" wrapText="1"/>
    </xf>
    <xf numFmtId="38" fontId="2" fillId="0" borderId="18" xfId="48" applyFont="1" applyFill="1" applyBorder="1" applyAlignment="1">
      <alignment horizontal="center" vertical="center"/>
    </xf>
    <xf numFmtId="38" fontId="2" fillId="0" borderId="10" xfId="48" applyFont="1" applyFill="1" applyBorder="1" applyAlignment="1">
      <alignment/>
    </xf>
    <xf numFmtId="38" fontId="4" fillId="0" borderId="12" xfId="48" applyFont="1" applyFill="1" applyBorder="1" applyAlignment="1">
      <alignment horizontal="center"/>
    </xf>
    <xf numFmtId="38" fontId="4" fillId="0" borderId="12" xfId="48" applyFont="1" applyFill="1" applyBorder="1" applyAlignment="1">
      <alignment/>
    </xf>
    <xf numFmtId="177" fontId="4" fillId="0" borderId="12" xfId="48" applyNumberFormat="1" applyFont="1" applyFill="1" applyBorder="1" applyAlignment="1">
      <alignment/>
    </xf>
    <xf numFmtId="0" fontId="4" fillId="0" borderId="0" xfId="0" applyFont="1" applyFill="1" applyAlignment="1">
      <alignment/>
    </xf>
    <xf numFmtId="38" fontId="2" fillId="0" borderId="12" xfId="48" applyFont="1" applyFill="1" applyBorder="1" applyAlignment="1">
      <alignment horizontal="right" vertical="center"/>
    </xf>
    <xf numFmtId="38" fontId="2" fillId="0" borderId="15" xfId="48" applyFont="1" applyFill="1" applyBorder="1" applyAlignment="1">
      <alignment horizontal="right" vertical="center"/>
    </xf>
    <xf numFmtId="38" fontId="2" fillId="0" borderId="19" xfId="48" applyFont="1" applyFill="1" applyBorder="1" applyAlignment="1">
      <alignment horizontal="right" vertical="center"/>
    </xf>
    <xf numFmtId="38" fontId="2" fillId="0" borderId="0" xfId="48" applyFont="1" applyFill="1" applyBorder="1" applyAlignment="1">
      <alignment horizontal="center" vertical="center" wrapText="1"/>
    </xf>
    <xf numFmtId="38" fontId="2" fillId="0" borderId="0" xfId="48" applyFont="1" applyFill="1" applyBorder="1" applyAlignment="1">
      <alignment horizontal="center" vertical="center"/>
    </xf>
    <xf numFmtId="38" fontId="2" fillId="0" borderId="12" xfId="48" applyFont="1" applyFill="1" applyBorder="1" applyAlignment="1">
      <alignment horizontal="right"/>
    </xf>
    <xf numFmtId="177" fontId="4" fillId="0" borderId="0" xfId="48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77" fontId="2" fillId="0" borderId="19" xfId="48" applyNumberFormat="1" applyFont="1" applyFill="1" applyBorder="1" applyAlignment="1">
      <alignment vertical="center"/>
    </xf>
    <xf numFmtId="177" fontId="2" fillId="0" borderId="15" xfId="48" applyNumberFormat="1" applyFont="1" applyFill="1" applyBorder="1" applyAlignment="1">
      <alignment vertical="center"/>
    </xf>
    <xf numFmtId="38" fontId="2" fillId="0" borderId="20" xfId="48" applyFont="1" applyFill="1" applyBorder="1" applyAlignment="1">
      <alignment/>
    </xf>
    <xf numFmtId="38" fontId="2" fillId="0" borderId="11" xfId="48" applyFont="1" applyFill="1" applyBorder="1" applyAlignment="1">
      <alignment/>
    </xf>
    <xf numFmtId="38" fontId="2" fillId="0" borderId="11" xfId="48" applyFont="1" applyFill="1" applyBorder="1" applyAlignment="1">
      <alignment horizontal="right" vertical="center"/>
    </xf>
    <xf numFmtId="38" fontId="2" fillId="0" borderId="0" xfId="48" applyFont="1" applyFill="1" applyAlignment="1">
      <alignment vertical="center"/>
    </xf>
    <xf numFmtId="38" fontId="2" fillId="0" borderId="0" xfId="48" applyFont="1" applyAlignment="1">
      <alignment vertical="center"/>
    </xf>
    <xf numFmtId="38" fontId="2" fillId="0" borderId="11" xfId="48" applyFont="1" applyBorder="1" applyAlignment="1">
      <alignment vertical="center"/>
    </xf>
    <xf numFmtId="38" fontId="2" fillId="0" borderId="21" xfId="48" applyFont="1" applyBorder="1" applyAlignment="1">
      <alignment vertical="center"/>
    </xf>
    <xf numFmtId="38" fontId="2" fillId="0" borderId="19" xfId="48" applyFont="1" applyBorder="1" applyAlignment="1">
      <alignment vertical="center"/>
    </xf>
    <xf numFmtId="0" fontId="2" fillId="0" borderId="2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77" fontId="4" fillId="0" borderId="0" xfId="48" applyNumberFormat="1" applyFont="1" applyFill="1" applyBorder="1" applyAlignment="1">
      <alignment horizontal="right" vertical="center"/>
    </xf>
    <xf numFmtId="177" fontId="2" fillId="0" borderId="0" xfId="48" applyNumberFormat="1" applyFont="1" applyFill="1" applyBorder="1" applyAlignment="1">
      <alignment vertical="center"/>
    </xf>
    <xf numFmtId="177" fontId="4" fillId="0" borderId="22" xfId="48" applyNumberFormat="1" applyFont="1" applyFill="1" applyBorder="1" applyAlignment="1">
      <alignment horizontal="right" vertical="center"/>
    </xf>
    <xf numFmtId="177" fontId="2" fillId="0" borderId="22" xfId="48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38" fontId="2" fillId="0" borderId="0" xfId="48" applyFont="1" applyFill="1" applyBorder="1" applyAlignment="1">
      <alignment vertical="center"/>
    </xf>
    <xf numFmtId="38" fontId="2" fillId="0" borderId="0" xfId="48" applyFont="1" applyFill="1" applyBorder="1" applyAlignment="1">
      <alignment horizontal="right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177" fontId="2" fillId="0" borderId="21" xfId="48" applyNumberFormat="1" applyFont="1" applyFill="1" applyBorder="1" applyAlignment="1">
      <alignment vertical="center"/>
    </xf>
    <xf numFmtId="38" fontId="2" fillId="0" borderId="11" xfId="48" applyFont="1" applyFill="1" applyBorder="1" applyAlignment="1">
      <alignment vertical="center"/>
    </xf>
    <xf numFmtId="38" fontId="2" fillId="0" borderId="19" xfId="48" applyFont="1" applyFill="1" applyBorder="1" applyAlignment="1">
      <alignment vertical="center"/>
    </xf>
    <xf numFmtId="177" fontId="2" fillId="0" borderId="11" xfId="48" applyNumberFormat="1" applyFont="1" applyFill="1" applyBorder="1" applyAlignment="1">
      <alignment horizontal="right" vertical="center"/>
    </xf>
    <xf numFmtId="177" fontId="2" fillId="0" borderId="22" xfId="48" applyNumberFormat="1" applyFont="1" applyFill="1" applyBorder="1" applyAlignment="1">
      <alignment horizontal="right" vertical="center"/>
    </xf>
    <xf numFmtId="177" fontId="2" fillId="0" borderId="19" xfId="48" applyNumberFormat="1" applyFont="1" applyFill="1" applyBorder="1" applyAlignment="1">
      <alignment horizontal="right" vertical="center"/>
    </xf>
    <xf numFmtId="177" fontId="2" fillId="0" borderId="21" xfId="48" applyNumberFormat="1" applyFont="1" applyFill="1" applyBorder="1" applyAlignment="1">
      <alignment horizontal="right" vertical="center"/>
    </xf>
    <xf numFmtId="38" fontId="6" fillId="0" borderId="11" xfId="48" applyFont="1" applyFill="1" applyBorder="1" applyAlignment="1">
      <alignment horizontal="right" vertical="center" wrapText="1"/>
    </xf>
    <xf numFmtId="38" fontId="6" fillId="0" borderId="21" xfId="48" applyFont="1" applyFill="1" applyBorder="1" applyAlignment="1">
      <alignment horizontal="right" vertical="center" wrapText="1"/>
    </xf>
    <xf numFmtId="38" fontId="6" fillId="0" borderId="23" xfId="48" applyFont="1" applyFill="1" applyBorder="1" applyAlignment="1">
      <alignment horizontal="right" vertical="center" wrapText="1"/>
    </xf>
    <xf numFmtId="38" fontId="2" fillId="0" borderId="20" xfId="48" applyFont="1" applyFill="1" applyBorder="1" applyAlignment="1">
      <alignment vertical="center"/>
    </xf>
    <xf numFmtId="38" fontId="2" fillId="0" borderId="24" xfId="48" applyFont="1" applyFill="1" applyBorder="1" applyAlignment="1">
      <alignment horizontal="distributed" vertical="center"/>
    </xf>
    <xf numFmtId="38" fontId="2" fillId="0" borderId="0" xfId="48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8" fontId="4" fillId="0" borderId="0" xfId="48" applyFont="1" applyFill="1" applyBorder="1" applyAlignment="1">
      <alignment horizontal="center" vertical="center"/>
    </xf>
    <xf numFmtId="38" fontId="2" fillId="0" borderId="10" xfId="48" applyFont="1" applyFill="1" applyBorder="1" applyAlignment="1">
      <alignment vertical="center"/>
    </xf>
    <xf numFmtId="0" fontId="2" fillId="0" borderId="21" xfId="0" applyFont="1" applyFill="1" applyBorder="1" applyAlignment="1">
      <alignment/>
    </xf>
    <xf numFmtId="38" fontId="2" fillId="0" borderId="13" xfId="48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38" fontId="4" fillId="0" borderId="11" xfId="48" applyFont="1" applyFill="1" applyBorder="1" applyAlignment="1">
      <alignment horizontal="right" vertical="center" wrapText="1"/>
    </xf>
    <xf numFmtId="38" fontId="2" fillId="0" borderId="11" xfId="48" applyFont="1" applyFill="1" applyBorder="1" applyAlignment="1">
      <alignment horizontal="right" vertical="center" wrapText="1"/>
    </xf>
    <xf numFmtId="179" fontId="6" fillId="0" borderId="11" xfId="60" applyNumberFormat="1" applyFont="1" applyFill="1" applyBorder="1" applyAlignment="1">
      <alignment horizontal="right" vertical="center" wrapText="1"/>
      <protection/>
    </xf>
    <xf numFmtId="179" fontId="6" fillId="0" borderId="19" xfId="60" applyNumberFormat="1" applyFont="1" applyFill="1" applyBorder="1" applyAlignment="1">
      <alignment horizontal="right" vertical="center" wrapText="1"/>
      <protection/>
    </xf>
    <xf numFmtId="38" fontId="4" fillId="0" borderId="11" xfId="48" applyFont="1" applyFill="1" applyBorder="1" applyAlignment="1">
      <alignment/>
    </xf>
    <xf numFmtId="0" fontId="2" fillId="0" borderId="21" xfId="0" applyFont="1" applyFill="1" applyBorder="1" applyAlignment="1">
      <alignment vertical="center"/>
    </xf>
    <xf numFmtId="177" fontId="2" fillId="0" borderId="24" xfId="48" applyNumberFormat="1" applyFont="1" applyFill="1" applyBorder="1" applyAlignment="1">
      <alignment vertical="center"/>
    </xf>
    <xf numFmtId="38" fontId="2" fillId="0" borderId="21" xfId="48" applyFont="1" applyFill="1" applyBorder="1" applyAlignment="1">
      <alignment vertical="center"/>
    </xf>
    <xf numFmtId="38" fontId="2" fillId="0" borderId="22" xfId="48" applyFont="1" applyFill="1" applyBorder="1" applyAlignment="1">
      <alignment vertical="center"/>
    </xf>
    <xf numFmtId="38" fontId="2" fillId="0" borderId="12" xfId="48" applyFont="1" applyFill="1" applyBorder="1" applyAlignment="1">
      <alignment vertical="center"/>
    </xf>
    <xf numFmtId="0" fontId="2" fillId="0" borderId="15" xfId="0" applyFont="1" applyFill="1" applyBorder="1" applyAlignment="1">
      <alignment horizontal="right"/>
    </xf>
    <xf numFmtId="38" fontId="2" fillId="0" borderId="21" xfId="48" applyFont="1" applyFill="1" applyBorder="1" applyAlignment="1">
      <alignment horizontal="right" vertical="center"/>
    </xf>
    <xf numFmtId="38" fontId="4" fillId="0" borderId="22" xfId="48" applyFont="1" applyFill="1" applyBorder="1" applyAlignment="1">
      <alignment vertical="center"/>
    </xf>
    <xf numFmtId="38" fontId="4" fillId="0" borderId="12" xfId="48" applyFont="1" applyFill="1" applyBorder="1" applyAlignment="1">
      <alignment vertical="center"/>
    </xf>
    <xf numFmtId="38" fontId="4" fillId="0" borderId="12" xfId="48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right"/>
    </xf>
    <xf numFmtId="38" fontId="2" fillId="0" borderId="22" xfId="48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vertical="center" wrapText="1"/>
    </xf>
    <xf numFmtId="38" fontId="2" fillId="0" borderId="25" xfId="48" applyFont="1" applyFill="1" applyBorder="1" applyAlignment="1">
      <alignment horizontal="center" vertical="center"/>
    </xf>
    <xf numFmtId="38" fontId="4" fillId="0" borderId="22" xfId="48" applyFont="1" applyFill="1" applyBorder="1" applyAlignment="1">
      <alignment horizontal="right" vertical="center"/>
    </xf>
    <xf numFmtId="38" fontId="2" fillId="0" borderId="21" xfId="48" applyFont="1" applyFill="1" applyBorder="1" applyAlignment="1">
      <alignment vertical="center"/>
    </xf>
    <xf numFmtId="38" fontId="2" fillId="0" borderId="15" xfId="48" applyFont="1" applyFill="1" applyBorder="1" applyAlignment="1">
      <alignment vertical="center"/>
    </xf>
    <xf numFmtId="38" fontId="2" fillId="0" borderId="22" xfId="48" applyFont="1" applyFill="1" applyBorder="1" applyAlignment="1">
      <alignment vertical="center"/>
    </xf>
    <xf numFmtId="38" fontId="2" fillId="0" borderId="12" xfId="48" applyFont="1" applyFill="1" applyBorder="1" applyAlignment="1">
      <alignment vertic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38" fontId="2" fillId="0" borderId="15" xfId="48" applyFont="1" applyFill="1" applyBorder="1" applyAlignment="1">
      <alignment horizontal="right" vertical="center"/>
    </xf>
    <xf numFmtId="3" fontId="6" fillId="0" borderId="22" xfId="61" applyNumberFormat="1" applyFont="1" applyFill="1" applyBorder="1" applyAlignment="1">
      <alignment horizontal="right"/>
      <protection/>
    </xf>
    <xf numFmtId="3" fontId="6" fillId="0" borderId="12" xfId="61" applyNumberFormat="1" applyFont="1" applyFill="1" applyBorder="1" applyAlignment="1">
      <alignment horizontal="right"/>
      <protection/>
    </xf>
    <xf numFmtId="3" fontId="6" fillId="0" borderId="21" xfId="61" applyNumberFormat="1" applyFont="1" applyFill="1" applyBorder="1" applyAlignment="1">
      <alignment horizontal="right"/>
      <protection/>
    </xf>
    <xf numFmtId="3" fontId="6" fillId="0" borderId="15" xfId="61" applyNumberFormat="1" applyFont="1" applyFill="1" applyBorder="1" applyAlignment="1">
      <alignment horizontal="right"/>
      <protection/>
    </xf>
    <xf numFmtId="38" fontId="2" fillId="0" borderId="22" xfId="48" applyFont="1" applyFill="1" applyBorder="1" applyAlignment="1">
      <alignment horizontal="right" vertical="center"/>
    </xf>
    <xf numFmtId="38" fontId="2" fillId="0" borderId="12" xfId="48" applyFont="1" applyFill="1" applyBorder="1" applyAlignment="1">
      <alignment horizontal="right" vertical="center"/>
    </xf>
    <xf numFmtId="38" fontId="2" fillId="0" borderId="24" xfId="48" applyFont="1" applyFill="1" applyBorder="1" applyAlignment="1">
      <alignment horizontal="right" vertical="center"/>
    </xf>
    <xf numFmtId="38" fontId="2" fillId="0" borderId="0" xfId="48" applyFont="1" applyFill="1" applyBorder="1" applyAlignment="1">
      <alignment vertical="center"/>
    </xf>
    <xf numFmtId="38" fontId="2" fillId="0" borderId="0" xfId="48" applyFont="1" applyFill="1" applyBorder="1" applyAlignment="1">
      <alignment horizontal="right" vertical="center"/>
    </xf>
    <xf numFmtId="38" fontId="2" fillId="0" borderId="0" xfId="48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8" fontId="4" fillId="0" borderId="22" xfId="48" applyFont="1" applyFill="1" applyBorder="1" applyAlignment="1">
      <alignment horizontal="right" vertical="center"/>
    </xf>
    <xf numFmtId="38" fontId="4" fillId="0" borderId="12" xfId="48" applyFont="1" applyFill="1" applyBorder="1" applyAlignment="1">
      <alignment horizontal="right" vertical="center"/>
    </xf>
    <xf numFmtId="38" fontId="2" fillId="0" borderId="22" xfId="48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38" fontId="24" fillId="0" borderId="16" xfId="48" applyFont="1" applyFill="1" applyBorder="1" applyAlignment="1">
      <alignment horizontal="center" vertical="center" wrapText="1"/>
    </xf>
    <xf numFmtId="38" fontId="24" fillId="0" borderId="17" xfId="48" applyFont="1" applyFill="1" applyBorder="1" applyAlignment="1">
      <alignment horizontal="center" vertical="center" wrapText="1"/>
    </xf>
    <xf numFmtId="38" fontId="24" fillId="0" borderId="25" xfId="48" applyFont="1" applyFill="1" applyBorder="1" applyAlignment="1">
      <alignment horizontal="center" vertical="center" wrapText="1"/>
    </xf>
    <xf numFmtId="38" fontId="2" fillId="0" borderId="16" xfId="48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2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38" fontId="4" fillId="0" borderId="22" xfId="48" applyFont="1" applyFill="1" applyBorder="1" applyAlignment="1">
      <alignment horizontal="right"/>
    </xf>
    <xf numFmtId="38" fontId="4" fillId="0" borderId="12" xfId="48" applyFont="1" applyFill="1" applyBorder="1" applyAlignment="1">
      <alignment horizontal="right"/>
    </xf>
    <xf numFmtId="38" fontId="2" fillId="0" borderId="17" xfId="48" applyFont="1" applyFill="1" applyBorder="1" applyAlignment="1">
      <alignment horizontal="center" vertical="center"/>
    </xf>
    <xf numFmtId="38" fontId="2" fillId="0" borderId="25" xfId="48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38" fontId="2" fillId="0" borderId="13" xfId="48" applyFont="1" applyFill="1" applyBorder="1" applyAlignment="1">
      <alignment horizontal="center" vertical="center" wrapText="1"/>
    </xf>
    <xf numFmtId="38" fontId="2" fillId="0" borderId="12" xfId="48" applyFont="1" applyFill="1" applyBorder="1" applyAlignment="1">
      <alignment horizontal="center" vertical="center" wrapText="1"/>
    </xf>
    <xf numFmtId="38" fontId="2" fillId="0" borderId="14" xfId="48" applyFont="1" applyFill="1" applyBorder="1" applyAlignment="1">
      <alignment horizontal="center" vertical="center" wrapText="1"/>
    </xf>
    <xf numFmtId="38" fontId="2" fillId="0" borderId="19" xfId="48" applyFont="1" applyFill="1" applyBorder="1" applyAlignment="1">
      <alignment horizontal="center" vertical="center" wrapText="1"/>
    </xf>
    <xf numFmtId="38" fontId="2" fillId="0" borderId="19" xfId="48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0" fillId="0" borderId="0" xfId="0" applyAlignment="1">
      <alignment/>
    </xf>
    <xf numFmtId="38" fontId="2" fillId="0" borderId="22" xfId="48" applyFont="1" applyFill="1" applyBorder="1" applyAlignment="1">
      <alignment/>
    </xf>
    <xf numFmtId="38" fontId="2" fillId="0" borderId="12" xfId="48" applyFont="1" applyFill="1" applyBorder="1" applyAlignment="1">
      <alignment/>
    </xf>
    <xf numFmtId="3" fontId="21" fillId="0" borderId="22" xfId="61" applyNumberFormat="1" applyFont="1" applyFill="1" applyBorder="1" applyAlignment="1">
      <alignment horizontal="right"/>
      <protection/>
    </xf>
    <xf numFmtId="3" fontId="21" fillId="0" borderId="12" xfId="61" applyNumberFormat="1" applyFont="1" applyFill="1" applyBorder="1" applyAlignment="1">
      <alignment horizontal="right"/>
      <protection/>
    </xf>
    <xf numFmtId="38" fontId="4" fillId="0" borderId="0" xfId="48" applyFont="1" applyFill="1" applyBorder="1" applyAlignment="1">
      <alignment horizontal="right" vertical="center"/>
    </xf>
    <xf numFmtId="38" fontId="4" fillId="0" borderId="22" xfId="48" applyFont="1" applyFill="1" applyBorder="1" applyAlignment="1">
      <alignment vertical="center"/>
    </xf>
    <xf numFmtId="38" fontId="4" fillId="0" borderId="12" xfId="48" applyFont="1" applyFill="1" applyBorder="1" applyAlignment="1">
      <alignment vertical="center"/>
    </xf>
    <xf numFmtId="38" fontId="2" fillId="0" borderId="22" xfId="48" applyFont="1" applyBorder="1" applyAlignment="1">
      <alignment horizontal="right" vertical="center" wrapText="1"/>
    </xf>
    <xf numFmtId="38" fontId="2" fillId="0" borderId="0" xfId="48" applyFont="1" applyBorder="1" applyAlignment="1">
      <alignment horizontal="right" vertical="center" wrapText="1"/>
    </xf>
    <xf numFmtId="38" fontId="2" fillId="0" borderId="12" xfId="48" applyFont="1" applyBorder="1" applyAlignment="1">
      <alignment horizontal="right" vertical="center" wrapText="1"/>
    </xf>
    <xf numFmtId="38" fontId="2" fillId="0" borderId="21" xfId="48" applyFont="1" applyBorder="1" applyAlignment="1">
      <alignment horizontal="right" vertical="center" wrapText="1"/>
    </xf>
    <xf numFmtId="38" fontId="2" fillId="0" borderId="24" xfId="48" applyFont="1" applyBorder="1" applyAlignment="1">
      <alignment horizontal="right" vertical="center" wrapText="1"/>
    </xf>
    <xf numFmtId="38" fontId="2" fillId="0" borderId="15" xfId="48" applyFont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38" fontId="2" fillId="0" borderId="22" xfId="48" applyFont="1" applyFill="1" applyBorder="1" applyAlignment="1">
      <alignment horizontal="center"/>
    </xf>
    <xf numFmtId="38" fontId="2" fillId="0" borderId="15" xfId="48" applyFont="1" applyFill="1" applyBorder="1" applyAlignment="1">
      <alignment horizontal="center" vertical="center" wrapText="1"/>
    </xf>
    <xf numFmtId="38" fontId="2" fillId="0" borderId="18" xfId="48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38" fontId="2" fillId="0" borderId="22" xfId="48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2" fillId="0" borderId="22" xfId="0" applyFont="1" applyFill="1" applyBorder="1" applyAlignment="1">
      <alignment horizontal="right"/>
    </xf>
    <xf numFmtId="38" fontId="4" fillId="0" borderId="0" xfId="48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wrapText="1"/>
    </xf>
    <xf numFmtId="38" fontId="2" fillId="0" borderId="20" xfId="48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38" fontId="2" fillId="0" borderId="18" xfId="48" applyFont="1" applyFill="1" applyBorder="1" applyAlignment="1">
      <alignment horizontal="center" vertical="justify" wrapText="1"/>
    </xf>
    <xf numFmtId="0" fontId="23" fillId="0" borderId="22" xfId="61" applyFont="1" applyFill="1" applyBorder="1" applyAlignment="1">
      <alignment horizontal="center"/>
      <protection/>
    </xf>
    <xf numFmtId="0" fontId="23" fillId="0" borderId="12" xfId="61" applyFont="1" applyFill="1" applyBorder="1" applyAlignment="1">
      <alignment horizontal="center"/>
      <protection/>
    </xf>
    <xf numFmtId="3" fontId="4" fillId="0" borderId="22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2" fillId="0" borderId="22" xfId="0" applyNumberFormat="1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vertical="center"/>
    </xf>
    <xf numFmtId="38" fontId="2" fillId="0" borderId="20" xfId="48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38" fontId="25" fillId="0" borderId="16" xfId="48" applyFont="1" applyFill="1" applyBorder="1" applyAlignment="1">
      <alignment horizontal="center" vertical="center" wrapText="1"/>
    </xf>
    <xf numFmtId="38" fontId="25" fillId="0" borderId="17" xfId="48" applyFont="1" applyFill="1" applyBorder="1" applyAlignment="1">
      <alignment horizontal="center" vertical="center" wrapText="1"/>
    </xf>
    <xf numFmtId="38" fontId="2" fillId="0" borderId="24" xfId="48" applyFont="1" applyFill="1" applyBorder="1" applyAlignment="1">
      <alignment horizontal="right"/>
    </xf>
    <xf numFmtId="0" fontId="0" fillId="0" borderId="24" xfId="0" applyBorder="1" applyAlignment="1">
      <alignment horizontal="right"/>
    </xf>
    <xf numFmtId="38" fontId="2" fillId="0" borderId="16" xfId="48" applyFont="1" applyFill="1" applyBorder="1" applyAlignment="1">
      <alignment vertical="center"/>
    </xf>
    <xf numFmtId="0" fontId="0" fillId="0" borderId="17" xfId="0" applyBorder="1" applyAlignment="1">
      <alignment/>
    </xf>
    <xf numFmtId="0" fontId="0" fillId="0" borderId="25" xfId="0" applyBorder="1" applyAlignment="1">
      <alignment/>
    </xf>
    <xf numFmtId="3" fontId="2" fillId="0" borderId="21" xfId="0" applyNumberFormat="1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vertical="center"/>
    </xf>
    <xf numFmtId="38" fontId="2" fillId="0" borderId="0" xfId="48" applyFont="1" applyFill="1" applyAlignment="1">
      <alignment horizontal="right"/>
    </xf>
    <xf numFmtId="38" fontId="2" fillId="0" borderId="14" xfId="48" applyFont="1" applyFill="1" applyBorder="1" applyAlignment="1">
      <alignment horizontal="center" vertical="center"/>
    </xf>
    <xf numFmtId="38" fontId="2" fillId="0" borderId="16" xfId="48" applyFont="1" applyFill="1" applyBorder="1" applyAlignment="1">
      <alignment horizontal="center" vertical="center" wrapText="1"/>
    </xf>
    <xf numFmtId="38" fontId="2" fillId="0" borderId="17" xfId="48" applyFont="1" applyFill="1" applyBorder="1" applyAlignment="1">
      <alignment horizontal="center" vertical="center" wrapText="1"/>
    </xf>
    <xf numFmtId="38" fontId="2" fillId="0" borderId="25" xfId="48" applyFont="1" applyFill="1" applyBorder="1" applyAlignment="1">
      <alignment horizontal="center" vertical="center" wrapText="1"/>
    </xf>
    <xf numFmtId="38" fontId="2" fillId="0" borderId="10" xfId="48" applyFont="1" applyFill="1" applyBorder="1" applyAlignment="1">
      <alignment vertical="center" wrapText="1"/>
    </xf>
    <xf numFmtId="38" fontId="2" fillId="0" borderId="13" xfId="48" applyFont="1" applyFill="1" applyBorder="1" applyAlignment="1">
      <alignment horizontal="left" vertical="center" wrapText="1"/>
    </xf>
    <xf numFmtId="38" fontId="2" fillId="0" borderId="14" xfId="48" applyFont="1" applyFill="1" applyBorder="1" applyAlignment="1">
      <alignment horizontal="center" vertical="center"/>
    </xf>
    <xf numFmtId="38" fontId="2" fillId="0" borderId="13" xfId="48" applyFont="1" applyFill="1" applyBorder="1" applyAlignment="1">
      <alignment horizontal="center" vertical="center"/>
    </xf>
    <xf numFmtId="38" fontId="2" fillId="0" borderId="11" xfId="48" applyFont="1" applyFill="1" applyBorder="1" applyAlignment="1">
      <alignment horizontal="center" vertical="center"/>
    </xf>
    <xf numFmtId="38" fontId="2" fillId="0" borderId="20" xfId="48" applyFont="1" applyFill="1" applyBorder="1" applyAlignment="1">
      <alignment horizontal="center" vertical="center"/>
    </xf>
    <xf numFmtId="38" fontId="2" fillId="0" borderId="14" xfId="48" applyFont="1" applyFill="1" applyBorder="1" applyAlignment="1">
      <alignment vertical="center"/>
    </xf>
    <xf numFmtId="38" fontId="2" fillId="0" borderId="20" xfId="48" applyFont="1" applyFill="1" applyBorder="1" applyAlignment="1">
      <alignment horizontal="right" vertical="center"/>
    </xf>
    <xf numFmtId="38" fontId="2" fillId="0" borderId="10" xfId="48" applyFont="1" applyFill="1" applyBorder="1" applyAlignment="1">
      <alignment horizontal="right" vertical="center"/>
    </xf>
    <xf numFmtId="38" fontId="4" fillId="0" borderId="11" xfId="48" applyFont="1" applyFill="1" applyBorder="1" applyAlignment="1">
      <alignment vertical="center"/>
    </xf>
    <xf numFmtId="38" fontId="4" fillId="0" borderId="0" xfId="48" applyFont="1" applyAlignment="1">
      <alignment horizontal="right" vertical="center" wrapText="1"/>
    </xf>
    <xf numFmtId="38" fontId="4" fillId="0" borderId="0" xfId="0" applyNumberFormat="1" applyFont="1" applyFill="1" applyBorder="1" applyAlignment="1">
      <alignment vertical="center"/>
    </xf>
    <xf numFmtId="38" fontId="2" fillId="0" borderId="0" xfId="48" applyFont="1" applyFill="1" applyBorder="1" applyAlignment="1">
      <alignment horizontal="distributed"/>
    </xf>
    <xf numFmtId="38" fontId="2" fillId="0" borderId="11" xfId="48" applyFont="1" applyBorder="1" applyAlignment="1">
      <alignment horizontal="right" vertical="center" wrapText="1"/>
    </xf>
    <xf numFmtId="38" fontId="2" fillId="0" borderId="11" xfId="48" applyFont="1" applyBorder="1" applyAlignment="1">
      <alignment horizontal="right" vertical="center"/>
    </xf>
    <xf numFmtId="38" fontId="2" fillId="0" borderId="22" xfId="48" applyFont="1" applyBorder="1" applyAlignment="1">
      <alignment horizontal="right" vertical="center"/>
    </xf>
    <xf numFmtId="38" fontId="2" fillId="0" borderId="0" xfId="48" applyFont="1" applyBorder="1" applyAlignment="1">
      <alignment horizontal="right" vertical="center"/>
    </xf>
    <xf numFmtId="38" fontId="26" fillId="0" borderId="22" xfId="48" applyFont="1" applyBorder="1" applyAlignment="1">
      <alignment horizontal="right"/>
    </xf>
    <xf numFmtId="38" fontId="2" fillId="0" borderId="12" xfId="48" applyFont="1" applyBorder="1" applyAlignment="1">
      <alignment horizontal="right" vertical="center"/>
    </xf>
    <xf numFmtId="38" fontId="2" fillId="0" borderId="0" xfId="0" applyNumberFormat="1" applyFont="1" applyFill="1" applyBorder="1" applyAlignment="1">
      <alignment vertical="center"/>
    </xf>
    <xf numFmtId="184" fontId="6" fillId="0" borderId="22" xfId="60" applyNumberFormat="1" applyFont="1" applyFill="1" applyBorder="1" applyAlignment="1">
      <alignment horizontal="right" vertical="center" wrapText="1"/>
      <protection/>
    </xf>
    <xf numFmtId="38" fontId="2" fillId="0" borderId="24" xfId="48" applyFont="1" applyFill="1" applyBorder="1" applyAlignment="1">
      <alignment horizontal="distributed"/>
    </xf>
    <xf numFmtId="38" fontId="2" fillId="0" borderId="19" xfId="48" applyFont="1" applyBorder="1" applyAlignment="1">
      <alignment horizontal="right" vertical="center"/>
    </xf>
    <xf numFmtId="184" fontId="6" fillId="0" borderId="21" xfId="60" applyNumberFormat="1" applyFont="1" applyFill="1" applyBorder="1" applyAlignment="1">
      <alignment horizontal="right" vertical="center" wrapText="1"/>
      <protection/>
    </xf>
    <xf numFmtId="38" fontId="2" fillId="0" borderId="15" xfId="48" applyFont="1" applyBorder="1" applyAlignment="1">
      <alignment horizontal="right" vertical="center"/>
    </xf>
    <xf numFmtId="38" fontId="2" fillId="0" borderId="21" xfId="48" applyFont="1" applyBorder="1" applyAlignment="1">
      <alignment horizontal="right" vertical="center"/>
    </xf>
    <xf numFmtId="180" fontId="2" fillId="0" borderId="0" xfId="48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従業者他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9"/>
  <sheetViews>
    <sheetView tabSelected="1" zoomScaleSheetLayoutView="75" workbookViewId="0" topLeftCell="A1">
      <selection activeCell="B35" sqref="B35"/>
    </sheetView>
  </sheetViews>
  <sheetFormatPr defaultColWidth="9.00390625" defaultRowHeight="13.5"/>
  <cols>
    <col min="1" max="1" width="12.50390625" style="1" customWidth="1"/>
    <col min="2" max="2" width="7.25390625" style="1" customWidth="1"/>
    <col min="3" max="3" width="7.125" style="1" customWidth="1"/>
    <col min="4" max="5" width="8.375" style="1" customWidth="1"/>
    <col min="6" max="7" width="7.50390625" style="1" customWidth="1"/>
    <col min="8" max="8" width="7.00390625" style="1" customWidth="1"/>
    <col min="9" max="9" width="7.50390625" style="1" customWidth="1"/>
    <col min="10" max="11" width="6.50390625" style="1" customWidth="1"/>
    <col min="12" max="15" width="7.50390625" style="1" customWidth="1"/>
    <col min="16" max="17" width="6.875" style="1" customWidth="1"/>
    <col min="18" max="21" width="7.50390625" style="1" customWidth="1"/>
    <col min="22" max="23" width="7.00390625" style="1" customWidth="1"/>
    <col min="24" max="24" width="7.50390625" style="1" customWidth="1"/>
    <col min="25" max="25" width="7.875" style="1" customWidth="1"/>
    <col min="26" max="26" width="7.25390625" style="1" customWidth="1"/>
    <col min="27" max="27" width="7.50390625" style="1" customWidth="1"/>
    <col min="28" max="28" width="7.875" style="1" customWidth="1"/>
    <col min="29" max="29" width="7.75390625" style="1" customWidth="1"/>
    <col min="30" max="30" width="7.875" style="1" customWidth="1"/>
    <col min="31" max="32" width="7.75390625" style="1" customWidth="1"/>
    <col min="33" max="33" width="5.50390625" style="1" customWidth="1"/>
    <col min="34" max="34" width="6.75390625" style="1" customWidth="1"/>
    <col min="35" max="35" width="6.125" style="1" customWidth="1"/>
    <col min="36" max="36" width="7.625" style="1" customWidth="1"/>
    <col min="37" max="16384" width="9.00390625" style="1" customWidth="1"/>
  </cols>
  <sheetData>
    <row r="1" spans="1:31" ht="13.5">
      <c r="A1" s="3" t="s">
        <v>59</v>
      </c>
      <c r="B1" s="2"/>
      <c r="C1" s="2"/>
      <c r="D1" s="2"/>
      <c r="E1" s="2"/>
      <c r="F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X1" s="2"/>
      <c r="Y1" s="2"/>
      <c r="Z1" s="2"/>
      <c r="AA1" s="2"/>
      <c r="AB1" s="2"/>
      <c r="AC1" s="2"/>
      <c r="AD1" s="2"/>
      <c r="AE1" s="2"/>
    </row>
    <row r="3" spans="1:27" s="5" customFormat="1" ht="20.25" customHeight="1">
      <c r="A3" s="4"/>
      <c r="B3" s="173" t="s">
        <v>0</v>
      </c>
      <c r="C3" s="174"/>
      <c r="D3" s="174"/>
      <c r="E3" s="175"/>
      <c r="F3" s="173" t="s">
        <v>1</v>
      </c>
      <c r="G3" s="174"/>
      <c r="H3" s="174"/>
      <c r="I3" s="175"/>
      <c r="J3" s="173" t="s">
        <v>2</v>
      </c>
      <c r="K3" s="174"/>
      <c r="L3" s="174"/>
      <c r="M3" s="174"/>
      <c r="N3" s="174"/>
      <c r="O3" s="175"/>
      <c r="P3" s="173" t="s">
        <v>3</v>
      </c>
      <c r="Q3" s="174"/>
      <c r="R3" s="174"/>
      <c r="S3" s="174"/>
      <c r="T3" s="174"/>
      <c r="U3" s="175"/>
      <c r="V3" s="173" t="s">
        <v>61</v>
      </c>
      <c r="W3" s="174"/>
      <c r="X3" s="174"/>
      <c r="Y3" s="174"/>
      <c r="Z3" s="174"/>
      <c r="AA3" s="174"/>
    </row>
    <row r="4" spans="1:27" ht="13.5" customHeight="1">
      <c r="A4" s="6" t="s">
        <v>10</v>
      </c>
      <c r="B4" s="7" t="s">
        <v>62</v>
      </c>
      <c r="C4" s="127" t="s">
        <v>63</v>
      </c>
      <c r="D4" s="129"/>
      <c r="E4" s="113" t="s">
        <v>39</v>
      </c>
      <c r="F4" s="7" t="s">
        <v>51</v>
      </c>
      <c r="G4" s="127" t="s">
        <v>53</v>
      </c>
      <c r="H4" s="129"/>
      <c r="I4" s="113" t="s">
        <v>39</v>
      </c>
      <c r="J4" s="132" t="s">
        <v>51</v>
      </c>
      <c r="K4" s="133"/>
      <c r="L4" s="134" t="s">
        <v>54</v>
      </c>
      <c r="M4" s="118"/>
      <c r="N4" s="119"/>
      <c r="O4" s="113" t="s">
        <v>39</v>
      </c>
      <c r="P4" s="132" t="s">
        <v>51</v>
      </c>
      <c r="Q4" s="133"/>
      <c r="R4" s="134" t="s">
        <v>54</v>
      </c>
      <c r="S4" s="118"/>
      <c r="T4" s="119"/>
      <c r="U4" s="113" t="s">
        <v>39</v>
      </c>
      <c r="V4" s="132" t="s">
        <v>51</v>
      </c>
      <c r="W4" s="133"/>
      <c r="X4" s="127" t="s">
        <v>54</v>
      </c>
      <c r="Y4" s="128"/>
      <c r="Z4" s="129"/>
      <c r="AA4" s="120" t="s">
        <v>39</v>
      </c>
    </row>
    <row r="5" spans="1:27" ht="13.5">
      <c r="A5" s="6" t="s">
        <v>11</v>
      </c>
      <c r="B5" s="7" t="s">
        <v>4</v>
      </c>
      <c r="C5" s="7" t="s">
        <v>4</v>
      </c>
      <c r="D5" s="7" t="s">
        <v>5</v>
      </c>
      <c r="E5" s="114"/>
      <c r="F5" s="7" t="s">
        <v>4</v>
      </c>
      <c r="G5" s="7" t="s">
        <v>4</v>
      </c>
      <c r="H5" s="7" t="s">
        <v>5</v>
      </c>
      <c r="I5" s="114"/>
      <c r="J5" s="130" t="s">
        <v>12</v>
      </c>
      <c r="K5" s="131"/>
      <c r="L5" s="132" t="s">
        <v>12</v>
      </c>
      <c r="M5" s="133"/>
      <c r="N5" s="7" t="s">
        <v>5</v>
      </c>
      <c r="O5" s="114"/>
      <c r="P5" s="130" t="s">
        <v>12</v>
      </c>
      <c r="Q5" s="131"/>
      <c r="R5" s="130" t="s">
        <v>12</v>
      </c>
      <c r="S5" s="131"/>
      <c r="T5" s="7" t="s">
        <v>5</v>
      </c>
      <c r="U5" s="114"/>
      <c r="V5" s="130" t="s">
        <v>12</v>
      </c>
      <c r="W5" s="131"/>
      <c r="X5" s="130" t="s">
        <v>12</v>
      </c>
      <c r="Y5" s="131"/>
      <c r="Z5" s="8" t="s">
        <v>5</v>
      </c>
      <c r="AA5" s="111"/>
    </row>
    <row r="6" spans="2:27" s="9" customFormat="1" ht="13.5">
      <c r="B6" s="10"/>
      <c r="C6" s="10"/>
      <c r="D6" s="10" t="s">
        <v>6</v>
      </c>
      <c r="E6" s="115"/>
      <c r="F6" s="10"/>
      <c r="G6" s="10"/>
      <c r="H6" s="10" t="s">
        <v>6</v>
      </c>
      <c r="I6" s="115"/>
      <c r="J6" s="116" t="s">
        <v>7</v>
      </c>
      <c r="K6" s="106"/>
      <c r="L6" s="116" t="s">
        <v>7</v>
      </c>
      <c r="M6" s="106"/>
      <c r="N6" s="10" t="s">
        <v>6</v>
      </c>
      <c r="O6" s="115"/>
      <c r="P6" s="116" t="s">
        <v>7</v>
      </c>
      <c r="Q6" s="106"/>
      <c r="R6" s="116" t="s">
        <v>7</v>
      </c>
      <c r="S6" s="106"/>
      <c r="T6" s="10" t="s">
        <v>6</v>
      </c>
      <c r="U6" s="115"/>
      <c r="V6" s="116" t="s">
        <v>7</v>
      </c>
      <c r="W6" s="106"/>
      <c r="X6" s="116" t="s">
        <v>7</v>
      </c>
      <c r="Y6" s="106"/>
      <c r="Z6" s="11" t="s">
        <v>6</v>
      </c>
      <c r="AA6" s="112"/>
    </row>
    <row r="7" spans="1:27" s="9" customFormat="1" ht="9" customHeight="1">
      <c r="A7" s="12"/>
      <c r="B7" s="12"/>
      <c r="C7" s="12"/>
      <c r="D7" s="12" t="s">
        <v>8</v>
      </c>
      <c r="E7" s="12"/>
      <c r="F7" s="12"/>
      <c r="G7" s="12"/>
      <c r="H7" s="12"/>
      <c r="I7" s="64"/>
      <c r="J7" s="55"/>
      <c r="L7" s="55"/>
      <c r="M7" s="14"/>
      <c r="N7" s="13"/>
      <c r="O7" s="63"/>
      <c r="P7" s="55"/>
      <c r="Q7" s="14"/>
      <c r="R7" s="55"/>
      <c r="S7" s="14"/>
      <c r="T7" s="13"/>
      <c r="U7" s="63"/>
      <c r="V7" s="160"/>
      <c r="W7" s="161"/>
      <c r="X7" s="160"/>
      <c r="Y7" s="161"/>
      <c r="Z7" s="13"/>
      <c r="AA7" s="63"/>
    </row>
    <row r="8" spans="1:27" s="20" customFormat="1" ht="13.5">
      <c r="A8" s="15" t="s">
        <v>9</v>
      </c>
      <c r="B8" s="17">
        <v>2585</v>
      </c>
      <c r="C8" s="17">
        <v>2466</v>
      </c>
      <c r="D8" s="18">
        <f>C8/$C$8*100</f>
        <v>100</v>
      </c>
      <c r="E8" s="18">
        <f>ROUND((C8-B8)/B8*100,1)</f>
        <v>-4.6</v>
      </c>
      <c r="F8" s="17">
        <v>70075</v>
      </c>
      <c r="G8" s="17">
        <v>69545</v>
      </c>
      <c r="H8" s="18">
        <f>G8/$G$8*100</f>
        <v>100</v>
      </c>
      <c r="I8" s="65">
        <f>ROUND((G8-F8)/F8*100,1)</f>
        <v>-0.8</v>
      </c>
      <c r="J8" s="162">
        <v>26362308</v>
      </c>
      <c r="K8" s="176"/>
      <c r="L8" s="162">
        <f>SUM(L10:L15)</f>
        <v>26314819</v>
      </c>
      <c r="M8" s="163">
        <f>SUM(M10:M15)</f>
        <v>26314819</v>
      </c>
      <c r="N8" s="19">
        <f>L8/$L$8*100</f>
        <v>100</v>
      </c>
      <c r="O8" s="67">
        <f>ROUND((L8-J8)/J8*100,1)</f>
        <v>-0.2</v>
      </c>
      <c r="P8" s="162">
        <v>95730327</v>
      </c>
      <c r="Q8" s="166"/>
      <c r="R8" s="162">
        <f>SUM(R10:R15)</f>
        <v>103533285</v>
      </c>
      <c r="S8" s="163">
        <f>SUM(S10:S15)</f>
        <v>103533285</v>
      </c>
      <c r="T8" s="19">
        <f>R8/$R$8*100</f>
        <v>100</v>
      </c>
      <c r="U8" s="67">
        <f>ROUND((R8-P8)/P8*100,1)</f>
        <v>8.2</v>
      </c>
      <c r="V8" s="162">
        <v>167340100</v>
      </c>
      <c r="W8" s="166"/>
      <c r="X8" s="162">
        <f>SUM(X10:X15)</f>
        <v>180700620</v>
      </c>
      <c r="Y8" s="163">
        <f>SUM(Y10:Y15)</f>
        <v>180700620</v>
      </c>
      <c r="Z8" s="19">
        <f>X8/$X$8*100</f>
        <v>100</v>
      </c>
      <c r="AA8" s="67">
        <f>ROUND((X8-V8)/V8*100,1)</f>
        <v>8</v>
      </c>
    </row>
    <row r="9" spans="1:27" s="9" customFormat="1" ht="9" customHeight="1">
      <c r="A9" s="21"/>
      <c r="B9" s="22"/>
      <c r="C9" s="22"/>
      <c r="D9" s="23"/>
      <c r="E9" s="23"/>
      <c r="F9" s="22"/>
      <c r="G9" s="22"/>
      <c r="H9" s="23"/>
      <c r="I9" s="66"/>
      <c r="J9" s="177"/>
      <c r="K9" s="166"/>
      <c r="L9" s="177"/>
      <c r="M9" s="178"/>
      <c r="N9" s="25"/>
      <c r="O9" s="68"/>
      <c r="P9" s="177"/>
      <c r="Q9" s="166"/>
      <c r="R9" s="177"/>
      <c r="S9" s="178"/>
      <c r="T9" s="25"/>
      <c r="U9" s="67"/>
      <c r="V9" s="177"/>
      <c r="W9" s="166"/>
      <c r="X9" s="177"/>
      <c r="Y9" s="178"/>
      <c r="Z9" s="56"/>
      <c r="AA9" s="67"/>
    </row>
    <row r="10" spans="1:27" s="27" customFormat="1" ht="19.5" customHeight="1">
      <c r="A10" s="26" t="s">
        <v>13</v>
      </c>
      <c r="B10" s="81">
        <v>1241</v>
      </c>
      <c r="C10" s="75">
        <v>1127</v>
      </c>
      <c r="D10" s="23">
        <f aca="true" t="shared" si="0" ref="D10:D15">C10/$C$8*100</f>
        <v>45.70154095701541</v>
      </c>
      <c r="E10" s="23">
        <f aca="true" t="shared" si="1" ref="E10:E15">ROUND((C10-B10)/B10*100,1)</f>
        <v>-9.2</v>
      </c>
      <c r="F10" s="81">
        <v>7328</v>
      </c>
      <c r="G10" s="57">
        <v>6704</v>
      </c>
      <c r="H10" s="23">
        <f aca="true" t="shared" si="2" ref="H10:H15">G10/$G$8*100</f>
        <v>9.639801567330505</v>
      </c>
      <c r="I10" s="66">
        <f aca="true" t="shared" si="3" ref="I10:I15">ROUND((G10-F10)/F10*100,1)</f>
        <v>-8.5</v>
      </c>
      <c r="J10" s="125">
        <v>1855660</v>
      </c>
      <c r="K10" s="126">
        <v>1855660</v>
      </c>
      <c r="L10" s="125">
        <v>1696764</v>
      </c>
      <c r="M10" s="126">
        <v>1696764</v>
      </c>
      <c r="N10" s="25">
        <f aca="true" t="shared" si="4" ref="N10:N15">L10/$L$8*100</f>
        <v>6.4479409871677245</v>
      </c>
      <c r="O10" s="68">
        <f aca="true" t="shared" si="5" ref="O10:O15">ROUND((L10-J10)/J10*100,1)</f>
        <v>-8.6</v>
      </c>
      <c r="P10" s="125">
        <v>3588420</v>
      </c>
      <c r="Q10" s="126">
        <v>3588420</v>
      </c>
      <c r="R10" s="125">
        <v>3469477</v>
      </c>
      <c r="S10" s="126">
        <v>3469477</v>
      </c>
      <c r="T10" s="25">
        <f aca="true" t="shared" si="6" ref="T10:T15">R10/$R$8*100</f>
        <v>3.351074004847813</v>
      </c>
      <c r="U10" s="77">
        <f aca="true" t="shared" si="7" ref="U10:U15">ROUND((R10-P10)/P10*100,1)</f>
        <v>-3.3</v>
      </c>
      <c r="V10" s="125">
        <v>7344214</v>
      </c>
      <c r="W10" s="126">
        <v>7344214</v>
      </c>
      <c r="X10" s="125">
        <v>7019594</v>
      </c>
      <c r="Y10" s="126">
        <v>7019594</v>
      </c>
      <c r="Z10" s="25">
        <f aca="true" t="shared" si="8" ref="Z10:Z15">X10/$X$8*100</f>
        <v>3.884654075896364</v>
      </c>
      <c r="AA10" s="78">
        <f aca="true" t="shared" si="9" ref="AA10:AA15">ROUND((X10-V10)/V10*100,1)</f>
        <v>-4.4</v>
      </c>
    </row>
    <row r="11" spans="1:27" s="27" customFormat="1" ht="19.5" customHeight="1">
      <c r="A11" s="26" t="s">
        <v>14</v>
      </c>
      <c r="B11" s="81">
        <v>645</v>
      </c>
      <c r="C11" s="75">
        <v>631</v>
      </c>
      <c r="D11" s="23">
        <f t="shared" si="0"/>
        <v>25.587996755879967</v>
      </c>
      <c r="E11" s="23">
        <f t="shared" si="1"/>
        <v>-2.2</v>
      </c>
      <c r="F11" s="81">
        <v>8699</v>
      </c>
      <c r="G11" s="57">
        <v>8484</v>
      </c>
      <c r="H11" s="23">
        <f t="shared" si="2"/>
        <v>12.199295420231506</v>
      </c>
      <c r="I11" s="66">
        <f t="shared" si="3"/>
        <v>-2.5</v>
      </c>
      <c r="J11" s="125">
        <v>2539845</v>
      </c>
      <c r="K11" s="126">
        <v>2539845</v>
      </c>
      <c r="L11" s="125">
        <v>2378179</v>
      </c>
      <c r="M11" s="126">
        <v>2378179</v>
      </c>
      <c r="N11" s="25">
        <f t="shared" si="4"/>
        <v>9.03741348173438</v>
      </c>
      <c r="O11" s="68">
        <f t="shared" si="5"/>
        <v>-6.4</v>
      </c>
      <c r="P11" s="125">
        <v>5750921</v>
      </c>
      <c r="Q11" s="126">
        <v>5750921</v>
      </c>
      <c r="R11" s="125">
        <v>5360474</v>
      </c>
      <c r="S11" s="126">
        <v>5360474</v>
      </c>
      <c r="T11" s="25">
        <f t="shared" si="6"/>
        <v>5.177536866525582</v>
      </c>
      <c r="U11" s="77">
        <f t="shared" si="7"/>
        <v>-6.8</v>
      </c>
      <c r="V11" s="125">
        <v>11003051</v>
      </c>
      <c r="W11" s="126">
        <v>11003051</v>
      </c>
      <c r="X11" s="125">
        <v>10485426</v>
      </c>
      <c r="Y11" s="126">
        <v>10485426</v>
      </c>
      <c r="Z11" s="25">
        <f t="shared" si="8"/>
        <v>5.8026508154758965</v>
      </c>
      <c r="AA11" s="78">
        <f t="shared" si="9"/>
        <v>-4.7</v>
      </c>
    </row>
    <row r="12" spans="1:27" s="27" customFormat="1" ht="19.5" customHeight="1">
      <c r="A12" s="26" t="s">
        <v>15</v>
      </c>
      <c r="B12" s="81">
        <v>275</v>
      </c>
      <c r="C12" s="75">
        <v>294</v>
      </c>
      <c r="D12" s="23">
        <f t="shared" si="0"/>
        <v>11.922141119221411</v>
      </c>
      <c r="E12" s="23">
        <f t="shared" si="1"/>
        <v>6.9</v>
      </c>
      <c r="F12" s="81">
        <v>6714</v>
      </c>
      <c r="G12" s="57">
        <v>7152</v>
      </c>
      <c r="H12" s="23">
        <f t="shared" si="2"/>
        <v>10.28398878424042</v>
      </c>
      <c r="I12" s="66">
        <f t="shared" si="3"/>
        <v>6.5</v>
      </c>
      <c r="J12" s="125">
        <v>2175836</v>
      </c>
      <c r="K12" s="126">
        <v>2175836</v>
      </c>
      <c r="L12" s="125">
        <v>2238481</v>
      </c>
      <c r="M12" s="126">
        <v>2238481</v>
      </c>
      <c r="N12" s="25">
        <f t="shared" si="4"/>
        <v>8.506541504237592</v>
      </c>
      <c r="O12" s="68">
        <f t="shared" si="5"/>
        <v>2.9</v>
      </c>
      <c r="P12" s="125">
        <v>5812529</v>
      </c>
      <c r="Q12" s="126">
        <v>5812529</v>
      </c>
      <c r="R12" s="125">
        <v>5869220</v>
      </c>
      <c r="S12" s="126">
        <v>5869220</v>
      </c>
      <c r="T12" s="25">
        <f t="shared" si="6"/>
        <v>5.668920869264411</v>
      </c>
      <c r="U12" s="77">
        <f t="shared" si="7"/>
        <v>1</v>
      </c>
      <c r="V12" s="125">
        <v>10632990</v>
      </c>
      <c r="W12" s="126">
        <v>10632990</v>
      </c>
      <c r="X12" s="125">
        <v>10865112</v>
      </c>
      <c r="Y12" s="126">
        <v>10865112</v>
      </c>
      <c r="Z12" s="25">
        <f t="shared" si="8"/>
        <v>6.012769629678083</v>
      </c>
      <c r="AA12" s="78">
        <f t="shared" si="9"/>
        <v>2.2</v>
      </c>
    </row>
    <row r="13" spans="1:27" s="27" customFormat="1" ht="19.5" customHeight="1">
      <c r="A13" s="26" t="s">
        <v>16</v>
      </c>
      <c r="B13" s="81">
        <v>296</v>
      </c>
      <c r="C13" s="75">
        <v>291</v>
      </c>
      <c r="D13" s="23">
        <f t="shared" si="0"/>
        <v>11.800486618004866</v>
      </c>
      <c r="E13" s="23">
        <f t="shared" si="1"/>
        <v>-1.7</v>
      </c>
      <c r="F13" s="81">
        <v>15704</v>
      </c>
      <c r="G13" s="57">
        <v>15706</v>
      </c>
      <c r="H13" s="23">
        <f t="shared" si="2"/>
        <v>22.5839384571141</v>
      </c>
      <c r="I13" s="66">
        <f t="shared" si="3"/>
        <v>0</v>
      </c>
      <c r="J13" s="125">
        <v>5687728</v>
      </c>
      <c r="K13" s="126">
        <v>5687728</v>
      </c>
      <c r="L13" s="125">
        <v>5524032</v>
      </c>
      <c r="M13" s="126">
        <v>5524032</v>
      </c>
      <c r="N13" s="25">
        <f t="shared" si="4"/>
        <v>20.99209574650694</v>
      </c>
      <c r="O13" s="68">
        <f t="shared" si="5"/>
        <v>-2.9</v>
      </c>
      <c r="P13" s="125">
        <v>21848623</v>
      </c>
      <c r="Q13" s="126">
        <v>21848623</v>
      </c>
      <c r="R13" s="125">
        <v>23152418</v>
      </c>
      <c r="S13" s="126">
        <v>23152418</v>
      </c>
      <c r="T13" s="25">
        <f t="shared" si="6"/>
        <v>22.362294406093657</v>
      </c>
      <c r="U13" s="77">
        <f t="shared" si="7"/>
        <v>6</v>
      </c>
      <c r="V13" s="125">
        <v>35981296</v>
      </c>
      <c r="W13" s="126">
        <v>35981296</v>
      </c>
      <c r="X13" s="125">
        <v>38840964</v>
      </c>
      <c r="Y13" s="126">
        <v>38840964</v>
      </c>
      <c r="Z13" s="25">
        <f t="shared" si="8"/>
        <v>21.494648994563494</v>
      </c>
      <c r="AA13" s="78">
        <f t="shared" si="9"/>
        <v>7.9</v>
      </c>
    </row>
    <row r="14" spans="1:27" s="27" customFormat="1" ht="19.5" customHeight="1">
      <c r="A14" s="26" t="s">
        <v>17</v>
      </c>
      <c r="B14" s="81">
        <v>102</v>
      </c>
      <c r="C14" s="75">
        <v>99</v>
      </c>
      <c r="D14" s="23">
        <f t="shared" si="0"/>
        <v>4.014598540145985</v>
      </c>
      <c r="E14" s="23">
        <f t="shared" si="1"/>
        <v>-2.9</v>
      </c>
      <c r="F14" s="81">
        <v>16225</v>
      </c>
      <c r="G14" s="57">
        <v>16027</v>
      </c>
      <c r="H14" s="23">
        <f t="shared" si="2"/>
        <v>23.04551010137321</v>
      </c>
      <c r="I14" s="66">
        <f t="shared" si="3"/>
        <v>-1.2</v>
      </c>
      <c r="J14" s="125">
        <v>6342540</v>
      </c>
      <c r="K14" s="126">
        <v>6342540</v>
      </c>
      <c r="L14" s="125">
        <v>6195273</v>
      </c>
      <c r="M14" s="126">
        <v>6195273</v>
      </c>
      <c r="N14" s="25">
        <f t="shared" si="4"/>
        <v>23.54290561527328</v>
      </c>
      <c r="O14" s="68">
        <f t="shared" si="5"/>
        <v>-2.3</v>
      </c>
      <c r="P14" s="125">
        <v>27118708</v>
      </c>
      <c r="Q14" s="126">
        <v>27118708</v>
      </c>
      <c r="R14" s="125">
        <v>29147188</v>
      </c>
      <c r="S14" s="126">
        <v>29147188</v>
      </c>
      <c r="T14" s="25">
        <f t="shared" si="6"/>
        <v>28.15248062495071</v>
      </c>
      <c r="U14" s="77">
        <f t="shared" si="7"/>
        <v>7.5</v>
      </c>
      <c r="V14" s="125">
        <v>47884949</v>
      </c>
      <c r="W14" s="126">
        <v>47884949</v>
      </c>
      <c r="X14" s="125">
        <v>51232128</v>
      </c>
      <c r="Y14" s="126">
        <v>51232128</v>
      </c>
      <c r="Z14" s="25">
        <f t="shared" si="8"/>
        <v>28.351938139448553</v>
      </c>
      <c r="AA14" s="78">
        <f t="shared" si="9"/>
        <v>7</v>
      </c>
    </row>
    <row r="15" spans="1:27" s="27" customFormat="1" ht="19.5" customHeight="1">
      <c r="A15" s="28" t="s">
        <v>18</v>
      </c>
      <c r="B15" s="82">
        <v>26</v>
      </c>
      <c r="C15" s="76">
        <v>24</v>
      </c>
      <c r="D15" s="53">
        <f t="shared" si="0"/>
        <v>0.9732360097323601</v>
      </c>
      <c r="E15" s="53">
        <f t="shared" si="1"/>
        <v>-7.7</v>
      </c>
      <c r="F15" s="83">
        <v>15405</v>
      </c>
      <c r="G15" s="47">
        <v>15472</v>
      </c>
      <c r="H15" s="54">
        <f t="shared" si="2"/>
        <v>22.24746566971026</v>
      </c>
      <c r="I15" s="53">
        <f t="shared" si="3"/>
        <v>0.4</v>
      </c>
      <c r="J15" s="123">
        <v>7760699</v>
      </c>
      <c r="K15" s="124">
        <v>7760699</v>
      </c>
      <c r="L15" s="123">
        <v>8282090</v>
      </c>
      <c r="M15" s="124">
        <v>8282090</v>
      </c>
      <c r="N15" s="53">
        <f t="shared" si="4"/>
        <v>31.473102665080084</v>
      </c>
      <c r="O15" s="74">
        <f t="shared" si="5"/>
        <v>6.7</v>
      </c>
      <c r="P15" s="123">
        <v>31611126</v>
      </c>
      <c r="Q15" s="124">
        <v>31611126</v>
      </c>
      <c r="R15" s="123">
        <v>36534508</v>
      </c>
      <c r="S15" s="124">
        <v>36534508</v>
      </c>
      <c r="T15" s="53">
        <f t="shared" si="6"/>
        <v>35.28769322831783</v>
      </c>
      <c r="U15" s="79">
        <f t="shared" si="7"/>
        <v>15.6</v>
      </c>
      <c r="V15" s="123">
        <v>54493600</v>
      </c>
      <c r="W15" s="124">
        <v>54493600</v>
      </c>
      <c r="X15" s="123">
        <v>62257396</v>
      </c>
      <c r="Y15" s="124">
        <v>62257396</v>
      </c>
      <c r="Z15" s="53">
        <f t="shared" si="8"/>
        <v>34.45333834493761</v>
      </c>
      <c r="AA15" s="80">
        <f t="shared" si="9"/>
        <v>14.2</v>
      </c>
    </row>
    <row r="16" spans="1:36" s="9" customFormat="1" ht="30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29"/>
    </row>
    <row r="17" spans="1:32" ht="13.5">
      <c r="A17" s="31" t="s">
        <v>57</v>
      </c>
      <c r="B17" s="30"/>
      <c r="C17" s="30"/>
      <c r="D17" s="30"/>
      <c r="E17" s="30"/>
      <c r="F17" s="30"/>
      <c r="G17" s="30"/>
      <c r="H17" s="30"/>
      <c r="I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1"/>
      <c r="X17" s="30"/>
      <c r="Y17" s="30"/>
      <c r="Z17" s="30"/>
      <c r="AA17" s="30"/>
      <c r="AB17" s="30"/>
      <c r="AC17" s="30"/>
      <c r="AD17" s="30"/>
      <c r="AE17" s="30"/>
      <c r="AF17" s="30"/>
    </row>
    <row r="18" spans="1:32" ht="13.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</row>
    <row r="19" spans="1:25" ht="20.25" customHeight="1">
      <c r="A19" s="167" t="s">
        <v>19</v>
      </c>
      <c r="B19" s="158" t="s">
        <v>64</v>
      </c>
      <c r="C19" s="159"/>
      <c r="D19" s="159"/>
      <c r="E19" s="159"/>
      <c r="F19" s="159"/>
      <c r="G19" s="159"/>
      <c r="H19" s="159"/>
      <c r="I19" s="159"/>
      <c r="J19" s="159"/>
      <c r="K19" s="172"/>
      <c r="L19" s="158" t="s">
        <v>20</v>
      </c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49"/>
      <c r="X19" s="49"/>
      <c r="Y19" s="35"/>
    </row>
    <row r="20" spans="1:23" ht="26.25" customHeight="1">
      <c r="A20" s="168"/>
      <c r="B20" s="169" t="s">
        <v>21</v>
      </c>
      <c r="C20" s="158" t="s">
        <v>22</v>
      </c>
      <c r="D20" s="159"/>
      <c r="E20" s="159"/>
      <c r="F20" s="172"/>
      <c r="G20" s="169" t="s">
        <v>65</v>
      </c>
      <c r="H20" s="169" t="s">
        <v>23</v>
      </c>
      <c r="I20" s="36"/>
      <c r="J20" s="33" t="s">
        <v>24</v>
      </c>
      <c r="K20" s="34"/>
      <c r="L20" s="158" t="s">
        <v>37</v>
      </c>
      <c r="M20" s="164"/>
      <c r="N20" s="165"/>
      <c r="O20" s="155" t="s">
        <v>66</v>
      </c>
      <c r="P20" s="156"/>
      <c r="Q20" s="157"/>
      <c r="R20" s="158" t="s">
        <v>25</v>
      </c>
      <c r="S20" s="164"/>
      <c r="T20" s="165"/>
      <c r="U20" s="216" t="s">
        <v>38</v>
      </c>
      <c r="V20" s="217"/>
      <c r="W20" s="48"/>
    </row>
    <row r="21" spans="1:22" ht="40.5">
      <c r="A21" s="168"/>
      <c r="B21" s="170"/>
      <c r="C21" s="37" t="s">
        <v>67</v>
      </c>
      <c r="D21" s="37" t="s">
        <v>58</v>
      </c>
      <c r="E21" s="37" t="s">
        <v>68</v>
      </c>
      <c r="F21" s="38" t="s">
        <v>69</v>
      </c>
      <c r="G21" s="171"/>
      <c r="H21" s="170"/>
      <c r="I21" s="37" t="s">
        <v>26</v>
      </c>
      <c r="J21" s="37" t="s">
        <v>27</v>
      </c>
      <c r="K21" s="38" t="s">
        <v>28</v>
      </c>
      <c r="L21" s="37" t="s">
        <v>29</v>
      </c>
      <c r="M21" s="37" t="s">
        <v>30</v>
      </c>
      <c r="N21" s="37" t="s">
        <v>31</v>
      </c>
      <c r="O21" s="39" t="s">
        <v>32</v>
      </c>
      <c r="P21" s="39" t="s">
        <v>33</v>
      </c>
      <c r="Q21" s="39" t="s">
        <v>34</v>
      </c>
      <c r="R21" s="39" t="s">
        <v>32</v>
      </c>
      <c r="S21" s="39" t="s">
        <v>33</v>
      </c>
      <c r="T21" s="39" t="s">
        <v>34</v>
      </c>
      <c r="U21" s="37" t="s">
        <v>35</v>
      </c>
      <c r="V21" s="38" t="s">
        <v>36</v>
      </c>
    </row>
    <row r="22" spans="1:22" ht="9" customHeight="1">
      <c r="A22" s="14"/>
      <c r="B22" s="14"/>
      <c r="C22" s="14"/>
      <c r="D22" s="14"/>
      <c r="E22" s="14"/>
      <c r="F22" s="14"/>
      <c r="G22" s="14"/>
      <c r="H22" s="14"/>
      <c r="I22" s="14"/>
      <c r="J22" s="22"/>
      <c r="K22" s="22"/>
      <c r="L22" s="22"/>
      <c r="M22" s="36"/>
      <c r="N22" s="56"/>
      <c r="O22" s="22"/>
      <c r="P22" s="14"/>
      <c r="Q22" s="14"/>
      <c r="R22" s="22"/>
      <c r="S22" s="22"/>
      <c r="T22" s="22"/>
      <c r="U22" s="14"/>
      <c r="V22" s="40"/>
    </row>
    <row r="23" spans="1:23" s="44" customFormat="1" ht="13.5">
      <c r="A23" s="41" t="s">
        <v>9</v>
      </c>
      <c r="B23" s="42">
        <v>2466</v>
      </c>
      <c r="C23" s="42">
        <v>2094</v>
      </c>
      <c r="D23" s="42">
        <v>572</v>
      </c>
      <c r="E23" s="42">
        <v>1373</v>
      </c>
      <c r="F23" s="42">
        <v>149</v>
      </c>
      <c r="G23" s="42">
        <v>35</v>
      </c>
      <c r="H23" s="42">
        <v>337</v>
      </c>
      <c r="I23" s="43">
        <f>C23/B23*100</f>
        <v>84.91484184914842</v>
      </c>
      <c r="J23" s="43">
        <f>G23/B23*100</f>
        <v>1.419302514193025</v>
      </c>
      <c r="K23" s="43">
        <f>H23/B23*100</f>
        <v>13.665855636658556</v>
      </c>
      <c r="L23" s="16">
        <v>69545</v>
      </c>
      <c r="M23" s="96">
        <v>42809</v>
      </c>
      <c r="N23" s="100">
        <v>26736</v>
      </c>
      <c r="O23" s="42">
        <v>594</v>
      </c>
      <c r="P23" s="42">
        <v>382</v>
      </c>
      <c r="Q23" s="42">
        <v>212</v>
      </c>
      <c r="R23" s="42">
        <v>68951</v>
      </c>
      <c r="S23" s="42">
        <v>42427</v>
      </c>
      <c r="T23" s="42">
        <v>26524</v>
      </c>
      <c r="U23" s="43">
        <f>M23/L23*100</f>
        <v>61.55582716226904</v>
      </c>
      <c r="V23" s="51">
        <f>N23/L23*100</f>
        <v>38.44417283773097</v>
      </c>
      <c r="W23" s="52"/>
    </row>
    <row r="24" spans="1:22" ht="9" customHeight="1">
      <c r="A24" s="22"/>
      <c r="B24" s="22"/>
      <c r="C24" s="22"/>
      <c r="D24" s="22"/>
      <c r="E24" s="22"/>
      <c r="F24" s="22"/>
      <c r="G24" s="22"/>
      <c r="H24" s="22"/>
      <c r="I24" s="43"/>
      <c r="J24" s="43"/>
      <c r="K24" s="43"/>
      <c r="L24" s="50"/>
      <c r="M24" s="97"/>
      <c r="N24" s="56"/>
      <c r="O24" s="22"/>
      <c r="P24" s="22"/>
      <c r="Q24" s="22"/>
      <c r="R24" s="22"/>
      <c r="S24" s="22"/>
      <c r="T24" s="22"/>
      <c r="U24" s="43"/>
      <c r="V24" s="51"/>
    </row>
    <row r="25" spans="1:22" s="5" customFormat="1" ht="19.5" customHeight="1">
      <c r="A25" s="26" t="s">
        <v>13</v>
      </c>
      <c r="B25" s="59">
        <v>1127</v>
      </c>
      <c r="C25" s="60">
        <v>826</v>
      </c>
      <c r="D25" s="57">
        <v>382</v>
      </c>
      <c r="E25" s="45">
        <v>433</v>
      </c>
      <c r="F25" s="45">
        <v>11</v>
      </c>
      <c r="G25" s="45">
        <v>19</v>
      </c>
      <c r="H25" s="45">
        <v>282</v>
      </c>
      <c r="I25" s="23">
        <f aca="true" t="shared" si="10" ref="I25:I30">C25/B25*100</f>
        <v>73.29192546583852</v>
      </c>
      <c r="J25" s="23">
        <f>G25/B25*100</f>
        <v>1.6858917480035491</v>
      </c>
      <c r="K25" s="23">
        <f>H25/B25*100</f>
        <v>25.02218278615794</v>
      </c>
      <c r="L25" s="45">
        <v>6704</v>
      </c>
      <c r="M25" s="98">
        <v>3604</v>
      </c>
      <c r="N25" s="57">
        <v>3100</v>
      </c>
      <c r="O25" s="58">
        <v>503</v>
      </c>
      <c r="P25" s="57">
        <v>321</v>
      </c>
      <c r="Q25" s="45">
        <v>182</v>
      </c>
      <c r="R25" s="59">
        <v>6201</v>
      </c>
      <c r="S25" s="60">
        <v>3283</v>
      </c>
      <c r="T25" s="60">
        <v>2918</v>
      </c>
      <c r="U25" s="25">
        <f aca="true" t="shared" si="11" ref="U25:U30">M25/L25*100</f>
        <v>53.75894988066826</v>
      </c>
      <c r="V25" s="66">
        <f aca="true" t="shared" si="12" ref="V25:V30">N25/L25*100</f>
        <v>46.241050119331746</v>
      </c>
    </row>
    <row r="26" spans="1:22" s="5" customFormat="1" ht="19.5" customHeight="1">
      <c r="A26" s="26" t="s">
        <v>14</v>
      </c>
      <c r="B26" s="59">
        <v>631</v>
      </c>
      <c r="C26" s="60">
        <v>572</v>
      </c>
      <c r="D26" s="57">
        <v>144</v>
      </c>
      <c r="E26" s="45">
        <v>417</v>
      </c>
      <c r="F26" s="45">
        <v>11</v>
      </c>
      <c r="G26" s="45">
        <v>9</v>
      </c>
      <c r="H26" s="45">
        <v>50</v>
      </c>
      <c r="I26" s="23">
        <f t="shared" si="10"/>
        <v>90.64976228209191</v>
      </c>
      <c r="J26" s="23">
        <f>G26/B26*100</f>
        <v>1.4263074484944533</v>
      </c>
      <c r="K26" s="23">
        <f>H26/B26*100</f>
        <v>7.923930269413629</v>
      </c>
      <c r="L26" s="45">
        <v>8484</v>
      </c>
      <c r="M26" s="98">
        <v>4511</v>
      </c>
      <c r="N26" s="57">
        <v>3973</v>
      </c>
      <c r="O26" s="58">
        <v>83</v>
      </c>
      <c r="P26" s="57">
        <v>56</v>
      </c>
      <c r="Q26" s="45">
        <v>27</v>
      </c>
      <c r="R26" s="59">
        <v>8401</v>
      </c>
      <c r="S26" s="60">
        <v>4455</v>
      </c>
      <c r="T26" s="60">
        <v>3946</v>
      </c>
      <c r="U26" s="25">
        <f t="shared" si="11"/>
        <v>53.170674210278165</v>
      </c>
      <c r="V26" s="66">
        <f t="shared" si="12"/>
        <v>46.829325789721835</v>
      </c>
    </row>
    <row r="27" spans="1:22" s="5" customFormat="1" ht="19.5" customHeight="1">
      <c r="A27" s="26" t="s">
        <v>15</v>
      </c>
      <c r="B27" s="59">
        <v>294</v>
      </c>
      <c r="C27" s="60">
        <v>284</v>
      </c>
      <c r="D27" s="57">
        <v>35</v>
      </c>
      <c r="E27" s="45">
        <v>237</v>
      </c>
      <c r="F27" s="45">
        <v>12</v>
      </c>
      <c r="G27" s="45">
        <v>5</v>
      </c>
      <c r="H27" s="45">
        <v>5</v>
      </c>
      <c r="I27" s="23">
        <f t="shared" si="10"/>
        <v>96.5986394557823</v>
      </c>
      <c r="J27" s="23">
        <f>G27/B27*100</f>
        <v>1.7006802721088436</v>
      </c>
      <c r="K27" s="23">
        <f>H27/B27*100</f>
        <v>1.7006802721088436</v>
      </c>
      <c r="L27" s="45">
        <v>7152</v>
      </c>
      <c r="M27" s="98">
        <v>3877</v>
      </c>
      <c r="N27" s="57">
        <v>3275</v>
      </c>
      <c r="O27" s="58">
        <v>8</v>
      </c>
      <c r="P27" s="57">
        <v>5</v>
      </c>
      <c r="Q27" s="45">
        <v>3</v>
      </c>
      <c r="R27" s="59">
        <v>7144</v>
      </c>
      <c r="S27" s="60">
        <v>3872</v>
      </c>
      <c r="T27" s="60">
        <v>3272</v>
      </c>
      <c r="U27" s="25">
        <f t="shared" si="11"/>
        <v>54.2086129753915</v>
      </c>
      <c r="V27" s="66">
        <f t="shared" si="12"/>
        <v>45.7913870246085</v>
      </c>
    </row>
    <row r="28" spans="1:22" s="5" customFormat="1" ht="19.5" customHeight="1">
      <c r="A28" s="26" t="s">
        <v>16</v>
      </c>
      <c r="B28" s="59">
        <v>291</v>
      </c>
      <c r="C28" s="60">
        <v>289</v>
      </c>
      <c r="D28" s="57">
        <v>11</v>
      </c>
      <c r="E28" s="45">
        <v>226</v>
      </c>
      <c r="F28" s="45">
        <v>52</v>
      </c>
      <c r="G28" s="45">
        <v>2</v>
      </c>
      <c r="H28" s="45" t="s">
        <v>70</v>
      </c>
      <c r="I28" s="23">
        <f t="shared" si="10"/>
        <v>99.3127147766323</v>
      </c>
      <c r="J28" s="23">
        <f>G28/B28*100</f>
        <v>0.6872852233676976</v>
      </c>
      <c r="K28" s="45" t="s">
        <v>70</v>
      </c>
      <c r="L28" s="45">
        <v>15706</v>
      </c>
      <c r="M28" s="98">
        <v>9418</v>
      </c>
      <c r="N28" s="57">
        <v>6288</v>
      </c>
      <c r="O28" s="45" t="s">
        <v>70</v>
      </c>
      <c r="P28" s="45" t="s">
        <v>70</v>
      </c>
      <c r="Q28" s="45" t="s">
        <v>70</v>
      </c>
      <c r="R28" s="59">
        <v>15706</v>
      </c>
      <c r="S28" s="60">
        <v>9418</v>
      </c>
      <c r="T28" s="60">
        <v>6288</v>
      </c>
      <c r="U28" s="25">
        <f t="shared" si="11"/>
        <v>59.96434483636827</v>
      </c>
      <c r="V28" s="66">
        <f t="shared" si="12"/>
        <v>40.03565516363173</v>
      </c>
    </row>
    <row r="29" spans="1:22" s="5" customFormat="1" ht="19.5" customHeight="1">
      <c r="A29" s="26" t="s">
        <v>17</v>
      </c>
      <c r="B29" s="59">
        <v>99</v>
      </c>
      <c r="C29" s="60">
        <v>99</v>
      </c>
      <c r="D29" s="45" t="s">
        <v>70</v>
      </c>
      <c r="E29" s="45">
        <v>55</v>
      </c>
      <c r="F29" s="45">
        <v>44</v>
      </c>
      <c r="G29" s="45" t="s">
        <v>70</v>
      </c>
      <c r="H29" s="45" t="s">
        <v>70</v>
      </c>
      <c r="I29" s="23">
        <f t="shared" si="10"/>
        <v>100</v>
      </c>
      <c r="J29" s="45" t="s">
        <v>70</v>
      </c>
      <c r="K29" s="45" t="s">
        <v>70</v>
      </c>
      <c r="L29" s="45">
        <v>16027</v>
      </c>
      <c r="M29" s="98">
        <v>9704</v>
      </c>
      <c r="N29" s="57">
        <v>6323</v>
      </c>
      <c r="O29" s="45" t="s">
        <v>70</v>
      </c>
      <c r="P29" s="45" t="s">
        <v>70</v>
      </c>
      <c r="Q29" s="45" t="s">
        <v>70</v>
      </c>
      <c r="R29" s="59">
        <v>16027</v>
      </c>
      <c r="S29" s="60">
        <v>9704</v>
      </c>
      <c r="T29" s="60">
        <v>6323</v>
      </c>
      <c r="U29" s="25">
        <f t="shared" si="11"/>
        <v>60.54782554439384</v>
      </c>
      <c r="V29" s="66">
        <f t="shared" si="12"/>
        <v>39.45217445560616</v>
      </c>
    </row>
    <row r="30" spans="1:22" s="5" customFormat="1" ht="19.5" customHeight="1">
      <c r="A30" s="28" t="s">
        <v>18</v>
      </c>
      <c r="B30" s="62">
        <v>24</v>
      </c>
      <c r="C30" s="62">
        <v>24</v>
      </c>
      <c r="D30" s="46" t="s">
        <v>70</v>
      </c>
      <c r="E30" s="46">
        <v>5</v>
      </c>
      <c r="F30" s="46">
        <v>19</v>
      </c>
      <c r="G30" s="46" t="s">
        <v>70</v>
      </c>
      <c r="H30" s="46" t="s">
        <v>70</v>
      </c>
      <c r="I30" s="53">
        <f t="shared" si="10"/>
        <v>100</v>
      </c>
      <c r="J30" s="46" t="s">
        <v>70</v>
      </c>
      <c r="K30" s="46" t="s">
        <v>70</v>
      </c>
      <c r="L30" s="47">
        <v>15472</v>
      </c>
      <c r="M30" s="99">
        <v>11695</v>
      </c>
      <c r="N30" s="47">
        <v>3777</v>
      </c>
      <c r="O30" s="46" t="s">
        <v>70</v>
      </c>
      <c r="P30" s="46" t="s">
        <v>70</v>
      </c>
      <c r="Q30" s="46" t="s">
        <v>70</v>
      </c>
      <c r="R30" s="61">
        <v>15472</v>
      </c>
      <c r="S30" s="62">
        <v>11695</v>
      </c>
      <c r="T30" s="62">
        <v>3777</v>
      </c>
      <c r="U30" s="53">
        <f t="shared" si="11"/>
        <v>75.58815925542916</v>
      </c>
      <c r="V30" s="102">
        <f t="shared" si="12"/>
        <v>24.41184074457084</v>
      </c>
    </row>
    <row r="31" spans="24:32" ht="13.5">
      <c r="X31" s="9"/>
      <c r="AF31" s="29"/>
    </row>
    <row r="32" spans="1:27" s="27" customFormat="1" ht="19.5" customHeight="1">
      <c r="A32" s="69"/>
      <c r="B32" s="70"/>
      <c r="C32" s="70"/>
      <c r="D32" s="66"/>
      <c r="E32" s="66"/>
      <c r="F32" s="70"/>
      <c r="G32" s="71"/>
      <c r="H32" s="66"/>
      <c r="I32" s="66"/>
      <c r="J32" s="70"/>
      <c r="K32" s="70"/>
      <c r="L32" s="70"/>
      <c r="M32" s="72"/>
      <c r="N32" s="66"/>
      <c r="O32" s="66"/>
      <c r="P32" s="70"/>
      <c r="Q32" s="73"/>
      <c r="R32" s="70"/>
      <c r="S32" s="72"/>
      <c r="T32" s="66"/>
      <c r="U32" s="65"/>
      <c r="V32" s="70"/>
      <c r="W32" s="73"/>
      <c r="X32" s="70"/>
      <c r="Y32" s="72"/>
      <c r="Z32" s="66"/>
      <c r="AA32" s="65"/>
    </row>
    <row r="33" spans="1:16" ht="13.5">
      <c r="A33" s="32" t="s">
        <v>60</v>
      </c>
      <c r="B33" s="32"/>
      <c r="C33" s="32"/>
      <c r="D33" s="32"/>
      <c r="E33" s="32"/>
      <c r="F33" s="30"/>
      <c r="G33" s="30"/>
      <c r="I33" s="32"/>
      <c r="K33" s="30"/>
      <c r="L33" s="30"/>
      <c r="M33" s="30"/>
      <c r="N33" s="30"/>
      <c r="O33" s="32"/>
      <c r="P33" s="30"/>
    </row>
    <row r="34" spans="6:16" ht="13.5">
      <c r="F34" s="30"/>
      <c r="G34" s="30"/>
      <c r="I34" s="32"/>
      <c r="K34" s="30"/>
      <c r="L34" s="30"/>
      <c r="M34" s="30"/>
      <c r="N34" s="30"/>
      <c r="O34" s="32"/>
      <c r="P34" s="30"/>
    </row>
    <row r="35" spans="1:25" ht="13.5">
      <c r="A35" s="32"/>
      <c r="B35" s="32"/>
      <c r="D35" s="32"/>
      <c r="E35" s="32"/>
      <c r="F35" s="32"/>
      <c r="G35" s="32"/>
      <c r="H35" s="32"/>
      <c r="I35" s="32"/>
      <c r="J35" s="32"/>
      <c r="K35" s="32"/>
      <c r="L35" s="24"/>
      <c r="M35" s="32"/>
      <c r="O35" s="32"/>
      <c r="P35" s="32"/>
      <c r="Q35" s="32"/>
      <c r="W35" s="9"/>
      <c r="X35" s="218" t="s">
        <v>49</v>
      </c>
      <c r="Y35" s="219"/>
    </row>
    <row r="36" spans="1:25" ht="13.5" customHeight="1">
      <c r="A36" s="167" t="s">
        <v>48</v>
      </c>
      <c r="B36" s="194" t="s">
        <v>71</v>
      </c>
      <c r="C36" s="195"/>
      <c r="D36" s="207" t="s">
        <v>72</v>
      </c>
      <c r="E36" s="195"/>
      <c r="F36" s="220" t="s">
        <v>79</v>
      </c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2"/>
      <c r="V36" s="207" t="s">
        <v>73</v>
      </c>
      <c r="W36" s="195"/>
      <c r="X36" s="202" t="s">
        <v>50</v>
      </c>
      <c r="Y36" s="195"/>
    </row>
    <row r="37" spans="1:25" ht="13.5" customHeight="1">
      <c r="A37" s="168"/>
      <c r="B37" s="195"/>
      <c r="C37" s="195"/>
      <c r="D37" s="195"/>
      <c r="E37" s="195"/>
      <c r="F37" s="192" t="s">
        <v>47</v>
      </c>
      <c r="G37" s="176"/>
      <c r="H37" s="166"/>
      <c r="I37" s="145" t="s">
        <v>74</v>
      </c>
      <c r="J37" s="146"/>
      <c r="K37" s="152" t="s">
        <v>52</v>
      </c>
      <c r="L37" s="146"/>
      <c r="N37" s="190" t="s">
        <v>55</v>
      </c>
      <c r="O37" s="133"/>
      <c r="P37" s="152" t="s">
        <v>75</v>
      </c>
      <c r="Q37" s="146"/>
      <c r="R37" s="152" t="s">
        <v>76</v>
      </c>
      <c r="S37" s="146"/>
      <c r="T37" s="214" t="s">
        <v>46</v>
      </c>
      <c r="U37" s="215"/>
      <c r="V37" s="195"/>
      <c r="W37" s="195"/>
      <c r="X37" s="195"/>
      <c r="Y37" s="195"/>
    </row>
    <row r="38" spans="1:25" ht="13.5">
      <c r="A38" s="168"/>
      <c r="B38" s="195"/>
      <c r="C38" s="195"/>
      <c r="D38" s="195"/>
      <c r="E38" s="195"/>
      <c r="F38" s="197" t="s">
        <v>80</v>
      </c>
      <c r="G38" s="198"/>
      <c r="H38" s="199"/>
      <c r="I38" s="147"/>
      <c r="J38" s="146"/>
      <c r="K38" s="153"/>
      <c r="L38" s="146"/>
      <c r="N38" s="191"/>
      <c r="O38" s="131"/>
      <c r="P38" s="153"/>
      <c r="Q38" s="146"/>
      <c r="R38" s="153"/>
      <c r="S38" s="146"/>
      <c r="T38" s="153"/>
      <c r="U38" s="146"/>
      <c r="V38" s="195"/>
      <c r="W38" s="195"/>
      <c r="X38" s="195"/>
      <c r="Y38" s="195"/>
    </row>
    <row r="39" spans="1:25" ht="13.5">
      <c r="A39" s="193"/>
      <c r="B39" s="196"/>
      <c r="C39" s="196"/>
      <c r="D39" s="196"/>
      <c r="E39" s="196"/>
      <c r="F39" s="200" t="s">
        <v>77</v>
      </c>
      <c r="G39" s="176"/>
      <c r="H39" s="166"/>
      <c r="I39" s="148"/>
      <c r="J39" s="149"/>
      <c r="K39" s="154"/>
      <c r="L39" s="149"/>
      <c r="M39" s="91"/>
      <c r="N39" s="118"/>
      <c r="O39" s="119"/>
      <c r="P39" s="154"/>
      <c r="Q39" s="149"/>
      <c r="R39" s="154"/>
      <c r="S39" s="149"/>
      <c r="T39" s="154"/>
      <c r="U39" s="149"/>
      <c r="V39" s="196"/>
      <c r="W39" s="196"/>
      <c r="X39" s="196"/>
      <c r="Y39" s="196"/>
    </row>
    <row r="40" spans="1:25" s="5" customFormat="1" ht="9" customHeight="1">
      <c r="A40" s="90"/>
      <c r="B40" s="203"/>
      <c r="C40" s="204"/>
      <c r="D40" s="203"/>
      <c r="E40" s="204"/>
      <c r="F40" s="84"/>
      <c r="G40" s="90"/>
      <c r="H40" s="94"/>
      <c r="I40" s="90"/>
      <c r="J40" s="92"/>
      <c r="K40" s="84"/>
      <c r="L40" s="94"/>
      <c r="N40" s="90"/>
      <c r="O40" s="94"/>
      <c r="P40" s="90"/>
      <c r="Q40" s="94"/>
      <c r="R40" s="90"/>
      <c r="S40" s="94"/>
      <c r="T40" s="87"/>
      <c r="U40" s="95"/>
      <c r="V40" s="203"/>
      <c r="W40" s="204"/>
      <c r="X40" s="93"/>
      <c r="Y40" s="94"/>
    </row>
    <row r="41" spans="1:25" s="88" customFormat="1" ht="13.5">
      <c r="A41" s="89" t="s">
        <v>9</v>
      </c>
      <c r="B41" s="182">
        <v>26314819</v>
      </c>
      <c r="C41" s="183">
        <v>26314819</v>
      </c>
      <c r="D41" s="182">
        <v>103533285</v>
      </c>
      <c r="E41" s="183">
        <v>103533285</v>
      </c>
      <c r="F41" s="182">
        <v>180700620</v>
      </c>
      <c r="G41" s="201">
        <v>180700620</v>
      </c>
      <c r="H41" s="183">
        <v>180700620</v>
      </c>
      <c r="I41" s="181">
        <v>156805377</v>
      </c>
      <c r="J41" s="151">
        <v>156805377</v>
      </c>
      <c r="K41" s="150">
        <v>14655329</v>
      </c>
      <c r="L41" s="151">
        <v>14655329</v>
      </c>
      <c r="N41" s="181">
        <v>22837</v>
      </c>
      <c r="O41" s="151">
        <v>22837</v>
      </c>
      <c r="P41" s="182">
        <v>630006</v>
      </c>
      <c r="Q41" s="183">
        <v>630006</v>
      </c>
      <c r="R41" s="179">
        <v>8587071</v>
      </c>
      <c r="S41" s="180">
        <v>8587071</v>
      </c>
      <c r="T41" s="210">
        <v>73277</v>
      </c>
      <c r="U41" s="211">
        <v>73277</v>
      </c>
      <c r="V41" s="182">
        <v>74025669</v>
      </c>
      <c r="W41" s="183">
        <v>7469202</v>
      </c>
      <c r="X41" s="182">
        <v>66562147</v>
      </c>
      <c r="Y41" s="183">
        <v>66562147</v>
      </c>
    </row>
    <row r="42" spans="1:25" s="27" customFormat="1" ht="9" customHeight="1">
      <c r="A42" s="70"/>
      <c r="B42" s="125"/>
      <c r="C42" s="126"/>
      <c r="D42" s="125"/>
      <c r="E42" s="126"/>
      <c r="F42" s="125"/>
      <c r="G42" s="143"/>
      <c r="H42" s="126"/>
      <c r="I42" s="143"/>
      <c r="J42" s="126"/>
      <c r="K42" s="125"/>
      <c r="L42" s="126"/>
      <c r="N42" s="143"/>
      <c r="O42" s="126"/>
      <c r="P42" s="125"/>
      <c r="Q42" s="126"/>
      <c r="R42" s="208"/>
      <c r="S42" s="209"/>
      <c r="T42" s="212"/>
      <c r="U42" s="213"/>
      <c r="V42" s="125"/>
      <c r="W42" s="126"/>
      <c r="X42" s="205"/>
      <c r="Y42" s="206"/>
    </row>
    <row r="43" spans="1:25" s="27" customFormat="1" ht="19.5" customHeight="1">
      <c r="A43" s="86" t="s">
        <v>45</v>
      </c>
      <c r="B43" s="125">
        <v>1696764</v>
      </c>
      <c r="C43" s="126">
        <v>1696764</v>
      </c>
      <c r="D43" s="125">
        <v>3469477</v>
      </c>
      <c r="E43" s="126">
        <v>3469477</v>
      </c>
      <c r="F43" s="184">
        <v>7019594</v>
      </c>
      <c r="G43" s="185">
        <v>7019594</v>
      </c>
      <c r="H43" s="186">
        <v>7019594</v>
      </c>
      <c r="I43" s="144">
        <v>5276469</v>
      </c>
      <c r="J43" s="141">
        <v>5276469</v>
      </c>
      <c r="K43" s="125">
        <v>1330013</v>
      </c>
      <c r="L43" s="126">
        <v>1330013</v>
      </c>
      <c r="N43" s="144">
        <v>822</v>
      </c>
      <c r="O43" s="141">
        <v>822</v>
      </c>
      <c r="P43" s="140">
        <v>46193</v>
      </c>
      <c r="Q43" s="141">
        <v>46193</v>
      </c>
      <c r="R43" s="136">
        <v>366097</v>
      </c>
      <c r="S43" s="137">
        <v>366097</v>
      </c>
      <c r="T43" s="212">
        <v>6229</v>
      </c>
      <c r="U43" s="213">
        <v>6229</v>
      </c>
      <c r="V43" s="125">
        <v>3376909</v>
      </c>
      <c r="W43" s="126">
        <v>3375766</v>
      </c>
      <c r="X43" s="125">
        <v>3376909</v>
      </c>
      <c r="Y43" s="126">
        <v>3376909</v>
      </c>
    </row>
    <row r="44" spans="1:25" s="27" customFormat="1" ht="19.5" customHeight="1">
      <c r="A44" s="86" t="s">
        <v>44</v>
      </c>
      <c r="B44" s="125">
        <v>2378179</v>
      </c>
      <c r="C44" s="126">
        <v>2378179</v>
      </c>
      <c r="D44" s="125">
        <v>5360474</v>
      </c>
      <c r="E44" s="126">
        <v>5360474</v>
      </c>
      <c r="F44" s="184">
        <v>10485426</v>
      </c>
      <c r="G44" s="185">
        <v>10485426</v>
      </c>
      <c r="H44" s="186">
        <v>10485426</v>
      </c>
      <c r="I44" s="144">
        <v>7956486</v>
      </c>
      <c r="J44" s="141">
        <v>7956486</v>
      </c>
      <c r="K44" s="125">
        <v>1873338</v>
      </c>
      <c r="L44" s="126">
        <v>1873338</v>
      </c>
      <c r="N44" s="143">
        <v>536</v>
      </c>
      <c r="O44" s="126">
        <v>536</v>
      </c>
      <c r="P44" s="140">
        <v>14564</v>
      </c>
      <c r="Q44" s="141">
        <v>14564</v>
      </c>
      <c r="R44" s="136">
        <v>640502</v>
      </c>
      <c r="S44" s="137">
        <v>640502</v>
      </c>
      <c r="T44" s="212">
        <v>16617</v>
      </c>
      <c r="U44" s="213">
        <v>16617</v>
      </c>
      <c r="V44" s="125">
        <v>4872649</v>
      </c>
      <c r="W44" s="126">
        <v>4872649</v>
      </c>
      <c r="X44" s="125">
        <v>4872649</v>
      </c>
      <c r="Y44" s="126">
        <v>4872649</v>
      </c>
    </row>
    <row r="45" spans="1:25" s="27" customFormat="1" ht="19.5" customHeight="1">
      <c r="A45" s="86" t="s">
        <v>43</v>
      </c>
      <c r="B45" s="125">
        <v>2238481</v>
      </c>
      <c r="C45" s="126">
        <v>2238481</v>
      </c>
      <c r="D45" s="125">
        <v>5869220</v>
      </c>
      <c r="E45" s="126">
        <v>5869220</v>
      </c>
      <c r="F45" s="184">
        <v>10865112</v>
      </c>
      <c r="G45" s="185">
        <v>10865112</v>
      </c>
      <c r="H45" s="186">
        <v>10865112</v>
      </c>
      <c r="I45" s="144">
        <v>8487784</v>
      </c>
      <c r="J45" s="141">
        <v>8487784</v>
      </c>
      <c r="K45" s="125">
        <v>1819942</v>
      </c>
      <c r="L45" s="126">
        <v>1819942</v>
      </c>
      <c r="N45" s="143">
        <v>430</v>
      </c>
      <c r="O45" s="126">
        <v>430</v>
      </c>
      <c r="P45" s="125">
        <v>36467</v>
      </c>
      <c r="Q45" s="126">
        <v>36467</v>
      </c>
      <c r="R45" s="136">
        <v>520489</v>
      </c>
      <c r="S45" s="137">
        <v>520489</v>
      </c>
      <c r="T45" s="212">
        <v>36956</v>
      </c>
      <c r="U45" s="213">
        <v>36956</v>
      </c>
      <c r="V45" s="125">
        <v>4757138</v>
      </c>
      <c r="W45" s="126">
        <v>4757138</v>
      </c>
      <c r="X45" s="125">
        <v>4757138</v>
      </c>
      <c r="Y45" s="126">
        <v>4757138</v>
      </c>
    </row>
    <row r="46" spans="1:25" s="27" customFormat="1" ht="19.5" customHeight="1">
      <c r="A46" s="86" t="s">
        <v>42</v>
      </c>
      <c r="B46" s="125">
        <v>5524032</v>
      </c>
      <c r="C46" s="126">
        <v>5524032</v>
      </c>
      <c r="D46" s="125">
        <v>23152418</v>
      </c>
      <c r="E46" s="126">
        <v>23152418</v>
      </c>
      <c r="F46" s="184">
        <v>38840964</v>
      </c>
      <c r="G46" s="185">
        <v>38840964</v>
      </c>
      <c r="H46" s="186">
        <v>38840964</v>
      </c>
      <c r="I46" s="144">
        <v>33259165</v>
      </c>
      <c r="J46" s="141">
        <v>33259165</v>
      </c>
      <c r="K46" s="140">
        <v>4644762</v>
      </c>
      <c r="L46" s="141">
        <v>4644762</v>
      </c>
      <c r="N46" s="144">
        <v>19526</v>
      </c>
      <c r="O46" s="141">
        <v>19526</v>
      </c>
      <c r="P46" s="140" t="s">
        <v>78</v>
      </c>
      <c r="Q46" s="141">
        <v>96432</v>
      </c>
      <c r="R46" s="136" t="s">
        <v>78</v>
      </c>
      <c r="S46" s="137">
        <v>821079</v>
      </c>
      <c r="T46" s="212">
        <v>133474</v>
      </c>
      <c r="U46" s="213">
        <v>133474</v>
      </c>
      <c r="V46" s="125">
        <v>15055396</v>
      </c>
      <c r="W46" s="126">
        <v>14994368</v>
      </c>
      <c r="X46" s="125">
        <v>13017453</v>
      </c>
      <c r="Y46" s="126">
        <v>13017453</v>
      </c>
    </row>
    <row r="47" spans="1:25" s="27" customFormat="1" ht="19.5" customHeight="1">
      <c r="A47" s="86" t="s">
        <v>41</v>
      </c>
      <c r="B47" s="125">
        <v>6195273</v>
      </c>
      <c r="C47" s="126">
        <v>6195273</v>
      </c>
      <c r="D47" s="125">
        <v>29147188</v>
      </c>
      <c r="E47" s="126">
        <v>29147188</v>
      </c>
      <c r="F47" s="184">
        <v>51232128</v>
      </c>
      <c r="G47" s="185">
        <v>51232128</v>
      </c>
      <c r="H47" s="186">
        <v>51232128</v>
      </c>
      <c r="I47" s="144">
        <v>44569290</v>
      </c>
      <c r="J47" s="141">
        <v>44569290</v>
      </c>
      <c r="K47" s="140">
        <v>4333760</v>
      </c>
      <c r="L47" s="141">
        <v>4333760</v>
      </c>
      <c r="N47" s="144">
        <v>1523</v>
      </c>
      <c r="O47" s="141">
        <v>1523</v>
      </c>
      <c r="P47" s="140">
        <v>317900</v>
      </c>
      <c r="Q47" s="141">
        <v>317900</v>
      </c>
      <c r="R47" s="136">
        <v>2009655</v>
      </c>
      <c r="S47" s="137">
        <v>2009655</v>
      </c>
      <c r="T47" s="212">
        <v>517496</v>
      </c>
      <c r="U47" s="213">
        <v>517496</v>
      </c>
      <c r="V47" s="125">
        <v>21344555</v>
      </c>
      <c r="W47" s="126">
        <v>21344555</v>
      </c>
      <c r="X47" s="125">
        <v>19521503</v>
      </c>
      <c r="Y47" s="126">
        <v>19521503</v>
      </c>
    </row>
    <row r="48" spans="1:25" s="27" customFormat="1" ht="19.5" customHeight="1">
      <c r="A48" s="85" t="s">
        <v>40</v>
      </c>
      <c r="B48" s="123">
        <v>8282090</v>
      </c>
      <c r="C48" s="124">
        <v>8282090</v>
      </c>
      <c r="D48" s="123">
        <v>36534508</v>
      </c>
      <c r="E48" s="124">
        <v>36534508</v>
      </c>
      <c r="F48" s="187">
        <v>62257396</v>
      </c>
      <c r="G48" s="188">
        <v>62257396</v>
      </c>
      <c r="H48" s="189">
        <v>62257396</v>
      </c>
      <c r="I48" s="142">
        <v>57256183</v>
      </c>
      <c r="J48" s="135">
        <v>57256183</v>
      </c>
      <c r="K48" s="107">
        <v>653514</v>
      </c>
      <c r="L48" s="135">
        <v>653514</v>
      </c>
      <c r="M48" s="101"/>
      <c r="N48" s="142" t="s">
        <v>56</v>
      </c>
      <c r="O48" s="135"/>
      <c r="P48" s="107" t="s">
        <v>78</v>
      </c>
      <c r="Q48" s="135">
        <v>118450</v>
      </c>
      <c r="R48" s="138" t="s">
        <v>78</v>
      </c>
      <c r="S48" s="139">
        <v>4229249</v>
      </c>
      <c r="T48" s="223">
        <v>2594058</v>
      </c>
      <c r="U48" s="224">
        <v>2594058</v>
      </c>
      <c r="V48" s="123">
        <v>24619022</v>
      </c>
      <c r="W48" s="124">
        <v>24619022</v>
      </c>
      <c r="X48" s="123">
        <v>21016495</v>
      </c>
      <c r="Y48" s="124">
        <v>21016495</v>
      </c>
    </row>
    <row r="49" spans="1:18" ht="13.5">
      <c r="A49" s="32"/>
      <c r="B49" s="32"/>
      <c r="C49" s="32"/>
      <c r="D49" s="32"/>
      <c r="E49" s="32"/>
      <c r="F49" s="32"/>
      <c r="H49" s="32"/>
      <c r="I49" s="32"/>
      <c r="J49" s="32"/>
      <c r="K49" s="32"/>
      <c r="L49" s="32"/>
      <c r="M49" s="40"/>
      <c r="N49" s="24"/>
      <c r="O49" s="32"/>
      <c r="R49" s="32"/>
    </row>
  </sheetData>
  <sheetProtection/>
  <mergeCells count="198">
    <mergeCell ref="X35:Y35"/>
    <mergeCell ref="F36:U36"/>
    <mergeCell ref="T47:U47"/>
    <mergeCell ref="T48:U48"/>
    <mergeCell ref="T43:U43"/>
    <mergeCell ref="T44:U44"/>
    <mergeCell ref="T45:U45"/>
    <mergeCell ref="T46:U46"/>
    <mergeCell ref="N42:O42"/>
    <mergeCell ref="P42:Q42"/>
    <mergeCell ref="R42:S42"/>
    <mergeCell ref="T41:U41"/>
    <mergeCell ref="T42:U42"/>
    <mergeCell ref="R9:S9"/>
    <mergeCell ref="T37:U39"/>
    <mergeCell ref="R13:S13"/>
    <mergeCell ref="R20:T20"/>
    <mergeCell ref="U20:V20"/>
    <mergeCell ref="V13:W13"/>
    <mergeCell ref="X9:Y9"/>
    <mergeCell ref="V9:W9"/>
    <mergeCell ref="P9:Q9"/>
    <mergeCell ref="B48:C48"/>
    <mergeCell ref="D36:E39"/>
    <mergeCell ref="V36:W39"/>
    <mergeCell ref="D40:E40"/>
    <mergeCell ref="D41:E41"/>
    <mergeCell ref="D42:E42"/>
    <mergeCell ref="D43:E43"/>
    <mergeCell ref="D44:E44"/>
    <mergeCell ref="D47:E47"/>
    <mergeCell ref="D48:E48"/>
    <mergeCell ref="B40:C40"/>
    <mergeCell ref="B41:C41"/>
    <mergeCell ref="B42:C42"/>
    <mergeCell ref="B43:C43"/>
    <mergeCell ref="B44:C44"/>
    <mergeCell ref="B45:C45"/>
    <mergeCell ref="B46:C46"/>
    <mergeCell ref="B47:C47"/>
    <mergeCell ref="D45:E45"/>
    <mergeCell ref="D46:E46"/>
    <mergeCell ref="V45:W45"/>
    <mergeCell ref="V46:W46"/>
    <mergeCell ref="I47:J47"/>
    <mergeCell ref="P47:Q47"/>
    <mergeCell ref="V41:W41"/>
    <mergeCell ref="X36:Y39"/>
    <mergeCell ref="X41:Y41"/>
    <mergeCell ref="X43:Y43"/>
    <mergeCell ref="V40:W40"/>
    <mergeCell ref="V43:W43"/>
    <mergeCell ref="V42:W42"/>
    <mergeCell ref="X42:Y42"/>
    <mergeCell ref="X48:Y48"/>
    <mergeCell ref="V44:W44"/>
    <mergeCell ref="V48:W48"/>
    <mergeCell ref="X46:Y46"/>
    <mergeCell ref="X47:Y47"/>
    <mergeCell ref="V47:W47"/>
    <mergeCell ref="X44:Y44"/>
    <mergeCell ref="X45:Y45"/>
    <mergeCell ref="F41:H41"/>
    <mergeCell ref="I41:J41"/>
    <mergeCell ref="F43:H43"/>
    <mergeCell ref="I43:J43"/>
    <mergeCell ref="F42:H42"/>
    <mergeCell ref="I42:J42"/>
    <mergeCell ref="A36:A39"/>
    <mergeCell ref="B36:C39"/>
    <mergeCell ref="F38:H38"/>
    <mergeCell ref="F39:H39"/>
    <mergeCell ref="N37:O39"/>
    <mergeCell ref="P37:Q39"/>
    <mergeCell ref="R37:S39"/>
    <mergeCell ref="F37:H37"/>
    <mergeCell ref="I48:J48"/>
    <mergeCell ref="F44:H44"/>
    <mergeCell ref="F47:H47"/>
    <mergeCell ref="I45:J45"/>
    <mergeCell ref="I46:J46"/>
    <mergeCell ref="F46:H46"/>
    <mergeCell ref="F48:H48"/>
    <mergeCell ref="I44:J44"/>
    <mergeCell ref="F45:H45"/>
    <mergeCell ref="J12:K12"/>
    <mergeCell ref="R41:S41"/>
    <mergeCell ref="P43:Q43"/>
    <mergeCell ref="P44:Q44"/>
    <mergeCell ref="N43:O43"/>
    <mergeCell ref="N44:O44"/>
    <mergeCell ref="R43:S43"/>
    <mergeCell ref="R44:S44"/>
    <mergeCell ref="N41:O41"/>
    <mergeCell ref="P41:Q41"/>
    <mergeCell ref="E4:E6"/>
    <mergeCell ref="L13:M13"/>
    <mergeCell ref="P12:Q12"/>
    <mergeCell ref="L10:M10"/>
    <mergeCell ref="L12:M12"/>
    <mergeCell ref="P11:Q11"/>
    <mergeCell ref="P13:Q13"/>
    <mergeCell ref="P10:Q10"/>
    <mergeCell ref="J13:K13"/>
    <mergeCell ref="J11:K11"/>
    <mergeCell ref="V3:AA3"/>
    <mergeCell ref="P3:U3"/>
    <mergeCell ref="B3:E3"/>
    <mergeCell ref="R6:S6"/>
    <mergeCell ref="R5:S5"/>
    <mergeCell ref="P6:Q6"/>
    <mergeCell ref="C4:D4"/>
    <mergeCell ref="G4:H4"/>
    <mergeCell ref="J4:K4"/>
    <mergeCell ref="L4:N4"/>
    <mergeCell ref="J3:O3"/>
    <mergeCell ref="F3:I3"/>
    <mergeCell ref="L8:M8"/>
    <mergeCell ref="L11:M11"/>
    <mergeCell ref="O4:O6"/>
    <mergeCell ref="I4:I6"/>
    <mergeCell ref="J8:K8"/>
    <mergeCell ref="J10:K10"/>
    <mergeCell ref="L9:M9"/>
    <mergeCell ref="J9:K9"/>
    <mergeCell ref="V10:W10"/>
    <mergeCell ref="R10:S10"/>
    <mergeCell ref="X10:Y10"/>
    <mergeCell ref="V12:W12"/>
    <mergeCell ref="R12:S12"/>
    <mergeCell ref="R11:S11"/>
    <mergeCell ref="V11:W11"/>
    <mergeCell ref="X12:Y12"/>
    <mergeCell ref="X11:Y11"/>
    <mergeCell ref="A19:A21"/>
    <mergeCell ref="B20:B21"/>
    <mergeCell ref="H20:H21"/>
    <mergeCell ref="G20:G21"/>
    <mergeCell ref="B19:K19"/>
    <mergeCell ref="C20:F20"/>
    <mergeCell ref="O20:Q20"/>
    <mergeCell ref="V14:W14"/>
    <mergeCell ref="L19:V19"/>
    <mergeCell ref="X7:Y7"/>
    <mergeCell ref="R8:S8"/>
    <mergeCell ref="V7:W7"/>
    <mergeCell ref="L20:N20"/>
    <mergeCell ref="X8:Y8"/>
    <mergeCell ref="P8:Q8"/>
    <mergeCell ref="V8:W8"/>
    <mergeCell ref="X15:Y15"/>
    <mergeCell ref="P14:Q14"/>
    <mergeCell ref="X14:Y14"/>
    <mergeCell ref="P15:Q15"/>
    <mergeCell ref="V15:W15"/>
    <mergeCell ref="R15:S15"/>
    <mergeCell ref="R14:S14"/>
    <mergeCell ref="K43:L43"/>
    <mergeCell ref="K44:L44"/>
    <mergeCell ref="I37:J39"/>
    <mergeCell ref="K41:L41"/>
    <mergeCell ref="K37:L39"/>
    <mergeCell ref="K42:L42"/>
    <mergeCell ref="N48:O48"/>
    <mergeCell ref="K45:L45"/>
    <mergeCell ref="K46:L46"/>
    <mergeCell ref="K47:L47"/>
    <mergeCell ref="K48:L48"/>
    <mergeCell ref="N45:O45"/>
    <mergeCell ref="N46:O46"/>
    <mergeCell ref="N47:O47"/>
    <mergeCell ref="P48:Q48"/>
    <mergeCell ref="R45:S45"/>
    <mergeCell ref="R46:S46"/>
    <mergeCell ref="R47:S47"/>
    <mergeCell ref="R48:S48"/>
    <mergeCell ref="P45:Q45"/>
    <mergeCell ref="P46:Q46"/>
    <mergeCell ref="AA4:AA6"/>
    <mergeCell ref="U4:U6"/>
    <mergeCell ref="J5:K5"/>
    <mergeCell ref="L5:M5"/>
    <mergeCell ref="J6:K6"/>
    <mergeCell ref="X6:Y6"/>
    <mergeCell ref="X5:Y5"/>
    <mergeCell ref="L6:M6"/>
    <mergeCell ref="V6:W6"/>
    <mergeCell ref="P5:Q5"/>
    <mergeCell ref="J15:K15"/>
    <mergeCell ref="J14:K14"/>
    <mergeCell ref="X4:Z4"/>
    <mergeCell ref="V5:W5"/>
    <mergeCell ref="V4:W4"/>
    <mergeCell ref="P4:Q4"/>
    <mergeCell ref="R4:T4"/>
    <mergeCell ref="X13:Y13"/>
    <mergeCell ref="L15:M15"/>
    <mergeCell ref="L14:M1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89" r:id="rId1"/>
  <colBreaks count="1" manualBreakCount="1">
    <brk id="13" max="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13"/>
  <sheetViews>
    <sheetView workbookViewId="0" topLeftCell="A1">
      <selection activeCell="C16" sqref="C16"/>
    </sheetView>
  </sheetViews>
  <sheetFormatPr defaultColWidth="9.00390625" defaultRowHeight="13.5"/>
  <cols>
    <col min="1" max="5" width="12.875" style="32" customWidth="1"/>
    <col min="6" max="6" width="13.125" style="32" customWidth="1"/>
    <col min="7" max="7" width="1.12109375" style="32" customWidth="1"/>
    <col min="8" max="8" width="11.50390625" style="32" customWidth="1"/>
    <col min="9" max="9" width="1.25" style="32" customWidth="1"/>
    <col min="10" max="14" width="11.375" style="32" customWidth="1"/>
    <col min="15" max="15" width="12.25390625" style="32" customWidth="1"/>
    <col min="16" max="16" width="10.875" style="32" customWidth="1"/>
    <col min="17" max="17" width="12.50390625" style="1" customWidth="1"/>
    <col min="18" max="19" width="10.875" style="1" customWidth="1"/>
    <col min="20" max="20" width="11.125" style="1" customWidth="1"/>
    <col min="21" max="22" width="11.50390625" style="1" customWidth="1"/>
    <col min="23" max="16384" width="9.00390625" style="1" customWidth="1"/>
  </cols>
  <sheetData>
    <row r="1" spans="1:21" ht="13.5">
      <c r="A1" s="32" t="s">
        <v>81</v>
      </c>
      <c r="F1" s="30"/>
      <c r="G1" s="30"/>
      <c r="H1" s="30"/>
      <c r="I1" s="30"/>
      <c r="K1" s="30"/>
      <c r="L1" s="30"/>
      <c r="M1" s="30"/>
      <c r="N1" s="1"/>
      <c r="O1" s="1"/>
      <c r="P1" s="30"/>
      <c r="Q1" s="30"/>
      <c r="R1" s="30"/>
      <c r="S1" s="30"/>
      <c r="T1" s="30"/>
      <c r="U1" s="30"/>
    </row>
    <row r="3" spans="17:21" ht="13.5">
      <c r="Q3" s="225" t="s">
        <v>82</v>
      </c>
      <c r="R3" s="32"/>
      <c r="S3" s="32"/>
      <c r="T3" s="32"/>
      <c r="U3" s="32"/>
    </row>
    <row r="4" spans="1:17" ht="67.5" customHeight="1">
      <c r="A4" s="167" t="s">
        <v>19</v>
      </c>
      <c r="B4" s="226" t="s">
        <v>83</v>
      </c>
      <c r="C4" s="227" t="s">
        <v>84</v>
      </c>
      <c r="D4" s="228"/>
      <c r="E4" s="229"/>
      <c r="F4" s="227" t="s">
        <v>85</v>
      </c>
      <c r="G4" s="228"/>
      <c r="H4" s="228"/>
      <c r="I4" s="230"/>
      <c r="J4" s="231" t="s">
        <v>86</v>
      </c>
      <c r="K4" s="227" t="s">
        <v>87</v>
      </c>
      <c r="L4" s="228"/>
      <c r="M4" s="229"/>
      <c r="N4" s="36" t="s">
        <v>88</v>
      </c>
      <c r="O4" s="227" t="s">
        <v>89</v>
      </c>
      <c r="P4" s="228"/>
      <c r="Q4" s="228"/>
    </row>
    <row r="5" spans="1:17" s="27" customFormat="1" ht="20.25" customHeight="1">
      <c r="A5" s="193"/>
      <c r="B5" s="171"/>
      <c r="C5" s="33" t="s">
        <v>32</v>
      </c>
      <c r="D5" s="232" t="s">
        <v>90</v>
      </c>
      <c r="E5" s="232" t="s">
        <v>91</v>
      </c>
      <c r="F5" s="232" t="s">
        <v>32</v>
      </c>
      <c r="G5" s="158" t="s">
        <v>90</v>
      </c>
      <c r="H5" s="164"/>
      <c r="I5" s="33"/>
      <c r="J5" s="121" t="s">
        <v>91</v>
      </c>
      <c r="K5" s="233" t="s">
        <v>32</v>
      </c>
      <c r="L5" s="232" t="s">
        <v>92</v>
      </c>
      <c r="M5" s="232" t="s">
        <v>93</v>
      </c>
      <c r="N5" s="234" t="s">
        <v>94</v>
      </c>
      <c r="O5" s="232" t="s">
        <v>32</v>
      </c>
      <c r="P5" s="232" t="s">
        <v>92</v>
      </c>
      <c r="Q5" s="235" t="s">
        <v>93</v>
      </c>
    </row>
    <row r="6" spans="1:17" s="27" customFormat="1" ht="19.5" customHeight="1">
      <c r="A6" s="90"/>
      <c r="B6" s="236"/>
      <c r="C6" s="84"/>
      <c r="D6" s="236"/>
      <c r="E6" s="236"/>
      <c r="F6" s="236"/>
      <c r="G6" s="237"/>
      <c r="H6" s="238"/>
      <c r="I6" s="104"/>
      <c r="J6" s="105"/>
      <c r="K6" s="90"/>
      <c r="L6" s="236"/>
      <c r="M6" s="236"/>
      <c r="N6" s="236"/>
      <c r="O6" s="236"/>
      <c r="P6" s="236"/>
      <c r="Q6" s="84"/>
    </row>
    <row r="7" spans="1:18" s="88" customFormat="1" ht="19.5" customHeight="1">
      <c r="A7" s="89" t="s">
        <v>9</v>
      </c>
      <c r="B7" s="239">
        <v>414</v>
      </c>
      <c r="C7" s="239">
        <v>52303668</v>
      </c>
      <c r="D7" s="240">
        <v>14691593</v>
      </c>
      <c r="E7" s="239">
        <v>37612075</v>
      </c>
      <c r="F7" s="239">
        <f>H7+J7</f>
        <v>5583089</v>
      </c>
      <c r="G7" s="122">
        <f>SUM(G9:G11)</f>
        <v>250422</v>
      </c>
      <c r="H7" s="110">
        <f>SUM(H9:H11)</f>
        <v>250422</v>
      </c>
      <c r="I7" s="108"/>
      <c r="J7" s="109">
        <v>5332667</v>
      </c>
      <c r="K7" s="109">
        <f>L7+M7</f>
        <v>681424</v>
      </c>
      <c r="L7" s="239">
        <v>56404</v>
      </c>
      <c r="M7" s="239">
        <v>625020</v>
      </c>
      <c r="N7" s="239">
        <v>7978455</v>
      </c>
      <c r="O7" s="239">
        <f>C7+F7-K7-N7</f>
        <v>49226878</v>
      </c>
      <c r="P7" s="239">
        <f>D7+H7-L7</f>
        <v>14885611</v>
      </c>
      <c r="Q7" s="108">
        <f>E7+J7-M7-N7</f>
        <v>34341267</v>
      </c>
      <c r="R7" s="241"/>
    </row>
    <row r="8" spans="1:17" s="27" customFormat="1" ht="19.5" customHeight="1">
      <c r="A8" s="70"/>
      <c r="B8" s="75"/>
      <c r="C8" s="104"/>
      <c r="D8" s="75"/>
      <c r="E8" s="75"/>
      <c r="F8" s="75"/>
      <c r="G8" s="117"/>
      <c r="H8" s="45"/>
      <c r="I8" s="104"/>
      <c r="J8" s="105"/>
      <c r="K8" s="70"/>
      <c r="L8" s="75"/>
      <c r="M8" s="75"/>
      <c r="N8" s="75"/>
      <c r="O8" s="239"/>
      <c r="P8" s="239"/>
      <c r="Q8" s="108"/>
    </row>
    <row r="9" spans="1:18" s="27" customFormat="1" ht="19.5" customHeight="1">
      <c r="A9" s="242" t="s">
        <v>95</v>
      </c>
      <c r="B9" s="243">
        <v>291</v>
      </c>
      <c r="C9" s="243">
        <v>16313713</v>
      </c>
      <c r="D9" s="244">
        <v>5220209</v>
      </c>
      <c r="E9" s="244">
        <v>11093504</v>
      </c>
      <c r="F9" s="244">
        <f>H9+J9</f>
        <v>1345960</v>
      </c>
      <c r="G9" s="245">
        <v>123648</v>
      </c>
      <c r="H9" s="246">
        <v>123648</v>
      </c>
      <c r="I9" s="247"/>
      <c r="J9" s="248">
        <v>1222312</v>
      </c>
      <c r="K9" s="248">
        <f>L9+M9</f>
        <v>97768</v>
      </c>
      <c r="L9" s="244">
        <v>11062</v>
      </c>
      <c r="M9" s="244">
        <v>86706</v>
      </c>
      <c r="N9" s="244">
        <v>2021194</v>
      </c>
      <c r="O9" s="75">
        <f>C9+F9-K9-N9</f>
        <v>15540711</v>
      </c>
      <c r="P9" s="75">
        <f>D9+H9-L9</f>
        <v>5332795</v>
      </c>
      <c r="Q9" s="104">
        <f>E9+J9-M9-N9</f>
        <v>10207916</v>
      </c>
      <c r="R9" s="249"/>
    </row>
    <row r="10" spans="1:18" s="27" customFormat="1" ht="19.5" customHeight="1">
      <c r="A10" s="242" t="s">
        <v>41</v>
      </c>
      <c r="B10" s="244">
        <v>99</v>
      </c>
      <c r="C10" s="250">
        <v>15295187</v>
      </c>
      <c r="D10" s="75">
        <v>3862193</v>
      </c>
      <c r="E10" s="75">
        <v>11432994</v>
      </c>
      <c r="F10" s="244">
        <f>H10+J10</f>
        <v>1788606</v>
      </c>
      <c r="G10" s="117">
        <v>125261</v>
      </c>
      <c r="H10" s="45">
        <v>125261</v>
      </c>
      <c r="I10" s="104"/>
      <c r="J10" s="45">
        <v>1663345</v>
      </c>
      <c r="K10" s="248">
        <f>L10+M10</f>
        <v>195183</v>
      </c>
      <c r="L10" s="57">
        <v>33740</v>
      </c>
      <c r="M10" s="57">
        <v>161443</v>
      </c>
      <c r="N10" s="57">
        <v>2114698</v>
      </c>
      <c r="O10" s="75">
        <f>C10+F10-K10-N10</f>
        <v>14773912</v>
      </c>
      <c r="P10" s="75">
        <f>D10+H10-L10</f>
        <v>3953714</v>
      </c>
      <c r="Q10" s="104">
        <f>E10+J10-M10-N10</f>
        <v>10820198</v>
      </c>
      <c r="R10" s="249"/>
    </row>
    <row r="11" spans="1:18" s="27" customFormat="1" ht="19.5" customHeight="1">
      <c r="A11" s="242" t="s">
        <v>40</v>
      </c>
      <c r="B11" s="244">
        <v>24</v>
      </c>
      <c r="C11" s="250">
        <v>20694768</v>
      </c>
      <c r="D11" s="75">
        <v>5609191</v>
      </c>
      <c r="E11" s="75">
        <v>15085577</v>
      </c>
      <c r="F11" s="244">
        <f>H11+J11</f>
        <v>2448523</v>
      </c>
      <c r="G11" s="117">
        <v>1513</v>
      </c>
      <c r="H11" s="45">
        <v>1513</v>
      </c>
      <c r="I11" s="104"/>
      <c r="J11" s="45">
        <v>2447010</v>
      </c>
      <c r="K11" s="248">
        <f>L11+M11</f>
        <v>388473</v>
      </c>
      <c r="L11" s="57">
        <v>11602</v>
      </c>
      <c r="M11" s="57">
        <v>376871</v>
      </c>
      <c r="N11" s="57">
        <v>3842563</v>
      </c>
      <c r="O11" s="75">
        <f>C11+F11-K11-N11</f>
        <v>18912255</v>
      </c>
      <c r="P11" s="75">
        <f>D11+H11-L11</f>
        <v>5599102</v>
      </c>
      <c r="Q11" s="104">
        <f>E11+J11-M11-N11</f>
        <v>13313153</v>
      </c>
      <c r="R11" s="249"/>
    </row>
    <row r="12" spans="1:17" s="27" customFormat="1" ht="12.75" customHeight="1">
      <c r="A12" s="251"/>
      <c r="B12" s="252"/>
      <c r="C12" s="253"/>
      <c r="D12" s="76"/>
      <c r="E12" s="76"/>
      <c r="F12" s="252"/>
      <c r="G12" s="107"/>
      <c r="H12" s="142"/>
      <c r="I12" s="103"/>
      <c r="J12" s="46"/>
      <c r="K12" s="254"/>
      <c r="L12" s="47"/>
      <c r="M12" s="47"/>
      <c r="N12" s="47"/>
      <c r="O12" s="252"/>
      <c r="P12" s="252"/>
      <c r="Q12" s="255"/>
    </row>
    <row r="13" spans="21:22" ht="13.5">
      <c r="U13" s="256"/>
      <c r="V13" s="29"/>
    </row>
  </sheetData>
  <sheetProtection/>
  <mergeCells count="9">
    <mergeCell ref="A4:A5"/>
    <mergeCell ref="B4:B5"/>
    <mergeCell ref="C4:E4"/>
    <mergeCell ref="F4:H4"/>
    <mergeCell ref="K4:M4"/>
    <mergeCell ref="O4:Q4"/>
    <mergeCell ref="G5:H5"/>
    <mergeCell ref="G12:H12"/>
    <mergeCell ref="G6:H6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総務部情報政策課商工２</dc:creator>
  <cp:keywords/>
  <dc:description/>
  <cp:lastModifiedBy>FUKUI</cp:lastModifiedBy>
  <cp:lastPrinted>2012-01-26T05:54:34Z</cp:lastPrinted>
  <dcterms:created xsi:type="dcterms:W3CDTF">2001-09-18T10:24:20Z</dcterms:created>
  <dcterms:modified xsi:type="dcterms:W3CDTF">2012-02-07T05:28:50Z</dcterms:modified>
  <cp:category/>
  <cp:version/>
  <cp:contentType/>
  <cp:contentStatus/>
</cp:coreProperties>
</file>