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updateLinks="always"/>
  <mc:AlternateContent xmlns:mc="http://schemas.openxmlformats.org/markup-compatibility/2006">
    <mc:Choice Requires="x15">
      <x15ac:absPath xmlns:x15ac="http://schemas.microsoft.com/office/spreadsheetml/2010/11/ac" url="C:\Users\250708\Downloads\"/>
    </mc:Choice>
  </mc:AlternateContent>
  <xr:revisionPtr revIDLastSave="0" documentId="13_ncr:1_{7ECE6256-04D0-40F0-9032-56166AE5F9FF}" xr6:coauthVersionLast="47" xr6:coauthVersionMax="47" xr10:uidLastSave="{00000000-0000-0000-0000-000000000000}"/>
  <bookViews>
    <workbookView xWindow="-108" yWindow="-108" windowWidth="23256" windowHeight="12456" tabRatio="641" xr2:uid="{00000000-000D-0000-FFFF-FFFF00000000}"/>
  </bookViews>
  <sheets>
    <sheet name="表紙" sheetId="39" r:id="rId1"/>
    <sheet name="5人以上賃金" sheetId="19" r:id="rId2"/>
    <sheet name="30人以上賃金" sheetId="23" r:id="rId3"/>
    <sheet name="5人以上時間" sheetId="25" r:id="rId4"/>
    <sheet name="30人以上時間" sheetId="26" r:id="rId5"/>
    <sheet name="5人以上雇用" sheetId="27" r:id="rId6"/>
    <sheet name="30人以上雇用" sheetId="29" r:id="rId7"/>
    <sheet name="元データ" sheetId="1" state="hidden" r:id="rId8"/>
    <sheet name="(県）時系列指数5人以上" sheetId="51" r:id="rId9"/>
    <sheet name="30人以上" sheetId="53" r:id="rId10"/>
    <sheet name="全国結果" sheetId="59" r:id="rId11"/>
    <sheet name="(県）給与" sheetId="63" r:id="rId12"/>
    <sheet name="（県）労働時間" sheetId="62" r:id="rId13"/>
    <sheet name="(県)雇用" sheetId="60" r:id="rId14"/>
    <sheet name="(県)就業形態別" sheetId="61" r:id="rId15"/>
  </sheets>
  <definedNames>
    <definedName name="_xlnm.Print_Area" localSheetId="11">'(県）給与'!$A$2:$Q$89</definedName>
    <definedName name="_xlnm.Print_Area" localSheetId="13">'(県)雇用'!$A$2:$P$263</definedName>
    <definedName name="_xlnm.Print_Area" localSheetId="8">'(県）時系列指数5人以上'!$A$1:$N$76</definedName>
    <definedName name="_xlnm.Print_Area" localSheetId="14">'(県)就業形態別'!$A$1:$AS$101</definedName>
    <definedName name="_xlnm.Print_Area" localSheetId="12">'（県）労働時間'!$A$1:$R$92</definedName>
    <definedName name="_xlnm.Print_Area" localSheetId="9">'30人以上'!$A$1:$O$76</definedName>
    <definedName name="_xlnm.Print_Area" localSheetId="6">'30人以上雇用'!$A$1:$J$62</definedName>
    <definedName name="_xlnm.Print_Area" localSheetId="4">'30人以上時間'!$A$1:$I$61</definedName>
    <definedName name="_xlnm.Print_Area" localSheetId="2">'30人以上賃金'!$A$1:$I$62</definedName>
    <definedName name="_xlnm.Print_Area" localSheetId="5">'5人以上雇用'!$A$1:$J$62</definedName>
    <definedName name="_xlnm.Print_Area" localSheetId="3">'5人以上時間'!$A$1:$I$57</definedName>
    <definedName name="_xlnm.Print_Area" localSheetId="1">'5人以上賃金'!$A$1:$I$62</definedName>
    <definedName name="_xlnm.Print_Area" localSheetId="7">元データ!$A$1:$Q$24</definedName>
    <definedName name="_xlnm.Print_Area" localSheetId="10">全国結果!$A$1:$L$94</definedName>
    <definedName name="_xlnm.Print_Area" localSheetId="0">表紙!$A$1:$O$56</definedName>
    <definedName name="Z_6A8ACC76_58B5_43D7_9013_17EB98F641DD_.wvu.PrintArea" localSheetId="11" hidden="1">'(県）給与'!$A$2:$Q$89</definedName>
    <definedName name="Z_6A8ACC76_58B5_43D7_9013_17EB98F641DD_.wvu.PrintArea" localSheetId="13" hidden="1">'(県)雇用'!$A$2:$P$265</definedName>
    <definedName name="Z_6A8ACC76_58B5_43D7_9013_17EB98F641DD_.wvu.PrintArea" localSheetId="8" hidden="1">'(県）時系列指数5人以上'!$A$1:$M$76</definedName>
    <definedName name="Z_6A8ACC76_58B5_43D7_9013_17EB98F641DD_.wvu.PrintArea" localSheetId="12" hidden="1">'（県）労働時間'!$A$2:$R$92</definedName>
    <definedName name="Z_6A8ACC76_58B5_43D7_9013_17EB98F641DD_.wvu.PrintArea" localSheetId="9" hidden="1">'30人以上'!$A$1:$M$76</definedName>
    <definedName name="Z_6A8ACC76_58B5_43D7_9013_17EB98F641DD_.wvu.PrintArea" localSheetId="10" hidden="1">全国結果!$A$1:$M$94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9" i="29" l="1" a="1"/>
  <c r="A9" i="29" s="1"/>
  <c r="A8" i="29" a="1"/>
  <c r="A8" i="29" s="1"/>
  <c r="A7" i="29"/>
  <c r="A6" i="29" a="1"/>
  <c r="A6" i="29" s="1"/>
  <c r="A9" i="27" a="1"/>
  <c r="A9" i="27" s="1"/>
  <c r="A7" i="27"/>
  <c r="A6" i="27" a="1"/>
  <c r="A6" i="27" s="1"/>
  <c r="A8" i="27" a="1"/>
  <c r="A8" i="27" s="1"/>
  <c r="A8" i="26" a="1"/>
  <c r="A8" i="26" s="1"/>
  <c r="A7" i="26" a="1"/>
  <c r="A7" i="26" s="1"/>
  <c r="A6" i="26" a="1"/>
  <c r="A6" i="26" s="1"/>
  <c r="A7" i="19" a="1"/>
  <c r="A7" i="19" s="1"/>
  <c r="A6" i="19" a="1"/>
  <c r="A6" i="19" s="1"/>
  <c r="A7" i="23" a="1"/>
  <c r="A7" i="23" s="1"/>
  <c r="A8" i="25" a="1"/>
  <c r="A8" i="25"/>
  <c r="A6" i="23" a="1"/>
  <c r="A6" i="23" s="1"/>
  <c r="A7" i="25" a="1"/>
  <c r="A7" i="25" s="1"/>
  <c r="A6" i="25" a="1"/>
  <c r="A6" i="25" s="1"/>
  <c r="K23" i="1"/>
  <c r="G23" i="1"/>
  <c r="H23" i="1"/>
  <c r="D23" i="1"/>
  <c r="C23" i="1"/>
  <c r="K12" i="1"/>
  <c r="P12" i="1" s="1"/>
  <c r="H12" i="1"/>
  <c r="Q12" i="1" s="1"/>
  <c r="G12" i="1"/>
  <c r="O12" i="1" s="1"/>
  <c r="D12" i="1"/>
  <c r="N12" i="1" s="1"/>
  <c r="C12" i="1"/>
  <c r="J23" i="1"/>
  <c r="J22" i="1"/>
  <c r="J21" i="1"/>
  <c r="J20" i="1"/>
  <c r="J19" i="1"/>
  <c r="J18" i="1"/>
  <c r="F23" i="1"/>
  <c r="F22" i="1"/>
  <c r="F21" i="1"/>
  <c r="F20" i="1"/>
  <c r="F19" i="1"/>
  <c r="F18" i="1"/>
  <c r="B23" i="1"/>
  <c r="B22" i="1"/>
  <c r="B21" i="1"/>
  <c r="B20" i="1"/>
  <c r="B19" i="1"/>
  <c r="B18" i="1"/>
  <c r="M12" i="1"/>
  <c r="M11" i="1"/>
  <c r="M10" i="1"/>
  <c r="M9" i="1"/>
  <c r="M8" i="1"/>
  <c r="M7" i="1"/>
  <c r="J12" i="1"/>
  <c r="J11" i="1"/>
  <c r="J10" i="1"/>
  <c r="J9" i="1"/>
  <c r="J8" i="1"/>
  <c r="J7" i="1"/>
  <c r="F12" i="1"/>
  <c r="F11" i="1"/>
  <c r="F10" i="1"/>
  <c r="F9" i="1"/>
  <c r="F8" i="1"/>
  <c r="F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<sst xmlns="http://schemas.openxmlformats.org/spreadsheetml/2006/main" count="1901" uniqueCount="350">
  <si>
    <t>福井県統計調査課</t>
    <rPh sb="0" eb="3">
      <t>フクイケン</t>
    </rPh>
    <rPh sb="3" eb="5">
      <t>トウケイ</t>
    </rPh>
    <rPh sb="5" eb="7">
      <t>チョウサ</t>
    </rPh>
    <rPh sb="7" eb="8">
      <t>カ</t>
    </rPh>
    <phoneticPr fontId="10"/>
  </si>
  <si>
    <t>毎月勤労統計調査地方調査結果速報</t>
    <rPh sb="8" eb="10">
      <t>チホウ</t>
    </rPh>
    <rPh sb="10" eb="12">
      <t>チョウサ</t>
    </rPh>
    <phoneticPr fontId="6"/>
  </si>
  <si>
    <t xml:space="preserve"> 　概 要 （事業所規模５人以上、調査産業計）</t>
    <rPh sb="17" eb="19">
      <t>チョウサ</t>
    </rPh>
    <rPh sb="19" eb="21">
      <t>サンギョウ</t>
    </rPh>
    <rPh sb="21" eb="22">
      <t>ケイ</t>
    </rPh>
    <phoneticPr fontId="6"/>
  </si>
  <si>
    <t>1　賃金の動き</t>
    <rPh sb="2" eb="4">
      <t>チンギン</t>
    </rPh>
    <rPh sb="5" eb="6">
      <t>ウゴ</t>
    </rPh>
    <phoneticPr fontId="6"/>
  </si>
  <si>
    <t>（規模５人以上）</t>
    <rPh sb="1" eb="3">
      <t>キボ</t>
    </rPh>
    <rPh sb="4" eb="5">
      <t>ヒト</t>
    </rPh>
    <rPh sb="5" eb="7">
      <t>イジョウ</t>
    </rPh>
    <phoneticPr fontId="6"/>
  </si>
  <si>
    <t>表１　常用労働者１人平均月間現金給与額（規模５人以上）</t>
    <rPh sb="20" eb="22">
      <t>キボ</t>
    </rPh>
    <rPh sb="22" eb="26">
      <t>５ニンイジョウ</t>
    </rPh>
    <phoneticPr fontId="6"/>
  </si>
  <si>
    <t>区　分</t>
    <rPh sb="0" eb="1">
      <t>ク</t>
    </rPh>
    <rPh sb="2" eb="3">
      <t>ブン</t>
    </rPh>
    <phoneticPr fontId="6"/>
  </si>
  <si>
    <t xml:space="preserve"> 現金給与総額</t>
    <phoneticPr fontId="6"/>
  </si>
  <si>
    <t xml:space="preserve"> きまって支給する給与</t>
    <phoneticPr fontId="6"/>
  </si>
  <si>
    <t>特別に支払われた給与</t>
    <phoneticPr fontId="6"/>
  </si>
  <si>
    <t>所定内給与</t>
  </si>
  <si>
    <t>超過労働給与</t>
    <rPh sb="0" eb="2">
      <t>チョウカ</t>
    </rPh>
    <rPh sb="2" eb="4">
      <t>ロウドウ</t>
    </rPh>
    <rPh sb="4" eb="6">
      <t>キュウヨ</t>
    </rPh>
    <phoneticPr fontId="6"/>
  </si>
  <si>
    <t>本年</t>
    <rPh sb="0" eb="1">
      <t>ホン</t>
    </rPh>
    <rPh sb="1" eb="2">
      <t>ネン</t>
    </rPh>
    <phoneticPr fontId="6"/>
  </si>
  <si>
    <t>対前年比</t>
    <phoneticPr fontId="6"/>
  </si>
  <si>
    <t>円</t>
  </si>
  <si>
    <t>％</t>
  </si>
  <si>
    <t>円</t>
    <rPh sb="0" eb="1">
      <t>エン</t>
    </rPh>
    <phoneticPr fontId="6"/>
  </si>
  <si>
    <t>調査産業計</t>
    <rPh sb="0" eb="2">
      <t>チョウサ</t>
    </rPh>
    <rPh sb="2" eb="4">
      <t>サンギョウ</t>
    </rPh>
    <rPh sb="4" eb="5">
      <t>ケイ</t>
    </rPh>
    <phoneticPr fontId="7"/>
  </si>
  <si>
    <t>建設業</t>
    <rPh sb="0" eb="3">
      <t>ケンセツギョウ</t>
    </rPh>
    <phoneticPr fontId="7"/>
  </si>
  <si>
    <t>製造業</t>
    <rPh sb="0" eb="2">
      <t>セイゾウ</t>
    </rPh>
    <rPh sb="2" eb="3">
      <t>ギョウ</t>
    </rPh>
    <phoneticPr fontId="7"/>
  </si>
  <si>
    <t>電気･ｶﾞｽ･熱･水道業</t>
  </si>
  <si>
    <t>情報通信業</t>
    <rPh sb="0" eb="2">
      <t>ジョウホウ</t>
    </rPh>
    <rPh sb="2" eb="5">
      <t>ツウシンギョウ</t>
    </rPh>
    <phoneticPr fontId="7"/>
  </si>
  <si>
    <t>運輸業,郵便業</t>
    <rPh sb="0" eb="2">
      <t>ウンユ</t>
    </rPh>
    <rPh sb="2" eb="3">
      <t>ギョウ</t>
    </rPh>
    <rPh sb="4" eb="6">
      <t>ユウビン</t>
    </rPh>
    <rPh sb="6" eb="7">
      <t>ギョウ</t>
    </rPh>
    <phoneticPr fontId="7"/>
  </si>
  <si>
    <t>卸売業・小売業</t>
    <rPh sb="0" eb="2">
      <t>オロシウ</t>
    </rPh>
    <rPh sb="2" eb="3">
      <t>ギョウ</t>
    </rPh>
    <rPh sb="4" eb="6">
      <t>コウリ</t>
    </rPh>
    <rPh sb="6" eb="7">
      <t>ギョウ</t>
    </rPh>
    <phoneticPr fontId="7"/>
  </si>
  <si>
    <t>金融業・保険業</t>
    <rPh sb="0" eb="2">
      <t>キンユウ</t>
    </rPh>
    <rPh sb="2" eb="3">
      <t>ギョウ</t>
    </rPh>
    <rPh sb="4" eb="6">
      <t>ホケン</t>
    </rPh>
    <rPh sb="6" eb="7">
      <t>ギョウ</t>
    </rPh>
    <phoneticPr fontId="7"/>
  </si>
  <si>
    <t>不動産業,物品賃貸業</t>
    <rPh sb="0" eb="3">
      <t>フドウサン</t>
    </rPh>
    <rPh sb="3" eb="4">
      <t>ギョウ</t>
    </rPh>
    <rPh sb="5" eb="7">
      <t>ブッピン</t>
    </rPh>
    <rPh sb="7" eb="10">
      <t>チンタイギョウ</t>
    </rPh>
    <phoneticPr fontId="7"/>
  </si>
  <si>
    <t>学術研究,専門・技術サービス業</t>
    <rPh sb="0" eb="2">
      <t>ガクジュツ</t>
    </rPh>
    <rPh sb="2" eb="4">
      <t>ケンキュウ</t>
    </rPh>
    <rPh sb="5" eb="7">
      <t>センモン</t>
    </rPh>
    <rPh sb="8" eb="10">
      <t>ギジュツ</t>
    </rPh>
    <rPh sb="14" eb="15">
      <t>ギョウ</t>
    </rPh>
    <phoneticPr fontId="7"/>
  </si>
  <si>
    <t>宿泊業,飲食サービス業</t>
    <rPh sb="0" eb="2">
      <t>シュクハク</t>
    </rPh>
    <rPh sb="2" eb="3">
      <t>ギョウ</t>
    </rPh>
    <rPh sb="4" eb="6">
      <t>インショク</t>
    </rPh>
    <rPh sb="10" eb="11">
      <t>ギョウ</t>
    </rPh>
    <phoneticPr fontId="7"/>
  </si>
  <si>
    <t>生活関連サービス業,
娯楽業</t>
    <rPh sb="0" eb="2">
      <t>セイカツ</t>
    </rPh>
    <rPh sb="2" eb="4">
      <t>カンレン</t>
    </rPh>
    <rPh sb="8" eb="9">
      <t>ギョウ</t>
    </rPh>
    <rPh sb="11" eb="13">
      <t>ゴラク</t>
    </rPh>
    <rPh sb="13" eb="14">
      <t>ギョウ</t>
    </rPh>
    <phoneticPr fontId="7"/>
  </si>
  <si>
    <t>教育，学習支援業</t>
    <rPh sb="0" eb="2">
      <t>キョウイク</t>
    </rPh>
    <rPh sb="3" eb="5">
      <t>ガクシュウ</t>
    </rPh>
    <rPh sb="5" eb="7">
      <t>シエン</t>
    </rPh>
    <rPh sb="7" eb="8">
      <t>ギョウ</t>
    </rPh>
    <phoneticPr fontId="7"/>
  </si>
  <si>
    <t>医療,福祉</t>
    <rPh sb="0" eb="2">
      <t>イリョウ</t>
    </rPh>
    <rPh sb="3" eb="5">
      <t>フクシ</t>
    </rPh>
    <phoneticPr fontId="7"/>
  </si>
  <si>
    <t>複合サービス事業</t>
    <rPh sb="0" eb="2">
      <t>フクゴウ</t>
    </rPh>
    <rPh sb="6" eb="8">
      <t>ジギョウ</t>
    </rPh>
    <phoneticPr fontId="7"/>
  </si>
  <si>
    <t>サービス業（他に分類されないもの）</t>
    <rPh sb="4" eb="5">
      <t>ギョウ</t>
    </rPh>
    <rPh sb="6" eb="7">
      <t>タ</t>
    </rPh>
    <rPh sb="8" eb="10">
      <t>ブンルイ</t>
    </rPh>
    <phoneticPr fontId="7"/>
  </si>
  <si>
    <t>対前年比は、指数により算出している。</t>
    <phoneticPr fontId="6"/>
  </si>
  <si>
    <t>（規模３０人以上）</t>
    <rPh sb="1" eb="3">
      <t>キボ</t>
    </rPh>
    <rPh sb="5" eb="6">
      <t>ヒト</t>
    </rPh>
    <rPh sb="6" eb="8">
      <t>イジョウ</t>
    </rPh>
    <phoneticPr fontId="6"/>
  </si>
  <si>
    <t>表２　常用労働者１人平均月間現金給与額（規模３０人以上）</t>
    <rPh sb="20" eb="22">
      <t>キボ</t>
    </rPh>
    <rPh sb="24" eb="25">
      <t>ニン</t>
    </rPh>
    <rPh sb="25" eb="27">
      <t>イジョウ</t>
    </rPh>
    <phoneticPr fontId="6"/>
  </si>
  <si>
    <t>円</t>
    <rPh sb="0" eb="1">
      <t>エン</t>
    </rPh>
    <phoneticPr fontId="10"/>
  </si>
  <si>
    <t>２　労働時間の動き</t>
    <rPh sb="2" eb="4">
      <t>ロウドウ</t>
    </rPh>
    <rPh sb="4" eb="6">
      <t>ジカン</t>
    </rPh>
    <rPh sb="7" eb="8">
      <t>ウゴ</t>
    </rPh>
    <phoneticPr fontId="6"/>
  </si>
  <si>
    <t>表３　常用労働者１人平均月間総実労働時間・出勤日数（規模５人以上）</t>
    <rPh sb="14" eb="15">
      <t>ソウ</t>
    </rPh>
    <rPh sb="15" eb="16">
      <t>ジツ</t>
    </rPh>
    <rPh sb="16" eb="18">
      <t>ロウドウ</t>
    </rPh>
    <rPh sb="18" eb="20">
      <t>ジカン</t>
    </rPh>
    <rPh sb="21" eb="23">
      <t>シュッキン</t>
    </rPh>
    <rPh sb="23" eb="25">
      <t>ニッスウ</t>
    </rPh>
    <rPh sb="26" eb="28">
      <t>キボ</t>
    </rPh>
    <rPh sb="28" eb="32">
      <t>５ニンイジョウ</t>
    </rPh>
    <phoneticPr fontId="6"/>
  </si>
  <si>
    <t xml:space="preserve"> 総実労働時間</t>
    <rPh sb="1" eb="2">
      <t>ソウ</t>
    </rPh>
    <rPh sb="2" eb="3">
      <t>ジツ</t>
    </rPh>
    <rPh sb="3" eb="5">
      <t>ロウドウ</t>
    </rPh>
    <rPh sb="5" eb="7">
      <t>ジカン</t>
    </rPh>
    <phoneticPr fontId="6"/>
  </si>
  <si>
    <t>出勤日数</t>
    <rPh sb="0" eb="1">
      <t>デ</t>
    </rPh>
    <rPh sb="1" eb="2">
      <t>ツトム</t>
    </rPh>
    <rPh sb="2" eb="3">
      <t>ヒ</t>
    </rPh>
    <rPh sb="3" eb="4">
      <t>カズ</t>
    </rPh>
    <phoneticPr fontId="6"/>
  </si>
  <si>
    <t xml:space="preserve"> 所定内労働時間</t>
    <rPh sb="1" eb="4">
      <t>ショテイナイ</t>
    </rPh>
    <rPh sb="4" eb="6">
      <t>ロウドウ</t>
    </rPh>
    <rPh sb="6" eb="8">
      <t>ジカン</t>
    </rPh>
    <phoneticPr fontId="10"/>
  </si>
  <si>
    <t xml:space="preserve"> 所定外労働時間</t>
    <rPh sb="1" eb="3">
      <t>ショテイ</t>
    </rPh>
    <rPh sb="3" eb="4">
      <t>ガイ</t>
    </rPh>
    <rPh sb="4" eb="6">
      <t>ロウドウ</t>
    </rPh>
    <rPh sb="6" eb="8">
      <t>ジカン</t>
    </rPh>
    <phoneticPr fontId="10"/>
  </si>
  <si>
    <t>本年</t>
    <rPh sb="0" eb="1">
      <t>ホン</t>
    </rPh>
    <rPh sb="1" eb="2">
      <t>ネン</t>
    </rPh>
    <phoneticPr fontId="10"/>
  </si>
  <si>
    <t>対前年差</t>
    <rPh sb="0" eb="1">
      <t>タイ</t>
    </rPh>
    <rPh sb="1" eb="3">
      <t>ゼンネン</t>
    </rPh>
    <rPh sb="3" eb="4">
      <t>サ</t>
    </rPh>
    <phoneticPr fontId="10"/>
  </si>
  <si>
    <t>時間</t>
    <rPh sb="0" eb="2">
      <t>ジカン</t>
    </rPh>
    <phoneticPr fontId="10"/>
  </si>
  <si>
    <t>日</t>
    <rPh sb="0" eb="1">
      <t>ヒ</t>
    </rPh>
    <phoneticPr fontId="10"/>
  </si>
  <si>
    <t>表４　常用労働者１人平均月間総実労働時間・出勤日数（規模３０人以上）</t>
    <rPh sb="14" eb="15">
      <t>ソウ</t>
    </rPh>
    <rPh sb="15" eb="16">
      <t>ジツ</t>
    </rPh>
    <rPh sb="16" eb="18">
      <t>ロウドウ</t>
    </rPh>
    <rPh sb="18" eb="20">
      <t>ジカン</t>
    </rPh>
    <rPh sb="21" eb="23">
      <t>シュッキン</t>
    </rPh>
    <rPh sb="23" eb="25">
      <t>ニッスウ</t>
    </rPh>
    <rPh sb="26" eb="28">
      <t>キボ</t>
    </rPh>
    <rPh sb="30" eb="31">
      <t>ニン</t>
    </rPh>
    <rPh sb="31" eb="33">
      <t>イジョウ</t>
    </rPh>
    <phoneticPr fontId="6"/>
  </si>
  <si>
    <t>出勤日数</t>
    <rPh sb="0" eb="2">
      <t>シュッキン</t>
    </rPh>
    <rPh sb="2" eb="4">
      <t>ニッスウ</t>
    </rPh>
    <phoneticPr fontId="6"/>
  </si>
  <si>
    <t>本年</t>
    <rPh sb="0" eb="2">
      <t>ホンネン</t>
    </rPh>
    <phoneticPr fontId="10"/>
  </si>
  <si>
    <t>３　雇用の動き</t>
    <rPh sb="2" eb="4">
      <t>コヨウ</t>
    </rPh>
    <rPh sb="5" eb="6">
      <t>ウゴ</t>
    </rPh>
    <phoneticPr fontId="6"/>
  </si>
  <si>
    <t>表５　雇用および労働移動（規模５人以上）</t>
    <rPh sb="3" eb="5">
      <t>コヨウ</t>
    </rPh>
    <rPh sb="8" eb="10">
      <t>ロウドウ</t>
    </rPh>
    <rPh sb="10" eb="12">
      <t>イドウ</t>
    </rPh>
    <rPh sb="13" eb="15">
      <t>キボ</t>
    </rPh>
    <rPh sb="15" eb="19">
      <t>５ニンイジョウ</t>
    </rPh>
    <phoneticPr fontId="6"/>
  </si>
  <si>
    <t>常用労働者数</t>
    <rPh sb="0" eb="2">
      <t>ジョウヨウ</t>
    </rPh>
    <rPh sb="2" eb="5">
      <t>ロウドウシャ</t>
    </rPh>
    <rPh sb="5" eb="6">
      <t>スウ</t>
    </rPh>
    <phoneticPr fontId="6"/>
  </si>
  <si>
    <t>入職率</t>
    <rPh sb="0" eb="3">
      <t>ニュウショクリツ</t>
    </rPh>
    <phoneticPr fontId="10"/>
  </si>
  <si>
    <t>離職率</t>
    <rPh sb="0" eb="3">
      <t>リショクリツ</t>
    </rPh>
    <phoneticPr fontId="10"/>
  </si>
  <si>
    <t>パートタイム労働者数</t>
    <rPh sb="6" eb="9">
      <t>ロウドウシャ</t>
    </rPh>
    <rPh sb="9" eb="10">
      <t>スウ</t>
    </rPh>
    <phoneticPr fontId="6"/>
  </si>
  <si>
    <t>本年</t>
    <rPh sb="0" eb="2">
      <t>ホンネン</t>
    </rPh>
    <phoneticPr fontId="6"/>
  </si>
  <si>
    <t>ﾊﾟｰﾄﾀｲﾑ
労働者比率</t>
    <rPh sb="8" eb="11">
      <t>ロウドウシャ</t>
    </rPh>
    <rPh sb="11" eb="13">
      <t>ヒリツ</t>
    </rPh>
    <phoneticPr fontId="6"/>
  </si>
  <si>
    <t>対前年差</t>
    <rPh sb="3" eb="4">
      <t>サ</t>
    </rPh>
    <phoneticPr fontId="6"/>
  </si>
  <si>
    <t>人</t>
    <rPh sb="0" eb="1">
      <t>ヒト</t>
    </rPh>
    <phoneticPr fontId="10"/>
  </si>
  <si>
    <t>ﾎﾟｲﾝﾄ</t>
    <phoneticPr fontId="10"/>
  </si>
  <si>
    <t xml:space="preserve"> (規模５人以上） </t>
    <rPh sb="2" eb="4">
      <t>キボ</t>
    </rPh>
    <rPh sb="5" eb="6">
      <t>ニン</t>
    </rPh>
    <rPh sb="6" eb="8">
      <t>イジョウ</t>
    </rPh>
    <phoneticPr fontId="8"/>
  </si>
  <si>
    <t>現金給与総額</t>
    <rPh sb="0" eb="2">
      <t>ゲンキン</t>
    </rPh>
    <rPh sb="2" eb="4">
      <t>キュウヨ</t>
    </rPh>
    <rPh sb="4" eb="6">
      <t>ソウガク</t>
    </rPh>
    <phoneticPr fontId="8"/>
  </si>
  <si>
    <t>きまって支給する給与</t>
  </si>
  <si>
    <t>総実労働時間</t>
    <rPh sb="0" eb="1">
      <t>ソウ</t>
    </rPh>
    <rPh sb="1" eb="2">
      <t>ジツ</t>
    </rPh>
    <rPh sb="2" eb="4">
      <t>ロウドウ</t>
    </rPh>
    <rPh sb="4" eb="6">
      <t>ジカン</t>
    </rPh>
    <phoneticPr fontId="8"/>
  </si>
  <si>
    <t>所定外労働時間</t>
    <rPh sb="0" eb="2">
      <t>ショテイ</t>
    </rPh>
    <rPh sb="2" eb="3">
      <t>ガイ</t>
    </rPh>
    <rPh sb="3" eb="5">
      <t>ロウドウ</t>
    </rPh>
    <rPh sb="5" eb="7">
      <t>ジカン</t>
    </rPh>
    <phoneticPr fontId="8"/>
  </si>
  <si>
    <t>常用労働者数</t>
    <rPh sb="0" eb="2">
      <t>ジョウヨウ</t>
    </rPh>
    <rPh sb="2" eb="5">
      <t>ロウドウシャ</t>
    </rPh>
    <rPh sb="5" eb="6">
      <t>スウ</t>
    </rPh>
    <phoneticPr fontId="8"/>
  </si>
  <si>
    <t>（調査産業計）</t>
    <phoneticPr fontId="8"/>
  </si>
  <si>
    <t>令和２年</t>
    <rPh sb="0" eb="2">
      <t>レイワ</t>
    </rPh>
    <rPh sb="3" eb="4">
      <t>ネン</t>
    </rPh>
    <phoneticPr fontId="5"/>
  </si>
  <si>
    <t>令和３年</t>
    <rPh sb="0" eb="2">
      <t>レイワ</t>
    </rPh>
    <rPh sb="3" eb="4">
      <t>ネン</t>
    </rPh>
    <phoneticPr fontId="5"/>
  </si>
  <si>
    <t>令和４年</t>
    <rPh sb="0" eb="2">
      <t>レイワ</t>
    </rPh>
    <rPh sb="3" eb="4">
      <t>ネン</t>
    </rPh>
    <phoneticPr fontId="5"/>
  </si>
  <si>
    <t xml:space="preserve"> (規模３０人以上）</t>
    <rPh sb="2" eb="4">
      <t>キボ</t>
    </rPh>
    <rPh sb="6" eb="7">
      <t>ニン</t>
    </rPh>
    <rPh sb="7" eb="9">
      <t>イジョウ</t>
    </rPh>
    <phoneticPr fontId="8"/>
  </si>
  <si>
    <t>表６　雇用および労働移動（規模３０人以上）</t>
    <rPh sb="3" eb="5">
      <t>コヨウ</t>
    </rPh>
    <rPh sb="8" eb="10">
      <t>ロウドウ</t>
    </rPh>
    <rPh sb="10" eb="12">
      <t>イドウ</t>
    </rPh>
    <rPh sb="13" eb="15">
      <t>キボ</t>
    </rPh>
    <rPh sb="17" eb="18">
      <t>ニン</t>
    </rPh>
    <rPh sb="18" eb="20">
      <t>イジョウ</t>
    </rPh>
    <phoneticPr fontId="6"/>
  </si>
  <si>
    <t>４　時系列表</t>
    <rPh sb="2" eb="5">
      <t>ジケイレツ</t>
    </rPh>
    <rPh sb="5" eb="6">
      <t>ヒョウ</t>
    </rPh>
    <phoneticPr fontId="8"/>
  </si>
  <si>
    <t xml:space="preserve"> (規模５人以上）  　　　        </t>
    <rPh sb="2" eb="4">
      <t>キボ</t>
    </rPh>
    <rPh sb="5" eb="6">
      <t>ニン</t>
    </rPh>
    <rPh sb="6" eb="8">
      <t>イジョウ</t>
    </rPh>
    <phoneticPr fontId="8"/>
  </si>
  <si>
    <t>(令和２年平均＝100)</t>
    <rPh sb="1" eb="3">
      <t>レイワ</t>
    </rPh>
    <rPh sb="4" eb="7">
      <t>ネンヘイキン</t>
    </rPh>
    <rPh sb="5" eb="7">
      <t>ヘイキン</t>
    </rPh>
    <phoneticPr fontId="9"/>
  </si>
  <si>
    <t>区分</t>
    <rPh sb="0" eb="2">
      <t>クブン</t>
    </rPh>
    <phoneticPr fontId="8"/>
  </si>
  <si>
    <t>調査産業計</t>
    <phoneticPr fontId="8"/>
  </si>
  <si>
    <t>製造業</t>
    <phoneticPr fontId="8"/>
  </si>
  <si>
    <t>名目</t>
    <rPh sb="0" eb="2">
      <t>メイモク</t>
    </rPh>
    <phoneticPr fontId="8"/>
  </si>
  <si>
    <t xml:space="preserve"> 実質</t>
    <phoneticPr fontId="8"/>
  </si>
  <si>
    <t>実質</t>
    <phoneticPr fontId="8"/>
  </si>
  <si>
    <t>指数</t>
    <rPh sb="0" eb="2">
      <t>シスウ</t>
    </rPh>
    <phoneticPr fontId="8"/>
  </si>
  <si>
    <t>対前年比</t>
    <rPh sb="0" eb="1">
      <t>タイ</t>
    </rPh>
    <rPh sb="1" eb="3">
      <t>ゼンネン</t>
    </rPh>
    <rPh sb="3" eb="4">
      <t>ドウゲツヒ</t>
    </rPh>
    <phoneticPr fontId="8"/>
  </si>
  <si>
    <t xml:space="preserve"> 令和２年</t>
    <rPh sb="1" eb="3">
      <t>レイワ</t>
    </rPh>
    <rPh sb="4" eb="5">
      <t>ネン</t>
    </rPh>
    <phoneticPr fontId="6"/>
  </si>
  <si>
    <t xml:space="preserve"> 令和３年</t>
    <rPh sb="1" eb="3">
      <t>レイワ</t>
    </rPh>
    <rPh sb="4" eb="5">
      <t>ネン</t>
    </rPh>
    <phoneticPr fontId="6"/>
  </si>
  <si>
    <t xml:space="preserve"> 令和４年</t>
    <rPh sb="1" eb="3">
      <t>レイワ</t>
    </rPh>
    <rPh sb="4" eb="5">
      <t>ネン</t>
    </rPh>
    <phoneticPr fontId="10"/>
  </si>
  <si>
    <t>　　　　　4</t>
  </si>
  <si>
    <t>　　　　　5</t>
  </si>
  <si>
    <t>　　　　　6</t>
  </si>
  <si>
    <t>　　　　　7</t>
  </si>
  <si>
    <t>　　　　　8</t>
  </si>
  <si>
    <t>　　　　　9</t>
  </si>
  <si>
    <t>　　　　　10</t>
  </si>
  <si>
    <t>　　　　　11</t>
  </si>
  <si>
    <t>　　　　　12</t>
  </si>
  <si>
    <t>所定内労働時間</t>
    <rPh sb="0" eb="2">
      <t>ショテイ</t>
    </rPh>
    <rPh sb="2" eb="3">
      <t>ナイ</t>
    </rPh>
    <rPh sb="3" eb="5">
      <t>ロウドウ</t>
    </rPh>
    <rPh sb="5" eb="7">
      <t>ジカン</t>
    </rPh>
    <phoneticPr fontId="8"/>
  </si>
  <si>
    <t>雇用（常用労働者）</t>
    <rPh sb="0" eb="2">
      <t>コヨウ</t>
    </rPh>
    <rPh sb="3" eb="5">
      <t>ジョウヨウ</t>
    </rPh>
    <rPh sb="5" eb="8">
      <t>ロウドウシャ</t>
    </rPh>
    <phoneticPr fontId="8"/>
  </si>
  <si>
    <t>雇用（一般労働者）</t>
    <rPh sb="0" eb="2">
      <t>コヨウ</t>
    </rPh>
    <rPh sb="3" eb="5">
      <t>イッパン</t>
    </rPh>
    <rPh sb="5" eb="8">
      <t>ロウドウシャ</t>
    </rPh>
    <phoneticPr fontId="8"/>
  </si>
  <si>
    <t>雇用（パートタイム労働者）</t>
    <rPh sb="0" eb="2">
      <t>コヨウ</t>
    </rPh>
    <rPh sb="9" eb="12">
      <t>ロウドウシャ</t>
    </rPh>
    <phoneticPr fontId="8"/>
  </si>
  <si>
    <t xml:space="preserve"> (規模３０人以上）  　　　        </t>
    <rPh sb="2" eb="4">
      <t>キボ</t>
    </rPh>
    <rPh sb="6" eb="7">
      <t>ニン</t>
    </rPh>
    <rPh sb="7" eb="9">
      <t>イジョウ</t>
    </rPh>
    <phoneticPr fontId="8"/>
  </si>
  <si>
    <t>(令和２年平均＝100)</t>
    <rPh sb="1" eb="3">
      <t>レイワ</t>
    </rPh>
    <rPh sb="4" eb="5">
      <t>ネン</t>
    </rPh>
    <rPh sb="5" eb="7">
      <t>ヘイキン</t>
    </rPh>
    <phoneticPr fontId="8"/>
  </si>
  <si>
    <t>◆◇◆◇　全　国　調　査　の　結　果　◇◆◇◆</t>
    <rPh sb="5" eb="6">
      <t>ゼン</t>
    </rPh>
    <rPh sb="7" eb="8">
      <t>クニ</t>
    </rPh>
    <rPh sb="9" eb="10">
      <t>シラ</t>
    </rPh>
    <rPh sb="11" eb="12">
      <t>サ</t>
    </rPh>
    <rPh sb="15" eb="16">
      <t>ムス</t>
    </rPh>
    <rPh sb="17" eb="18">
      <t>カ</t>
    </rPh>
    <phoneticPr fontId="8"/>
  </si>
  <si>
    <t>第１表  月間現金給与額</t>
  </si>
  <si>
    <t>現金給与総額</t>
  </si>
  <si>
    <t>産　　　業</t>
    <phoneticPr fontId="15"/>
  </si>
  <si>
    <t>きまって支給</t>
  </si>
  <si>
    <t>特別に支払われ</t>
  </si>
  <si>
    <t>所 定 内 給 与</t>
  </si>
  <si>
    <t>所 定 外 給 与</t>
  </si>
  <si>
    <t>前年比</t>
  </si>
  <si>
    <t>する給与</t>
  </si>
  <si>
    <t>た給与</t>
  </si>
  <si>
    <t xml:space="preserve">％ </t>
  </si>
  <si>
    <t xml:space="preserve">％ </t>
    <phoneticPr fontId="11"/>
  </si>
  <si>
    <t>調 査 産 業 計</t>
  </si>
  <si>
    <t/>
  </si>
  <si>
    <t>鉱業，採石業等</t>
    <rPh sb="0" eb="2">
      <t>コウギョウ</t>
    </rPh>
    <rPh sb="3" eb="5">
      <t>サイセキ</t>
    </rPh>
    <rPh sb="5" eb="6">
      <t>ギョウ</t>
    </rPh>
    <rPh sb="6" eb="7">
      <t>トウ</t>
    </rPh>
    <phoneticPr fontId="11"/>
  </si>
  <si>
    <t>建　　設　　業</t>
  </si>
  <si>
    <t>製　　造　　業</t>
  </si>
  <si>
    <t>電気 ・ ガス業</t>
    <phoneticPr fontId="15"/>
  </si>
  <si>
    <t>情 報 通 信 業</t>
    <rPh sb="0" eb="1">
      <t>ジョウ</t>
    </rPh>
    <rPh sb="2" eb="3">
      <t>ホウ</t>
    </rPh>
    <rPh sb="4" eb="5">
      <t>ツウ</t>
    </rPh>
    <rPh sb="6" eb="7">
      <t>シン</t>
    </rPh>
    <phoneticPr fontId="15"/>
  </si>
  <si>
    <t>運輸業，郵便業</t>
    <rPh sb="0" eb="3">
      <t>ウンユギョウ</t>
    </rPh>
    <rPh sb="4" eb="6">
      <t>ユウビン</t>
    </rPh>
    <rPh sb="6" eb="7">
      <t>ギョウ</t>
    </rPh>
    <phoneticPr fontId="11"/>
  </si>
  <si>
    <t>卸売業，小売業</t>
    <rPh sb="0" eb="2">
      <t>オロシウ</t>
    </rPh>
    <rPh sb="2" eb="3">
      <t>ギョウ</t>
    </rPh>
    <rPh sb="4" eb="6">
      <t>コウリ</t>
    </rPh>
    <rPh sb="6" eb="7">
      <t>ギョウ</t>
    </rPh>
    <phoneticPr fontId="11"/>
  </si>
  <si>
    <t>金融業，保険業</t>
    <rPh sb="0" eb="2">
      <t>キンユウ</t>
    </rPh>
    <rPh sb="2" eb="3">
      <t>ギョウ</t>
    </rPh>
    <rPh sb="4" eb="7">
      <t>ホケンギョウ</t>
    </rPh>
    <phoneticPr fontId="11"/>
  </si>
  <si>
    <t>不動産・物品賃貸業</t>
    <rPh sb="0" eb="3">
      <t>フドウサン</t>
    </rPh>
    <rPh sb="4" eb="6">
      <t>ブッピン</t>
    </rPh>
    <rPh sb="6" eb="8">
      <t>チンタイ</t>
    </rPh>
    <rPh sb="8" eb="9">
      <t>ギョウ</t>
    </rPh>
    <phoneticPr fontId="11"/>
  </si>
  <si>
    <t>学 術 研 究 等</t>
    <rPh sb="0" eb="1">
      <t>ガク</t>
    </rPh>
    <rPh sb="2" eb="3">
      <t>ジュツ</t>
    </rPh>
    <rPh sb="4" eb="5">
      <t>ケン</t>
    </rPh>
    <rPh sb="6" eb="7">
      <t>キワム</t>
    </rPh>
    <rPh sb="8" eb="9">
      <t>トウ</t>
    </rPh>
    <phoneticPr fontId="11"/>
  </si>
  <si>
    <t>飲食サービス業等</t>
    <rPh sb="0" eb="2">
      <t>インショク</t>
    </rPh>
    <rPh sb="6" eb="7">
      <t>ギョウ</t>
    </rPh>
    <rPh sb="7" eb="8">
      <t>トウ</t>
    </rPh>
    <phoneticPr fontId="11"/>
  </si>
  <si>
    <t>生活関連サービス等</t>
    <rPh sb="0" eb="2">
      <t>セイカツ</t>
    </rPh>
    <rPh sb="2" eb="4">
      <t>カンレン</t>
    </rPh>
    <rPh sb="8" eb="9">
      <t>トウ</t>
    </rPh>
    <phoneticPr fontId="11"/>
  </si>
  <si>
    <t>教育，学習支援業</t>
    <phoneticPr fontId="11"/>
  </si>
  <si>
    <t>医　療，福　祉</t>
    <rPh sb="0" eb="1">
      <t>イ</t>
    </rPh>
    <rPh sb="2" eb="3">
      <t>リョウ</t>
    </rPh>
    <rPh sb="4" eb="5">
      <t>フク</t>
    </rPh>
    <rPh sb="6" eb="7">
      <t>サイワイ</t>
    </rPh>
    <phoneticPr fontId="11"/>
  </si>
  <si>
    <t>複合サービス事業</t>
    <phoneticPr fontId="11"/>
  </si>
  <si>
    <t>その他のサービス業</t>
    <rPh sb="2" eb="3">
      <t>タ</t>
    </rPh>
    <phoneticPr fontId="11"/>
  </si>
  <si>
    <t>事業所規模３０人以上</t>
  </si>
  <si>
    <t>※　国が公表した再集計後の数値を記載。</t>
    <rPh sb="2" eb="3">
      <t>クニ</t>
    </rPh>
    <rPh sb="4" eb="6">
      <t>コウヒョウ</t>
    </rPh>
    <rPh sb="8" eb="11">
      <t>サイシュウケイ</t>
    </rPh>
    <rPh sb="11" eb="12">
      <t>ゴ</t>
    </rPh>
    <rPh sb="13" eb="15">
      <t>スウチ</t>
    </rPh>
    <rPh sb="16" eb="18">
      <t>キサイ</t>
    </rPh>
    <phoneticPr fontId="15"/>
  </si>
  <si>
    <t>第２表　月間実労働時間及び出勤日数</t>
  </si>
  <si>
    <t>出  勤  日  数</t>
  </si>
  <si>
    <t>産　　　　業</t>
  </si>
  <si>
    <t>所 定 内 労 働 時 間</t>
  </si>
  <si>
    <t>所 定 外 労 働 時 間</t>
  </si>
  <si>
    <t>　時間</t>
  </si>
  <si>
    <t>日</t>
  </si>
  <si>
    <t xml:space="preserve">日 </t>
  </si>
  <si>
    <t>第３表　常用雇用及び労働異動率</t>
  </si>
  <si>
    <t>労 働 者 総 数</t>
    <rPh sb="0" eb="1">
      <t>ロウ</t>
    </rPh>
    <rPh sb="2" eb="3">
      <t>ドウ</t>
    </rPh>
    <rPh sb="4" eb="5">
      <t>モノ</t>
    </rPh>
    <rPh sb="6" eb="7">
      <t>フサ</t>
    </rPh>
    <rPh sb="8" eb="9">
      <t>カズ</t>
    </rPh>
    <phoneticPr fontId="15"/>
  </si>
  <si>
    <t>入　　職　　率</t>
    <phoneticPr fontId="15"/>
  </si>
  <si>
    <t>離　　職　　率</t>
    <phoneticPr fontId="15"/>
  </si>
  <si>
    <t>パートタイム労働者</t>
  </si>
  <si>
    <t>パートタイム比率</t>
    <rPh sb="6" eb="8">
      <t>ヒリツ</t>
    </rPh>
    <phoneticPr fontId="15"/>
  </si>
  <si>
    <t>千人</t>
  </si>
  <si>
    <t xml:space="preserve">ﾎﾟｲﾝﾄ </t>
  </si>
  <si>
    <t>計</t>
    <rPh sb="0" eb="1">
      <t>ケイ</t>
    </rPh>
    <phoneticPr fontId="8"/>
  </si>
  <si>
    <t>男</t>
    <rPh sb="0" eb="1">
      <t>オトコ</t>
    </rPh>
    <phoneticPr fontId="8"/>
  </si>
  <si>
    <t>女</t>
    <rPh sb="0" eb="1">
      <t>オンナ</t>
    </rPh>
    <phoneticPr fontId="8"/>
  </si>
  <si>
    <t>産             業</t>
    <rPh sb="0" eb="1">
      <t>サン</t>
    </rPh>
    <rPh sb="14" eb="15">
      <t>ギョウ</t>
    </rPh>
    <phoneticPr fontId="8"/>
  </si>
  <si>
    <t>出勤日数</t>
    <rPh sb="0" eb="2">
      <t>シュッキン</t>
    </rPh>
    <rPh sb="2" eb="4">
      <t>ニッスウ</t>
    </rPh>
    <phoneticPr fontId="8"/>
  </si>
  <si>
    <t>所定内労働時間</t>
    <rPh sb="0" eb="3">
      <t>ショテイナイ</t>
    </rPh>
    <rPh sb="3" eb="5">
      <t>ロウドウ</t>
    </rPh>
    <rPh sb="5" eb="7">
      <t>ジカン</t>
    </rPh>
    <phoneticPr fontId="8"/>
  </si>
  <si>
    <t>産業</t>
    <rPh sb="0" eb="2">
      <t>サンギョウ</t>
    </rPh>
    <phoneticPr fontId="8"/>
  </si>
  <si>
    <t>日</t>
    <rPh sb="0" eb="1">
      <t>ヒ</t>
    </rPh>
    <phoneticPr fontId="8"/>
  </si>
  <si>
    <t>時間</t>
    <rPh sb="0" eb="2">
      <t>ジカン</t>
    </rPh>
    <phoneticPr fontId="8"/>
  </si>
  <si>
    <t>調査産業計</t>
    <rPh sb="0" eb="2">
      <t>チョウサ</t>
    </rPh>
    <rPh sb="2" eb="4">
      <t>サンギョウ</t>
    </rPh>
    <rPh sb="4" eb="5">
      <t>ケイ</t>
    </rPh>
    <phoneticPr fontId="8"/>
  </si>
  <si>
    <t>TL</t>
  </si>
  <si>
    <t>鉱業,採石業,砂利採取業</t>
    <rPh sb="0" eb="2">
      <t>コウギョウ</t>
    </rPh>
    <rPh sb="3" eb="5">
      <t>サイセキ</t>
    </rPh>
    <rPh sb="5" eb="6">
      <t>ギョウ</t>
    </rPh>
    <rPh sb="7" eb="9">
      <t>ジャリ</t>
    </rPh>
    <rPh sb="9" eb="12">
      <t>サイシュギョウ</t>
    </rPh>
    <phoneticPr fontId="8"/>
  </si>
  <si>
    <t>-</t>
  </si>
  <si>
    <t>C</t>
  </si>
  <si>
    <t>建設業</t>
    <rPh sb="0" eb="3">
      <t>ケンセツギョウ</t>
    </rPh>
    <phoneticPr fontId="8"/>
  </si>
  <si>
    <t>D</t>
  </si>
  <si>
    <t>製造業</t>
    <rPh sb="0" eb="2">
      <t>セイゾウ</t>
    </rPh>
    <rPh sb="2" eb="3">
      <t>ギョウ</t>
    </rPh>
    <phoneticPr fontId="8"/>
  </si>
  <si>
    <t>E</t>
  </si>
  <si>
    <t>電気・ガス・熱供給・水道業</t>
    <rPh sb="0" eb="2">
      <t>デンキ</t>
    </rPh>
    <rPh sb="6" eb="7">
      <t>ネツ</t>
    </rPh>
    <rPh sb="7" eb="9">
      <t>キョウキュウ</t>
    </rPh>
    <rPh sb="10" eb="13">
      <t>スイドウギョウ</t>
    </rPh>
    <phoneticPr fontId="8"/>
  </si>
  <si>
    <t>F</t>
  </si>
  <si>
    <t>情報通信業</t>
    <rPh sb="0" eb="2">
      <t>ジョウホウ</t>
    </rPh>
    <rPh sb="2" eb="5">
      <t>ツウシンギョウ</t>
    </rPh>
    <phoneticPr fontId="8"/>
  </si>
  <si>
    <t>G</t>
  </si>
  <si>
    <t>運輸業,郵便業</t>
    <rPh sb="0" eb="2">
      <t>ウンユ</t>
    </rPh>
    <rPh sb="2" eb="3">
      <t>ギョウ</t>
    </rPh>
    <rPh sb="4" eb="6">
      <t>ユウビン</t>
    </rPh>
    <rPh sb="6" eb="7">
      <t>ギョウ</t>
    </rPh>
    <phoneticPr fontId="8"/>
  </si>
  <si>
    <t>H</t>
  </si>
  <si>
    <t>卸売業・小売業</t>
    <rPh sb="0" eb="2">
      <t>オロシウ</t>
    </rPh>
    <rPh sb="2" eb="3">
      <t>ギョウ</t>
    </rPh>
    <rPh sb="4" eb="6">
      <t>コウリ</t>
    </rPh>
    <rPh sb="6" eb="7">
      <t>ギョウ</t>
    </rPh>
    <phoneticPr fontId="8"/>
  </si>
  <si>
    <t>I</t>
  </si>
  <si>
    <t>金融業・保険業</t>
    <rPh sb="0" eb="2">
      <t>キンユウ</t>
    </rPh>
    <rPh sb="2" eb="3">
      <t>ギョウ</t>
    </rPh>
    <rPh sb="4" eb="6">
      <t>ホケン</t>
    </rPh>
    <rPh sb="6" eb="7">
      <t>ギョウ</t>
    </rPh>
    <phoneticPr fontId="8"/>
  </si>
  <si>
    <t>J</t>
  </si>
  <si>
    <t>不動産業,物品賃貸業</t>
    <rPh sb="0" eb="3">
      <t>フドウサン</t>
    </rPh>
    <rPh sb="3" eb="4">
      <t>ギョウ</t>
    </rPh>
    <rPh sb="5" eb="7">
      <t>ブッピン</t>
    </rPh>
    <rPh sb="7" eb="10">
      <t>チンタイギョウ</t>
    </rPh>
    <phoneticPr fontId="8"/>
  </si>
  <si>
    <t>K</t>
  </si>
  <si>
    <t>学術研究,専門・技術サービス業</t>
    <rPh sb="0" eb="2">
      <t>ガクジュツ</t>
    </rPh>
    <rPh sb="2" eb="4">
      <t>ケンキュウ</t>
    </rPh>
    <rPh sb="5" eb="7">
      <t>センモン</t>
    </rPh>
    <rPh sb="8" eb="10">
      <t>ギジュツ</t>
    </rPh>
    <rPh sb="14" eb="15">
      <t>ギョウ</t>
    </rPh>
    <phoneticPr fontId="8"/>
  </si>
  <si>
    <t>L</t>
  </si>
  <si>
    <t>宿泊業,飲食サービス業</t>
    <rPh sb="0" eb="2">
      <t>シュクハク</t>
    </rPh>
    <rPh sb="2" eb="3">
      <t>ギョウ</t>
    </rPh>
    <rPh sb="4" eb="6">
      <t>インショク</t>
    </rPh>
    <rPh sb="10" eb="11">
      <t>ギョウ</t>
    </rPh>
    <phoneticPr fontId="8"/>
  </si>
  <si>
    <t>M</t>
  </si>
  <si>
    <t>生活関連サービス業,娯楽業</t>
    <rPh sb="0" eb="2">
      <t>セイカツ</t>
    </rPh>
    <rPh sb="2" eb="4">
      <t>カンレン</t>
    </rPh>
    <rPh sb="8" eb="9">
      <t>ギョウ</t>
    </rPh>
    <rPh sb="10" eb="12">
      <t>ゴラク</t>
    </rPh>
    <rPh sb="12" eb="13">
      <t>ギョウ</t>
    </rPh>
    <phoneticPr fontId="8"/>
  </si>
  <si>
    <t>N</t>
  </si>
  <si>
    <t>教育，学習支援業</t>
    <rPh sb="0" eb="2">
      <t>キョウイク</t>
    </rPh>
    <rPh sb="3" eb="5">
      <t>ガクシュウ</t>
    </rPh>
    <rPh sb="5" eb="7">
      <t>シエン</t>
    </rPh>
    <rPh sb="7" eb="8">
      <t>ギョウ</t>
    </rPh>
    <phoneticPr fontId="8"/>
  </si>
  <si>
    <t>O</t>
  </si>
  <si>
    <t>医療,福祉</t>
    <rPh sb="0" eb="2">
      <t>イリョウ</t>
    </rPh>
    <rPh sb="3" eb="5">
      <t>フクシ</t>
    </rPh>
    <phoneticPr fontId="8"/>
  </si>
  <si>
    <t>P</t>
  </si>
  <si>
    <t>複合サービス事業</t>
    <rPh sb="0" eb="2">
      <t>フクゴウ</t>
    </rPh>
    <rPh sb="6" eb="8">
      <t>ジギョウ</t>
    </rPh>
    <phoneticPr fontId="8"/>
  </si>
  <si>
    <t>Q</t>
  </si>
  <si>
    <t>サービス業（他に分類されないもの）</t>
    <rPh sb="4" eb="5">
      <t>ギョウ</t>
    </rPh>
    <rPh sb="6" eb="7">
      <t>タ</t>
    </rPh>
    <rPh sb="8" eb="10">
      <t>ブンルイ</t>
    </rPh>
    <phoneticPr fontId="8"/>
  </si>
  <si>
    <t>R</t>
  </si>
  <si>
    <t>食料品・たばこ</t>
    <rPh sb="0" eb="3">
      <t>ショクリョウヒン</t>
    </rPh>
    <phoneticPr fontId="8"/>
  </si>
  <si>
    <t>E09,10</t>
  </si>
  <si>
    <t>繊維工業</t>
    <rPh sb="0" eb="2">
      <t>センイ</t>
    </rPh>
    <rPh sb="2" eb="4">
      <t>コウギョウ</t>
    </rPh>
    <phoneticPr fontId="8"/>
  </si>
  <si>
    <t>E11</t>
  </si>
  <si>
    <t>印刷・同関連業</t>
    <rPh sb="0" eb="2">
      <t>インサツ</t>
    </rPh>
    <rPh sb="3" eb="4">
      <t>ドウ</t>
    </rPh>
    <rPh sb="4" eb="6">
      <t>カンレン</t>
    </rPh>
    <rPh sb="6" eb="7">
      <t>ギョウ</t>
    </rPh>
    <phoneticPr fontId="8"/>
  </si>
  <si>
    <t>E15</t>
  </si>
  <si>
    <t>化学、石油・石炭</t>
    <rPh sb="0" eb="2">
      <t>カガク</t>
    </rPh>
    <rPh sb="3" eb="5">
      <t>セキユ</t>
    </rPh>
    <rPh sb="6" eb="8">
      <t>セキタン</t>
    </rPh>
    <phoneticPr fontId="8"/>
  </si>
  <si>
    <t>E16,17</t>
  </si>
  <si>
    <t>プラスチック製品</t>
    <rPh sb="6" eb="8">
      <t>セイヒン</t>
    </rPh>
    <phoneticPr fontId="8"/>
  </si>
  <si>
    <t>E18</t>
  </si>
  <si>
    <t>窯業・土石製品</t>
    <rPh sb="0" eb="2">
      <t>ヨウギョウ</t>
    </rPh>
    <rPh sb="3" eb="5">
      <t>ドセキ</t>
    </rPh>
    <rPh sb="5" eb="7">
      <t>セイヒン</t>
    </rPh>
    <phoneticPr fontId="8"/>
  </si>
  <si>
    <t>E21</t>
  </si>
  <si>
    <t>金属製品製造業</t>
    <rPh sb="0" eb="2">
      <t>キンゾク</t>
    </rPh>
    <rPh sb="2" eb="4">
      <t>セイヒン</t>
    </rPh>
    <rPh sb="4" eb="6">
      <t>セイゾウ</t>
    </rPh>
    <rPh sb="6" eb="7">
      <t>ギョウ</t>
    </rPh>
    <phoneticPr fontId="8"/>
  </si>
  <si>
    <t>E24</t>
  </si>
  <si>
    <t>電子・デバイス</t>
    <rPh sb="0" eb="2">
      <t>デンシ</t>
    </rPh>
    <phoneticPr fontId="8"/>
  </si>
  <si>
    <t>E28</t>
  </si>
  <si>
    <t>電気機械器具</t>
    <rPh sb="0" eb="2">
      <t>デンキ</t>
    </rPh>
    <rPh sb="2" eb="4">
      <t>キカイ</t>
    </rPh>
    <rPh sb="4" eb="6">
      <t>キグ</t>
    </rPh>
    <phoneticPr fontId="8"/>
  </si>
  <si>
    <t>E29</t>
  </si>
  <si>
    <t>その他の製造業</t>
    <rPh sb="2" eb="3">
      <t>タ</t>
    </rPh>
    <rPh sb="4" eb="7">
      <t>セイゾウギョウ</t>
    </rPh>
    <phoneticPr fontId="8"/>
  </si>
  <si>
    <t>E32,20</t>
  </si>
  <si>
    <t>E一括分１</t>
    <rPh sb="1" eb="3">
      <t>イッカツ</t>
    </rPh>
    <rPh sb="3" eb="4">
      <t>ブン</t>
    </rPh>
    <phoneticPr fontId="8"/>
  </si>
  <si>
    <t>ES1</t>
  </si>
  <si>
    <t>卸売業</t>
    <rPh sb="0" eb="2">
      <t>オロシウ</t>
    </rPh>
    <rPh sb="2" eb="3">
      <t>ギョウ</t>
    </rPh>
    <phoneticPr fontId="8"/>
  </si>
  <si>
    <t>I-1</t>
  </si>
  <si>
    <t>小売業</t>
    <rPh sb="0" eb="2">
      <t>コウリ</t>
    </rPh>
    <rPh sb="2" eb="3">
      <t>ギョウ</t>
    </rPh>
    <phoneticPr fontId="8"/>
  </si>
  <si>
    <t>I-2</t>
  </si>
  <si>
    <t>医療業</t>
    <rPh sb="0" eb="2">
      <t>イリョウ</t>
    </rPh>
    <rPh sb="2" eb="3">
      <t>ギョウ</t>
    </rPh>
    <phoneticPr fontId="8"/>
  </si>
  <si>
    <t>P83</t>
  </si>
  <si>
    <t>P一括分</t>
    <rPh sb="1" eb="3">
      <t>イッカツ</t>
    </rPh>
    <rPh sb="3" eb="4">
      <t>ブン</t>
    </rPh>
    <phoneticPr fontId="8"/>
  </si>
  <si>
    <t>PS</t>
  </si>
  <si>
    <t>「×」・・・調査産業対象事業所が少なく公表できない。ただし、調査産業計には含まれている。</t>
  </si>
  <si>
    <t>「Ｅ一括分」「Ｐ一括分」・・・概要９利用上の注意を参照。</t>
  </si>
  <si>
    <t>「－｣・・・調査、集計を行っていない。</t>
  </si>
  <si>
    <t>前調査期間末
常用労働者数</t>
    <rPh sb="0" eb="1">
      <t>マエ</t>
    </rPh>
    <rPh sb="1" eb="3">
      <t>チョウサ</t>
    </rPh>
    <rPh sb="3" eb="5">
      <t>キカン</t>
    </rPh>
    <rPh sb="5" eb="6">
      <t>マツ</t>
    </rPh>
    <phoneticPr fontId="8"/>
  </si>
  <si>
    <t>増  　　　　　加　　　　　　　　常用労働者数</t>
    <rPh sb="0" eb="1">
      <t>ゾウ</t>
    </rPh>
    <rPh sb="8" eb="9">
      <t>クワ</t>
    </rPh>
    <rPh sb="17" eb="19">
      <t>ジョウヨウ</t>
    </rPh>
    <phoneticPr fontId="8"/>
  </si>
  <si>
    <t>減　　　　　　少　　　　　　　　常用労働者数</t>
    <rPh sb="0" eb="1">
      <t>ゲン</t>
    </rPh>
    <rPh sb="7" eb="8">
      <t>ショウ</t>
    </rPh>
    <rPh sb="16" eb="18">
      <t>ジョウヨウ</t>
    </rPh>
    <rPh sb="18" eb="21">
      <t>ロウドウシャ</t>
    </rPh>
    <phoneticPr fontId="8"/>
  </si>
  <si>
    <t>本調査期間末　　　　　常用労働者数</t>
    <rPh sb="0" eb="1">
      <t>ホン</t>
    </rPh>
    <rPh sb="1" eb="3">
      <t>チョウサ</t>
    </rPh>
    <rPh sb="3" eb="5">
      <t>キカン</t>
    </rPh>
    <rPh sb="5" eb="6">
      <t>マツ</t>
    </rPh>
    <phoneticPr fontId="8"/>
  </si>
  <si>
    <t>うちパートタイム</t>
    <phoneticPr fontId="8"/>
  </si>
  <si>
    <t>パートタイム</t>
    <phoneticPr fontId="8"/>
  </si>
  <si>
    <t>労　 働　 者　 数</t>
    <rPh sb="0" eb="1">
      <t>ロウ</t>
    </rPh>
    <rPh sb="3" eb="4">
      <t>ドウ</t>
    </rPh>
    <rPh sb="6" eb="7">
      <t>モノ</t>
    </rPh>
    <rPh sb="9" eb="10">
      <t>スウ</t>
    </rPh>
    <phoneticPr fontId="8"/>
  </si>
  <si>
    <t>労働者比率</t>
    <rPh sb="0" eb="3">
      <t>ロウドウシャ</t>
    </rPh>
    <rPh sb="3" eb="5">
      <t>ヒリツ</t>
    </rPh>
    <phoneticPr fontId="8"/>
  </si>
  <si>
    <t>人</t>
    <rPh sb="0" eb="1">
      <t>ニン</t>
    </rPh>
    <phoneticPr fontId="8"/>
  </si>
  <si>
    <t>％</t>
    <phoneticPr fontId="8"/>
  </si>
  <si>
    <t>「×」・・・調査産業対象事業所が少なく公表できない。</t>
    <rPh sb="6" eb="8">
      <t>チョウサ</t>
    </rPh>
    <rPh sb="8" eb="10">
      <t>サンギョウ</t>
    </rPh>
    <rPh sb="10" eb="12">
      <t>タイショウ</t>
    </rPh>
    <rPh sb="12" eb="14">
      <t>ジギョウ</t>
    </rPh>
    <rPh sb="14" eb="15">
      <t>トコロ</t>
    </rPh>
    <rPh sb="16" eb="17">
      <t>スク</t>
    </rPh>
    <rPh sb="19" eb="21">
      <t>コウヒョウ</t>
    </rPh>
    <phoneticPr fontId="8"/>
  </si>
  <si>
    <t>　　　　　　ただし調査産業計には含まれている。</t>
    <rPh sb="9" eb="11">
      <t>チョウサ</t>
    </rPh>
    <rPh sb="11" eb="13">
      <t>サンギョウ</t>
    </rPh>
    <rPh sb="13" eb="14">
      <t>ケイ</t>
    </rPh>
    <rPh sb="16" eb="17">
      <t>フク</t>
    </rPh>
    <phoneticPr fontId="8"/>
  </si>
  <si>
    <t>「一括分」・・・概要９利用上の注意を参照。</t>
    <rPh sb="18" eb="20">
      <t>サンショウ</t>
    </rPh>
    <phoneticPr fontId="8"/>
  </si>
  <si>
    <t>「－｣・・・調査、集計を行っていない。</t>
    <phoneticPr fontId="8"/>
  </si>
  <si>
    <t>一般労働者</t>
    <rPh sb="0" eb="2">
      <t>イッパン</t>
    </rPh>
    <rPh sb="2" eb="5">
      <t>ロウドウシャ</t>
    </rPh>
    <phoneticPr fontId="8"/>
  </si>
  <si>
    <t>パートタイム労働者</t>
    <rPh sb="6" eb="9">
      <t>ロウドウシャ</t>
    </rPh>
    <phoneticPr fontId="8"/>
  </si>
  <si>
    <t>きまって支給する給与</t>
    <rPh sb="2" eb="10">
      <t>キュウヨ</t>
    </rPh>
    <phoneticPr fontId="8"/>
  </si>
  <si>
    <t>所定内給与</t>
    <rPh sb="0" eb="3">
      <t>ショテイナイ</t>
    </rPh>
    <rPh sb="3" eb="5">
      <t>キュウヨ</t>
    </rPh>
    <phoneticPr fontId="8"/>
  </si>
  <si>
    <t>超過労働給与</t>
    <rPh sb="0" eb="2">
      <t>チョウカ</t>
    </rPh>
    <rPh sb="2" eb="4">
      <t>ロウドウ</t>
    </rPh>
    <rPh sb="4" eb="6">
      <t>キュウヨ</t>
    </rPh>
    <phoneticPr fontId="8"/>
  </si>
  <si>
    <t>特別に支払われた給与</t>
    <rPh sb="0" eb="10">
      <t>トクベツキュウヨ</t>
    </rPh>
    <phoneticPr fontId="8"/>
  </si>
  <si>
    <t>円</t>
    <rPh sb="0" eb="1">
      <t>エン</t>
    </rPh>
    <phoneticPr fontId="8"/>
  </si>
  <si>
    <t>製造業</t>
    <rPh sb="0" eb="3">
      <t>セイゾウギョウ</t>
    </rPh>
    <phoneticPr fontId="8"/>
  </si>
  <si>
    <t>卸売業,小売業</t>
    <rPh sb="0" eb="2">
      <t>オロシウ</t>
    </rPh>
    <rPh sb="2" eb="3">
      <t>ギョウ</t>
    </rPh>
    <rPh sb="4" eb="6">
      <t>コウリ</t>
    </rPh>
    <rPh sb="6" eb="7">
      <t>ギョウ</t>
    </rPh>
    <phoneticPr fontId="8"/>
  </si>
  <si>
    <t>一般労働者</t>
    <phoneticPr fontId="8"/>
  </si>
  <si>
    <t>総実労働時間</t>
    <rPh sb="0" eb="1">
      <t>ソウ</t>
    </rPh>
    <rPh sb="1" eb="2">
      <t>ミ</t>
    </rPh>
    <rPh sb="2" eb="4">
      <t>ロウドウ</t>
    </rPh>
    <rPh sb="4" eb="6">
      <t>ジカン</t>
    </rPh>
    <phoneticPr fontId="8"/>
  </si>
  <si>
    <t>前調査期間末</t>
  </si>
  <si>
    <t>増　　　　　　加</t>
    <rPh sb="0" eb="1">
      <t>ゾウ</t>
    </rPh>
    <rPh sb="7" eb="8">
      <t>クワ</t>
    </rPh>
    <phoneticPr fontId="8"/>
  </si>
  <si>
    <t>減　　　　　　少</t>
    <rPh sb="0" eb="1">
      <t>ゲン</t>
    </rPh>
    <rPh sb="7" eb="8">
      <t>ショウ</t>
    </rPh>
    <phoneticPr fontId="8"/>
  </si>
  <si>
    <t>本調査期間末</t>
    <rPh sb="0" eb="1">
      <t>ホン</t>
    </rPh>
    <phoneticPr fontId="8"/>
  </si>
  <si>
    <t>一般労働者数</t>
  </si>
  <si>
    <t>人</t>
  </si>
  <si>
    <t>　所定内給与、超過労働給与及び特別に支払われた給与（労働者数30人以上）</t>
    <rPh sb="1" eb="4">
      <t>ショテイナイ</t>
    </rPh>
    <rPh sb="4" eb="6">
      <t>キュウヨ</t>
    </rPh>
    <rPh sb="7" eb="9">
      <t>チョウカ</t>
    </rPh>
    <rPh sb="9" eb="11">
      <t>ロウドウ</t>
    </rPh>
    <rPh sb="11" eb="13">
      <t>キュウヨ</t>
    </rPh>
    <rPh sb="13" eb="14">
      <t>オヨ</t>
    </rPh>
    <rPh sb="15" eb="17">
      <t>トクベツ</t>
    </rPh>
    <rPh sb="18" eb="20">
      <t>シハラ</t>
    </rPh>
    <rPh sb="23" eb="25">
      <t>キュウヨ</t>
    </rPh>
    <rPh sb="26" eb="29">
      <t>ロウドウシャ</t>
    </rPh>
    <rPh sb="29" eb="30">
      <t>スウ</t>
    </rPh>
    <rPh sb="32" eb="33">
      <t>ニン</t>
    </rPh>
    <rPh sb="33" eb="35">
      <t>イジョウ</t>
    </rPh>
    <phoneticPr fontId="8"/>
  </si>
  <si>
    <t>　 及び所定外労働時間数（労働者数30人以上）</t>
    <rPh sb="13" eb="16">
      <t>ロウドウシャ</t>
    </rPh>
    <rPh sb="16" eb="17">
      <t>スウ</t>
    </rPh>
    <rPh sb="19" eb="20">
      <t>ニン</t>
    </rPh>
    <rPh sb="20" eb="22">
      <t>イジョウ</t>
    </rPh>
    <phoneticPr fontId="8"/>
  </si>
  <si>
    <t>（単位：円）</t>
    <rPh sb="1" eb="3">
      <t>タンイ</t>
    </rPh>
    <rPh sb="4" eb="5">
      <t>エン</t>
    </rPh>
    <phoneticPr fontId="8"/>
  </si>
  <si>
    <t>特別に支払われた給与</t>
    <rPh sb="0" eb="2">
      <t>トクベツ</t>
    </rPh>
    <rPh sb="3" eb="5">
      <t>シハラ</t>
    </rPh>
    <rPh sb="8" eb="10">
      <t>キュウヨ</t>
    </rPh>
    <phoneticPr fontId="8"/>
  </si>
  <si>
    <t>令和５年</t>
    <rPh sb="0" eb="2">
      <t>レイワ</t>
    </rPh>
    <rPh sb="3" eb="4">
      <t>ネン</t>
    </rPh>
    <phoneticPr fontId="5"/>
  </si>
  <si>
    <t xml:space="preserve"> 令和５年</t>
    <rPh sb="1" eb="3">
      <t>レイワ</t>
    </rPh>
    <rPh sb="4" eb="5">
      <t>ネン</t>
    </rPh>
    <phoneticPr fontId="10"/>
  </si>
  <si>
    <t>　　　　　2</t>
  </si>
  <si>
    <t>　　　　　3</t>
  </si>
  <si>
    <t>総実労働時間</t>
    <phoneticPr fontId="10"/>
  </si>
  <si>
    <t>賃金・労働時間・雇用の推移[調査産業計・規模５人以上](対前年比)</t>
    <rPh sb="8" eb="10">
      <t>コヨウ</t>
    </rPh>
    <rPh sb="14" eb="16">
      <t>チョウサ</t>
    </rPh>
    <rPh sb="16" eb="18">
      <t>サンギョウ</t>
    </rPh>
    <rPh sb="18" eb="19">
      <t>ケイ</t>
    </rPh>
    <rPh sb="20" eb="22">
      <t>キボ</t>
    </rPh>
    <rPh sb="23" eb="24">
      <t>ニン</t>
    </rPh>
    <rPh sb="24" eb="26">
      <t>イジョウ</t>
    </rPh>
    <phoneticPr fontId="6"/>
  </si>
  <si>
    <t>前年差</t>
    <rPh sb="2" eb="3">
      <t>サ</t>
    </rPh>
    <phoneticPr fontId="10"/>
  </si>
  <si>
    <t>令和６年</t>
    <rPh sb="0" eb="2">
      <t>レイワ</t>
    </rPh>
    <rPh sb="3" eb="4">
      <t>ネン</t>
    </rPh>
    <phoneticPr fontId="5"/>
  </si>
  <si>
    <t xml:space="preserve"> 令和６年</t>
    <rPh sb="1" eb="3">
      <t>レイワ</t>
    </rPh>
    <rPh sb="4" eb="5">
      <t>ネン</t>
    </rPh>
    <phoneticPr fontId="10"/>
  </si>
  <si>
    <t>△ 3.3</t>
  </si>
  <si>
    <t>△ 27.1</t>
  </si>
  <si>
    <t>△ 0.9</t>
  </si>
  <si>
    <t>△ 6.9</t>
  </si>
  <si>
    <t>△ 1.3</t>
  </si>
  <si>
    <t>△ 2.4</t>
  </si>
  <si>
    <t>△ 14.7</t>
  </si>
  <si>
    <t>※１　令和３年１２月以前の指数は、令和２年基準に遡って改訂しているが、対前年比は改訂前の指数をもとに算出したものであり、</t>
    <rPh sb="3" eb="5">
      <t>レイワ</t>
    </rPh>
    <rPh sb="6" eb="7">
      <t>ネン</t>
    </rPh>
    <rPh sb="9" eb="10">
      <t>ガツ</t>
    </rPh>
    <rPh sb="10" eb="12">
      <t>イゼン</t>
    </rPh>
    <rPh sb="13" eb="15">
      <t>シスウ</t>
    </rPh>
    <rPh sb="17" eb="19">
      <t>レイワ</t>
    </rPh>
    <rPh sb="20" eb="21">
      <t>ネン</t>
    </rPh>
    <rPh sb="21" eb="23">
      <t>キジュン</t>
    </rPh>
    <rPh sb="24" eb="25">
      <t>サカノボ</t>
    </rPh>
    <rPh sb="27" eb="29">
      <t>カイテイ</t>
    </rPh>
    <rPh sb="35" eb="36">
      <t>タイ</t>
    </rPh>
    <rPh sb="36" eb="38">
      <t>ゼンネン</t>
    </rPh>
    <rPh sb="38" eb="39">
      <t>ヒ</t>
    </rPh>
    <rPh sb="40" eb="42">
      <t>カイテイ</t>
    </rPh>
    <rPh sb="42" eb="43">
      <t>マエ</t>
    </rPh>
    <rPh sb="44" eb="46">
      <t>シスウ</t>
    </rPh>
    <phoneticPr fontId="25"/>
  </si>
  <si>
    <t>　　改訂後の指数をもとに算出したものと一致しないことがある。</t>
    <rPh sb="6" eb="8">
      <t>シスウ</t>
    </rPh>
    <rPh sb="12" eb="14">
      <t>サンシュツ</t>
    </rPh>
    <rPh sb="19" eb="21">
      <t>イッチ</t>
    </rPh>
    <phoneticPr fontId="25"/>
  </si>
  <si>
    <t>※２　賃金および労働時間の令和６年（１月分確定値以降）の前年同月比等については、令和５年にベンチマーク更新を適用した場合</t>
  </si>
  <si>
    <t>　　の値（以下「参考値」）を作成し、この参考値と令和６年の値を比較することにより算出しているため、指数から算出した場合と</t>
    <rPh sb="57" eb="59">
      <t>バアイ</t>
    </rPh>
    <phoneticPr fontId="20"/>
  </si>
  <si>
    <t>　　一致しないことに注意が必要。</t>
  </si>
  <si>
    <t>△ 3.2</t>
  </si>
  <si>
    <t>△ 3.0</t>
  </si>
  <si>
    <t>△ 4.2</t>
  </si>
  <si>
    <t>△ 9.1</t>
  </si>
  <si>
    <t>△ 2.6</t>
  </si>
  <si>
    <t>△ 0.7</t>
  </si>
  <si>
    <t>△ 0.2</t>
  </si>
  <si>
    <t>△ 1.1</t>
  </si>
  <si>
    <t>△ 0.3</t>
  </si>
  <si>
    <t>△ 2.7</t>
  </si>
  <si>
    <t>【令和７年平均】</t>
    <phoneticPr fontId="8"/>
  </si>
  <si>
    <t>令和８年３月３１日</t>
    <rPh sb="0" eb="2">
      <t>レイワ</t>
    </rPh>
    <rPh sb="3" eb="4">
      <t>ネン</t>
    </rPh>
    <rPh sb="5" eb="6">
      <t>ガツ</t>
    </rPh>
    <rPh sb="8" eb="9">
      <t>ニチ</t>
    </rPh>
    <phoneticPr fontId="10"/>
  </si>
  <si>
    <t>令和７年</t>
    <rPh sb="0" eb="2">
      <t>レイワ</t>
    </rPh>
    <rPh sb="3" eb="4">
      <t>ネン</t>
    </rPh>
    <phoneticPr fontId="5"/>
  </si>
  <si>
    <t xml:space="preserve"> (事業所規模５人以上、令和７年平均）</t>
    <rPh sb="12" eb="14">
      <t>レイワ</t>
    </rPh>
    <rPh sb="15" eb="16">
      <t>ネン</t>
    </rPh>
    <rPh sb="16" eb="18">
      <t>ヘイキン</t>
    </rPh>
    <phoneticPr fontId="15"/>
  </si>
  <si>
    <t>令和７年平均</t>
    <rPh sb="0" eb="2">
      <t>レイワ</t>
    </rPh>
    <rPh sb="3" eb="6">
      <t>ネンヘイキン</t>
    </rPh>
    <phoneticPr fontId="8"/>
  </si>
  <si>
    <t xml:space="preserve"> 令和７年</t>
    <rPh sb="1" eb="3">
      <t>レイワ</t>
    </rPh>
    <rPh sb="4" eb="5">
      <t>ネン</t>
    </rPh>
    <phoneticPr fontId="10"/>
  </si>
  <si>
    <t xml:space="preserve"> 令和７年 1</t>
  </si>
  <si>
    <t xml:space="preserve"> 令和７年 1</t>
    <phoneticPr fontId="10"/>
  </si>
  <si>
    <t>△ 1.6</t>
  </si>
  <si>
    <t>△ 1.0</t>
  </si>
  <si>
    <t>△ 1.4</t>
  </si>
  <si>
    <t>△ 10.3</t>
  </si>
  <si>
    <t>△ 18.6</t>
  </si>
  <si>
    <t>△ 7.7</t>
  </si>
  <si>
    <t>△ 11.6</t>
  </si>
  <si>
    <t>△ 2.3</t>
  </si>
  <si>
    <t>△ 4.7</t>
  </si>
  <si>
    <t>△ 3.9</t>
  </si>
  <si>
    <t>△ 4.4</t>
  </si>
  <si>
    <t>△ 3.1</t>
  </si>
  <si>
    <t>△ 6.4</t>
  </si>
  <si>
    <t>△ 11.5</t>
  </si>
  <si>
    <t>△ 2.8</t>
  </si>
  <si>
    <t>福井県</t>
    <rPh sb="0" eb="3">
      <t>フクイケン</t>
    </rPh>
    <phoneticPr fontId="35"/>
  </si>
  <si>
    <t>第２表　産業別、性別常用労働者一人平均月間現金給与額、きまって支給する給与、</t>
    <rPh sb="0" eb="1">
      <t>ダイ</t>
    </rPh>
    <rPh sb="2" eb="3">
      <t>ヒョウ</t>
    </rPh>
    <rPh sb="4" eb="6">
      <t>サンギョウ</t>
    </rPh>
    <rPh sb="6" eb="7">
      <t>ベツ</t>
    </rPh>
    <rPh sb="8" eb="10">
      <t>セイベツ</t>
    </rPh>
    <rPh sb="10" eb="12">
      <t>ジョウヨウ</t>
    </rPh>
    <rPh sb="12" eb="15">
      <t>ロウドウシャ</t>
    </rPh>
    <rPh sb="15" eb="17">
      <t>ヒトリ</t>
    </rPh>
    <rPh sb="17" eb="19">
      <t>ヘイキン</t>
    </rPh>
    <rPh sb="19" eb="21">
      <t>ゲッカン</t>
    </rPh>
    <rPh sb="21" eb="23">
      <t>ゲンキン</t>
    </rPh>
    <rPh sb="23" eb="25">
      <t>キュウヨ</t>
    </rPh>
    <rPh sb="25" eb="26">
      <t>ガク</t>
    </rPh>
    <rPh sb="29" eb="37">
      <t>キュウヨ</t>
    </rPh>
    <phoneticPr fontId="8"/>
  </si>
  <si>
    <t>　　　 　所定内給与、超過労働給与及び特別に支払われた給与（労働者数30人以上）</t>
    <rPh sb="5" eb="8">
      <t>ショテイナイ</t>
    </rPh>
    <rPh sb="8" eb="10">
      <t>キュウヨ</t>
    </rPh>
    <rPh sb="11" eb="13">
      <t>チョウカ</t>
    </rPh>
    <rPh sb="13" eb="15">
      <t>ロウドウ</t>
    </rPh>
    <rPh sb="15" eb="17">
      <t>キュウヨ</t>
    </rPh>
    <rPh sb="17" eb="18">
      <t>オヨ</t>
    </rPh>
    <rPh sb="19" eb="21">
      <t>トクベツ</t>
    </rPh>
    <rPh sb="22" eb="24">
      <t>シハラ</t>
    </rPh>
    <rPh sb="27" eb="29">
      <t>キュウヨ</t>
    </rPh>
    <rPh sb="30" eb="32">
      <t>ロウドウ</t>
    </rPh>
    <rPh sb="32" eb="33">
      <t>シャ</t>
    </rPh>
    <rPh sb="33" eb="34">
      <t>スウ</t>
    </rPh>
    <rPh sb="36" eb="37">
      <t>ニン</t>
    </rPh>
    <rPh sb="37" eb="39">
      <t>イジョウ</t>
    </rPh>
    <phoneticPr fontId="8"/>
  </si>
  <si>
    <t>第３表　産業別、性別常用労働者一人平均月間出勤日数、総実労働時間数、</t>
    <rPh sb="0" eb="1">
      <t>ダイ</t>
    </rPh>
    <rPh sb="2" eb="3">
      <t>ヒョウ</t>
    </rPh>
    <rPh sb="4" eb="6">
      <t>サンギョウ</t>
    </rPh>
    <rPh sb="6" eb="7">
      <t>ベツ</t>
    </rPh>
    <rPh sb="8" eb="10">
      <t>セイベツ</t>
    </rPh>
    <rPh sb="10" eb="12">
      <t>ジョウヨウ</t>
    </rPh>
    <rPh sb="12" eb="15">
      <t>ロウドウシャ</t>
    </rPh>
    <rPh sb="15" eb="17">
      <t>ヒトリ</t>
    </rPh>
    <rPh sb="17" eb="19">
      <t>ヘイキン</t>
    </rPh>
    <rPh sb="19" eb="21">
      <t>ゲッカン</t>
    </rPh>
    <rPh sb="21" eb="23">
      <t>シュッキン</t>
    </rPh>
    <rPh sb="23" eb="25">
      <t>ニッスウ</t>
    </rPh>
    <phoneticPr fontId="8"/>
  </si>
  <si>
    <t>第４表　産業別、性別常用労働者一人平均月間出勤日数、総実労働時間数、</t>
    <rPh sb="0" eb="1">
      <t>ダイ</t>
    </rPh>
    <rPh sb="2" eb="3">
      <t>ヒョウ</t>
    </rPh>
    <rPh sb="4" eb="6">
      <t>サンギョウ</t>
    </rPh>
    <rPh sb="6" eb="7">
      <t>ベツ</t>
    </rPh>
    <rPh sb="8" eb="10">
      <t>セイベツ</t>
    </rPh>
    <rPh sb="10" eb="12">
      <t>ジョウヨウ</t>
    </rPh>
    <rPh sb="12" eb="15">
      <t>ロウドウシャ</t>
    </rPh>
    <rPh sb="15" eb="17">
      <t>ヒトリ</t>
    </rPh>
    <rPh sb="17" eb="19">
      <t>ヘイキン</t>
    </rPh>
    <rPh sb="19" eb="21">
      <t>ゲッカン</t>
    </rPh>
    <rPh sb="21" eb="23">
      <t>シュッキン</t>
    </rPh>
    <rPh sb="23" eb="25">
      <t>ニッスウ</t>
    </rPh>
    <phoneticPr fontId="8"/>
  </si>
  <si>
    <t>第５表　産業別前調査期間末、増加、減少、及び本調査期間末常用労働者数並びにパートタイム労働者数</t>
    <rPh sb="0" eb="1">
      <t>ダイ</t>
    </rPh>
    <rPh sb="2" eb="3">
      <t>ヒョウ</t>
    </rPh>
    <rPh sb="4" eb="6">
      <t>サンギョウ</t>
    </rPh>
    <rPh sb="6" eb="7">
      <t>ベツ</t>
    </rPh>
    <rPh sb="7" eb="8">
      <t>マエ</t>
    </rPh>
    <rPh sb="8" eb="10">
      <t>チョウサ</t>
    </rPh>
    <rPh sb="10" eb="12">
      <t>キカン</t>
    </rPh>
    <rPh sb="12" eb="13">
      <t>マツ</t>
    </rPh>
    <rPh sb="14" eb="16">
      <t>ゾウカ</t>
    </rPh>
    <rPh sb="17" eb="19">
      <t>ゲンショウ</t>
    </rPh>
    <rPh sb="20" eb="21">
      <t>オヨ</t>
    </rPh>
    <rPh sb="22" eb="23">
      <t>ホン</t>
    </rPh>
    <rPh sb="23" eb="25">
      <t>チョウサ</t>
    </rPh>
    <rPh sb="25" eb="27">
      <t>キカン</t>
    </rPh>
    <rPh sb="27" eb="28">
      <t>マツ</t>
    </rPh>
    <rPh sb="28" eb="30">
      <t>ジョウヨウ</t>
    </rPh>
    <rPh sb="30" eb="33">
      <t>ロウドウシャ</t>
    </rPh>
    <rPh sb="33" eb="34">
      <t>スウ</t>
    </rPh>
    <phoneticPr fontId="8"/>
  </si>
  <si>
    <t>　　　　　及びパートタイム労働者比率（労働者数5人以上、男女計）</t>
    <rPh sb="19" eb="22">
      <t>ロウドウシャ</t>
    </rPh>
    <rPh sb="22" eb="23">
      <t>スウ</t>
    </rPh>
    <rPh sb="24" eb="27">
      <t>ニンイジョウ</t>
    </rPh>
    <rPh sb="28" eb="30">
      <t>ダンジョ</t>
    </rPh>
    <rPh sb="30" eb="31">
      <t>ケイ</t>
    </rPh>
    <phoneticPr fontId="8"/>
  </si>
  <si>
    <t>　　　　　所定内労働時間数及び所定外労働時間数（労働者数5人以上）</t>
    <rPh sb="24" eb="27">
      <t>ロウドウシャ</t>
    </rPh>
    <rPh sb="27" eb="28">
      <t>スウ</t>
    </rPh>
    <rPh sb="29" eb="30">
      <t>ニン</t>
    </rPh>
    <rPh sb="30" eb="32">
      <t>イジョウ</t>
    </rPh>
    <phoneticPr fontId="8"/>
  </si>
  <si>
    <t>　　　　　所定内労働時間数及び所定外労働時間数（労働者数30人以上）</t>
    <rPh sb="24" eb="27">
      <t>ロウドウシャ</t>
    </rPh>
    <rPh sb="27" eb="28">
      <t>スウ</t>
    </rPh>
    <rPh sb="30" eb="31">
      <t>ニン</t>
    </rPh>
    <rPh sb="31" eb="33">
      <t>イジョウ</t>
    </rPh>
    <phoneticPr fontId="8"/>
  </si>
  <si>
    <t>第１表　 産業別、性別常用労働者一人平均月間現金給与額、きまって支給する給与、</t>
    <rPh sb="0" eb="1">
      <t>ダイ</t>
    </rPh>
    <rPh sb="2" eb="3">
      <t>ヒョウ</t>
    </rPh>
    <phoneticPr fontId="10"/>
  </si>
  <si>
    <t>　　　 　　所定内給与、超過労働給与及び特別に支払われた給与（労働者数5人以上）</t>
    <rPh sb="6" eb="9">
      <t>ショテイナイ</t>
    </rPh>
    <rPh sb="9" eb="11">
      <t>キュウヨ</t>
    </rPh>
    <rPh sb="12" eb="14">
      <t>チョウカ</t>
    </rPh>
    <rPh sb="14" eb="16">
      <t>ロウドウ</t>
    </rPh>
    <rPh sb="16" eb="18">
      <t>キュウヨ</t>
    </rPh>
    <rPh sb="18" eb="19">
      <t>オヨ</t>
    </rPh>
    <rPh sb="20" eb="22">
      <t>トクベツ</t>
    </rPh>
    <rPh sb="23" eb="25">
      <t>シハラ</t>
    </rPh>
    <rPh sb="28" eb="30">
      <t>キュウヨ</t>
    </rPh>
    <rPh sb="31" eb="34">
      <t>ロウドウシャ</t>
    </rPh>
    <rPh sb="34" eb="35">
      <t>スウ</t>
    </rPh>
    <rPh sb="36" eb="37">
      <t>ニン</t>
    </rPh>
    <rPh sb="37" eb="39">
      <t>イジョウ</t>
    </rPh>
    <phoneticPr fontId="8"/>
  </si>
  <si>
    <t>第６表　産業別前調査期間末、増加、減少、及び本調査期間末常用労働者数並びにパートタイム労働者数</t>
    <rPh sb="0" eb="1">
      <t>ダイ</t>
    </rPh>
    <rPh sb="2" eb="3">
      <t>ヒョウ</t>
    </rPh>
    <rPh sb="4" eb="6">
      <t>サンギョウ</t>
    </rPh>
    <rPh sb="6" eb="7">
      <t>ベツ</t>
    </rPh>
    <rPh sb="7" eb="8">
      <t>マエ</t>
    </rPh>
    <rPh sb="8" eb="10">
      <t>チョウサ</t>
    </rPh>
    <rPh sb="10" eb="12">
      <t>キカン</t>
    </rPh>
    <rPh sb="12" eb="13">
      <t>マツ</t>
    </rPh>
    <rPh sb="14" eb="16">
      <t>ゾウカ</t>
    </rPh>
    <rPh sb="17" eb="19">
      <t>ゲンショウ</t>
    </rPh>
    <rPh sb="20" eb="21">
      <t>オヨ</t>
    </rPh>
    <rPh sb="22" eb="23">
      <t>ホン</t>
    </rPh>
    <rPh sb="23" eb="25">
      <t>チョウサ</t>
    </rPh>
    <rPh sb="25" eb="27">
      <t>キカン</t>
    </rPh>
    <rPh sb="27" eb="28">
      <t>マツ</t>
    </rPh>
    <rPh sb="28" eb="30">
      <t>ジョウヨウ</t>
    </rPh>
    <rPh sb="30" eb="33">
      <t>ロウドウシャ</t>
    </rPh>
    <rPh sb="33" eb="34">
      <t>スウ</t>
    </rPh>
    <phoneticPr fontId="8"/>
  </si>
  <si>
    <t>　　　　　及びパートタイム労働者比率（労働者数5人以上、男）</t>
    <rPh sb="19" eb="22">
      <t>ロウドウシャ</t>
    </rPh>
    <rPh sb="22" eb="23">
      <t>スウ</t>
    </rPh>
    <rPh sb="24" eb="27">
      <t>ニンイジョウ</t>
    </rPh>
    <rPh sb="28" eb="29">
      <t>オトコ</t>
    </rPh>
    <phoneticPr fontId="8"/>
  </si>
  <si>
    <t>第７表　産業別前調査期間末、増加、減少、及び本調査期間末常用労働者数並びにパートタイム労働者数</t>
    <rPh sb="0" eb="1">
      <t>ダイ</t>
    </rPh>
    <rPh sb="2" eb="3">
      <t>ヒョウ</t>
    </rPh>
    <rPh sb="4" eb="6">
      <t>サンギョウ</t>
    </rPh>
    <rPh sb="6" eb="7">
      <t>ベツ</t>
    </rPh>
    <rPh sb="7" eb="8">
      <t>マエ</t>
    </rPh>
    <rPh sb="8" eb="10">
      <t>チョウサ</t>
    </rPh>
    <rPh sb="10" eb="12">
      <t>キカン</t>
    </rPh>
    <rPh sb="12" eb="13">
      <t>マツ</t>
    </rPh>
    <rPh sb="14" eb="16">
      <t>ゾウカ</t>
    </rPh>
    <rPh sb="17" eb="19">
      <t>ゲンショウ</t>
    </rPh>
    <rPh sb="20" eb="21">
      <t>オヨ</t>
    </rPh>
    <rPh sb="22" eb="23">
      <t>ホン</t>
    </rPh>
    <rPh sb="23" eb="25">
      <t>チョウサ</t>
    </rPh>
    <rPh sb="25" eb="27">
      <t>キカン</t>
    </rPh>
    <rPh sb="27" eb="28">
      <t>マツ</t>
    </rPh>
    <rPh sb="28" eb="30">
      <t>ジョウヨウ</t>
    </rPh>
    <rPh sb="30" eb="33">
      <t>ロウドウシャ</t>
    </rPh>
    <rPh sb="33" eb="34">
      <t>スウ</t>
    </rPh>
    <phoneticPr fontId="8"/>
  </si>
  <si>
    <t>　　　　　及びパートタイム労働者比率（労働者数5人以上、女）</t>
    <rPh sb="19" eb="22">
      <t>ロウドウシャ</t>
    </rPh>
    <rPh sb="22" eb="23">
      <t>スウ</t>
    </rPh>
    <rPh sb="24" eb="27">
      <t>ニンイジョウ</t>
    </rPh>
    <rPh sb="28" eb="29">
      <t>オンナ</t>
    </rPh>
    <phoneticPr fontId="8"/>
  </si>
  <si>
    <t>　　　　　及びパートタイム労働者比率（労働者数30人以上、男女計）</t>
    <rPh sb="19" eb="22">
      <t>ロウドウシャ</t>
    </rPh>
    <rPh sb="22" eb="23">
      <t>スウ</t>
    </rPh>
    <rPh sb="25" eb="26">
      <t>ニン</t>
    </rPh>
    <rPh sb="26" eb="28">
      <t>イジョウ</t>
    </rPh>
    <rPh sb="29" eb="31">
      <t>ダンジョ</t>
    </rPh>
    <rPh sb="31" eb="32">
      <t>ケイ</t>
    </rPh>
    <phoneticPr fontId="8"/>
  </si>
  <si>
    <t>第８表　産業別前調査期間末、増加、減少、及び本調査期間末常用労働者数並びにパートタイム労働者数</t>
    <rPh sb="0" eb="1">
      <t>ダイ</t>
    </rPh>
    <rPh sb="2" eb="3">
      <t>ヒョウ</t>
    </rPh>
    <rPh sb="4" eb="6">
      <t>サンギョウ</t>
    </rPh>
    <rPh sb="6" eb="7">
      <t>ベツ</t>
    </rPh>
    <rPh sb="7" eb="8">
      <t>マエ</t>
    </rPh>
    <rPh sb="8" eb="10">
      <t>チョウサ</t>
    </rPh>
    <rPh sb="10" eb="12">
      <t>キカン</t>
    </rPh>
    <rPh sb="12" eb="13">
      <t>マツ</t>
    </rPh>
    <rPh sb="14" eb="16">
      <t>ゾウカ</t>
    </rPh>
    <rPh sb="17" eb="19">
      <t>ゲンショウ</t>
    </rPh>
    <rPh sb="20" eb="21">
      <t>オヨ</t>
    </rPh>
    <rPh sb="22" eb="23">
      <t>ホン</t>
    </rPh>
    <rPh sb="23" eb="25">
      <t>チョウサ</t>
    </rPh>
    <rPh sb="25" eb="27">
      <t>キカン</t>
    </rPh>
    <rPh sb="27" eb="28">
      <t>マツ</t>
    </rPh>
    <rPh sb="28" eb="30">
      <t>ジョウヨウ</t>
    </rPh>
    <rPh sb="30" eb="33">
      <t>ロウドウシャ</t>
    </rPh>
    <rPh sb="33" eb="34">
      <t>スウ</t>
    </rPh>
    <phoneticPr fontId="8"/>
  </si>
  <si>
    <t>　　　　　及びパートタイム労働者比率（労働者数30人以上、男）</t>
    <rPh sb="19" eb="22">
      <t>ロウドウシャ</t>
    </rPh>
    <rPh sb="22" eb="23">
      <t>スウ</t>
    </rPh>
    <rPh sb="25" eb="28">
      <t>ニンイジョウ</t>
    </rPh>
    <rPh sb="29" eb="30">
      <t>オトコ</t>
    </rPh>
    <phoneticPr fontId="8"/>
  </si>
  <si>
    <t>第１０表　産業別前調査期間末、増加、減少、及び本調査期間末常用労働者数並びにパートタイム労働者数</t>
    <rPh sb="0" eb="1">
      <t>ダイ</t>
    </rPh>
    <rPh sb="3" eb="4">
      <t>ヒョウ</t>
    </rPh>
    <rPh sb="5" eb="7">
      <t>サンギョウ</t>
    </rPh>
    <rPh sb="7" eb="8">
      <t>ベツ</t>
    </rPh>
    <rPh sb="8" eb="9">
      <t>マエ</t>
    </rPh>
    <rPh sb="9" eb="11">
      <t>チョウサ</t>
    </rPh>
    <rPh sb="11" eb="13">
      <t>キカン</t>
    </rPh>
    <rPh sb="13" eb="14">
      <t>マツ</t>
    </rPh>
    <rPh sb="15" eb="17">
      <t>ゾウカ</t>
    </rPh>
    <rPh sb="18" eb="20">
      <t>ゲンショウ</t>
    </rPh>
    <rPh sb="21" eb="22">
      <t>オヨ</t>
    </rPh>
    <rPh sb="23" eb="24">
      <t>ホン</t>
    </rPh>
    <rPh sb="24" eb="26">
      <t>チョウサ</t>
    </rPh>
    <rPh sb="26" eb="28">
      <t>キカン</t>
    </rPh>
    <rPh sb="28" eb="29">
      <t>マツ</t>
    </rPh>
    <rPh sb="29" eb="31">
      <t>ジョウヨウ</t>
    </rPh>
    <rPh sb="31" eb="34">
      <t>ロウドウシャ</t>
    </rPh>
    <rPh sb="34" eb="35">
      <t>スウ</t>
    </rPh>
    <phoneticPr fontId="8"/>
  </si>
  <si>
    <t>第９表　産業別前調査期間末、増加、減少、及び本調査期間末常用労働者数並びにパートタイム労働者数</t>
    <rPh sb="0" eb="1">
      <t>ダイ</t>
    </rPh>
    <rPh sb="2" eb="3">
      <t>ヒョウ</t>
    </rPh>
    <rPh sb="4" eb="6">
      <t>サンギョウ</t>
    </rPh>
    <rPh sb="6" eb="7">
      <t>ベツ</t>
    </rPh>
    <rPh sb="7" eb="8">
      <t>マエ</t>
    </rPh>
    <rPh sb="8" eb="10">
      <t>チョウサ</t>
    </rPh>
    <rPh sb="10" eb="12">
      <t>キカン</t>
    </rPh>
    <rPh sb="12" eb="13">
      <t>マツ</t>
    </rPh>
    <rPh sb="14" eb="16">
      <t>ゾウカ</t>
    </rPh>
    <rPh sb="17" eb="19">
      <t>ゲンショウ</t>
    </rPh>
    <rPh sb="20" eb="21">
      <t>オヨ</t>
    </rPh>
    <rPh sb="22" eb="23">
      <t>ホン</t>
    </rPh>
    <rPh sb="23" eb="25">
      <t>チョウサ</t>
    </rPh>
    <rPh sb="25" eb="27">
      <t>キカン</t>
    </rPh>
    <rPh sb="27" eb="28">
      <t>マツ</t>
    </rPh>
    <rPh sb="28" eb="30">
      <t>ジョウヨウ</t>
    </rPh>
    <rPh sb="30" eb="33">
      <t>ロウドウシャ</t>
    </rPh>
    <rPh sb="33" eb="34">
      <t>スウ</t>
    </rPh>
    <phoneticPr fontId="8"/>
  </si>
  <si>
    <t>　　　　　　及びパートタイム労働者比率（労働者数30人以上、女）</t>
    <rPh sb="20" eb="23">
      <t>ロウドウシャ</t>
    </rPh>
    <rPh sb="23" eb="24">
      <t>スウ</t>
    </rPh>
    <rPh sb="26" eb="27">
      <t>ニン</t>
    </rPh>
    <rPh sb="27" eb="29">
      <t>イジョウ</t>
    </rPh>
    <rPh sb="30" eb="31">
      <t>オンナ</t>
    </rPh>
    <phoneticPr fontId="8"/>
  </si>
  <si>
    <t>　超過労働給与及び特別に支払われた給与（労働者数5人以上）</t>
    <rPh sb="1" eb="3">
      <t>チョウカ</t>
    </rPh>
    <rPh sb="3" eb="5">
      <t>ロウドウ</t>
    </rPh>
    <rPh sb="5" eb="7">
      <t>キュウヨ</t>
    </rPh>
    <rPh sb="7" eb="8">
      <t>オヨ</t>
    </rPh>
    <rPh sb="9" eb="11">
      <t>トクベツ</t>
    </rPh>
    <rPh sb="12" eb="14">
      <t>シハラ</t>
    </rPh>
    <rPh sb="17" eb="19">
      <t>キュウヨ</t>
    </rPh>
    <rPh sb="20" eb="23">
      <t>ロウドウシャ</t>
    </rPh>
    <rPh sb="23" eb="24">
      <t>スウ</t>
    </rPh>
    <rPh sb="25" eb="28">
      <t>ニンイジョウ</t>
    </rPh>
    <phoneticPr fontId="8"/>
  </si>
  <si>
    <t>第１１表　産業別、就業形態別常用労働者一人平均月間現金給与総額、きまって支給する給与、所定内給与、</t>
    <rPh sb="0" eb="1">
      <t>ダイ</t>
    </rPh>
    <rPh sb="3" eb="4">
      <t>ヒョウ</t>
    </rPh>
    <rPh sb="5" eb="7">
      <t>サンギョウ</t>
    </rPh>
    <rPh sb="7" eb="8">
      <t>ベツ</t>
    </rPh>
    <rPh sb="9" eb="11">
      <t>シュウギョウ</t>
    </rPh>
    <rPh sb="11" eb="13">
      <t>ケイタイ</t>
    </rPh>
    <rPh sb="13" eb="14">
      <t>ベツ</t>
    </rPh>
    <rPh sb="14" eb="16">
      <t>ジョウヨウ</t>
    </rPh>
    <rPh sb="16" eb="19">
      <t>ロウドウシャ</t>
    </rPh>
    <rPh sb="19" eb="21">
      <t>ヒトリ</t>
    </rPh>
    <rPh sb="21" eb="23">
      <t>ヘイキン</t>
    </rPh>
    <rPh sb="23" eb="25">
      <t>ゲッカン</t>
    </rPh>
    <rPh sb="25" eb="27">
      <t>ゲンキン</t>
    </rPh>
    <rPh sb="27" eb="29">
      <t>キュウヨ</t>
    </rPh>
    <rPh sb="29" eb="31">
      <t>ソウガク</t>
    </rPh>
    <rPh sb="34" eb="42">
      <t>キュウヨ</t>
    </rPh>
    <phoneticPr fontId="8"/>
  </si>
  <si>
    <t>第１２表　産業別、就業形態別常用労働者一人平均月間出勤日数、総実労働時間数、所定内労働時間数</t>
    <rPh sb="0" eb="1">
      <t>ダイ</t>
    </rPh>
    <rPh sb="3" eb="4">
      <t>ヒョウ</t>
    </rPh>
    <rPh sb="7" eb="8">
      <t>ベツ</t>
    </rPh>
    <phoneticPr fontId="8"/>
  </si>
  <si>
    <t>　及び所定外労働時間数（労働者数5人以上）</t>
    <rPh sb="12" eb="15">
      <t>ロウドウシャ</t>
    </rPh>
    <rPh sb="15" eb="16">
      <t>スウ</t>
    </rPh>
    <rPh sb="17" eb="20">
      <t>ニンイジョウ</t>
    </rPh>
    <phoneticPr fontId="8"/>
  </si>
  <si>
    <t>第１３表　産業別、就業形態別前調査期間末、増加、減少及び本調査期間末常用労働者数（労働者数5人以上）</t>
    <rPh sb="0" eb="1">
      <t>ダイ</t>
    </rPh>
    <rPh sb="3" eb="4">
      <t>ヒョウ</t>
    </rPh>
    <rPh sb="5" eb="7">
      <t>サンギョウ</t>
    </rPh>
    <rPh sb="7" eb="8">
      <t>ベツ</t>
    </rPh>
    <rPh sb="9" eb="11">
      <t>シュウギョウ</t>
    </rPh>
    <rPh sb="11" eb="13">
      <t>ケイタイ</t>
    </rPh>
    <rPh sb="13" eb="14">
      <t>ベツ</t>
    </rPh>
    <rPh sb="14" eb="15">
      <t>マエ</t>
    </rPh>
    <rPh sb="15" eb="17">
      <t>チョウサ</t>
    </rPh>
    <rPh sb="17" eb="19">
      <t>キカン</t>
    </rPh>
    <rPh sb="19" eb="20">
      <t>マツ</t>
    </rPh>
    <rPh sb="21" eb="23">
      <t>ゾウカ</t>
    </rPh>
    <rPh sb="24" eb="26">
      <t>ゲンショウ</t>
    </rPh>
    <rPh sb="26" eb="27">
      <t>オヨ</t>
    </rPh>
    <rPh sb="28" eb="29">
      <t>ホン</t>
    </rPh>
    <rPh sb="29" eb="31">
      <t>チョウサ</t>
    </rPh>
    <rPh sb="31" eb="33">
      <t>キカン</t>
    </rPh>
    <rPh sb="33" eb="34">
      <t>マツ</t>
    </rPh>
    <rPh sb="34" eb="36">
      <t>ジョウヨウ</t>
    </rPh>
    <rPh sb="36" eb="38">
      <t>ロウドウ</t>
    </rPh>
    <rPh sb="38" eb="39">
      <t>シャ</t>
    </rPh>
    <rPh sb="39" eb="40">
      <t>スウ</t>
    </rPh>
    <rPh sb="41" eb="44">
      <t>ロウドウシャ</t>
    </rPh>
    <rPh sb="44" eb="45">
      <t>スウ</t>
    </rPh>
    <rPh sb="46" eb="49">
      <t>ニンイジョウ</t>
    </rPh>
    <phoneticPr fontId="8"/>
  </si>
  <si>
    <t>第１４表　産業別、就業形態別常用労働者一人平均月間現金給与総額、きまって支給する給与、</t>
    <rPh sb="0" eb="1">
      <t>ダイ</t>
    </rPh>
    <rPh sb="3" eb="4">
      <t>ヒョウ</t>
    </rPh>
    <rPh sb="5" eb="7">
      <t>サンギョウ</t>
    </rPh>
    <rPh sb="7" eb="8">
      <t>ベツ</t>
    </rPh>
    <rPh sb="9" eb="11">
      <t>シュウギョウ</t>
    </rPh>
    <rPh sb="11" eb="13">
      <t>ケイタイ</t>
    </rPh>
    <rPh sb="13" eb="14">
      <t>ベツ</t>
    </rPh>
    <rPh sb="14" eb="16">
      <t>ジョウヨウ</t>
    </rPh>
    <rPh sb="16" eb="19">
      <t>ロウドウシャ</t>
    </rPh>
    <rPh sb="19" eb="21">
      <t>ヒトリ</t>
    </rPh>
    <rPh sb="21" eb="23">
      <t>ヘイキン</t>
    </rPh>
    <rPh sb="23" eb="25">
      <t>ゲッカン</t>
    </rPh>
    <rPh sb="25" eb="27">
      <t>ゲンキン</t>
    </rPh>
    <rPh sb="27" eb="29">
      <t>キュウヨ</t>
    </rPh>
    <rPh sb="29" eb="31">
      <t>ソウガク</t>
    </rPh>
    <rPh sb="34" eb="42">
      <t>キュウヨ</t>
    </rPh>
    <phoneticPr fontId="8"/>
  </si>
  <si>
    <t>第１５表　産業別、就業形態別常用労働者一人平均月間出勤日数、総実労働時間数、所定内労働時間数</t>
    <rPh sb="0" eb="1">
      <t>ダイ</t>
    </rPh>
    <rPh sb="3" eb="4">
      <t>ヒョウ</t>
    </rPh>
    <rPh sb="7" eb="8">
      <t>ベツ</t>
    </rPh>
    <phoneticPr fontId="8"/>
  </si>
  <si>
    <t>第１６表　産業別、就業形態別前調査期間末、増加、減少及び本調査期間末常用労働者数（労働者数30人以上）</t>
    <rPh sb="0" eb="1">
      <t>ダイ</t>
    </rPh>
    <rPh sb="3" eb="4">
      <t>ヒョウ</t>
    </rPh>
    <rPh sb="5" eb="7">
      <t>サンギョウ</t>
    </rPh>
    <rPh sb="7" eb="8">
      <t>ベツ</t>
    </rPh>
    <rPh sb="9" eb="11">
      <t>シュウギョウ</t>
    </rPh>
    <rPh sb="11" eb="13">
      <t>ケイタイ</t>
    </rPh>
    <rPh sb="13" eb="14">
      <t>ベツ</t>
    </rPh>
    <rPh sb="14" eb="15">
      <t>マエ</t>
    </rPh>
    <rPh sb="15" eb="17">
      <t>チョウサ</t>
    </rPh>
    <rPh sb="17" eb="19">
      <t>キカン</t>
    </rPh>
    <rPh sb="19" eb="20">
      <t>マツ</t>
    </rPh>
    <rPh sb="21" eb="23">
      <t>ゾウカ</t>
    </rPh>
    <rPh sb="24" eb="26">
      <t>ゲンショウ</t>
    </rPh>
    <rPh sb="26" eb="27">
      <t>オヨ</t>
    </rPh>
    <rPh sb="28" eb="29">
      <t>ホン</t>
    </rPh>
    <rPh sb="29" eb="31">
      <t>チョウサ</t>
    </rPh>
    <rPh sb="31" eb="33">
      <t>キカン</t>
    </rPh>
    <rPh sb="33" eb="34">
      <t>マツ</t>
    </rPh>
    <rPh sb="34" eb="36">
      <t>ジョウヨウ</t>
    </rPh>
    <rPh sb="36" eb="38">
      <t>ロウドウ</t>
    </rPh>
    <rPh sb="38" eb="39">
      <t>シャ</t>
    </rPh>
    <rPh sb="39" eb="40">
      <t>スウ</t>
    </rPh>
    <rPh sb="41" eb="44">
      <t>ロウドウシャ</t>
    </rPh>
    <rPh sb="44" eb="45">
      <t>スウ</t>
    </rPh>
    <rPh sb="47" eb="50">
      <t>ニンイジョウ</t>
    </rPh>
    <phoneticPr fontId="8"/>
  </si>
  <si>
    <t xml:space="preserve">     ◇  「きまって支給する給与」は、２６６，６１１円で対前年比６．０％の増加</t>
    <phoneticPr fontId="10"/>
  </si>
  <si>
    <t xml:space="preserve">     ◇  「総実労働時間」は、１３８．９時間で対前年比０．２％の増加</t>
    <phoneticPr fontId="10"/>
  </si>
  <si>
    <t xml:space="preserve">     ◇  「所定外労働時間」は、８．９時間で対前年比２．３％の減少</t>
    <phoneticPr fontId="10"/>
  </si>
  <si>
    <t xml:space="preserve">     ◇  「常用労働者数」は、３０６，９１８人で対前年比２．１％の増加</t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</si>
</sst>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76" formatCode="0.0"/>
    <numFmt numFmtId="177" formatCode="0;&quot;△ &quot;0"/>
    <numFmt numFmtId="178" formatCode="0.0;&quot;△ &quot;0.0"/>
    <numFmt numFmtId="179" formatCode="#,##0_ "/>
    <numFmt numFmtId="180" formatCode="0.00;&quot;△ &quot;0.00"/>
    <numFmt numFmtId="181" formatCode="#,##0.0_ ;[Red]\-#,##0.0\ "/>
    <numFmt numFmtId="182" formatCode="#,##0.0;&quot;△ &quot;#,##0.0"/>
    <numFmt numFmtId="183" formatCode="0.0\ "/>
    <numFmt numFmtId="184" formatCode="#,##0.0"/>
    <numFmt numFmtId="185" formatCode="0.0_ "/>
    <numFmt numFmtId="186" formatCode="0.00_ "/>
    <numFmt numFmtId="187" formatCode="#,##0.0;[Red]\-#,##0.0"/>
    <numFmt numFmtId="188" formatCode="0.0_);[Red]\(0.0\)"/>
    <numFmt numFmtId="189" formatCode="0.00_);[Red]\(0.00\)"/>
  </numFmts>
  <fonts count="36">
    <font>
      <sz val="11"/>
      <name val="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明朝"/>
      <family val="1"/>
      <charset val="128"/>
    </font>
    <font>
      <sz val="6"/>
      <name val="ＭＳ Ｐ明朝"/>
      <family val="1"/>
      <charset val="128"/>
    </font>
    <font>
      <sz val="10.5"/>
      <name val="ＭＳ ゴシック"/>
      <family val="3"/>
      <charset val="128"/>
    </font>
    <font>
      <sz val="10.5"/>
      <name val="ＭＳ 明朝"/>
      <family val="1"/>
      <charset val="128"/>
    </font>
    <font>
      <sz val="6"/>
      <name val="ＭＳ Ｐゴシック"/>
      <family val="3"/>
      <charset val="128"/>
    </font>
    <font>
      <sz val="12"/>
      <name val="ＭＳ ゴシック"/>
      <family val="3"/>
      <charset val="128"/>
    </font>
    <font>
      <sz val="6"/>
      <name val="明朝"/>
      <family val="1"/>
      <charset val="128"/>
    </font>
    <font>
      <sz val="11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0"/>
      <name val="ＭＳ ゴシック"/>
      <family val="3"/>
      <charset val="128"/>
    </font>
    <font>
      <sz val="6"/>
      <name val="ＭＳ 明朝"/>
      <family val="1"/>
      <charset val="128"/>
    </font>
    <font>
      <sz val="11"/>
      <name val="BIZ UDゴシック"/>
      <family val="3"/>
      <charset val="128"/>
    </font>
    <font>
      <sz val="10.5"/>
      <name val="BIZ UDゴシック"/>
      <family val="3"/>
      <charset val="128"/>
    </font>
    <font>
      <sz val="22"/>
      <name val="BIZ UDゴシック"/>
      <family val="3"/>
      <charset val="128"/>
    </font>
    <font>
      <sz val="21"/>
      <color indexed="64"/>
      <name val="BIZ UDゴシック"/>
      <family val="3"/>
      <charset val="128"/>
    </font>
    <font>
      <sz val="12"/>
      <name val="BIZ UDゴシック"/>
      <family val="3"/>
      <charset val="128"/>
    </font>
    <font>
      <sz val="8"/>
      <name val="BIZ UDゴシック"/>
      <family val="3"/>
      <charset val="128"/>
    </font>
    <font>
      <sz val="13"/>
      <name val="BIZ UDゴシック"/>
      <family val="3"/>
      <charset val="128"/>
    </font>
    <font>
      <sz val="24"/>
      <name val="BIZ UDゴシック"/>
      <family val="3"/>
      <charset val="128"/>
    </font>
    <font>
      <sz val="16"/>
      <name val="BIZ UDゴシック"/>
      <family val="3"/>
      <charset val="128"/>
    </font>
    <font>
      <sz val="10"/>
      <name val="BIZ UDゴシック"/>
      <family val="3"/>
      <charset val="128"/>
    </font>
    <font>
      <sz val="9"/>
      <name val="BIZ UDゴシック"/>
      <family val="3"/>
      <charset val="128"/>
    </font>
    <font>
      <sz val="14"/>
      <name val="BIZ UDゴシック"/>
      <family val="3"/>
      <charset val="128"/>
    </font>
    <font>
      <sz val="6"/>
      <name val="BIZ UDゴシック"/>
      <family val="3"/>
      <charset val="128"/>
    </font>
    <font>
      <sz val="20"/>
      <name val="BIZ UDゴシック"/>
      <family val="3"/>
      <charset val="128"/>
    </font>
    <font>
      <b/>
      <sz val="16"/>
      <name val="BIZ UDゴシック"/>
      <family val="3"/>
      <charset val="128"/>
    </font>
    <font>
      <sz val="21"/>
      <name val="BIZ UDゴシック"/>
      <family val="3"/>
      <charset val="128"/>
    </font>
    <font>
      <sz val="10.5"/>
      <color rgb="FFFF0000"/>
      <name val="BIZ UDゴシック"/>
      <family val="3"/>
      <charset val="128"/>
    </font>
    <font>
      <sz val="11"/>
      <color rgb="FF000000"/>
      <name val="BIZ UDゴシック"/>
      <family val="3"/>
      <charset val="128"/>
    </font>
    <font>
      <b/>
      <sz val="12"/>
      <name val="BIZ UDゴシック"/>
      <family val="3"/>
      <charset val="128"/>
    </font>
    <font>
      <sz val="6"/>
      <name val="ＭＳ Ｐ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</borders>
  <cellStyleXfs count="22">
    <xf numFmtId="0" fontId="0" fillId="0" borderId="0"/>
    <xf numFmtId="38" fontId="4" fillId="0" borderId="0" applyFont="0" applyFill="0" applyBorder="0" applyAlignment="0" applyProtection="0"/>
    <xf numFmtId="38" fontId="14" fillId="0" borderId="0" applyFont="0" applyFill="0" applyBorder="0" applyAlignment="0" applyProtection="0"/>
    <xf numFmtId="0" fontId="12" fillId="0" borderId="0"/>
    <xf numFmtId="0" fontId="14" fillId="0" borderId="0"/>
    <xf numFmtId="0" fontId="12" fillId="0" borderId="0"/>
    <xf numFmtId="0" fontId="11" fillId="0" borderId="0"/>
    <xf numFmtId="0" fontId="6" fillId="0" borderId="0"/>
    <xf numFmtId="0" fontId="13" fillId="0" borderId="0">
      <alignment vertical="center"/>
    </xf>
    <xf numFmtId="0" fontId="14" fillId="0" borderId="0"/>
    <xf numFmtId="38" fontId="14" fillId="0" borderId="0" applyFont="0" applyFill="0" applyBorder="0" applyAlignment="0" applyProtection="0"/>
    <xf numFmtId="0" fontId="14" fillId="0" borderId="0"/>
    <xf numFmtId="0" fontId="14" fillId="0" borderId="0"/>
    <xf numFmtId="38" fontId="1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11" fillId="0" borderId="0"/>
    <xf numFmtId="0" fontId="12" fillId="0" borderId="0"/>
    <xf numFmtId="0" fontId="3" fillId="0" borderId="0">
      <alignment vertical="center"/>
    </xf>
    <xf numFmtId="0" fontId="4" fillId="0" borderId="0"/>
    <xf numFmtId="0" fontId="2" fillId="0" borderId="0">
      <alignment vertical="center"/>
    </xf>
    <xf numFmtId="0" fontId="1" fillId="0" borderId="0">
      <alignment vertical="center"/>
    </xf>
    <xf numFmtId="9" fontId="4" fillId="0" borderId="0" applyFont="0" applyFill="0" applyBorder="0" applyAlignment="0" applyProtection="0">
      <alignment vertical="center"/>
    </xf>
  </cellStyleXfs>
  <cellXfs count="695">
    <xf numFmtId="0" fontId="0" fillId="0" borderId="0" xfId="0"/>
    <xf numFmtId="0" fontId="17" fillId="0" borderId="0" xfId="7" applyFont="1"/>
    <xf numFmtId="0" fontId="18" fillId="0" borderId="0" xfId="7" applyFont="1" applyAlignment="1">
      <alignment horizontal="center"/>
    </xf>
    <xf numFmtId="0" fontId="19" fillId="0" borderId="0" xfId="7" applyFont="1" applyAlignment="1">
      <alignment horizontal="left"/>
    </xf>
    <xf numFmtId="0" fontId="17" fillId="0" borderId="0" xfId="7" applyFont="1" applyAlignment="1">
      <alignment horizontal="left"/>
    </xf>
    <xf numFmtId="0" fontId="17" fillId="0" borderId="0" xfId="7" applyFont="1" applyAlignment="1">
      <alignment horizontal="center"/>
    </xf>
    <xf numFmtId="0" fontId="17" fillId="0" borderId="7" xfId="7" applyFont="1" applyBorder="1"/>
    <xf numFmtId="0" fontId="17" fillId="0" borderId="7" xfId="7" quotePrefix="1" applyFont="1" applyBorder="1" applyAlignment="1">
      <alignment horizontal="left"/>
    </xf>
    <xf numFmtId="0" fontId="17" fillId="0" borderId="8" xfId="7" applyFont="1" applyBorder="1"/>
    <xf numFmtId="0" fontId="17" fillId="0" borderId="9" xfId="7" applyFont="1" applyBorder="1"/>
    <xf numFmtId="0" fontId="16" fillId="0" borderId="0" xfId="7" applyFont="1"/>
    <xf numFmtId="0" fontId="16" fillId="0" borderId="0" xfId="7" applyFont="1" applyAlignment="1">
      <alignment horizontal="center" vertical="center"/>
    </xf>
    <xf numFmtId="177" fontId="17" fillId="0" borderId="0" xfId="7" applyNumberFormat="1" applyFont="1" applyAlignment="1">
      <alignment horizontal="left"/>
    </xf>
    <xf numFmtId="177" fontId="20" fillId="0" borderId="0" xfId="7" applyNumberFormat="1" applyFont="1" applyAlignment="1">
      <alignment horizontal="left"/>
    </xf>
    <xf numFmtId="177" fontId="24" fillId="0" borderId="0" xfId="7" applyNumberFormat="1" applyFont="1" applyAlignment="1">
      <alignment horizontal="left"/>
    </xf>
    <xf numFmtId="177" fontId="17" fillId="0" borderId="0" xfId="7" quotePrefix="1" applyNumberFormat="1" applyFont="1" applyAlignment="1">
      <alignment horizontal="left"/>
    </xf>
    <xf numFmtId="177" fontId="20" fillId="0" borderId="0" xfId="7" applyNumberFormat="1" applyFont="1"/>
    <xf numFmtId="177" fontId="16" fillId="0" borderId="0" xfId="7" applyNumberFormat="1" applyFont="1" applyAlignment="1">
      <alignment horizontal="center"/>
    </xf>
    <xf numFmtId="177" fontId="16" fillId="0" borderId="0" xfId="7" applyNumberFormat="1" applyFont="1"/>
    <xf numFmtId="177" fontId="20" fillId="0" borderId="70" xfId="7" applyNumberFormat="1" applyFont="1" applyBorder="1" applyAlignment="1">
      <alignment horizontal="left" vertical="center"/>
    </xf>
    <xf numFmtId="177" fontId="20" fillId="0" borderId="68" xfId="7" applyNumberFormat="1" applyFont="1" applyBorder="1" applyAlignment="1">
      <alignment horizontal="center" vertical="center"/>
    </xf>
    <xf numFmtId="177" fontId="20" fillId="0" borderId="68" xfId="7" applyNumberFormat="1" applyFont="1" applyBorder="1" applyAlignment="1">
      <alignment horizontal="left" vertical="center"/>
    </xf>
    <xf numFmtId="177" fontId="20" fillId="0" borderId="69" xfId="7" applyNumberFormat="1" applyFont="1" applyBorder="1" applyAlignment="1">
      <alignment horizontal="center" vertical="center" shrinkToFit="1"/>
    </xf>
    <xf numFmtId="177" fontId="26" fillId="0" borderId="0" xfId="7" applyNumberFormat="1" applyFont="1"/>
    <xf numFmtId="177" fontId="20" fillId="0" borderId="59" xfId="7" applyNumberFormat="1" applyFont="1" applyBorder="1" applyAlignment="1">
      <alignment horizontal="left" vertical="center"/>
    </xf>
    <xf numFmtId="177" fontId="20" fillId="0" borderId="0" xfId="7" applyNumberFormat="1" applyFont="1" applyAlignment="1">
      <alignment horizontal="center" vertical="center"/>
    </xf>
    <xf numFmtId="177" fontId="20" fillId="0" borderId="70" xfId="7" applyNumberFormat="1" applyFont="1" applyBorder="1" applyAlignment="1">
      <alignment horizontal="left" vertical="top"/>
    </xf>
    <xf numFmtId="177" fontId="20" fillId="0" borderId="68" xfId="7" applyNumberFormat="1" applyFont="1" applyBorder="1" applyAlignment="1">
      <alignment horizontal="left" vertical="top"/>
    </xf>
    <xf numFmtId="177" fontId="20" fillId="0" borderId="37" xfId="7" applyNumberFormat="1" applyFont="1" applyBorder="1" applyAlignment="1">
      <alignment horizontal="center" vertical="center"/>
    </xf>
    <xf numFmtId="177" fontId="20" fillId="0" borderId="64" xfId="7" applyNumberFormat="1" applyFont="1" applyBorder="1" applyAlignment="1">
      <alignment horizontal="center" vertical="center"/>
    </xf>
    <xf numFmtId="177" fontId="20" fillId="0" borderId="37" xfId="7" applyNumberFormat="1" applyFont="1" applyBorder="1" applyAlignment="1">
      <alignment horizontal="left" vertical="top"/>
    </xf>
    <xf numFmtId="177" fontId="20" fillId="0" borderId="64" xfId="7" applyNumberFormat="1" applyFont="1" applyBorder="1" applyAlignment="1">
      <alignment horizontal="left" vertical="top"/>
    </xf>
    <xf numFmtId="177" fontId="21" fillId="0" borderId="2" xfId="7" applyNumberFormat="1" applyFont="1" applyBorder="1" applyAlignment="1">
      <alignment horizontal="center" vertical="center" wrapText="1"/>
    </xf>
    <xf numFmtId="177" fontId="20" fillId="0" borderId="2" xfId="7" applyNumberFormat="1" applyFont="1" applyBorder="1" applyAlignment="1">
      <alignment horizontal="center" vertical="center"/>
    </xf>
    <xf numFmtId="177" fontId="20" fillId="0" borderId="2" xfId="7" applyNumberFormat="1" applyFont="1" applyBorder="1" applyAlignment="1">
      <alignment horizontal="center" vertical="center" wrapText="1" shrinkToFit="1"/>
    </xf>
    <xf numFmtId="177" fontId="25" fillId="0" borderId="1" xfId="7" applyNumberFormat="1" applyFont="1" applyBorder="1"/>
    <xf numFmtId="177" fontId="20" fillId="0" borderId="1" xfId="7" applyNumberFormat="1" applyFont="1" applyBorder="1" applyAlignment="1">
      <alignment horizontal="right"/>
    </xf>
    <xf numFmtId="177" fontId="21" fillId="0" borderId="0" xfId="7" applyNumberFormat="1" applyFont="1"/>
    <xf numFmtId="177" fontId="25" fillId="0" borderId="6" xfId="7" applyNumberFormat="1" applyFont="1" applyBorder="1" applyAlignment="1">
      <alignment horizontal="distributed" justifyLastLine="1" shrinkToFit="1"/>
    </xf>
    <xf numFmtId="38" fontId="20" fillId="0" borderId="6" xfId="1" applyFont="1" applyFill="1" applyBorder="1"/>
    <xf numFmtId="178" fontId="20" fillId="0" borderId="6" xfId="7" applyNumberFormat="1" applyFont="1" applyBorder="1"/>
    <xf numFmtId="177" fontId="25" fillId="0" borderId="0" xfId="7" applyNumberFormat="1" applyFont="1"/>
    <xf numFmtId="177" fontId="25" fillId="0" borderId="4" xfId="7" applyNumberFormat="1" applyFont="1" applyBorder="1" applyAlignment="1">
      <alignment horizontal="distributed" justifyLastLine="1" shrinkToFit="1"/>
    </xf>
    <xf numFmtId="38" fontId="20" fillId="0" borderId="4" xfId="1" applyFont="1" applyFill="1" applyBorder="1"/>
    <xf numFmtId="178" fontId="20" fillId="0" borderId="4" xfId="7" applyNumberFormat="1" applyFont="1" applyBorder="1"/>
    <xf numFmtId="177" fontId="25" fillId="0" borderId="4" xfId="7" applyNumberFormat="1" applyFont="1" applyBorder="1" applyAlignment="1">
      <alignment horizontal="center" shrinkToFit="1"/>
    </xf>
    <xf numFmtId="178" fontId="20" fillId="0" borderId="4" xfId="7" applyNumberFormat="1" applyFont="1" applyBorder="1" applyAlignment="1">
      <alignment horizontal="right"/>
    </xf>
    <xf numFmtId="177" fontId="25" fillId="0" borderId="4" xfId="7" applyNumberFormat="1" applyFont="1" applyBorder="1" applyAlignment="1">
      <alignment horizontal="center" justifyLastLine="1" shrinkToFit="1"/>
    </xf>
    <xf numFmtId="177" fontId="25" fillId="0" borderId="4" xfId="7" applyNumberFormat="1" applyFont="1" applyBorder="1" applyAlignment="1">
      <alignment horizontal="distributed" wrapText="1" justifyLastLine="1" shrinkToFit="1"/>
    </xf>
    <xf numFmtId="177" fontId="25" fillId="0" borderId="5" xfId="7" applyNumberFormat="1" applyFont="1" applyBorder="1" applyAlignment="1">
      <alignment horizontal="center" wrapText="1" justifyLastLine="1" shrinkToFit="1"/>
    </xf>
    <xf numFmtId="38" fontId="20" fillId="0" borderId="5" xfId="1" applyFont="1" applyFill="1" applyBorder="1"/>
    <xf numFmtId="178" fontId="20" fillId="0" borderId="5" xfId="7" applyNumberFormat="1" applyFont="1" applyBorder="1" applyAlignment="1">
      <alignment horizontal="right"/>
    </xf>
    <xf numFmtId="177" fontId="17" fillId="0" borderId="0" xfId="7" applyNumberFormat="1" applyFont="1"/>
    <xf numFmtId="177" fontId="27" fillId="0" borderId="0" xfId="7" applyNumberFormat="1" applyFont="1" applyAlignment="1">
      <alignment horizontal="left"/>
    </xf>
    <xf numFmtId="177" fontId="21" fillId="0" borderId="68" xfId="7" applyNumberFormat="1" applyFont="1" applyBorder="1" applyAlignment="1">
      <alignment horizontal="left" vertical="top"/>
    </xf>
    <xf numFmtId="177" fontId="21" fillId="0" borderId="1" xfId="7" applyNumberFormat="1" applyFont="1" applyBorder="1"/>
    <xf numFmtId="38" fontId="20" fillId="0" borderId="4" xfId="1" applyFont="1" applyFill="1" applyBorder="1" applyAlignment="1">
      <alignment horizontal="right"/>
    </xf>
    <xf numFmtId="182" fontId="20" fillId="0" borderId="4" xfId="1" applyNumberFormat="1" applyFont="1" applyFill="1" applyBorder="1" applyAlignment="1">
      <alignment horizontal="right"/>
    </xf>
    <xf numFmtId="181" fontId="20" fillId="0" borderId="6" xfId="1" applyNumberFormat="1" applyFont="1" applyFill="1" applyBorder="1"/>
    <xf numFmtId="182" fontId="20" fillId="0" borderId="6" xfId="1" applyNumberFormat="1" applyFont="1" applyFill="1" applyBorder="1"/>
    <xf numFmtId="181" fontId="20" fillId="0" borderId="4" xfId="1" applyNumberFormat="1" applyFont="1" applyFill="1" applyBorder="1"/>
    <xf numFmtId="182" fontId="20" fillId="0" borderId="4" xfId="1" applyNumberFormat="1" applyFont="1" applyFill="1" applyBorder="1"/>
    <xf numFmtId="181" fontId="20" fillId="0" borderId="5" xfId="1" applyNumberFormat="1" applyFont="1" applyFill="1" applyBorder="1"/>
    <xf numFmtId="182" fontId="20" fillId="0" borderId="5" xfId="1" applyNumberFormat="1" applyFont="1" applyFill="1" applyBorder="1" applyAlignment="1">
      <alignment horizontal="right"/>
    </xf>
    <xf numFmtId="188" fontId="20" fillId="0" borderId="4" xfId="1" applyNumberFormat="1" applyFont="1" applyFill="1" applyBorder="1" applyAlignment="1"/>
    <xf numFmtId="178" fontId="20" fillId="0" borderId="4" xfId="1" applyNumberFormat="1" applyFont="1" applyFill="1" applyBorder="1" applyAlignment="1">
      <alignment horizontal="right"/>
    </xf>
    <xf numFmtId="188" fontId="20" fillId="0" borderId="4" xfId="1" applyNumberFormat="1" applyFont="1" applyFill="1" applyBorder="1" applyAlignment="1">
      <alignment horizontal="right"/>
    </xf>
    <xf numFmtId="177" fontId="25" fillId="0" borderId="2" xfId="7" applyNumberFormat="1" applyFont="1" applyBorder="1" applyAlignment="1">
      <alignment horizontal="center" vertical="center" wrapText="1" shrinkToFit="1"/>
    </xf>
    <xf numFmtId="177" fontId="25" fillId="0" borderId="0" xfId="7" applyNumberFormat="1" applyFont="1" applyAlignment="1">
      <alignment horizontal="center" vertical="center" wrapText="1" shrinkToFit="1"/>
    </xf>
    <xf numFmtId="178" fontId="20" fillId="0" borderId="0" xfId="7" applyNumberFormat="1" applyFont="1"/>
    <xf numFmtId="178" fontId="25" fillId="0" borderId="0" xfId="7" applyNumberFormat="1" applyFont="1"/>
    <xf numFmtId="178" fontId="20" fillId="0" borderId="0" xfId="7" applyNumberFormat="1" applyFont="1" applyAlignment="1">
      <alignment horizontal="right"/>
    </xf>
    <xf numFmtId="177" fontId="20" fillId="0" borderId="0" xfId="7" applyNumberFormat="1" applyFont="1" applyAlignment="1">
      <alignment horizontal="right"/>
    </xf>
    <xf numFmtId="180" fontId="25" fillId="0" borderId="0" xfId="7" applyNumberFormat="1" applyFont="1"/>
    <xf numFmtId="187" fontId="20" fillId="0" borderId="4" xfId="1" applyNumberFormat="1" applyFont="1" applyFill="1" applyBorder="1" applyAlignment="1">
      <alignment horizontal="right"/>
    </xf>
    <xf numFmtId="187" fontId="20" fillId="0" borderId="0" xfId="1" applyNumberFormat="1" applyFont="1" applyFill="1" applyBorder="1" applyAlignment="1">
      <alignment horizontal="right"/>
    </xf>
    <xf numFmtId="0" fontId="26" fillId="0" borderId="0" xfId="0" applyFont="1" applyAlignment="1">
      <alignment wrapText="1"/>
    </xf>
    <xf numFmtId="0" fontId="21" fillId="0" borderId="0" xfId="0" applyFont="1" applyAlignment="1">
      <alignment wrapText="1"/>
    </xf>
    <xf numFmtId="0" fontId="21" fillId="0" borderId="2" xfId="0" applyFont="1" applyBorder="1" applyAlignment="1">
      <alignment wrapText="1"/>
    </xf>
    <xf numFmtId="0" fontId="21" fillId="0" borderId="1" xfId="0" applyFont="1" applyBorder="1" applyAlignment="1">
      <alignment wrapText="1"/>
    </xf>
    <xf numFmtId="0" fontId="26" fillId="0" borderId="2" xfId="0" applyFont="1" applyBorder="1" applyAlignment="1">
      <alignment horizontal="left" wrapText="1"/>
    </xf>
    <xf numFmtId="178" fontId="26" fillId="0" borderId="2" xfId="0" applyNumberFormat="1" applyFont="1" applyBorder="1" applyAlignment="1">
      <alignment wrapText="1"/>
    </xf>
    <xf numFmtId="182" fontId="26" fillId="0" borderId="0" xfId="1" applyNumberFormat="1" applyFont="1" applyFill="1" applyBorder="1" applyAlignment="1">
      <alignment wrapText="1"/>
    </xf>
    <xf numFmtId="182" fontId="26" fillId="0" borderId="3" xfId="1" applyNumberFormat="1" applyFont="1" applyFill="1" applyBorder="1" applyAlignment="1">
      <alignment wrapText="1"/>
    </xf>
    <xf numFmtId="0" fontId="26" fillId="0" borderId="3" xfId="0" quotePrefix="1" applyFont="1" applyBorder="1" applyAlignment="1">
      <alignment horizontal="left" wrapText="1"/>
    </xf>
    <xf numFmtId="0" fontId="21" fillId="0" borderId="2" xfId="0" applyFont="1" applyBorder="1"/>
    <xf numFmtId="178" fontId="26" fillId="0" borderId="2" xfId="0" applyNumberFormat="1" applyFont="1" applyBorder="1"/>
    <xf numFmtId="0" fontId="27" fillId="0" borderId="0" xfId="8" applyFont="1">
      <alignment vertical="center"/>
    </xf>
    <xf numFmtId="0" fontId="27" fillId="0" borderId="0" xfId="15" quotePrefix="1" applyFont="1" applyAlignment="1">
      <alignment horizontal="centerContinuous" vertical="center"/>
    </xf>
    <xf numFmtId="0" fontId="16" fillId="0" borderId="0" xfId="15" applyFont="1" applyAlignment="1">
      <alignment horizontal="centerContinuous" vertical="center"/>
    </xf>
    <xf numFmtId="0" fontId="16" fillId="0" borderId="0" xfId="15" applyFont="1" applyAlignment="1">
      <alignment vertical="center"/>
    </xf>
    <xf numFmtId="0" fontId="16" fillId="0" borderId="0" xfId="15" quotePrefix="1" applyFont="1" applyAlignment="1">
      <alignment horizontal="left" vertical="center"/>
    </xf>
    <xf numFmtId="0" fontId="25" fillId="0" borderId="10" xfId="15" applyFont="1" applyBorder="1" applyAlignment="1">
      <alignment vertical="center"/>
    </xf>
    <xf numFmtId="0" fontId="25" fillId="0" borderId="11" xfId="15" applyFont="1" applyBorder="1" applyAlignment="1">
      <alignment vertical="center"/>
    </xf>
    <xf numFmtId="0" fontId="16" fillId="0" borderId="71" xfId="15" applyFont="1" applyBorder="1" applyAlignment="1">
      <alignment horizontal="centerContinuous" vertical="center"/>
    </xf>
    <xf numFmtId="0" fontId="25" fillId="0" borderId="11" xfId="15" applyFont="1" applyBorder="1" applyAlignment="1">
      <alignment horizontal="centerContinuous" vertical="center"/>
    </xf>
    <xf numFmtId="0" fontId="25" fillId="0" borderId="12" xfId="15" applyFont="1" applyBorder="1" applyAlignment="1">
      <alignment vertical="center"/>
    </xf>
    <xf numFmtId="0" fontId="16" fillId="0" borderId="7" xfId="15" applyFont="1" applyBorder="1" applyAlignment="1">
      <alignment horizontal="left" vertical="center"/>
    </xf>
    <xf numFmtId="0" fontId="25" fillId="0" borderId="59" xfId="15" applyFont="1" applyBorder="1" applyAlignment="1">
      <alignment vertical="center"/>
    </xf>
    <xf numFmtId="0" fontId="25" fillId="0" borderId="0" xfId="15" applyFont="1" applyAlignment="1">
      <alignment vertical="center"/>
    </xf>
    <xf numFmtId="0" fontId="16" fillId="0" borderId="70" xfId="15" applyFont="1" applyBorder="1" applyAlignment="1">
      <alignment vertical="center"/>
    </xf>
    <xf numFmtId="0" fontId="25" fillId="0" borderId="68" xfId="15" applyFont="1" applyBorder="1" applyAlignment="1">
      <alignment horizontal="centerContinuous" vertical="center"/>
    </xf>
    <xf numFmtId="0" fontId="25" fillId="0" borderId="68" xfId="15" applyFont="1" applyBorder="1" applyAlignment="1">
      <alignment vertical="center"/>
    </xf>
    <xf numFmtId="0" fontId="25" fillId="0" borderId="69" xfId="15" applyFont="1" applyBorder="1" applyAlignment="1">
      <alignment vertical="center"/>
    </xf>
    <xf numFmtId="0" fontId="16" fillId="0" borderId="70" xfId="15" quotePrefix="1" applyFont="1" applyBorder="1" applyAlignment="1">
      <alignment horizontal="left" vertical="center"/>
    </xf>
    <xf numFmtId="0" fontId="25" fillId="0" borderId="72" xfId="15" applyFont="1" applyBorder="1" applyAlignment="1">
      <alignment horizontal="centerContinuous" vertical="center"/>
    </xf>
    <xf numFmtId="0" fontId="25" fillId="0" borderId="7" xfId="15" applyFont="1" applyBorder="1" applyAlignment="1">
      <alignment vertical="center"/>
    </xf>
    <xf numFmtId="0" fontId="16" fillId="0" borderId="70" xfId="15" applyFont="1" applyBorder="1" applyAlignment="1">
      <alignment horizontal="centerContinuous" vertical="center"/>
    </xf>
    <xf numFmtId="0" fontId="25" fillId="0" borderId="69" xfId="15" applyFont="1" applyBorder="1" applyAlignment="1">
      <alignment horizontal="centerContinuous" vertical="center"/>
    </xf>
    <xf numFmtId="0" fontId="16" fillId="0" borderId="59" xfId="15" applyFont="1" applyBorder="1" applyAlignment="1">
      <alignment vertical="center"/>
    </xf>
    <xf numFmtId="0" fontId="25" fillId="0" borderId="73" xfId="15" applyFont="1" applyBorder="1" applyAlignment="1">
      <alignment vertical="center"/>
    </xf>
    <xf numFmtId="0" fontId="25" fillId="0" borderId="63" xfId="15" applyFont="1" applyBorder="1" applyAlignment="1">
      <alignment vertical="center"/>
    </xf>
    <xf numFmtId="0" fontId="25" fillId="0" borderId="64" xfId="15" applyFont="1" applyBorder="1" applyAlignment="1">
      <alignment vertical="center"/>
    </xf>
    <xf numFmtId="0" fontId="25" fillId="0" borderId="37" xfId="15" applyFont="1" applyBorder="1" applyAlignment="1">
      <alignment vertical="center"/>
    </xf>
    <xf numFmtId="0" fontId="25" fillId="0" borderId="2" xfId="15" applyFont="1" applyBorder="1" applyAlignment="1">
      <alignment horizontal="center" vertical="center"/>
    </xf>
    <xf numFmtId="0" fontId="16" fillId="0" borderId="37" xfId="15" applyFont="1" applyBorder="1" applyAlignment="1">
      <alignment vertical="center"/>
    </xf>
    <xf numFmtId="0" fontId="25" fillId="0" borderId="40" xfId="15" applyFont="1" applyBorder="1" applyAlignment="1">
      <alignment horizontal="center" vertical="center"/>
    </xf>
    <xf numFmtId="0" fontId="16" fillId="0" borderId="76" xfId="15" applyFont="1" applyBorder="1" applyAlignment="1">
      <alignment vertical="center"/>
    </xf>
    <xf numFmtId="0" fontId="20" fillId="0" borderId="69" xfId="15" applyFont="1" applyBorder="1" applyAlignment="1">
      <alignment vertical="center"/>
    </xf>
    <xf numFmtId="0" fontId="25" fillId="0" borderId="70" xfId="15" applyFont="1" applyBorder="1" applyAlignment="1">
      <alignment horizontal="right" vertical="center"/>
    </xf>
    <xf numFmtId="0" fontId="25" fillId="0" borderId="1" xfId="15" applyFont="1" applyBorder="1" applyAlignment="1">
      <alignment horizontal="right" vertical="center"/>
    </xf>
    <xf numFmtId="0" fontId="25" fillId="0" borderId="68" xfId="15" applyFont="1" applyBorder="1" applyAlignment="1">
      <alignment horizontal="right" vertical="center"/>
    </xf>
    <xf numFmtId="0" fontId="25" fillId="0" borderId="61" xfId="15" applyFont="1" applyBorder="1" applyAlignment="1">
      <alignment horizontal="right" vertical="center"/>
    </xf>
    <xf numFmtId="3" fontId="25" fillId="0" borderId="91" xfId="15" applyNumberFormat="1" applyFont="1" applyBorder="1" applyAlignment="1">
      <alignment horizontal="right" vertical="center"/>
    </xf>
    <xf numFmtId="185" fontId="25" fillId="0" borderId="91" xfId="15" applyNumberFormat="1" applyFont="1" applyBorder="1" applyAlignment="1">
      <alignment horizontal="right" vertical="center"/>
    </xf>
    <xf numFmtId="0" fontId="25" fillId="0" borderId="93" xfId="15" applyFont="1" applyBorder="1" applyAlignment="1">
      <alignment horizontal="centerContinuous" vertical="center"/>
    </xf>
    <xf numFmtId="0" fontId="25" fillId="0" borderId="94" xfId="15" applyFont="1" applyBorder="1" applyAlignment="1">
      <alignment horizontal="centerContinuous" vertical="center"/>
    </xf>
    <xf numFmtId="0" fontId="26" fillId="0" borderId="93" xfId="15" applyFont="1" applyBorder="1" applyAlignment="1">
      <alignment horizontal="centerContinuous" vertical="center"/>
    </xf>
    <xf numFmtId="183" fontId="25" fillId="0" borderId="0" xfId="15" applyNumberFormat="1" applyFont="1" applyAlignment="1">
      <alignment horizontal="right" vertical="center"/>
    </xf>
    <xf numFmtId="3" fontId="25" fillId="0" borderId="98" xfId="15" applyNumberFormat="1" applyFont="1" applyBorder="1" applyAlignment="1">
      <alignment horizontal="right" vertical="center"/>
    </xf>
    <xf numFmtId="3" fontId="25" fillId="0" borderId="94" xfId="15" applyNumberFormat="1" applyFont="1" applyBorder="1" applyAlignment="1">
      <alignment horizontal="right" vertical="center"/>
    </xf>
    <xf numFmtId="0" fontId="26" fillId="0" borderId="0" xfId="15" applyFont="1" applyAlignment="1">
      <alignment horizontal="left"/>
    </xf>
    <xf numFmtId="0" fontId="27" fillId="0" borderId="0" xfId="15" applyFont="1" applyAlignment="1">
      <alignment vertical="center"/>
    </xf>
    <xf numFmtId="0" fontId="24" fillId="0" borderId="0" xfId="15" quotePrefix="1" applyFont="1" applyAlignment="1">
      <alignment vertical="center"/>
    </xf>
    <xf numFmtId="0" fontId="25" fillId="0" borderId="0" xfId="15" quotePrefix="1" applyFont="1" applyAlignment="1">
      <alignment vertical="center"/>
    </xf>
    <xf numFmtId="0" fontId="16" fillId="0" borderId="10" xfId="15" applyFont="1" applyBorder="1" applyAlignment="1">
      <alignment vertical="center"/>
    </xf>
    <xf numFmtId="0" fontId="16" fillId="0" borderId="11" xfId="15" applyFont="1" applyBorder="1" applyAlignment="1">
      <alignment vertical="center"/>
    </xf>
    <xf numFmtId="49" fontId="16" fillId="0" borderId="71" xfId="15" quotePrefix="1" applyNumberFormat="1" applyFont="1" applyBorder="1" applyAlignment="1">
      <alignment vertical="center"/>
    </xf>
    <xf numFmtId="49" fontId="16" fillId="0" borderId="11" xfId="15" quotePrefix="1" applyNumberFormat="1" applyFont="1" applyBorder="1" applyAlignment="1">
      <alignment vertical="center"/>
    </xf>
    <xf numFmtId="49" fontId="16" fillId="0" borderId="55" xfId="15" quotePrefix="1" applyNumberFormat="1" applyFont="1" applyBorder="1" applyAlignment="1">
      <alignment vertical="center"/>
    </xf>
    <xf numFmtId="0" fontId="16" fillId="0" borderId="71" xfId="15" applyFont="1" applyBorder="1" applyAlignment="1">
      <alignment vertical="center"/>
    </xf>
    <xf numFmtId="0" fontId="16" fillId="0" borderId="12" xfId="15" applyFont="1" applyBorder="1" applyAlignment="1">
      <alignment vertical="center"/>
    </xf>
    <xf numFmtId="0" fontId="16" fillId="0" borderId="7" xfId="15" applyFont="1" applyBorder="1" applyAlignment="1">
      <alignment vertical="center"/>
    </xf>
    <xf numFmtId="0" fontId="16" fillId="0" borderId="59" xfId="15" quotePrefix="1" applyFont="1" applyBorder="1" applyAlignment="1">
      <alignment vertical="center"/>
    </xf>
    <xf numFmtId="0" fontId="16" fillId="0" borderId="13" xfId="15" applyFont="1" applyBorder="1" applyAlignment="1">
      <alignment vertical="center"/>
    </xf>
    <xf numFmtId="0" fontId="16" fillId="0" borderId="63" xfId="15" applyFont="1" applyBorder="1" applyAlignment="1">
      <alignment vertical="center"/>
    </xf>
    <xf numFmtId="0" fontId="16" fillId="0" borderId="64" xfId="15" applyFont="1" applyBorder="1" applyAlignment="1">
      <alignment vertical="center"/>
    </xf>
    <xf numFmtId="0" fontId="16" fillId="0" borderId="68" xfId="15" applyFont="1" applyBorder="1" applyAlignment="1">
      <alignment vertical="center"/>
    </xf>
    <xf numFmtId="0" fontId="25" fillId="0" borderId="7" xfId="15" applyFont="1" applyBorder="1" applyAlignment="1">
      <alignment horizontal="centerContinuous" vertical="center"/>
    </xf>
    <xf numFmtId="3" fontId="25" fillId="0" borderId="0" xfId="15" applyNumberFormat="1" applyFont="1" applyAlignment="1">
      <alignment horizontal="right" vertical="center"/>
    </xf>
    <xf numFmtId="185" fontId="25" fillId="0" borderId="98" xfId="15" applyNumberFormat="1" applyFont="1" applyBorder="1" applyAlignment="1">
      <alignment horizontal="right" vertical="center"/>
    </xf>
    <xf numFmtId="0" fontId="26" fillId="0" borderId="94" xfId="15" applyFont="1" applyBorder="1" applyAlignment="1">
      <alignment horizontal="centerContinuous" vertical="center"/>
    </xf>
    <xf numFmtId="0" fontId="16" fillId="0" borderId="94" xfId="15" applyFont="1" applyBorder="1" applyAlignment="1">
      <alignment horizontal="centerContinuous" vertical="center"/>
    </xf>
    <xf numFmtId="0" fontId="26" fillId="0" borderId="7" xfId="15" applyFont="1" applyBorder="1" applyAlignment="1">
      <alignment horizontal="centerContinuous" vertical="center"/>
    </xf>
    <xf numFmtId="185" fontId="25" fillId="0" borderId="107" xfId="15" applyNumberFormat="1" applyFont="1" applyBorder="1" applyAlignment="1">
      <alignment horizontal="right" vertical="center"/>
    </xf>
    <xf numFmtId="185" fontId="25" fillId="0" borderId="0" xfId="15" applyNumberFormat="1" applyFont="1" applyAlignment="1">
      <alignment horizontal="right" vertical="center"/>
    </xf>
    <xf numFmtId="184" fontId="16" fillId="0" borderId="0" xfId="15" applyNumberFormat="1" applyFont="1" applyAlignment="1">
      <alignment horizontal="right" vertical="center"/>
    </xf>
    <xf numFmtId="0" fontId="20" fillId="0" borderId="0" xfId="15" applyFont="1" applyAlignment="1">
      <alignment horizontal="center" vertical="center"/>
    </xf>
    <xf numFmtId="184" fontId="20" fillId="0" borderId="0" xfId="15" applyNumberFormat="1" applyFont="1" applyAlignment="1">
      <alignment horizontal="center" vertical="center"/>
    </xf>
    <xf numFmtId="184" fontId="24" fillId="0" borderId="0" xfId="15" quotePrefix="1" applyNumberFormat="1" applyFont="1" applyAlignment="1">
      <alignment vertical="center"/>
    </xf>
    <xf numFmtId="0" fontId="20" fillId="0" borderId="0" xfId="15" applyFont="1" applyAlignment="1">
      <alignment vertical="center"/>
    </xf>
    <xf numFmtId="184" fontId="20" fillId="0" borderId="0" xfId="15" applyNumberFormat="1" applyFont="1" applyAlignment="1">
      <alignment vertical="center"/>
    </xf>
    <xf numFmtId="0" fontId="20" fillId="0" borderId="0" xfId="15" quotePrefix="1" applyFont="1" applyAlignment="1">
      <alignment horizontal="left" vertical="center"/>
    </xf>
    <xf numFmtId="184" fontId="20" fillId="0" borderId="9" xfId="15" applyNumberFormat="1" applyFont="1" applyBorder="1" applyAlignment="1">
      <alignment vertical="center"/>
    </xf>
    <xf numFmtId="0" fontId="20" fillId="0" borderId="10" xfId="15" applyFont="1" applyBorder="1" applyAlignment="1">
      <alignment vertical="center"/>
    </xf>
    <xf numFmtId="0" fontId="20" fillId="0" borderId="11" xfId="15" applyFont="1" applyBorder="1" applyAlignment="1">
      <alignment vertical="center"/>
    </xf>
    <xf numFmtId="184" fontId="16" fillId="0" borderId="71" xfId="15" applyNumberFormat="1" applyFont="1" applyBorder="1" applyAlignment="1">
      <alignment vertical="center"/>
    </xf>
    <xf numFmtId="184" fontId="16" fillId="0" borderId="11" xfId="15" applyNumberFormat="1" applyFont="1" applyBorder="1" applyAlignment="1">
      <alignment vertical="center"/>
    </xf>
    <xf numFmtId="184" fontId="16" fillId="0" borderId="71" xfId="15" applyNumberFormat="1" applyFont="1" applyBorder="1" applyAlignment="1">
      <alignment horizontal="left" vertical="center"/>
    </xf>
    <xf numFmtId="184" fontId="16" fillId="0" borderId="55" xfId="15" quotePrefix="1" applyNumberFormat="1" applyFont="1" applyBorder="1" applyAlignment="1">
      <alignment vertical="center"/>
    </xf>
    <xf numFmtId="184" fontId="16" fillId="0" borderId="12" xfId="15" applyNumberFormat="1" applyFont="1" applyBorder="1" applyAlignment="1">
      <alignment vertical="center"/>
    </xf>
    <xf numFmtId="184" fontId="16" fillId="0" borderId="59" xfId="15" applyNumberFormat="1" applyFont="1" applyBorder="1" applyAlignment="1">
      <alignment vertical="center"/>
    </xf>
    <xf numFmtId="184" fontId="16" fillId="0" borderId="73" xfId="15" applyNumberFormat="1" applyFont="1" applyBorder="1" applyAlignment="1">
      <alignment vertical="center"/>
    </xf>
    <xf numFmtId="0" fontId="20" fillId="0" borderId="63" xfId="15" applyFont="1" applyBorder="1" applyAlignment="1">
      <alignment vertical="center"/>
    </xf>
    <xf numFmtId="0" fontId="20" fillId="0" borderId="64" xfId="15" applyFont="1" applyBorder="1" applyAlignment="1">
      <alignment vertical="center"/>
    </xf>
    <xf numFmtId="184" fontId="16" fillId="0" borderId="37" xfId="15" applyNumberFormat="1" applyFont="1" applyBorder="1" applyAlignment="1">
      <alignment vertical="center"/>
    </xf>
    <xf numFmtId="184" fontId="28" fillId="0" borderId="2" xfId="15" applyNumberFormat="1" applyFont="1" applyBorder="1" applyAlignment="1">
      <alignment horizontal="center" vertical="center" wrapText="1"/>
    </xf>
    <xf numFmtId="0" fontId="20" fillId="0" borderId="76" xfId="15" applyFont="1" applyBorder="1" applyAlignment="1">
      <alignment vertical="center"/>
    </xf>
    <xf numFmtId="3" fontId="25" fillId="0" borderId="59" xfId="15" applyNumberFormat="1" applyFont="1" applyBorder="1" applyAlignment="1">
      <alignment horizontal="right" vertical="center"/>
    </xf>
    <xf numFmtId="189" fontId="25" fillId="0" borderId="3" xfId="21" applyNumberFormat="1" applyFont="1" applyFill="1" applyBorder="1" applyAlignment="1">
      <alignment horizontal="right" vertical="center"/>
    </xf>
    <xf numFmtId="2" fontId="25" fillId="0" borderId="59" xfId="15" applyNumberFormat="1" applyFont="1" applyBorder="1" applyAlignment="1">
      <alignment horizontal="right" vertical="center"/>
    </xf>
    <xf numFmtId="189" fontId="25" fillId="0" borderId="4" xfId="21" applyNumberFormat="1" applyFont="1" applyFill="1" applyBorder="1" applyAlignment="1">
      <alignment horizontal="right" vertical="center"/>
    </xf>
    <xf numFmtId="2" fontId="25" fillId="0" borderId="98" xfId="15" applyNumberFormat="1" applyFont="1" applyBorder="1" applyAlignment="1">
      <alignment horizontal="right" vertical="center"/>
    </xf>
    <xf numFmtId="2" fontId="25" fillId="0" borderId="94" xfId="15" applyNumberFormat="1" applyFont="1" applyBorder="1" applyAlignment="1">
      <alignment horizontal="right" vertical="center"/>
    </xf>
    <xf numFmtId="0" fontId="29" fillId="0" borderId="0" xfId="9" applyFont="1"/>
    <xf numFmtId="0" fontId="21" fillId="0" borderId="0" xfId="9" applyFont="1"/>
    <xf numFmtId="0" fontId="25" fillId="0" borderId="0" xfId="9" applyFont="1"/>
    <xf numFmtId="0" fontId="24" fillId="0" borderId="0" xfId="9" applyFont="1"/>
    <xf numFmtId="0" fontId="16" fillId="0" borderId="0" xfId="9" applyFont="1"/>
    <xf numFmtId="0" fontId="21" fillId="0" borderId="28" xfId="9" applyFont="1" applyBorder="1"/>
    <xf numFmtId="0" fontId="21" fillId="0" borderId="60" xfId="9" applyFont="1" applyBorder="1"/>
    <xf numFmtId="0" fontId="21" fillId="0" borderId="68" xfId="9" applyFont="1" applyBorder="1"/>
    <xf numFmtId="0" fontId="21" fillId="0" borderId="69" xfId="9" applyFont="1" applyBorder="1"/>
    <xf numFmtId="0" fontId="21" fillId="0" borderId="70" xfId="9" applyFont="1" applyBorder="1"/>
    <xf numFmtId="0" fontId="21" fillId="0" borderId="28" xfId="9" applyFont="1" applyBorder="1" applyAlignment="1">
      <alignment horizontal="left"/>
    </xf>
    <xf numFmtId="0" fontId="21" fillId="0" borderId="29" xfId="9" applyFont="1" applyBorder="1"/>
    <xf numFmtId="0" fontId="21" fillId="0" borderId="37" xfId="9" applyFont="1" applyBorder="1"/>
    <xf numFmtId="0" fontId="21" fillId="0" borderId="38" xfId="9" applyFont="1" applyBorder="1"/>
    <xf numFmtId="0" fontId="21" fillId="0" borderId="64" xfId="9" applyFont="1" applyBorder="1"/>
    <xf numFmtId="0" fontId="21" fillId="0" borderId="2" xfId="9" applyFont="1" applyBorder="1" applyAlignment="1">
      <alignment horizontal="center" vertical="center"/>
    </xf>
    <xf numFmtId="0" fontId="21" fillId="0" borderId="2" xfId="9" applyFont="1" applyBorder="1" applyAlignment="1">
      <alignment horizontal="center" vertical="center" wrapText="1"/>
    </xf>
    <xf numFmtId="0" fontId="21" fillId="0" borderId="3" xfId="9" applyFont="1" applyBorder="1"/>
    <xf numFmtId="178" fontId="21" fillId="0" borderId="0" xfId="11" applyNumberFormat="1" applyFont="1"/>
    <xf numFmtId="178" fontId="21" fillId="0" borderId="0" xfId="10" applyNumberFormat="1" applyFont="1" applyFill="1" applyBorder="1" applyAlignment="1"/>
    <xf numFmtId="178" fontId="21" fillId="0" borderId="14" xfId="11" applyNumberFormat="1" applyFont="1" applyBorder="1"/>
    <xf numFmtId="178" fontId="21" fillId="0" borderId="59" xfId="10" applyNumberFormat="1" applyFont="1" applyFill="1" applyBorder="1" applyAlignment="1"/>
    <xf numFmtId="178" fontId="21" fillId="0" borderId="59" xfId="0" applyNumberFormat="1" applyFont="1" applyBorder="1" applyAlignment="1">
      <alignment vertical="center"/>
    </xf>
    <xf numFmtId="178" fontId="21" fillId="0" borderId="0" xfId="0" applyNumberFormat="1" applyFont="1" applyAlignment="1">
      <alignment vertical="center"/>
    </xf>
    <xf numFmtId="178" fontId="21" fillId="0" borderId="14" xfId="0" applyNumberFormat="1" applyFont="1" applyBorder="1" applyAlignment="1">
      <alignment vertical="center"/>
    </xf>
    <xf numFmtId="49" fontId="21" fillId="0" borderId="112" xfId="9" applyNumberFormat="1" applyFont="1" applyBorder="1" applyAlignment="1">
      <alignment horizontal="left"/>
    </xf>
    <xf numFmtId="178" fontId="21" fillId="0" borderId="110" xfId="4" applyNumberFormat="1" applyFont="1" applyBorder="1"/>
    <xf numFmtId="178" fontId="21" fillId="0" borderId="111" xfId="4" applyNumberFormat="1" applyFont="1" applyBorder="1"/>
    <xf numFmtId="182" fontId="21" fillId="0" borderId="111" xfId="10" applyNumberFormat="1" applyFont="1" applyFill="1" applyBorder="1"/>
    <xf numFmtId="182" fontId="21" fillId="0" borderId="116" xfId="9" applyNumberFormat="1" applyFont="1" applyBorder="1"/>
    <xf numFmtId="182" fontId="21" fillId="0" borderId="110" xfId="9" applyNumberFormat="1" applyFont="1" applyBorder="1"/>
    <xf numFmtId="182" fontId="21" fillId="0" borderId="111" xfId="9" applyNumberFormat="1" applyFont="1" applyBorder="1"/>
    <xf numFmtId="49" fontId="21" fillId="0" borderId="3" xfId="9" applyNumberFormat="1" applyFont="1" applyBorder="1" applyAlignment="1">
      <alignment horizontal="left"/>
    </xf>
    <xf numFmtId="178" fontId="21" fillId="0" borderId="59" xfId="4" applyNumberFormat="1" applyFont="1" applyBorder="1"/>
    <xf numFmtId="178" fontId="21" fillId="0" borderId="0" xfId="4" applyNumberFormat="1" applyFont="1"/>
    <xf numFmtId="182" fontId="21" fillId="0" borderId="0" xfId="10" applyNumberFormat="1" applyFont="1" applyFill="1" applyBorder="1"/>
    <xf numFmtId="182" fontId="21" fillId="0" borderId="14" xfId="9" applyNumberFormat="1" applyFont="1" applyBorder="1"/>
    <xf numFmtId="182" fontId="21" fillId="0" borderId="59" xfId="9" applyNumberFormat="1" applyFont="1" applyBorder="1"/>
    <xf numFmtId="182" fontId="21" fillId="0" borderId="0" xfId="9" applyNumberFormat="1" applyFont="1"/>
    <xf numFmtId="178" fontId="21" fillId="0" borderId="59" xfId="12" applyNumberFormat="1" applyFont="1" applyBorder="1"/>
    <xf numFmtId="178" fontId="21" fillId="0" borderId="0" xfId="12" applyNumberFormat="1" applyFont="1"/>
    <xf numFmtId="182" fontId="21" fillId="0" borderId="0" xfId="13" applyNumberFormat="1" applyFont="1" applyFill="1" applyBorder="1"/>
    <xf numFmtId="182" fontId="21" fillId="0" borderId="0" xfId="13" applyNumberFormat="1" applyFont="1" applyFill="1"/>
    <xf numFmtId="49" fontId="21" fillId="0" borderId="39" xfId="9" applyNumberFormat="1" applyFont="1" applyBorder="1" applyAlignment="1">
      <alignment horizontal="left"/>
    </xf>
    <xf numFmtId="178" fontId="21" fillId="0" borderId="37" xfId="12" applyNumberFormat="1" applyFont="1" applyBorder="1"/>
    <xf numFmtId="178" fontId="21" fillId="0" borderId="64" xfId="12" applyNumberFormat="1" applyFont="1" applyBorder="1"/>
    <xf numFmtId="182" fontId="21" fillId="0" borderId="64" xfId="13" applyNumberFormat="1" applyFont="1" applyFill="1" applyBorder="1"/>
    <xf numFmtId="182" fontId="21" fillId="0" borderId="38" xfId="9" applyNumberFormat="1" applyFont="1" applyBorder="1"/>
    <xf numFmtId="182" fontId="21" fillId="0" borderId="37" xfId="9" applyNumberFormat="1" applyFont="1" applyBorder="1"/>
    <xf numFmtId="182" fontId="21" fillId="0" borderId="64" xfId="9" applyNumberFormat="1" applyFont="1" applyBorder="1"/>
    <xf numFmtId="49" fontId="21" fillId="0" borderId="68" xfId="9" applyNumberFormat="1" applyFont="1" applyBorder="1" applyAlignment="1">
      <alignment horizontal="left"/>
    </xf>
    <xf numFmtId="182" fontId="21" fillId="0" borderId="0" xfId="10" applyNumberFormat="1" applyFont="1" applyFill="1" applyBorder="1" applyAlignment="1"/>
    <xf numFmtId="0" fontId="25" fillId="0" borderId="64" xfId="9" applyFont="1" applyBorder="1"/>
    <xf numFmtId="0" fontId="25" fillId="0" borderId="68" xfId="9" applyFont="1" applyBorder="1"/>
    <xf numFmtId="0" fontId="25" fillId="0" borderId="29" xfId="9" applyFont="1" applyBorder="1"/>
    <xf numFmtId="0" fontId="21" fillId="0" borderId="28" xfId="9" applyFont="1" applyBorder="1" applyAlignment="1">
      <alignment horizontal="center" vertical="center" wrapText="1"/>
    </xf>
    <xf numFmtId="178" fontId="21" fillId="0" borderId="59" xfId="11" applyNumberFormat="1" applyFont="1" applyBorder="1" applyAlignment="1">
      <alignment horizontal="right"/>
    </xf>
    <xf numFmtId="178" fontId="21" fillId="0" borderId="0" xfId="11" applyNumberFormat="1" applyFont="1" applyAlignment="1">
      <alignment horizontal="right"/>
    </xf>
    <xf numFmtId="178" fontId="21" fillId="0" borderId="59" xfId="10" applyNumberFormat="1" applyFont="1" applyFill="1" applyBorder="1" applyAlignment="1">
      <alignment horizontal="right"/>
    </xf>
    <xf numFmtId="178" fontId="21" fillId="0" borderId="0" xfId="10" applyNumberFormat="1" applyFont="1" applyFill="1" applyBorder="1" applyAlignment="1">
      <alignment horizontal="right"/>
    </xf>
    <xf numFmtId="178" fontId="21" fillId="0" borderId="14" xfId="11" applyNumberFormat="1" applyFont="1" applyBorder="1" applyAlignment="1">
      <alignment horizontal="right"/>
    </xf>
    <xf numFmtId="178" fontId="21" fillId="0" borderId="111" xfId="0" applyNumberFormat="1" applyFont="1" applyBorder="1" applyAlignment="1">
      <alignment vertical="center"/>
    </xf>
    <xf numFmtId="178" fontId="21" fillId="0" borderId="111" xfId="0" applyNumberFormat="1" applyFont="1" applyBorder="1" applyAlignment="1">
      <alignment horizontal="right" vertical="center"/>
    </xf>
    <xf numFmtId="178" fontId="21" fillId="0" borderId="110" xfId="0" applyNumberFormat="1" applyFont="1" applyBorder="1" applyAlignment="1">
      <alignment vertical="center"/>
    </xf>
    <xf numFmtId="178" fontId="21" fillId="0" borderId="116" xfId="0" applyNumberFormat="1" applyFont="1" applyBorder="1" applyAlignment="1">
      <alignment horizontal="right" vertical="center"/>
    </xf>
    <xf numFmtId="178" fontId="21" fillId="0" borderId="0" xfId="0" applyNumberFormat="1" applyFont="1" applyAlignment="1">
      <alignment horizontal="right" vertical="center"/>
    </xf>
    <xf numFmtId="178" fontId="21" fillId="0" borderId="14" xfId="0" applyNumberFormat="1" applyFont="1" applyBorder="1" applyAlignment="1">
      <alignment horizontal="right" vertical="center"/>
    </xf>
    <xf numFmtId="178" fontId="21" fillId="0" borderId="37" xfId="0" applyNumberFormat="1" applyFont="1" applyBorder="1" applyAlignment="1">
      <alignment vertical="center"/>
    </xf>
    <xf numFmtId="178" fontId="21" fillId="0" borderId="64" xfId="0" applyNumberFormat="1" applyFont="1" applyBorder="1" applyAlignment="1">
      <alignment horizontal="right" vertical="center"/>
    </xf>
    <xf numFmtId="178" fontId="21" fillId="0" borderId="64" xfId="0" applyNumberFormat="1" applyFont="1" applyBorder="1" applyAlignment="1">
      <alignment vertical="center"/>
    </xf>
    <xf numFmtId="178" fontId="21" fillId="0" borderId="38" xfId="0" applyNumberFormat="1" applyFont="1" applyBorder="1" applyAlignment="1">
      <alignment horizontal="right" vertical="center"/>
    </xf>
    <xf numFmtId="178" fontId="21" fillId="0" borderId="38" xfId="0" applyNumberFormat="1" applyFont="1" applyBorder="1" applyAlignment="1">
      <alignment vertical="center"/>
    </xf>
    <xf numFmtId="182" fontId="21" fillId="0" borderId="0" xfId="11" applyNumberFormat="1" applyFont="1" applyAlignment="1">
      <alignment horizontal="right"/>
    </xf>
    <xf numFmtId="182" fontId="21" fillId="0" borderId="14" xfId="10" applyNumberFormat="1" applyFont="1" applyFill="1" applyBorder="1" applyAlignment="1">
      <alignment horizontal="right"/>
    </xf>
    <xf numFmtId="178" fontId="21" fillId="0" borderId="116" xfId="0" applyNumberFormat="1" applyFont="1" applyBorder="1" applyAlignment="1">
      <alignment vertical="center"/>
    </xf>
    <xf numFmtId="0" fontId="26" fillId="0" borderId="0" xfId="9" applyFont="1"/>
    <xf numFmtId="0" fontId="21" fillId="0" borderId="0" xfId="9" applyFont="1" applyAlignment="1">
      <alignment vertical="top" wrapText="1"/>
    </xf>
    <xf numFmtId="178" fontId="21" fillId="0" borderId="14" xfId="10" applyNumberFormat="1" applyFont="1" applyFill="1" applyBorder="1" applyAlignment="1">
      <alignment horizontal="right"/>
    </xf>
    <xf numFmtId="0" fontId="16" fillId="0" borderId="0" xfId="16" applyFont="1"/>
    <xf numFmtId="0" fontId="26" fillId="0" borderId="0" xfId="16" applyFont="1"/>
    <xf numFmtId="0" fontId="30" fillId="0" borderId="0" xfId="16" applyFont="1" applyAlignment="1">
      <alignment horizontal="left"/>
    </xf>
    <xf numFmtId="0" fontId="30" fillId="0" borderId="0" xfId="16" applyFont="1"/>
    <xf numFmtId="0" fontId="20" fillId="0" borderId="0" xfId="16" applyFont="1"/>
    <xf numFmtId="0" fontId="20" fillId="0" borderId="0" xfId="16" applyFont="1" applyAlignment="1">
      <alignment horizontal="center" vertical="center"/>
    </xf>
    <xf numFmtId="0" fontId="20" fillId="0" borderId="9" xfId="16" applyFont="1" applyBorder="1" applyAlignment="1">
      <alignment horizontal="center"/>
    </xf>
    <xf numFmtId="0" fontId="20" fillId="0" borderId="0" xfId="16" applyFont="1" applyAlignment="1">
      <alignment horizontal="center"/>
    </xf>
    <xf numFmtId="0" fontId="20" fillId="0" borderId="7" xfId="16" applyFont="1" applyBorder="1" applyAlignment="1">
      <alignment horizontal="center" vertical="center"/>
    </xf>
    <xf numFmtId="0" fontId="20" fillId="0" borderId="14" xfId="16" applyFont="1" applyBorder="1" applyAlignment="1">
      <alignment horizontal="center" vertical="center"/>
    </xf>
    <xf numFmtId="0" fontId="20" fillId="0" borderId="15" xfId="16" applyFont="1" applyBorder="1" applyAlignment="1">
      <alignment horizontal="center" vertical="center"/>
    </xf>
    <xf numFmtId="0" fontId="20" fillId="0" borderId="16" xfId="16" applyFont="1" applyBorder="1" applyAlignment="1">
      <alignment horizontal="center" vertical="center"/>
    </xf>
    <xf numFmtId="0" fontId="20" fillId="0" borderId="0" xfId="16" applyFont="1" applyAlignment="1">
      <alignment vertical="center"/>
    </xf>
    <xf numFmtId="0" fontId="20" fillId="0" borderId="17" xfId="16" applyFont="1" applyBorder="1" applyAlignment="1">
      <alignment horizontal="center" vertical="center"/>
    </xf>
    <xf numFmtId="0" fontId="20" fillId="0" borderId="18" xfId="16" applyFont="1" applyBorder="1" applyAlignment="1">
      <alignment horizontal="center" vertical="center"/>
    </xf>
    <xf numFmtId="0" fontId="20" fillId="0" borderId="19" xfId="16" applyFont="1" applyBorder="1" applyAlignment="1">
      <alignment horizontal="center" vertical="center"/>
    </xf>
    <xf numFmtId="0" fontId="20" fillId="0" borderId="21" xfId="16" applyFont="1" applyBorder="1" applyAlignment="1">
      <alignment horizontal="center" vertical="center"/>
    </xf>
    <xf numFmtId="0" fontId="20" fillId="0" borderId="49" xfId="16" applyFont="1" applyBorder="1" applyAlignment="1">
      <alignment horizontal="center" vertical="center"/>
    </xf>
    <xf numFmtId="0" fontId="20" fillId="0" borderId="50" xfId="16" applyFont="1" applyBorder="1" applyAlignment="1">
      <alignment horizontal="center" vertical="center"/>
    </xf>
    <xf numFmtId="0" fontId="28" fillId="0" borderId="3" xfId="16" applyFont="1" applyBorder="1" applyAlignment="1">
      <alignment horizontal="right" vertical="top"/>
    </xf>
    <xf numFmtId="0" fontId="28" fillId="0" borderId="0" xfId="16" applyFont="1" applyAlignment="1">
      <alignment horizontal="right" vertical="top"/>
    </xf>
    <xf numFmtId="0" fontId="28" fillId="0" borderId="51" xfId="16" applyFont="1" applyBorder="1" applyAlignment="1">
      <alignment horizontal="right" vertical="top"/>
    </xf>
    <xf numFmtId="0" fontId="28" fillId="0" borderId="49" xfId="16" applyFont="1" applyBorder="1" applyAlignment="1">
      <alignment horizontal="right" vertical="top"/>
    </xf>
    <xf numFmtId="0" fontId="25" fillId="0" borderId="52" xfId="16" applyFont="1" applyBorder="1"/>
    <xf numFmtId="0" fontId="25" fillId="0" borderId="53" xfId="16" applyFont="1" applyBorder="1"/>
    <xf numFmtId="0" fontId="25" fillId="0" borderId="19" xfId="16" applyFont="1" applyBorder="1" applyAlignment="1">
      <alignment horizontal="distributed" vertical="top" wrapText="1"/>
    </xf>
    <xf numFmtId="184" fontId="16" fillId="0" borderId="20" xfId="16" applyNumberFormat="1" applyFont="1" applyBorder="1" applyAlignment="1">
      <alignment vertical="center"/>
    </xf>
    <xf numFmtId="0" fontId="25" fillId="0" borderId="21" xfId="16" applyFont="1" applyBorder="1" applyAlignment="1">
      <alignment horizontal="center" vertical="center"/>
    </xf>
    <xf numFmtId="0" fontId="25" fillId="0" borderId="0" xfId="16" applyFont="1"/>
    <xf numFmtId="0" fontId="25" fillId="0" borderId="36" xfId="16" applyFont="1" applyBorder="1"/>
    <xf numFmtId="0" fontId="25" fillId="0" borderId="37" xfId="16" applyFont="1" applyBorder="1"/>
    <xf numFmtId="0" fontId="25" fillId="0" borderId="38" xfId="16" applyFont="1" applyBorder="1" applyAlignment="1">
      <alignment horizontal="distributed" vertical="top" wrapText="1"/>
    </xf>
    <xf numFmtId="3" fontId="16" fillId="0" borderId="39" xfId="16" applyNumberFormat="1" applyFont="1" applyBorder="1" applyAlignment="1">
      <alignment horizontal="center" vertical="center"/>
    </xf>
    <xf numFmtId="0" fontId="25" fillId="0" borderId="40" xfId="16" applyFont="1" applyBorder="1" applyAlignment="1">
      <alignment horizontal="center" vertical="center"/>
    </xf>
    <xf numFmtId="0" fontId="25" fillId="0" borderId="27" xfId="16" applyFont="1" applyBorder="1"/>
    <xf numFmtId="0" fontId="25" fillId="0" borderId="28" xfId="16" applyFont="1" applyBorder="1"/>
    <xf numFmtId="0" fontId="25" fillId="0" borderId="29" xfId="16" applyFont="1" applyBorder="1" applyAlignment="1">
      <alignment horizontal="distributed" vertical="top" wrapText="1"/>
    </xf>
    <xf numFmtId="184" fontId="16" fillId="0" borderId="2" xfId="16" applyNumberFormat="1" applyFont="1" applyBorder="1" applyAlignment="1">
      <alignment vertical="center"/>
    </xf>
    <xf numFmtId="0" fontId="25" fillId="0" borderId="30" xfId="16" applyFont="1" applyBorder="1" applyAlignment="1">
      <alignment horizontal="center" vertical="center"/>
    </xf>
    <xf numFmtId="0" fontId="25" fillId="0" borderId="31" xfId="16" applyFont="1" applyBorder="1"/>
    <xf numFmtId="0" fontId="25" fillId="0" borderId="32" xfId="16" applyFont="1" applyBorder="1"/>
    <xf numFmtId="0" fontId="25" fillId="0" borderId="33" xfId="16" applyFont="1" applyBorder="1" applyAlignment="1">
      <alignment horizontal="distributed" vertical="top" wrapText="1"/>
    </xf>
    <xf numFmtId="184" fontId="16" fillId="0" borderId="34" xfId="16" applyNumberFormat="1" applyFont="1" applyBorder="1" applyAlignment="1">
      <alignment vertical="center"/>
    </xf>
    <xf numFmtId="0" fontId="25" fillId="0" borderId="35" xfId="16" applyFont="1" applyBorder="1" applyAlignment="1">
      <alignment horizontal="center" vertical="center"/>
    </xf>
    <xf numFmtId="184" fontId="16" fillId="0" borderId="39" xfId="16" applyNumberFormat="1" applyFont="1" applyBorder="1" applyAlignment="1">
      <alignment vertical="center"/>
    </xf>
    <xf numFmtId="0" fontId="25" fillId="0" borderId="41" xfId="16" applyFont="1" applyBorder="1"/>
    <xf numFmtId="0" fontId="25" fillId="0" borderId="42" xfId="16" applyFont="1" applyBorder="1"/>
    <xf numFmtId="0" fontId="25" fillId="0" borderId="43" xfId="16" applyFont="1" applyBorder="1" applyAlignment="1">
      <alignment horizontal="distributed" vertical="top" wrapText="1"/>
    </xf>
    <xf numFmtId="184" fontId="16" fillId="0" borderId="44" xfId="16" applyNumberFormat="1" applyFont="1" applyBorder="1" applyAlignment="1">
      <alignment vertical="center"/>
    </xf>
    <xf numFmtId="0" fontId="25" fillId="0" borderId="45" xfId="16" applyFont="1" applyBorder="1" applyAlignment="1">
      <alignment horizontal="center" vertical="center"/>
    </xf>
    <xf numFmtId="0" fontId="25" fillId="0" borderId="46" xfId="16" applyFont="1" applyBorder="1"/>
    <xf numFmtId="0" fontId="25" fillId="0" borderId="47" xfId="16" applyFont="1" applyBorder="1"/>
    <xf numFmtId="0" fontId="25" fillId="0" borderId="48" xfId="16" applyFont="1" applyBorder="1" applyAlignment="1">
      <alignment horizontal="distributed" vertical="top" wrapText="1"/>
    </xf>
    <xf numFmtId="184" fontId="16" fillId="0" borderId="87" xfId="16" applyNumberFormat="1" applyFont="1" applyBorder="1" applyAlignment="1">
      <alignment vertical="center"/>
    </xf>
    <xf numFmtId="0" fontId="25" fillId="0" borderId="88" xfId="16" applyFont="1" applyBorder="1" applyAlignment="1">
      <alignment horizontal="center" vertical="center"/>
    </xf>
    <xf numFmtId="179" fontId="16" fillId="0" borderId="0" xfId="16" applyNumberFormat="1" applyFont="1" applyAlignment="1">
      <alignment horizontal="left" vertical="center"/>
    </xf>
    <xf numFmtId="0" fontId="16" fillId="0" borderId="0" xfId="16" applyFont="1" applyAlignment="1">
      <alignment vertical="center"/>
    </xf>
    <xf numFmtId="184" fontId="16" fillId="0" borderId="39" xfId="16" applyNumberFormat="1" applyFont="1" applyBorder="1" applyAlignment="1">
      <alignment horizontal="center" vertical="center"/>
    </xf>
    <xf numFmtId="184" fontId="16" fillId="0" borderId="2" xfId="16" applyNumberFormat="1" applyFont="1" applyBorder="1" applyAlignment="1">
      <alignment horizontal="right" vertical="center"/>
    </xf>
    <xf numFmtId="0" fontId="26" fillId="0" borderId="0" xfId="16" applyFont="1" applyAlignment="1">
      <alignment horizontal="center" vertical="top"/>
    </xf>
    <xf numFmtId="0" fontId="16" fillId="0" borderId="11" xfId="16" applyFont="1" applyBorder="1"/>
    <xf numFmtId="0" fontId="16" fillId="0" borderId="55" xfId="16" applyFont="1" applyBorder="1"/>
    <xf numFmtId="0" fontId="20" fillId="0" borderId="1" xfId="16" applyFont="1" applyBorder="1" applyAlignment="1">
      <alignment horizontal="center" vertical="center"/>
    </xf>
    <xf numFmtId="0" fontId="20" fillId="0" borderId="20" xfId="16" applyFont="1" applyBorder="1" applyAlignment="1">
      <alignment horizontal="center" vertical="center"/>
    </xf>
    <xf numFmtId="0" fontId="20" fillId="0" borderId="56" xfId="16" applyFont="1" applyBorder="1" applyAlignment="1">
      <alignment horizontal="center" vertical="center"/>
    </xf>
    <xf numFmtId="0" fontId="28" fillId="0" borderId="56" xfId="16" applyFont="1" applyBorder="1" applyAlignment="1">
      <alignment horizontal="right" vertical="top"/>
    </xf>
    <xf numFmtId="0" fontId="20" fillId="0" borderId="57" xfId="16" applyFont="1" applyBorder="1" applyAlignment="1">
      <alignment horizontal="center" vertical="center"/>
    </xf>
    <xf numFmtId="0" fontId="25" fillId="0" borderId="17" xfId="16" applyFont="1" applyBorder="1"/>
    <xf numFmtId="0" fontId="20" fillId="0" borderId="18" xfId="16" applyFont="1" applyBorder="1" applyAlignment="1">
      <alignment horizontal="distributed" vertical="center" wrapText="1"/>
    </xf>
    <xf numFmtId="3" fontId="16" fillId="0" borderId="20" xfId="16" applyNumberFormat="1" applyFont="1" applyBorder="1" applyAlignment="1">
      <alignment vertical="center"/>
    </xf>
    <xf numFmtId="179" fontId="16" fillId="0" borderId="0" xfId="16" applyNumberFormat="1" applyFont="1" applyAlignment="1">
      <alignment vertical="center"/>
    </xf>
    <xf numFmtId="0" fontId="25" fillId="0" borderId="0" xfId="16" applyFont="1" applyAlignment="1">
      <alignment horizontal="center" vertical="center"/>
    </xf>
    <xf numFmtId="0" fontId="25" fillId="0" borderId="63" xfId="16" applyFont="1" applyBorder="1"/>
    <xf numFmtId="0" fontId="20" fillId="0" borderId="64" xfId="16" applyFont="1" applyBorder="1" applyAlignment="1">
      <alignment horizontal="distributed" vertical="center" wrapText="1"/>
    </xf>
    <xf numFmtId="187" fontId="16" fillId="0" borderId="39" xfId="16" applyNumberFormat="1" applyFont="1" applyBorder="1" applyAlignment="1">
      <alignment horizontal="center" vertical="center"/>
    </xf>
    <xf numFmtId="179" fontId="16" fillId="0" borderId="0" xfId="16" applyNumberFormat="1" applyFont="1" applyAlignment="1">
      <alignment horizontal="right" vertical="center"/>
    </xf>
    <xf numFmtId="0" fontId="25" fillId="0" borderId="58" xfId="16" applyFont="1" applyBorder="1"/>
    <xf numFmtId="0" fontId="25" fillId="0" borderId="59" xfId="16" applyFont="1" applyBorder="1"/>
    <xf numFmtId="0" fontId="20" fillId="0" borderId="0" xfId="16" applyFont="1" applyAlignment="1">
      <alignment horizontal="distributed" vertical="center" wrapText="1"/>
    </xf>
    <xf numFmtId="0" fontId="25" fillId="0" borderId="14" xfId="16" applyFont="1" applyBorder="1" applyAlignment="1">
      <alignment horizontal="distributed" vertical="top" wrapText="1"/>
    </xf>
    <xf numFmtId="3" fontId="16" fillId="0" borderId="2" xfId="16" applyNumberFormat="1" applyFont="1" applyBorder="1" applyAlignment="1">
      <alignment vertical="center"/>
    </xf>
    <xf numFmtId="187" fontId="16" fillId="0" borderId="2" xfId="16" applyNumberFormat="1" applyFont="1" applyBorder="1" applyAlignment="1">
      <alignment vertical="center"/>
    </xf>
    <xf numFmtId="0" fontId="20" fillId="0" borderId="60" xfId="16" applyFont="1" applyBorder="1" applyAlignment="1">
      <alignment horizontal="distributed" vertical="center" wrapText="1"/>
    </xf>
    <xf numFmtId="0" fontId="25" fillId="0" borderId="61" xfId="16" applyFont="1" applyBorder="1" applyAlignment="1">
      <alignment horizontal="center" vertical="center"/>
    </xf>
    <xf numFmtId="0" fontId="25" fillId="0" borderId="62" xfId="16" applyFont="1" applyBorder="1"/>
    <xf numFmtId="0" fontId="20" fillId="0" borderId="54" xfId="16" applyFont="1" applyBorder="1" applyAlignment="1">
      <alignment horizontal="center" vertical="center" shrinkToFit="1"/>
    </xf>
    <xf numFmtId="3" fontId="16" fillId="0" borderId="34" xfId="16" applyNumberFormat="1" applyFont="1" applyBorder="1" applyAlignment="1">
      <alignment vertical="center"/>
    </xf>
    <xf numFmtId="187" fontId="16" fillId="0" borderId="34" xfId="16" applyNumberFormat="1" applyFont="1" applyBorder="1" applyAlignment="1">
      <alignment vertical="center"/>
    </xf>
    <xf numFmtId="3" fontId="16" fillId="0" borderId="39" xfId="16" applyNumberFormat="1" applyFont="1" applyBorder="1" applyAlignment="1">
      <alignment vertical="center"/>
    </xf>
    <xf numFmtId="187" fontId="16" fillId="0" borderId="39" xfId="16" applyNumberFormat="1" applyFont="1" applyBorder="1" applyAlignment="1">
      <alignment vertical="center"/>
    </xf>
    <xf numFmtId="0" fontId="25" fillId="0" borderId="65" xfId="16" applyFont="1" applyBorder="1"/>
    <xf numFmtId="0" fontId="25" fillId="0" borderId="49" xfId="16" applyFont="1" applyBorder="1"/>
    <xf numFmtId="0" fontId="20" fillId="0" borderId="50" xfId="16" applyFont="1" applyBorder="1" applyAlignment="1">
      <alignment horizontal="distributed" vertical="center" wrapText="1"/>
    </xf>
    <xf numFmtId="0" fontId="25" fillId="0" borderId="56" xfId="16" applyFont="1" applyBorder="1" applyAlignment="1">
      <alignment horizontal="distributed" vertical="top" wrapText="1"/>
    </xf>
    <xf numFmtId="3" fontId="16" fillId="0" borderId="44" xfId="16" applyNumberFormat="1" applyFont="1" applyBorder="1" applyAlignment="1">
      <alignment vertical="center"/>
    </xf>
    <xf numFmtId="187" fontId="16" fillId="0" borderId="44" xfId="16" applyNumberFormat="1" applyFont="1" applyBorder="1" applyAlignment="1">
      <alignment vertical="center"/>
    </xf>
    <xf numFmtId="0" fontId="25" fillId="0" borderId="57" xfId="16" applyFont="1" applyBorder="1" applyAlignment="1">
      <alignment horizontal="center" vertical="center"/>
    </xf>
    <xf numFmtId="0" fontId="20" fillId="0" borderId="54" xfId="16" applyFont="1" applyBorder="1" applyAlignment="1">
      <alignment horizontal="distributed" vertical="center" wrapText="1"/>
    </xf>
    <xf numFmtId="0" fontId="20" fillId="0" borderId="66" xfId="16" applyFont="1" applyBorder="1" applyAlignment="1">
      <alignment horizontal="distributed" vertical="center" wrapText="1"/>
    </xf>
    <xf numFmtId="0" fontId="20" fillId="0" borderId="81" xfId="16" applyFont="1" applyBorder="1" applyAlignment="1">
      <alignment horizontal="distributed" vertical="center" wrapText="1"/>
    </xf>
    <xf numFmtId="3" fontId="16" fillId="0" borderId="87" xfId="16" applyNumberFormat="1" applyFont="1" applyBorder="1" applyAlignment="1">
      <alignment vertical="center"/>
    </xf>
    <xf numFmtId="187" fontId="16" fillId="0" borderId="87" xfId="16" applyNumberFormat="1" applyFont="1" applyBorder="1" applyAlignment="1">
      <alignment vertical="center"/>
    </xf>
    <xf numFmtId="0" fontId="16" fillId="0" borderId="0" xfId="16" applyFont="1" applyAlignment="1">
      <alignment horizontal="center" vertical="top"/>
    </xf>
    <xf numFmtId="0" fontId="28" fillId="0" borderId="14" xfId="16" applyFont="1" applyBorder="1" applyAlignment="1">
      <alignment horizontal="right" vertical="top"/>
    </xf>
    <xf numFmtId="0" fontId="25" fillId="0" borderId="7" xfId="16" applyFont="1" applyBorder="1"/>
    <xf numFmtId="176" fontId="16" fillId="0" borderId="20" xfId="16" applyNumberFormat="1" applyFont="1" applyBorder="1" applyAlignment="1">
      <alignment vertical="center"/>
    </xf>
    <xf numFmtId="0" fontId="25" fillId="0" borderId="16" xfId="16" applyFont="1" applyBorder="1" applyAlignment="1">
      <alignment horizontal="center" vertical="center"/>
    </xf>
    <xf numFmtId="0" fontId="25" fillId="0" borderId="77" xfId="16" applyFont="1" applyBorder="1"/>
    <xf numFmtId="176" fontId="16" fillId="0" borderId="39" xfId="16" applyNumberFormat="1" applyFont="1" applyBorder="1" applyAlignment="1">
      <alignment horizontal="center" vertical="center"/>
    </xf>
    <xf numFmtId="176" fontId="16" fillId="0" borderId="2" xfId="16" applyNumberFormat="1" applyFont="1" applyBorder="1" applyAlignment="1">
      <alignment vertical="center"/>
    </xf>
    <xf numFmtId="176" fontId="16" fillId="0" borderId="34" xfId="16" applyNumberFormat="1" applyFont="1" applyBorder="1" applyAlignment="1">
      <alignment vertical="center"/>
    </xf>
    <xf numFmtId="176" fontId="16" fillId="0" borderId="39" xfId="16" applyNumberFormat="1" applyFont="1" applyBorder="1" applyAlignment="1">
      <alignment vertical="center"/>
    </xf>
    <xf numFmtId="0" fontId="25" fillId="0" borderId="115" xfId="16" applyFont="1" applyBorder="1"/>
    <xf numFmtId="0" fontId="25" fillId="0" borderId="70" xfId="16" applyFont="1" applyBorder="1"/>
    <xf numFmtId="0" fontId="20" fillId="0" borderId="68" xfId="16" applyFont="1" applyBorder="1" applyAlignment="1">
      <alignment horizontal="distributed" vertical="center" wrapText="1"/>
    </xf>
    <xf numFmtId="0" fontId="25" fillId="0" borderId="69" xfId="16" applyFont="1" applyBorder="1" applyAlignment="1">
      <alignment horizontal="distributed" vertical="top" wrapText="1"/>
    </xf>
    <xf numFmtId="3" fontId="16" fillId="0" borderId="1" xfId="16" applyNumberFormat="1" applyFont="1" applyBorder="1" applyAlignment="1">
      <alignment vertical="center"/>
    </xf>
    <xf numFmtId="176" fontId="16" fillId="0" borderId="44" xfId="16" applyNumberFormat="1" applyFont="1" applyBorder="1" applyAlignment="1">
      <alignment vertical="center"/>
    </xf>
    <xf numFmtId="176" fontId="16" fillId="0" borderId="87" xfId="16" applyNumberFormat="1" applyFont="1" applyBorder="1" applyAlignment="1">
      <alignment vertical="center"/>
    </xf>
    <xf numFmtId="0" fontId="20" fillId="0" borderId="67" xfId="16" applyFont="1" applyBorder="1" applyAlignment="1">
      <alignment horizontal="center" vertical="center"/>
    </xf>
    <xf numFmtId="3" fontId="16" fillId="0" borderId="2" xfId="16" applyNumberFormat="1" applyFont="1" applyBorder="1" applyAlignment="1">
      <alignment horizontal="right" vertical="center"/>
    </xf>
    <xf numFmtId="176" fontId="16" fillId="0" borderId="2" xfId="16" applyNumberFormat="1" applyFont="1" applyBorder="1" applyAlignment="1">
      <alignment horizontal="right" vertical="center"/>
    </xf>
    <xf numFmtId="0" fontId="26" fillId="0" borderId="9" xfId="16" applyFont="1" applyBorder="1"/>
    <xf numFmtId="176" fontId="16" fillId="0" borderId="1" xfId="16" applyNumberFormat="1" applyFont="1" applyBorder="1" applyAlignment="1">
      <alignment vertical="center"/>
    </xf>
    <xf numFmtId="0" fontId="20" fillId="0" borderId="0" xfId="16" applyFont="1" applyAlignment="1">
      <alignment horizontal="distributed" vertical="center"/>
    </xf>
    <xf numFmtId="0" fontId="30" fillId="0" borderId="0" xfId="16" applyFont="1" applyAlignment="1">
      <alignment vertical="top"/>
    </xf>
    <xf numFmtId="0" fontId="25" fillId="0" borderId="0" xfId="16" applyFont="1" applyAlignment="1">
      <alignment horizontal="distributed" vertical="top" wrapText="1"/>
    </xf>
    <xf numFmtId="0" fontId="30" fillId="0" borderId="0" xfId="16" applyFont="1" applyAlignment="1">
      <alignment horizontal="center"/>
    </xf>
    <xf numFmtId="0" fontId="26" fillId="0" borderId="0" xfId="16" applyFont="1" applyAlignment="1">
      <alignment horizontal="right"/>
    </xf>
    <xf numFmtId="0" fontId="25" fillId="0" borderId="22" xfId="16" applyFont="1" applyBorder="1"/>
    <xf numFmtId="0" fontId="25" fillId="0" borderId="23" xfId="16" applyFont="1" applyBorder="1"/>
    <xf numFmtId="0" fontId="25" fillId="0" borderId="24" xfId="16" applyFont="1" applyBorder="1" applyAlignment="1">
      <alignment horizontal="distributed" vertical="top" wrapText="1"/>
    </xf>
    <xf numFmtId="3" fontId="16" fillId="0" borderId="25" xfId="16" applyNumberFormat="1" applyFont="1" applyBorder="1" applyAlignment="1">
      <alignment vertical="center"/>
    </xf>
    <xf numFmtId="3" fontId="16" fillId="0" borderId="23" xfId="16" applyNumberFormat="1" applyFont="1" applyBorder="1" applyAlignment="1">
      <alignment vertical="center"/>
    </xf>
    <xf numFmtId="0" fontId="25" fillId="0" borderId="26" xfId="16" applyFont="1" applyBorder="1" applyAlignment="1">
      <alignment horizontal="center" vertical="center"/>
    </xf>
    <xf numFmtId="0" fontId="25" fillId="0" borderId="61" xfId="15" quotePrefix="1" applyFont="1" applyBorder="1" applyAlignment="1">
      <alignment horizontal="right" vertical="center"/>
    </xf>
    <xf numFmtId="184" fontId="25" fillId="0" borderId="2" xfId="15" applyNumberFormat="1" applyFont="1" applyBorder="1" applyAlignment="1">
      <alignment horizontal="center" vertical="center"/>
    </xf>
    <xf numFmtId="184" fontId="25" fillId="0" borderId="1" xfId="15" applyNumberFormat="1" applyFont="1" applyBorder="1" applyAlignment="1">
      <alignment horizontal="center" vertical="center"/>
    </xf>
    <xf numFmtId="184" fontId="25" fillId="0" borderId="61" xfId="15" applyNumberFormat="1" applyFont="1" applyBorder="1" applyAlignment="1">
      <alignment horizontal="right" vertical="center"/>
    </xf>
    <xf numFmtId="184" fontId="25" fillId="0" borderId="59" xfId="15" applyNumberFormat="1" applyFont="1" applyBorder="1" applyAlignment="1">
      <alignment horizontal="right" vertical="center"/>
    </xf>
    <xf numFmtId="184" fontId="25" fillId="0" borderId="1" xfId="15" applyNumberFormat="1" applyFont="1" applyBorder="1" applyAlignment="1">
      <alignment horizontal="right" vertical="center"/>
    </xf>
    <xf numFmtId="0" fontId="25" fillId="0" borderId="0" xfId="15" applyFont="1" applyBorder="1" applyAlignment="1">
      <alignment horizontal="centerContinuous" vertical="center"/>
    </xf>
    <xf numFmtId="0" fontId="25" fillId="0" borderId="0" xfId="15" applyFont="1" applyBorder="1" applyAlignment="1">
      <alignment vertical="center"/>
    </xf>
    <xf numFmtId="176" fontId="16" fillId="0" borderId="0" xfId="15" applyNumberFormat="1" applyFont="1" applyBorder="1" applyAlignment="1">
      <alignment horizontal="right" vertical="center"/>
    </xf>
    <xf numFmtId="0" fontId="16" fillId="0" borderId="0" xfId="15" applyFont="1" applyBorder="1" applyAlignment="1">
      <alignment vertical="center"/>
    </xf>
    <xf numFmtId="0" fontId="25" fillId="0" borderId="30" xfId="15" applyFont="1" applyBorder="1" applyAlignment="1">
      <alignment horizontal="center" vertical="center"/>
    </xf>
    <xf numFmtId="0" fontId="16" fillId="0" borderId="0" xfId="15" applyFont="1" applyBorder="1" applyAlignment="1">
      <alignment horizontal="centerContinuous" vertical="center"/>
    </xf>
    <xf numFmtId="184" fontId="16" fillId="0" borderId="0" xfId="15" applyNumberFormat="1" applyFont="1" applyBorder="1" applyAlignment="1">
      <alignment vertical="center"/>
    </xf>
    <xf numFmtId="184" fontId="25" fillId="0" borderId="30" xfId="15" applyNumberFormat="1" applyFont="1" applyBorder="1" applyAlignment="1">
      <alignment horizontal="center" vertical="center"/>
    </xf>
    <xf numFmtId="184" fontId="25" fillId="0" borderId="0" xfId="15" applyNumberFormat="1" applyFont="1" applyBorder="1" applyAlignment="1">
      <alignment horizontal="right" vertical="center"/>
    </xf>
    <xf numFmtId="3" fontId="25" fillId="0" borderId="0" xfId="15" applyNumberFormat="1" applyFont="1" applyBorder="1" applyAlignment="1">
      <alignment horizontal="right" vertical="center"/>
    </xf>
    <xf numFmtId="2" fontId="25" fillId="0" borderId="0" xfId="15" applyNumberFormat="1" applyFont="1" applyBorder="1" applyAlignment="1">
      <alignment horizontal="right" vertical="center"/>
    </xf>
    <xf numFmtId="178" fontId="25" fillId="0" borderId="91" xfId="15" applyNumberFormat="1" applyFont="1" applyBorder="1" applyAlignment="1">
      <alignment horizontal="right" vertical="center"/>
    </xf>
    <xf numFmtId="178" fontId="25" fillId="0" borderId="92" xfId="15" applyNumberFormat="1" applyFont="1" applyBorder="1" applyAlignment="1">
      <alignment horizontal="right" vertical="center"/>
    </xf>
    <xf numFmtId="178" fontId="25" fillId="0" borderId="40" xfId="15" applyNumberFormat="1" applyFont="1" applyBorder="1" applyAlignment="1">
      <alignment horizontal="right" vertical="center"/>
    </xf>
    <xf numFmtId="178" fontId="25" fillId="0" borderId="4" xfId="15" applyNumberFormat="1" applyFont="1" applyBorder="1" applyAlignment="1">
      <alignment horizontal="right" vertical="center"/>
    </xf>
    <xf numFmtId="178" fontId="25" fillId="0" borderId="99" xfId="15" applyNumberFormat="1" applyFont="1" applyBorder="1" applyAlignment="1">
      <alignment horizontal="right" vertical="center"/>
    </xf>
    <xf numFmtId="178" fontId="25" fillId="0" borderId="98" xfId="15" applyNumberFormat="1" applyFont="1" applyBorder="1" applyAlignment="1">
      <alignment horizontal="right" vertical="center"/>
    </xf>
    <xf numFmtId="178" fontId="25" fillId="0" borderId="107" xfId="15" applyNumberFormat="1" applyFont="1" applyBorder="1" applyAlignment="1">
      <alignment horizontal="right" vertical="center"/>
    </xf>
    <xf numFmtId="178" fontId="25" fillId="0" borderId="108" xfId="15" applyNumberFormat="1" applyFont="1" applyBorder="1" applyAlignment="1">
      <alignment horizontal="right" vertical="center"/>
    </xf>
    <xf numFmtId="178" fontId="25" fillId="0" borderId="3" xfId="15" applyNumberFormat="1" applyFont="1" applyBorder="1" applyAlignment="1">
      <alignment horizontal="right" vertical="center"/>
    </xf>
    <xf numFmtId="180" fontId="25" fillId="0" borderId="3" xfId="15" applyNumberFormat="1" applyFont="1" applyBorder="1" applyAlignment="1">
      <alignment horizontal="right" vertical="center"/>
    </xf>
    <xf numFmtId="180" fontId="25" fillId="0" borderId="4" xfId="15" applyNumberFormat="1" applyFont="1" applyBorder="1" applyAlignment="1">
      <alignment horizontal="right" vertical="center"/>
    </xf>
    <xf numFmtId="180" fontId="25" fillId="0" borderId="16" xfId="15" applyNumberFormat="1" applyFont="1" applyBorder="1" applyAlignment="1">
      <alignment horizontal="right" vertical="center"/>
    </xf>
    <xf numFmtId="180" fontId="25" fillId="0" borderId="99" xfId="15" applyNumberFormat="1" applyFont="1" applyBorder="1" applyAlignment="1">
      <alignment horizontal="right" vertical="center"/>
    </xf>
    <xf numFmtId="182" fontId="21" fillId="0" borderId="59" xfId="11" applyNumberFormat="1" applyFont="1" applyBorder="1" applyAlignment="1">
      <alignment horizontal="right"/>
    </xf>
    <xf numFmtId="182" fontId="21" fillId="0" borderId="0" xfId="10" applyNumberFormat="1" applyFont="1" applyFill="1" applyBorder="1" applyAlignment="1">
      <alignment horizontal="right"/>
    </xf>
    <xf numFmtId="178" fontId="21" fillId="0" borderId="59" xfId="0" applyNumberFormat="1" applyFont="1" applyBorder="1" applyAlignment="1">
      <alignment horizontal="right" vertical="center"/>
    </xf>
    <xf numFmtId="0" fontId="21" fillId="0" borderId="3" xfId="9" applyFont="1" applyFill="1" applyBorder="1"/>
    <xf numFmtId="178" fontId="21" fillId="0" borderId="59" xfId="0" applyNumberFormat="1" applyFont="1" applyFill="1" applyBorder="1" applyAlignment="1">
      <alignment vertical="center"/>
    </xf>
    <xf numFmtId="178" fontId="21" fillId="0" borderId="0" xfId="0" applyNumberFormat="1" applyFont="1" applyFill="1" applyAlignment="1">
      <alignment vertical="center"/>
    </xf>
    <xf numFmtId="178" fontId="21" fillId="0" borderId="14" xfId="0" applyNumberFormat="1" applyFont="1" applyFill="1" applyBorder="1" applyAlignment="1">
      <alignment vertical="center"/>
    </xf>
    <xf numFmtId="178" fontId="21" fillId="0" borderId="91" xfId="0" applyNumberFormat="1" applyFont="1" applyFill="1" applyBorder="1" applyAlignment="1">
      <alignment vertical="center"/>
    </xf>
    <xf numFmtId="178" fontId="21" fillId="0" borderId="110" xfId="0" applyNumberFormat="1" applyFont="1" applyBorder="1" applyAlignment="1">
      <alignment horizontal="right" vertical="center"/>
    </xf>
    <xf numFmtId="178" fontId="21" fillId="0" borderId="37" xfId="0" applyNumberFormat="1" applyFont="1" applyBorder="1" applyAlignment="1">
      <alignment horizontal="right" vertical="center"/>
    </xf>
    <xf numFmtId="178" fontId="21" fillId="0" borderId="0" xfId="0" applyNumberFormat="1" applyFont="1" applyFill="1" applyAlignment="1">
      <alignment horizontal="right" vertical="center"/>
    </xf>
    <xf numFmtId="178" fontId="21" fillId="0" borderId="0" xfId="11" applyNumberFormat="1" applyFont="1" applyFill="1" applyAlignment="1">
      <alignment horizontal="right"/>
    </xf>
    <xf numFmtId="178" fontId="21" fillId="0" borderId="90" xfId="11" applyNumberFormat="1" applyFont="1" applyFill="1" applyBorder="1" applyAlignment="1">
      <alignment horizontal="right"/>
    </xf>
    <xf numFmtId="3" fontId="25" fillId="0" borderId="91" xfId="15" applyNumberFormat="1" applyFont="1" applyFill="1" applyBorder="1" applyAlignment="1">
      <alignment horizontal="right" vertical="center"/>
    </xf>
    <xf numFmtId="183" fontId="25" fillId="0" borderId="6" xfId="15" applyNumberFormat="1" applyFont="1" applyFill="1" applyBorder="1" applyAlignment="1">
      <alignment horizontal="right" vertical="center"/>
    </xf>
    <xf numFmtId="3" fontId="25" fillId="0" borderId="90" xfId="15" applyNumberFormat="1" applyFont="1" applyFill="1" applyBorder="1" applyAlignment="1">
      <alignment horizontal="right" vertical="center"/>
    </xf>
    <xf numFmtId="178" fontId="25" fillId="0" borderId="6" xfId="15" applyNumberFormat="1" applyFont="1" applyFill="1" applyBorder="1" applyAlignment="1">
      <alignment horizontal="right" vertical="center"/>
    </xf>
    <xf numFmtId="178" fontId="25" fillId="0" borderId="92" xfId="15" applyNumberFormat="1" applyFont="1" applyFill="1" applyBorder="1" applyAlignment="1">
      <alignment horizontal="right" vertical="center"/>
    </xf>
    <xf numFmtId="185" fontId="25" fillId="0" borderId="59" xfId="15" applyNumberFormat="1" applyFont="1" applyFill="1" applyBorder="1" applyAlignment="1">
      <alignment horizontal="right" vertical="center"/>
    </xf>
    <xf numFmtId="178" fontId="25" fillId="0" borderId="3" xfId="15" applyNumberFormat="1" applyFont="1" applyFill="1" applyBorder="1" applyAlignment="1">
      <alignment horizontal="right" vertical="center"/>
    </xf>
    <xf numFmtId="178" fontId="25" fillId="0" borderId="109" xfId="15" applyNumberFormat="1" applyFont="1" applyFill="1" applyBorder="1" applyAlignment="1">
      <alignment horizontal="right" vertical="center"/>
    </xf>
    <xf numFmtId="185" fontId="25" fillId="0" borderId="0" xfId="15" applyNumberFormat="1" applyFont="1" applyFill="1" applyBorder="1" applyAlignment="1">
      <alignment horizontal="right" vertical="center"/>
    </xf>
    <xf numFmtId="178" fontId="25" fillId="0" borderId="16" xfId="15" applyNumberFormat="1" applyFont="1" applyFill="1" applyBorder="1" applyAlignment="1">
      <alignment horizontal="right" vertical="center"/>
    </xf>
    <xf numFmtId="186" fontId="25" fillId="0" borderId="6" xfId="15" applyNumberFormat="1" applyFont="1" applyFill="1" applyBorder="1" applyAlignment="1">
      <alignment horizontal="right" vertical="center"/>
    </xf>
    <xf numFmtId="4" fontId="25" fillId="0" borderId="91" xfId="15" applyNumberFormat="1" applyFont="1" applyFill="1" applyBorder="1" applyAlignment="1">
      <alignment horizontal="right" vertical="center"/>
    </xf>
    <xf numFmtId="180" fontId="25" fillId="0" borderId="6" xfId="15" applyNumberFormat="1" applyFont="1" applyFill="1" applyBorder="1" applyAlignment="1">
      <alignment horizontal="right" vertical="center"/>
    </xf>
    <xf numFmtId="180" fontId="25" fillId="0" borderId="92" xfId="15" applyNumberFormat="1" applyFont="1" applyFill="1" applyBorder="1" applyAlignment="1">
      <alignment horizontal="right" vertical="center"/>
    </xf>
    <xf numFmtId="3" fontId="25" fillId="0" borderId="98" xfId="15" applyNumberFormat="1" applyFont="1" applyFill="1" applyBorder="1" applyAlignment="1">
      <alignment horizontal="right" vertical="center"/>
    </xf>
    <xf numFmtId="183" fontId="25" fillId="0" borderId="4" xfId="15" applyNumberFormat="1" applyFont="1" applyFill="1" applyBorder="1" applyAlignment="1">
      <alignment horizontal="right" vertical="center"/>
    </xf>
    <xf numFmtId="3" fontId="25" fillId="0" borderId="94" xfId="15" applyNumberFormat="1" applyFont="1" applyFill="1" applyBorder="1" applyAlignment="1">
      <alignment horizontal="right" vertical="center"/>
    </xf>
    <xf numFmtId="178" fontId="25" fillId="0" borderId="4" xfId="15" applyNumberFormat="1" applyFont="1" applyFill="1" applyBorder="1" applyAlignment="1">
      <alignment horizontal="right" vertical="center"/>
    </xf>
    <xf numFmtId="178" fontId="25" fillId="0" borderId="99" xfId="15" applyNumberFormat="1" applyFont="1" applyFill="1" applyBorder="1" applyAlignment="1">
      <alignment horizontal="right" vertical="center"/>
    </xf>
    <xf numFmtId="185" fontId="25" fillId="0" borderId="110" xfId="15" applyNumberFormat="1" applyFont="1" applyFill="1" applyBorder="1" applyAlignment="1">
      <alignment horizontal="right" vertical="center"/>
    </xf>
    <xf numFmtId="185" fontId="25" fillId="0" borderId="111" xfId="15" applyNumberFormat="1" applyFont="1" applyFill="1" applyBorder="1" applyAlignment="1">
      <alignment horizontal="right" vertical="center"/>
    </xf>
    <xf numFmtId="178" fontId="25" fillId="0" borderId="112" xfId="15" applyNumberFormat="1" applyFont="1" applyFill="1" applyBorder="1" applyAlignment="1">
      <alignment horizontal="right" vertical="center"/>
    </xf>
    <xf numFmtId="178" fontId="25" fillId="0" borderId="113" xfId="15" applyNumberFormat="1" applyFont="1" applyFill="1" applyBorder="1" applyAlignment="1">
      <alignment horizontal="right" vertical="center"/>
    </xf>
    <xf numFmtId="185" fontId="25" fillId="0" borderId="98" xfId="15" applyNumberFormat="1" applyFont="1" applyFill="1" applyBorder="1" applyAlignment="1">
      <alignment horizontal="right" vertical="center"/>
    </xf>
    <xf numFmtId="185" fontId="25" fillId="0" borderId="94" xfId="15" applyNumberFormat="1" applyFont="1" applyFill="1" applyBorder="1" applyAlignment="1">
      <alignment horizontal="right" vertical="center"/>
    </xf>
    <xf numFmtId="3" fontId="25" fillId="0" borderId="102" xfId="15" applyNumberFormat="1" applyFont="1" applyFill="1" applyBorder="1" applyAlignment="1">
      <alignment horizontal="right" vertical="center"/>
    </xf>
    <xf numFmtId="183" fontId="25" fillId="0" borderId="103" xfId="15" applyNumberFormat="1" applyFont="1" applyFill="1" applyBorder="1" applyAlignment="1">
      <alignment horizontal="right" vertical="center"/>
    </xf>
    <xf numFmtId="183" fontId="25" fillId="0" borderId="104" xfId="15" applyNumberFormat="1" applyFont="1" applyFill="1" applyBorder="1" applyAlignment="1">
      <alignment horizontal="right" vertical="center"/>
    </xf>
    <xf numFmtId="3" fontId="25" fillId="0" borderId="105" xfId="15" applyNumberFormat="1" applyFont="1" applyFill="1" applyBorder="1" applyAlignment="1">
      <alignment horizontal="right" vertical="center"/>
    </xf>
    <xf numFmtId="178" fontId="25" fillId="0" borderId="103" xfId="15" applyNumberFormat="1" applyFont="1" applyFill="1" applyBorder="1" applyAlignment="1">
      <alignment horizontal="right" vertical="center"/>
    </xf>
    <xf numFmtId="178" fontId="25" fillId="0" borderId="106" xfId="15" applyNumberFormat="1" applyFont="1" applyFill="1" applyBorder="1" applyAlignment="1">
      <alignment horizontal="right" vertical="center"/>
    </xf>
    <xf numFmtId="185" fontId="25" fillId="0" borderId="74" xfId="15" applyNumberFormat="1" applyFont="1" applyFill="1" applyBorder="1" applyAlignment="1">
      <alignment horizontal="right" vertical="center"/>
    </xf>
    <xf numFmtId="178" fontId="25" fillId="0" borderId="104" xfId="15" applyNumberFormat="1" applyFont="1" applyFill="1" applyBorder="1" applyAlignment="1">
      <alignment horizontal="right" vertical="center"/>
    </xf>
    <xf numFmtId="185" fontId="25" fillId="0" borderId="9" xfId="15" applyNumberFormat="1" applyFont="1" applyFill="1" applyBorder="1" applyAlignment="1">
      <alignment horizontal="right" vertical="center"/>
    </xf>
    <xf numFmtId="178" fontId="25" fillId="0" borderId="114" xfId="15" applyNumberFormat="1" applyFont="1" applyFill="1" applyBorder="1" applyAlignment="1">
      <alignment horizontal="right" vertical="center"/>
    </xf>
    <xf numFmtId="3" fontId="25" fillId="0" borderId="74" xfId="15" applyNumberFormat="1" applyFont="1" applyFill="1" applyBorder="1" applyAlignment="1">
      <alignment horizontal="right" vertical="center"/>
    </xf>
    <xf numFmtId="186" fontId="25" fillId="0" borderId="104" xfId="15" applyNumberFormat="1" applyFont="1" applyFill="1" applyBorder="1" applyAlignment="1">
      <alignment horizontal="right" vertical="center"/>
    </xf>
    <xf numFmtId="4" fontId="25" fillId="0" borderId="74" xfId="15" applyNumberFormat="1" applyFont="1" applyFill="1" applyBorder="1" applyAlignment="1">
      <alignment horizontal="right" vertical="center"/>
    </xf>
    <xf numFmtId="180" fontId="25" fillId="0" borderId="104" xfId="15" applyNumberFormat="1" applyFont="1" applyFill="1" applyBorder="1" applyAlignment="1">
      <alignment horizontal="right" vertical="center"/>
    </xf>
    <xf numFmtId="180" fontId="25" fillId="0" borderId="114" xfId="15" applyNumberFormat="1" applyFont="1" applyFill="1" applyBorder="1" applyAlignment="1">
      <alignment horizontal="right" vertical="center"/>
    </xf>
    <xf numFmtId="0" fontId="32" fillId="0" borderId="0" xfId="7" applyFont="1"/>
    <xf numFmtId="0" fontId="17" fillId="0" borderId="9" xfId="7" applyFont="1" applyBorder="1" applyAlignment="1">
      <alignment horizontal="center"/>
    </xf>
    <xf numFmtId="0" fontId="17" fillId="0" borderId="9" xfId="7" applyFont="1" applyBorder="1" applyAlignment="1">
      <alignment horizontal="left"/>
    </xf>
    <xf numFmtId="0" fontId="26" fillId="0" borderId="118" xfId="0" applyFont="1" applyBorder="1" applyAlignment="1">
      <alignment wrapText="1"/>
    </xf>
    <xf numFmtId="0" fontId="26" fillId="0" borderId="119" xfId="0" applyFont="1" applyBorder="1" applyAlignment="1">
      <alignment wrapText="1"/>
    </xf>
    <xf numFmtId="0" fontId="21" fillId="0" borderId="120" xfId="0" applyFont="1" applyBorder="1" applyAlignment="1">
      <alignment wrapText="1"/>
    </xf>
    <xf numFmtId="0" fontId="21" fillId="0" borderId="0" xfId="0" applyFont="1" applyBorder="1" applyAlignment="1">
      <alignment horizontal="left" wrapText="1"/>
    </xf>
    <xf numFmtId="0" fontId="21" fillId="0" borderId="0" xfId="0" applyFont="1" applyBorder="1" applyAlignment="1">
      <alignment wrapText="1"/>
    </xf>
    <xf numFmtId="0" fontId="21" fillId="0" borderId="121" xfId="0" applyFont="1" applyBorder="1" applyAlignment="1">
      <alignment wrapText="1"/>
    </xf>
    <xf numFmtId="0" fontId="21" fillId="0" borderId="122" xfId="0" applyFont="1" applyBorder="1" applyAlignment="1">
      <alignment wrapText="1"/>
    </xf>
    <xf numFmtId="0" fontId="26" fillId="0" borderId="120" xfId="0" applyFont="1" applyBorder="1" applyAlignment="1">
      <alignment wrapText="1"/>
    </xf>
    <xf numFmtId="0" fontId="26" fillId="0" borderId="0" xfId="0" applyFont="1" applyBorder="1" applyAlignment="1">
      <alignment wrapText="1"/>
    </xf>
    <xf numFmtId="178" fontId="26" fillId="0" borderId="122" xfId="0" applyNumberFormat="1" applyFont="1" applyBorder="1" applyAlignment="1">
      <alignment wrapText="1"/>
    </xf>
    <xf numFmtId="0" fontId="26" fillId="0" borderId="0" xfId="0" quotePrefix="1" applyFont="1" applyBorder="1" applyAlignment="1">
      <alignment horizontal="left" wrapText="1"/>
    </xf>
    <xf numFmtId="0" fontId="26" fillId="0" borderId="123" xfId="0" applyFont="1" applyBorder="1" applyAlignment="1">
      <alignment wrapText="1"/>
    </xf>
    <xf numFmtId="0" fontId="26" fillId="0" borderId="124" xfId="0" applyFont="1" applyBorder="1" applyAlignment="1">
      <alignment wrapText="1"/>
    </xf>
    <xf numFmtId="0" fontId="26" fillId="0" borderId="125" xfId="0" applyFont="1" applyBorder="1" applyAlignment="1">
      <alignment wrapText="1"/>
    </xf>
    <xf numFmtId="0" fontId="21" fillId="0" borderId="0" xfId="0" applyFont="1" applyBorder="1" applyAlignment="1">
      <alignment horizontal="left"/>
    </xf>
    <xf numFmtId="0" fontId="21" fillId="0" borderId="0" xfId="0" applyFont="1" applyBorder="1"/>
    <xf numFmtId="0" fontId="26" fillId="0" borderId="121" xfId="0" applyFont="1" applyBorder="1" applyAlignment="1">
      <alignment wrapText="1"/>
    </xf>
    <xf numFmtId="178" fontId="26" fillId="2" borderId="2" xfId="0" applyNumberFormat="1" applyFont="1" applyFill="1" applyBorder="1" applyAlignment="1">
      <alignment wrapText="1"/>
    </xf>
    <xf numFmtId="178" fontId="26" fillId="2" borderId="122" xfId="0" applyNumberFormat="1" applyFont="1" applyFill="1" applyBorder="1" applyAlignment="1">
      <alignment wrapText="1"/>
    </xf>
    <xf numFmtId="178" fontId="26" fillId="2" borderId="2" xfId="0" applyNumberFormat="1" applyFont="1" applyFill="1" applyBorder="1"/>
    <xf numFmtId="0" fontId="33" fillId="0" borderId="0" xfId="0" applyFont="1"/>
    <xf numFmtId="178" fontId="20" fillId="0" borderId="6" xfId="7" applyNumberFormat="1" applyFont="1" applyFill="1" applyBorder="1"/>
    <xf numFmtId="178" fontId="20" fillId="0" borderId="4" xfId="7" applyNumberFormat="1" applyFont="1" applyFill="1" applyBorder="1"/>
    <xf numFmtId="178" fontId="20" fillId="0" borderId="4" xfId="7" applyNumberFormat="1" applyFont="1" applyFill="1" applyBorder="1" applyAlignment="1">
      <alignment horizontal="right"/>
    </xf>
    <xf numFmtId="178" fontId="20" fillId="0" borderId="5" xfId="7" applyNumberFormat="1" applyFont="1" applyFill="1" applyBorder="1" applyAlignment="1">
      <alignment horizontal="right"/>
    </xf>
    <xf numFmtId="180" fontId="20" fillId="0" borderId="6" xfId="1" applyNumberFormat="1" applyFont="1" applyFill="1" applyBorder="1"/>
    <xf numFmtId="180" fontId="20" fillId="0" borderId="6" xfId="7" applyNumberFormat="1" applyFont="1" applyFill="1" applyBorder="1"/>
    <xf numFmtId="180" fontId="20" fillId="0" borderId="4" xfId="1" applyNumberFormat="1" applyFont="1" applyFill="1" applyBorder="1"/>
    <xf numFmtId="180" fontId="20" fillId="0" borderId="4" xfId="7" applyNumberFormat="1" applyFont="1" applyFill="1" applyBorder="1"/>
    <xf numFmtId="180" fontId="20" fillId="0" borderId="4" xfId="7" applyNumberFormat="1" applyFont="1" applyFill="1" applyBorder="1" applyAlignment="1">
      <alignment horizontal="right"/>
    </xf>
    <xf numFmtId="180" fontId="20" fillId="0" borderId="5" xfId="1" applyNumberFormat="1" applyFont="1" applyFill="1" applyBorder="1"/>
    <xf numFmtId="180" fontId="20" fillId="0" borderId="5" xfId="7" applyNumberFormat="1" applyFont="1" applyFill="1" applyBorder="1" applyAlignment="1">
      <alignment horizontal="right"/>
    </xf>
    <xf numFmtId="180" fontId="20" fillId="0" borderId="4" xfId="1" applyNumberFormat="1" applyFont="1" applyFill="1" applyBorder="1" applyAlignment="1">
      <alignment horizontal="right"/>
    </xf>
    <xf numFmtId="180" fontId="20" fillId="0" borderId="5" xfId="1" applyNumberFormat="1" applyFont="1" applyFill="1" applyBorder="1" applyAlignment="1">
      <alignment horizontal="right"/>
    </xf>
    <xf numFmtId="40" fontId="20" fillId="0" borderId="4" xfId="1" applyNumberFormat="1" applyFont="1" applyFill="1" applyBorder="1" applyAlignment="1">
      <alignment horizontal="right"/>
    </xf>
    <xf numFmtId="0" fontId="25" fillId="0" borderId="90" xfId="15" applyFont="1" applyBorder="1" applyAlignment="1">
      <alignment horizontal="center" vertical="center"/>
    </xf>
    <xf numFmtId="0" fontId="25" fillId="0" borderId="94" xfId="15" applyFont="1" applyBorder="1" applyAlignment="1">
      <alignment horizontal="center" vertical="center"/>
    </xf>
    <xf numFmtId="0" fontId="25" fillId="0" borderId="89" xfId="15" applyFont="1" applyBorder="1" applyAlignment="1">
      <alignment vertical="center"/>
    </xf>
    <xf numFmtId="0" fontId="25" fillId="0" borderId="93" xfId="15" applyFont="1" applyBorder="1" applyAlignment="1">
      <alignment vertical="center"/>
    </xf>
    <xf numFmtId="0" fontId="26" fillId="0" borderId="93" xfId="15" applyFont="1" applyBorder="1" applyAlignment="1">
      <alignment vertical="center"/>
    </xf>
    <xf numFmtId="0" fontId="30" fillId="0" borderId="0" xfId="16" applyFont="1" applyAlignment="1"/>
    <xf numFmtId="0" fontId="30" fillId="0" borderId="0" xfId="16" applyFont="1" applyAlignment="1">
      <alignment horizontal="left"/>
    </xf>
    <xf numFmtId="0" fontId="34" fillId="0" borderId="0" xfId="16" applyFont="1" applyAlignment="1">
      <alignment horizontal="right"/>
    </xf>
    <xf numFmtId="0" fontId="16" fillId="0" borderId="0" xfId="7" applyFont="1" applyAlignment="1">
      <alignment horizontal="center"/>
    </xf>
    <xf numFmtId="0" fontId="20" fillId="0" borderId="0" xfId="7" applyFont="1" applyAlignment="1">
      <alignment horizontal="center"/>
    </xf>
    <xf numFmtId="0" fontId="22" fillId="0" borderId="0" xfId="7" applyFont="1" applyAlignment="1">
      <alignment horizontal="center"/>
    </xf>
    <xf numFmtId="49" fontId="16" fillId="0" borderId="0" xfId="7" applyNumberFormat="1" applyFont="1" applyAlignment="1">
      <alignment horizontal="right"/>
    </xf>
    <xf numFmtId="0" fontId="19" fillId="0" borderId="0" xfId="7" applyFont="1" applyAlignment="1">
      <alignment horizontal="center"/>
    </xf>
    <xf numFmtId="0" fontId="17" fillId="0" borderId="0" xfId="7" applyFont="1" applyAlignment="1">
      <alignment horizontal="center"/>
    </xf>
    <xf numFmtId="0" fontId="31" fillId="0" borderId="0" xfId="7" applyFont="1" applyAlignment="1">
      <alignment horizontal="center"/>
    </xf>
    <xf numFmtId="0" fontId="21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7" applyFont="1" applyAlignment="1">
      <alignment horizontal="left" vertical="center"/>
    </xf>
    <xf numFmtId="0" fontId="16" fillId="0" borderId="0" xfId="7" applyFont="1" applyAlignment="1">
      <alignment horizontal="right"/>
    </xf>
    <xf numFmtId="177" fontId="25" fillId="0" borderId="1" xfId="7" applyNumberFormat="1" applyFont="1" applyBorder="1" applyAlignment="1">
      <alignment horizontal="center" vertical="center"/>
    </xf>
    <xf numFmtId="177" fontId="25" fillId="0" borderId="3" xfId="7" applyNumberFormat="1" applyFont="1" applyBorder="1" applyAlignment="1">
      <alignment horizontal="center" vertical="center"/>
    </xf>
    <xf numFmtId="177" fontId="25" fillId="0" borderId="39" xfId="7" applyNumberFormat="1" applyFont="1" applyBorder="1" applyAlignment="1">
      <alignment horizontal="center" vertical="center"/>
    </xf>
    <xf numFmtId="177" fontId="20" fillId="0" borderId="28" xfId="7" applyNumberFormat="1" applyFont="1" applyBorder="1" applyAlignment="1">
      <alignment horizontal="center" vertical="center"/>
    </xf>
    <xf numFmtId="177" fontId="20" fillId="0" borderId="29" xfId="7" applyNumberFormat="1" applyFont="1" applyBorder="1" applyAlignment="1">
      <alignment horizontal="center" vertical="center"/>
    </xf>
    <xf numFmtId="177" fontId="21" fillId="0" borderId="1" xfId="7" applyNumberFormat="1" applyFont="1" applyBorder="1" applyAlignment="1">
      <alignment horizontal="center" vertical="center" wrapText="1"/>
    </xf>
    <xf numFmtId="177" fontId="21" fillId="0" borderId="39" xfId="7" applyNumberFormat="1" applyFont="1" applyBorder="1" applyAlignment="1">
      <alignment horizontal="center" vertical="center" wrapText="1"/>
    </xf>
    <xf numFmtId="177" fontId="25" fillId="0" borderId="0" xfId="7" quotePrefix="1" applyNumberFormat="1" applyFont="1" applyAlignment="1">
      <alignment horizontal="center"/>
    </xf>
    <xf numFmtId="177" fontId="25" fillId="0" borderId="0" xfId="7" applyNumberFormat="1" applyFont="1" applyAlignment="1">
      <alignment horizontal="center"/>
    </xf>
    <xf numFmtId="177" fontId="23" fillId="0" borderId="0" xfId="7" applyNumberFormat="1" applyFont="1" applyAlignment="1">
      <alignment horizontal="left" vertical="center"/>
    </xf>
    <xf numFmtId="177" fontId="20" fillId="0" borderId="1" xfId="7" applyNumberFormat="1" applyFont="1" applyBorder="1" applyAlignment="1">
      <alignment horizontal="center" vertical="center"/>
    </xf>
    <xf numFmtId="177" fontId="20" fillId="0" borderId="3" xfId="7" applyNumberFormat="1" applyFont="1" applyBorder="1" applyAlignment="1">
      <alignment horizontal="center" vertical="center"/>
    </xf>
    <xf numFmtId="177" fontId="20" fillId="0" borderId="39" xfId="7" applyNumberFormat="1" applyFont="1" applyBorder="1" applyAlignment="1">
      <alignment horizontal="center" vertical="center"/>
    </xf>
    <xf numFmtId="177" fontId="20" fillId="0" borderId="37" xfId="7" applyNumberFormat="1" applyFont="1" applyBorder="1" applyAlignment="1">
      <alignment horizontal="center" vertical="center"/>
    </xf>
    <xf numFmtId="177" fontId="20" fillId="0" borderId="28" xfId="7" applyNumberFormat="1" applyFont="1" applyBorder="1" applyAlignment="1">
      <alignment horizontal="left" vertical="top"/>
    </xf>
    <xf numFmtId="177" fontId="20" fillId="0" borderId="29" xfId="7" applyNumberFormat="1" applyFont="1" applyBorder="1" applyAlignment="1">
      <alignment horizontal="left" vertical="top"/>
    </xf>
    <xf numFmtId="177" fontId="20" fillId="0" borderId="70" xfId="7" applyNumberFormat="1" applyFont="1" applyBorder="1" applyAlignment="1">
      <alignment horizontal="center" vertical="center"/>
    </xf>
    <xf numFmtId="177" fontId="20" fillId="0" borderId="69" xfId="7" applyNumberFormat="1" applyFont="1" applyBorder="1" applyAlignment="1">
      <alignment horizontal="center" vertical="center"/>
    </xf>
    <xf numFmtId="177" fontId="20" fillId="0" borderId="38" xfId="7" applyNumberFormat="1" applyFont="1" applyBorder="1" applyAlignment="1">
      <alignment horizontal="center" vertical="center"/>
    </xf>
    <xf numFmtId="177" fontId="20" fillId="0" borderId="60" xfId="7" applyNumberFormat="1" applyFont="1" applyBorder="1" applyAlignment="1">
      <alignment horizontal="left" vertical="top"/>
    </xf>
    <xf numFmtId="0" fontId="20" fillId="0" borderId="69" xfId="0" applyFont="1" applyBorder="1" applyAlignment="1">
      <alignment horizontal="center" vertical="center"/>
    </xf>
    <xf numFmtId="0" fontId="20" fillId="0" borderId="59" xfId="0" applyFont="1" applyBorder="1" applyAlignment="1">
      <alignment horizontal="center" vertical="center"/>
    </xf>
    <xf numFmtId="0" fontId="20" fillId="0" borderId="14" xfId="0" applyFont="1" applyBorder="1" applyAlignment="1">
      <alignment horizontal="center" vertical="center"/>
    </xf>
    <xf numFmtId="0" fontId="20" fillId="0" borderId="37" xfId="0" applyFont="1" applyBorder="1" applyAlignment="1">
      <alignment horizontal="center" vertical="center"/>
    </xf>
    <xf numFmtId="0" fontId="20" fillId="0" borderId="38" xfId="0" applyFont="1" applyBorder="1" applyAlignment="1">
      <alignment horizontal="center" vertical="center"/>
    </xf>
    <xf numFmtId="177" fontId="20" fillId="0" borderId="59" xfId="7" applyNumberFormat="1" applyFont="1" applyBorder="1" applyAlignment="1">
      <alignment horizontal="center" vertical="center"/>
    </xf>
    <xf numFmtId="177" fontId="20" fillId="0" borderId="14" xfId="7" applyNumberFormat="1" applyFont="1" applyBorder="1" applyAlignment="1">
      <alignment horizontal="center" vertical="center"/>
    </xf>
    <xf numFmtId="0" fontId="26" fillId="0" borderId="117" xfId="0" applyFont="1" applyBorder="1" applyAlignment="1">
      <alignment horizontal="left" wrapText="1"/>
    </xf>
    <xf numFmtId="0" fontId="26" fillId="0" borderId="118" xfId="0" applyFont="1" applyBorder="1" applyAlignment="1">
      <alignment horizontal="left" wrapText="1"/>
    </xf>
    <xf numFmtId="0" fontId="26" fillId="0" borderId="117" xfId="0" applyFont="1" applyBorder="1" applyAlignment="1">
      <alignment horizontal="left"/>
    </xf>
    <xf numFmtId="0" fontId="26" fillId="0" borderId="118" xfId="0" applyFont="1" applyBorder="1" applyAlignment="1">
      <alignment horizontal="left"/>
    </xf>
    <xf numFmtId="0" fontId="21" fillId="0" borderId="1" xfId="9" applyFont="1" applyBorder="1" applyAlignment="1">
      <alignment horizontal="center" vertical="center"/>
    </xf>
    <xf numFmtId="0" fontId="21" fillId="0" borderId="3" xfId="9" applyFont="1" applyBorder="1" applyAlignment="1">
      <alignment horizontal="center" vertical="center"/>
    </xf>
    <xf numFmtId="0" fontId="21" fillId="0" borderId="39" xfId="9" applyFont="1" applyBorder="1" applyAlignment="1">
      <alignment horizontal="center" vertical="center"/>
    </xf>
    <xf numFmtId="0" fontId="16" fillId="0" borderId="58" xfId="15" applyFont="1" applyBorder="1" applyAlignment="1">
      <alignment horizontal="left" vertical="center"/>
    </xf>
    <xf numFmtId="0" fontId="16" fillId="0" borderId="60" xfId="15" applyFont="1" applyBorder="1" applyAlignment="1">
      <alignment horizontal="left" vertical="center"/>
    </xf>
    <xf numFmtId="0" fontId="16" fillId="0" borderId="83" xfId="15" applyFont="1" applyBorder="1" applyAlignment="1">
      <alignment horizontal="left" vertical="center"/>
    </xf>
    <xf numFmtId="0" fontId="25" fillId="0" borderId="95" xfId="15" applyFont="1" applyFill="1" applyBorder="1" applyAlignment="1">
      <alignment horizontal="center" vertical="center"/>
    </xf>
    <xf numFmtId="0" fontId="25" fillId="0" borderId="96" xfId="15" applyFont="1" applyFill="1" applyBorder="1" applyAlignment="1">
      <alignment horizontal="center" vertical="center"/>
    </xf>
    <xf numFmtId="0" fontId="25" fillId="0" borderId="93" xfId="15" applyFont="1" applyFill="1" applyBorder="1" applyAlignment="1">
      <alignment horizontal="center" vertical="center"/>
    </xf>
    <xf numFmtId="0" fontId="25" fillId="0" borderId="97" xfId="15" applyFont="1" applyFill="1" applyBorder="1" applyAlignment="1">
      <alignment horizontal="center" vertical="center"/>
    </xf>
    <xf numFmtId="0" fontId="25" fillId="0" borderId="100" xfId="15" applyFont="1" applyFill="1" applyBorder="1" applyAlignment="1">
      <alignment horizontal="center" vertical="center"/>
    </xf>
    <xf numFmtId="0" fontId="25" fillId="0" borderId="101" xfId="15" applyFont="1" applyFill="1" applyBorder="1" applyAlignment="1">
      <alignment horizontal="center" vertical="center"/>
    </xf>
    <xf numFmtId="184" fontId="25" fillId="0" borderId="70" xfId="15" quotePrefix="1" applyNumberFormat="1" applyFont="1" applyBorder="1" applyAlignment="1">
      <alignment horizontal="center" vertical="center" shrinkToFit="1"/>
    </xf>
    <xf numFmtId="184" fontId="25" fillId="0" borderId="69" xfId="15" quotePrefix="1" applyNumberFormat="1" applyFont="1" applyBorder="1" applyAlignment="1">
      <alignment horizontal="center" vertical="center" shrinkToFit="1"/>
    </xf>
    <xf numFmtId="0" fontId="25" fillId="0" borderId="70" xfId="15" quotePrefix="1" applyFont="1" applyBorder="1" applyAlignment="1">
      <alignment horizontal="center" vertical="center" shrinkToFit="1"/>
    </xf>
    <xf numFmtId="0" fontId="25" fillId="0" borderId="69" xfId="15" quotePrefix="1" applyFont="1" applyBorder="1" applyAlignment="1">
      <alignment horizontal="center" vertical="center" shrinkToFit="1"/>
    </xf>
    <xf numFmtId="0" fontId="25" fillId="0" borderId="70" xfId="15" applyFont="1" applyBorder="1" applyAlignment="1">
      <alignment horizontal="center" vertical="center" shrinkToFit="1"/>
    </xf>
    <xf numFmtId="0" fontId="25" fillId="0" borderId="69" xfId="15" applyFont="1" applyBorder="1" applyAlignment="1">
      <alignment horizontal="center" vertical="center" shrinkToFit="1"/>
    </xf>
    <xf numFmtId="0" fontId="27" fillId="0" borderId="0" xfId="8" applyFont="1" applyAlignment="1">
      <alignment horizontal="center" vertical="center"/>
    </xf>
    <xf numFmtId="0" fontId="16" fillId="0" borderId="70" xfId="15" applyFont="1" applyBorder="1" applyAlignment="1">
      <alignment horizontal="center" vertical="center"/>
    </xf>
    <xf numFmtId="0" fontId="16" fillId="0" borderId="69" xfId="15" applyFont="1" applyBorder="1" applyAlignment="1">
      <alignment horizontal="center" vertical="center"/>
    </xf>
    <xf numFmtId="0" fontId="20" fillId="0" borderId="43" xfId="16" applyFont="1" applyBorder="1" applyAlignment="1">
      <alignment horizontal="distributed" vertical="center" wrapText="1"/>
    </xf>
    <xf numFmtId="0" fontId="20" fillId="0" borderId="42" xfId="16" applyFont="1" applyBorder="1" applyAlignment="1">
      <alignment horizontal="distributed" vertical="center" wrapText="1"/>
    </xf>
    <xf numFmtId="0" fontId="20" fillId="0" borderId="48" xfId="16" applyFont="1" applyBorder="1" applyAlignment="1">
      <alignment horizontal="distributed" vertical="center" wrapText="1"/>
    </xf>
    <xf numFmtId="0" fontId="20" fillId="0" borderId="47" xfId="16" applyFont="1" applyBorder="1" applyAlignment="1">
      <alignment horizontal="distributed" vertical="center" wrapText="1"/>
    </xf>
    <xf numFmtId="0" fontId="20" fillId="0" borderId="29" xfId="16" applyFont="1" applyBorder="1" applyAlignment="1">
      <alignment horizontal="distributed" vertical="center" wrapText="1"/>
    </xf>
    <xf numFmtId="0" fontId="20" fillId="0" borderId="28" xfId="16" applyFont="1" applyBorder="1" applyAlignment="1">
      <alignment horizontal="distributed" vertical="center" wrapText="1"/>
    </xf>
    <xf numFmtId="0" fontId="20" fillId="0" borderId="33" xfId="16" applyFont="1" applyBorder="1" applyAlignment="1">
      <alignment horizontal="distributed" vertical="center" wrapText="1"/>
    </xf>
    <xf numFmtId="0" fontId="20" fillId="0" borderId="32" xfId="16" applyFont="1" applyBorder="1" applyAlignment="1">
      <alignment horizontal="distributed" vertical="center" wrapText="1"/>
    </xf>
    <xf numFmtId="0" fontId="26" fillId="0" borderId="1" xfId="16" applyFont="1" applyBorder="1" applyAlignment="1">
      <alignment horizontal="center" vertical="center"/>
    </xf>
    <xf numFmtId="0" fontId="26" fillId="0" borderId="20" xfId="16" applyFont="1" applyBorder="1" applyAlignment="1">
      <alignment horizontal="center" vertical="center"/>
    </xf>
    <xf numFmtId="0" fontId="20" fillId="0" borderId="78" xfId="16" applyFont="1" applyBorder="1" applyAlignment="1">
      <alignment horizontal="distributed" vertical="center" wrapText="1"/>
    </xf>
    <xf numFmtId="0" fontId="20" fillId="0" borderId="38" xfId="16" applyFont="1" applyBorder="1" applyAlignment="1">
      <alignment horizontal="distributed" vertical="center" wrapText="1"/>
    </xf>
    <xf numFmtId="0" fontId="20" fillId="0" borderId="37" xfId="16" applyFont="1" applyBorder="1" applyAlignment="1">
      <alignment horizontal="distributed" vertical="center" wrapText="1"/>
    </xf>
    <xf numFmtId="0" fontId="20" fillId="0" borderId="33" xfId="16" applyFont="1" applyBorder="1" applyAlignment="1">
      <alignment horizontal="center" vertical="center" shrinkToFit="1"/>
    </xf>
    <xf numFmtId="0" fontId="20" fillId="0" borderId="32" xfId="16" applyFont="1" applyBorder="1" applyAlignment="1">
      <alignment horizontal="center" vertical="center" shrinkToFit="1"/>
    </xf>
    <xf numFmtId="0" fontId="20" fillId="0" borderId="0" xfId="16" applyFont="1" applyAlignment="1">
      <alignment horizontal="distributed" vertical="center"/>
    </xf>
    <xf numFmtId="22" fontId="20" fillId="0" borderId="0" xfId="16" applyNumberFormat="1" applyFont="1" applyAlignment="1">
      <alignment horizontal="right"/>
    </xf>
    <xf numFmtId="0" fontId="20" fillId="0" borderId="0" xfId="16" applyFont="1" applyAlignment="1">
      <alignment horizontal="right"/>
    </xf>
    <xf numFmtId="0" fontId="20" fillId="0" borderId="9" xfId="16" applyFont="1" applyBorder="1" applyAlignment="1">
      <alignment horizontal="center"/>
    </xf>
    <xf numFmtId="0" fontId="16" fillId="0" borderId="9" xfId="16" applyFont="1" applyBorder="1" applyAlignment="1">
      <alignment horizontal="center"/>
    </xf>
    <xf numFmtId="0" fontId="20" fillId="0" borderId="1" xfId="16" applyFont="1" applyBorder="1" applyAlignment="1">
      <alignment horizontal="center" vertical="center"/>
    </xf>
    <xf numFmtId="0" fontId="20" fillId="0" borderId="20" xfId="16" applyFont="1" applyBorder="1" applyAlignment="1">
      <alignment horizontal="center" vertical="center"/>
    </xf>
    <xf numFmtId="0" fontId="20" fillId="0" borderId="79" xfId="16" applyFont="1" applyBorder="1" applyAlignment="1">
      <alignment horizontal="center" vertical="center"/>
    </xf>
    <xf numFmtId="0" fontId="20" fillId="0" borderId="75" xfId="16" applyFont="1" applyBorder="1" applyAlignment="1">
      <alignment horizontal="center" vertical="center"/>
    </xf>
    <xf numFmtId="0" fontId="20" fillId="0" borderId="80" xfId="16" applyFont="1" applyBorder="1" applyAlignment="1">
      <alignment horizontal="center" vertical="center"/>
    </xf>
    <xf numFmtId="0" fontId="30" fillId="0" borderId="0" xfId="16" applyFont="1" applyAlignment="1"/>
    <xf numFmtId="0" fontId="20" fillId="0" borderId="7" xfId="16" applyFont="1" applyBorder="1" applyAlignment="1">
      <alignment horizontal="center" vertical="center"/>
    </xf>
    <xf numFmtId="0" fontId="20" fillId="0" borderId="0" xfId="16" applyFont="1" applyAlignment="1">
      <alignment horizontal="center" vertical="center"/>
    </xf>
    <xf numFmtId="0" fontId="16" fillId="0" borderId="0" xfId="16" applyFont="1" applyAlignment="1">
      <alignment horizontal="center" vertical="center"/>
    </xf>
    <xf numFmtId="0" fontId="20" fillId="0" borderId="18" xfId="16" applyFont="1" applyBorder="1" applyAlignment="1">
      <alignment horizontal="distributed" vertical="center" wrapText="1"/>
    </xf>
    <xf numFmtId="0" fontId="20" fillId="0" borderId="54" xfId="16" applyFont="1" applyBorder="1" applyAlignment="1">
      <alignment horizontal="center" vertical="center" shrinkToFit="1"/>
    </xf>
    <xf numFmtId="22" fontId="20" fillId="0" borderId="9" xfId="16" applyNumberFormat="1" applyFont="1" applyBorder="1" applyAlignment="1">
      <alignment horizontal="right"/>
    </xf>
    <xf numFmtId="0" fontId="20" fillId="0" borderId="9" xfId="16" applyFont="1" applyBorder="1" applyAlignment="1">
      <alignment horizontal="right"/>
    </xf>
    <xf numFmtId="0" fontId="20" fillId="0" borderId="3" xfId="16" applyFont="1" applyBorder="1" applyAlignment="1">
      <alignment horizontal="center" vertical="center" wrapText="1"/>
    </xf>
    <xf numFmtId="0" fontId="20" fillId="0" borderId="20" xfId="16" applyFont="1" applyBorder="1" applyAlignment="1">
      <alignment horizontal="center" vertical="center" wrapText="1"/>
    </xf>
    <xf numFmtId="0" fontId="20" fillId="0" borderId="71" xfId="16" applyFont="1" applyBorder="1" applyAlignment="1">
      <alignment horizontal="center" vertical="center" wrapText="1"/>
    </xf>
    <xf numFmtId="0" fontId="20" fillId="0" borderId="59" xfId="16" applyFont="1" applyBorder="1" applyAlignment="1">
      <alignment horizontal="center" vertical="center" wrapText="1"/>
    </xf>
    <xf numFmtId="0" fontId="20" fillId="0" borderId="53" xfId="16" applyFont="1" applyBorder="1" applyAlignment="1">
      <alignment horizontal="center" vertical="center" wrapText="1"/>
    </xf>
    <xf numFmtId="179" fontId="25" fillId="0" borderId="0" xfId="16" applyNumberFormat="1" applyFont="1" applyAlignment="1">
      <alignment horizontal="left" vertical="center"/>
    </xf>
    <xf numFmtId="0" fontId="16" fillId="0" borderId="0" xfId="16" applyFont="1" applyAlignment="1"/>
    <xf numFmtId="0" fontId="25" fillId="0" borderId="0" xfId="16" applyFont="1" applyAlignment="1">
      <alignment horizontal="left" vertical="center" wrapText="1"/>
    </xf>
    <xf numFmtId="179" fontId="25" fillId="0" borderId="0" xfId="16" applyNumberFormat="1" applyFont="1" applyAlignment="1">
      <alignment horizontal="left" vertical="center" wrapText="1"/>
    </xf>
    <xf numFmtId="0" fontId="20" fillId="0" borderId="81" xfId="16" applyFont="1" applyBorder="1" applyAlignment="1">
      <alignment horizontal="distributed" vertical="center" wrapText="1"/>
    </xf>
    <xf numFmtId="3" fontId="16" fillId="0" borderId="47" xfId="16" applyNumberFormat="1" applyFont="1" applyBorder="1" applyAlignment="1">
      <alignment horizontal="right" vertical="center" wrapText="1"/>
    </xf>
    <xf numFmtId="3" fontId="16" fillId="0" borderId="81" xfId="16" applyNumberFormat="1" applyFont="1" applyBorder="1" applyAlignment="1">
      <alignment horizontal="right" vertical="center" wrapText="1"/>
    </xf>
    <xf numFmtId="3" fontId="16" fillId="0" borderId="48" xfId="16" applyNumberFormat="1" applyFont="1" applyBorder="1" applyAlignment="1">
      <alignment horizontal="right" vertical="center" wrapText="1"/>
    </xf>
    <xf numFmtId="3" fontId="16" fillId="0" borderId="82" xfId="16" applyNumberFormat="1" applyFont="1" applyBorder="1" applyAlignment="1">
      <alignment horizontal="right" vertical="center" wrapText="1"/>
    </xf>
    <xf numFmtId="3" fontId="16" fillId="0" borderId="28" xfId="16" applyNumberFormat="1" applyFont="1" applyBorder="1" applyAlignment="1">
      <alignment horizontal="right" vertical="center" wrapText="1"/>
    </xf>
    <xf numFmtId="3" fontId="16" fillId="0" borderId="60" xfId="16" applyNumberFormat="1" applyFont="1" applyBorder="1" applyAlignment="1">
      <alignment horizontal="right" vertical="center" wrapText="1"/>
    </xf>
    <xf numFmtId="3" fontId="16" fillId="0" borderId="29" xfId="16" applyNumberFormat="1" applyFont="1" applyBorder="1" applyAlignment="1">
      <alignment horizontal="right" vertical="center" wrapText="1"/>
    </xf>
    <xf numFmtId="3" fontId="16" fillId="0" borderId="83" xfId="16" applyNumberFormat="1" applyFont="1" applyBorder="1" applyAlignment="1">
      <alignment horizontal="right" vertical="center" wrapText="1"/>
    </xf>
    <xf numFmtId="0" fontId="20" fillId="0" borderId="60" xfId="16" applyFont="1" applyBorder="1" applyAlignment="1">
      <alignment horizontal="distributed" vertical="center" wrapText="1"/>
    </xf>
    <xf numFmtId="3" fontId="16" fillId="0" borderId="37" xfId="16" applyNumberFormat="1" applyFont="1" applyBorder="1" applyAlignment="1">
      <alignment horizontal="right" vertical="center" wrapText="1"/>
    </xf>
    <xf numFmtId="3" fontId="16" fillId="0" borderId="64" xfId="16" applyNumberFormat="1" applyFont="1" applyBorder="1" applyAlignment="1">
      <alignment horizontal="right" vertical="center" wrapText="1"/>
    </xf>
    <xf numFmtId="3" fontId="16" fillId="0" borderId="38" xfId="16" applyNumberFormat="1" applyFont="1" applyBorder="1" applyAlignment="1">
      <alignment horizontal="right" vertical="center" wrapText="1"/>
    </xf>
    <xf numFmtId="3" fontId="16" fillId="0" borderId="73" xfId="16" applyNumberFormat="1" applyFont="1" applyBorder="1" applyAlignment="1">
      <alignment horizontal="right" vertical="center" wrapText="1"/>
    </xf>
    <xf numFmtId="0" fontId="20" fillId="0" borderId="64" xfId="16" applyFont="1" applyBorder="1" applyAlignment="1">
      <alignment horizontal="distributed" vertical="center" wrapText="1"/>
    </xf>
    <xf numFmtId="0" fontId="20" fillId="0" borderId="53" xfId="16" applyFont="1" applyBorder="1" applyAlignment="1">
      <alignment horizontal="center" vertical="center"/>
    </xf>
    <xf numFmtId="0" fontId="20" fillId="0" borderId="18" xfId="16" applyFont="1" applyBorder="1" applyAlignment="1">
      <alignment horizontal="center" vertical="center"/>
    </xf>
    <xf numFmtId="0" fontId="20" fillId="0" borderId="19" xfId="16" applyFont="1" applyBorder="1" applyAlignment="1">
      <alignment horizontal="center" vertical="center"/>
    </xf>
    <xf numFmtId="0" fontId="20" fillId="0" borderId="84" xfId="16" applyFont="1" applyBorder="1" applyAlignment="1">
      <alignment horizontal="center" vertical="center"/>
    </xf>
    <xf numFmtId="0" fontId="28" fillId="0" borderId="49" xfId="16" applyFont="1" applyBorder="1" applyAlignment="1">
      <alignment horizontal="right" vertical="top"/>
    </xf>
    <xf numFmtId="0" fontId="28" fillId="0" borderId="50" xfId="16" applyFont="1" applyBorder="1" applyAlignment="1">
      <alignment horizontal="right" vertical="top"/>
    </xf>
    <xf numFmtId="0" fontId="28" fillId="0" borderId="56" xfId="16" applyFont="1" applyBorder="1" applyAlignment="1">
      <alignment horizontal="right" vertical="top"/>
    </xf>
    <xf numFmtId="0" fontId="28" fillId="0" borderId="85" xfId="16" applyFont="1" applyBorder="1" applyAlignment="1">
      <alignment horizontal="right" vertical="top"/>
    </xf>
    <xf numFmtId="0" fontId="20" fillId="0" borderId="37" xfId="16" applyFont="1" applyBorder="1" applyAlignment="1">
      <alignment horizontal="center" vertical="center"/>
    </xf>
    <xf numFmtId="0" fontId="20" fillId="0" borderId="64" xfId="16" applyFont="1" applyBorder="1" applyAlignment="1">
      <alignment horizontal="center" vertical="center"/>
    </xf>
    <xf numFmtId="0" fontId="20" fillId="0" borderId="86" xfId="16" applyFont="1" applyBorder="1" applyAlignment="1">
      <alignment horizontal="center" vertical="center"/>
    </xf>
    <xf numFmtId="0" fontId="20" fillId="0" borderId="59" xfId="16" applyFont="1" applyBorder="1" applyAlignment="1">
      <alignment horizontal="center" vertical="center"/>
    </xf>
    <xf numFmtId="0" fontId="20" fillId="0" borderId="14" xfId="16" applyFont="1" applyBorder="1" applyAlignment="1">
      <alignment horizontal="center" vertical="center"/>
    </xf>
    <xf numFmtId="0" fontId="20" fillId="0" borderId="13" xfId="16" applyFont="1" applyBorder="1" applyAlignment="1">
      <alignment horizontal="center" vertical="center"/>
    </xf>
    <xf numFmtId="184" fontId="16" fillId="0" borderId="47" xfId="16" applyNumberFormat="1" applyFont="1" applyBorder="1" applyAlignment="1">
      <alignment horizontal="right" vertical="center" wrapText="1"/>
    </xf>
    <xf numFmtId="184" fontId="16" fillId="0" borderId="81" xfId="16" applyNumberFormat="1" applyFont="1" applyBorder="1" applyAlignment="1">
      <alignment horizontal="right" vertical="center" wrapText="1"/>
    </xf>
    <xf numFmtId="184" fontId="16" fillId="0" borderId="48" xfId="16" applyNumberFormat="1" applyFont="1" applyBorder="1" applyAlignment="1">
      <alignment horizontal="right" vertical="center" wrapText="1"/>
    </xf>
    <xf numFmtId="184" fontId="16" fillId="0" borderId="82" xfId="16" applyNumberFormat="1" applyFont="1" applyBorder="1" applyAlignment="1">
      <alignment horizontal="right" vertical="center" wrapText="1"/>
    </xf>
    <xf numFmtId="184" fontId="16" fillId="0" borderId="28" xfId="16" applyNumberFormat="1" applyFont="1" applyBorder="1" applyAlignment="1">
      <alignment horizontal="right" vertical="center" wrapText="1"/>
    </xf>
    <xf numFmtId="184" fontId="16" fillId="0" borderId="60" xfId="16" applyNumberFormat="1" applyFont="1" applyBorder="1" applyAlignment="1">
      <alignment horizontal="right" vertical="center" wrapText="1"/>
    </xf>
    <xf numFmtId="184" fontId="16" fillId="0" borderId="29" xfId="16" applyNumberFormat="1" applyFont="1" applyBorder="1" applyAlignment="1">
      <alignment horizontal="right" vertical="center" wrapText="1"/>
    </xf>
    <xf numFmtId="184" fontId="16" fillId="0" borderId="83" xfId="16" applyNumberFormat="1" applyFont="1" applyBorder="1" applyAlignment="1">
      <alignment horizontal="right" vertical="center" wrapText="1"/>
    </xf>
    <xf numFmtId="184" fontId="16" fillId="0" borderId="37" xfId="16" applyNumberFormat="1" applyFont="1" applyBorder="1" applyAlignment="1">
      <alignment horizontal="right" vertical="center" wrapText="1"/>
    </xf>
    <xf numFmtId="184" fontId="16" fillId="0" borderId="64" xfId="16" applyNumberFormat="1" applyFont="1" applyBorder="1" applyAlignment="1">
      <alignment horizontal="right" vertical="center" wrapText="1"/>
    </xf>
    <xf numFmtId="184" fontId="16" fillId="0" borderId="38" xfId="16" applyNumberFormat="1" applyFont="1" applyBorder="1" applyAlignment="1">
      <alignment horizontal="right" vertical="center" wrapText="1"/>
    </xf>
    <xf numFmtId="184" fontId="16" fillId="0" borderId="73" xfId="16" applyNumberFormat="1" applyFont="1" applyBorder="1" applyAlignment="1">
      <alignment horizontal="right" vertical="center" wrapText="1"/>
    </xf>
    <xf numFmtId="3" fontId="16" fillId="0" borderId="47" xfId="16" applyNumberFormat="1" applyFont="1" applyBorder="1" applyAlignment="1">
      <alignment horizontal="right" vertical="center"/>
    </xf>
    <xf numFmtId="3" fontId="16" fillId="0" borderId="81" xfId="16" applyNumberFormat="1" applyFont="1" applyBorder="1" applyAlignment="1">
      <alignment horizontal="right" vertical="center"/>
    </xf>
    <xf numFmtId="3" fontId="16" fillId="0" borderId="48" xfId="16" applyNumberFormat="1" applyFont="1" applyBorder="1" applyAlignment="1">
      <alignment horizontal="right" vertical="center"/>
    </xf>
    <xf numFmtId="0" fontId="20" fillId="0" borderId="70" xfId="16" applyFont="1" applyBorder="1" applyAlignment="1">
      <alignment horizontal="center" vertical="center"/>
    </xf>
    <xf numFmtId="0" fontId="20" fillId="0" borderId="68" xfId="16" applyFont="1" applyBorder="1" applyAlignment="1">
      <alignment horizontal="center" vertical="center"/>
    </xf>
    <xf numFmtId="0" fontId="20" fillId="0" borderId="69" xfId="16" applyFont="1" applyBorder="1" applyAlignment="1">
      <alignment horizontal="center" vertical="center"/>
    </xf>
    <xf numFmtId="0" fontId="20" fillId="0" borderId="72" xfId="16" applyFont="1" applyBorder="1" applyAlignment="1">
      <alignment horizontal="center" vertical="center"/>
    </xf>
    <xf numFmtId="3" fontId="16" fillId="0" borderId="37" xfId="16" applyNumberFormat="1" applyFont="1" applyBorder="1" applyAlignment="1">
      <alignment horizontal="right" vertical="center"/>
    </xf>
    <xf numFmtId="3" fontId="16" fillId="0" borderId="64" xfId="16" applyNumberFormat="1" applyFont="1" applyBorder="1" applyAlignment="1">
      <alignment horizontal="right" vertical="center"/>
    </xf>
    <xf numFmtId="3" fontId="16" fillId="0" borderId="38" xfId="16" applyNumberFormat="1" applyFont="1" applyBorder="1" applyAlignment="1">
      <alignment horizontal="right" vertical="center"/>
    </xf>
    <xf numFmtId="3" fontId="16" fillId="0" borderId="73" xfId="16" applyNumberFormat="1" applyFont="1" applyBorder="1" applyAlignment="1">
      <alignment horizontal="right" vertical="center"/>
    </xf>
    <xf numFmtId="3" fontId="16" fillId="0" borderId="82" xfId="16" applyNumberFormat="1" applyFont="1" applyBorder="1" applyAlignment="1">
      <alignment horizontal="right" vertical="center"/>
    </xf>
    <xf numFmtId="0" fontId="25" fillId="0" borderId="70" xfId="16" applyFont="1" applyBorder="1" applyAlignment="1">
      <alignment horizontal="center" vertical="center"/>
    </xf>
    <xf numFmtId="0" fontId="25" fillId="0" borderId="68" xfId="16" applyFont="1" applyBorder="1" applyAlignment="1">
      <alignment horizontal="center" vertical="center"/>
    </xf>
    <xf numFmtId="0" fontId="25" fillId="0" borderId="69" xfId="16" applyFont="1" applyBorder="1" applyAlignment="1">
      <alignment horizontal="center" vertical="center"/>
    </xf>
    <xf numFmtId="0" fontId="25" fillId="0" borderId="53" xfId="16" applyFont="1" applyBorder="1" applyAlignment="1">
      <alignment horizontal="center" vertical="center"/>
    </xf>
    <xf numFmtId="0" fontId="25" fillId="0" borderId="18" xfId="16" applyFont="1" applyBorder="1" applyAlignment="1">
      <alignment horizontal="center" vertical="center"/>
    </xf>
    <xf numFmtId="0" fontId="25" fillId="0" borderId="19" xfId="16" applyFont="1" applyBorder="1" applyAlignment="1">
      <alignment horizontal="center" vertical="center"/>
    </xf>
    <xf numFmtId="0" fontId="25" fillId="0" borderId="72" xfId="16" applyFont="1" applyBorder="1" applyAlignment="1">
      <alignment horizontal="center" vertical="center"/>
    </xf>
    <xf numFmtId="0" fontId="25" fillId="0" borderId="84" xfId="16" applyFont="1" applyBorder="1" applyAlignment="1">
      <alignment horizontal="center" vertical="center"/>
    </xf>
    <xf numFmtId="3" fontId="16" fillId="0" borderId="28" xfId="16" applyNumberFormat="1" applyFont="1" applyBorder="1" applyAlignment="1">
      <alignment horizontal="right" vertical="center"/>
    </xf>
    <xf numFmtId="3" fontId="16" fillId="0" borderId="60" xfId="16" applyNumberFormat="1" applyFont="1" applyBorder="1" applyAlignment="1">
      <alignment horizontal="right" vertical="center"/>
    </xf>
    <xf numFmtId="3" fontId="16" fillId="0" borderId="29" xfId="16" applyNumberFormat="1" applyFont="1" applyBorder="1" applyAlignment="1">
      <alignment horizontal="right" vertical="center"/>
    </xf>
  </cellXfs>
  <cellStyles count="22">
    <cellStyle name="パーセント" xfId="21" builtinId="5"/>
    <cellStyle name="桁区切り" xfId="1" builtinId="6"/>
    <cellStyle name="桁区切り 2" xfId="2" xr:uid="{00000000-0005-0000-0000-000001000000}"/>
    <cellStyle name="桁区切り 2 2" xfId="10" xr:uid="{00000000-0005-0000-0000-000002000000}"/>
    <cellStyle name="桁区切り 2 3" xfId="14" xr:uid="{00000000-0005-0000-0000-000003000000}"/>
    <cellStyle name="桁区切り 3" xfId="13" xr:uid="{00000000-0005-0000-0000-000004000000}"/>
    <cellStyle name="標準" xfId="0" builtinId="0"/>
    <cellStyle name="標準 2" xfId="3" xr:uid="{00000000-0005-0000-0000-000006000000}"/>
    <cellStyle name="標準 2 2" xfId="4" xr:uid="{00000000-0005-0000-0000-000007000000}"/>
    <cellStyle name="標準 2 3" xfId="18" xr:uid="{70D33C00-E411-447F-9594-E86E486D6E49}"/>
    <cellStyle name="標準 3" xfId="5" xr:uid="{00000000-0005-0000-0000-000008000000}"/>
    <cellStyle name="標準 3 2" xfId="12" xr:uid="{00000000-0005-0000-0000-000009000000}"/>
    <cellStyle name="標準 4" xfId="6" xr:uid="{00000000-0005-0000-0000-00000A000000}"/>
    <cellStyle name="標準 4 2" xfId="15" xr:uid="{00000000-0005-0000-0000-00000B000000}"/>
    <cellStyle name="標準 4 3" xfId="16" xr:uid="{00000000-0005-0000-0000-00000C000000}"/>
    <cellStyle name="標準 5" xfId="17" xr:uid="{A3830755-3CDC-4FFE-87BF-240A2971C212}"/>
    <cellStyle name="標準 5 2" xfId="19" xr:uid="{114A6293-EBC1-4679-8D80-D72685BE75F3}"/>
    <cellStyle name="標準 5 3" xfId="20" xr:uid="{073DEABF-EAC6-47A0-AA5C-2ECECEC39C8C}"/>
    <cellStyle name="標準_１０．９月分" xfId="7" xr:uid="{00000000-0005-0000-0000-00000D000000}"/>
    <cellStyle name="標準_maikin20112" xfId="8" xr:uid="{00000000-0005-0000-0000-00000E000000}"/>
    <cellStyle name="標準_maikin2012012" xfId="11" xr:uid="{00000000-0005-0000-0000-00000F000000}"/>
    <cellStyle name="標準_maikin2012022" xfId="9" xr:uid="{00000000-0005-0000-0000-000010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6765071032787572E-2"/>
          <c:y val="0.25174051772940148"/>
          <c:w val="0.84368970545348498"/>
          <c:h val="0.65759070557356802"/>
        </c:manualLayout>
      </c:layout>
      <c:lineChart>
        <c:grouping val="standard"/>
        <c:varyColors val="0"/>
        <c:ser>
          <c:idx val="3"/>
          <c:order val="2"/>
          <c:tx>
            <c:strRef>
              <c:f>元データ!$Q$6</c:f>
              <c:strCache>
                <c:ptCount val="1"/>
                <c:pt idx="0">
                  <c:v>所定外労働時間</c:v>
                </c:pt>
              </c:strCache>
            </c:strRef>
          </c:tx>
          <c:spPr>
            <a:ln w="19050">
              <a:solidFill>
                <a:srgbClr val="002060"/>
              </a:solidFill>
              <a:prstDash val="dash"/>
            </a:ln>
          </c:spPr>
          <c:marker>
            <c:symbol val="triangle"/>
            <c:size val="8"/>
            <c:spPr>
              <a:solidFill>
                <a:srgbClr val="002060"/>
              </a:solidFill>
              <a:ln>
                <a:solidFill>
                  <a:srgbClr val="002060"/>
                </a:solidFill>
              </a:ln>
            </c:spPr>
          </c:marker>
          <c:cat>
            <c:strRef>
              <c:f>元データ!$M$7:$M$12</c:f>
              <c:strCache>
                <c:ptCount val="6"/>
                <c:pt idx="0">
                  <c:v>令和２年</c:v>
                </c:pt>
                <c:pt idx="1">
                  <c:v>令和３年</c:v>
                </c:pt>
                <c:pt idx="2">
                  <c:v>令和４年</c:v>
                </c:pt>
                <c:pt idx="3">
                  <c:v>令和５年</c:v>
                </c:pt>
                <c:pt idx="4">
                  <c:v>令和６年</c:v>
                </c:pt>
                <c:pt idx="5">
                  <c:v>令和７年</c:v>
                </c:pt>
              </c:strCache>
            </c:strRef>
          </c:cat>
          <c:val>
            <c:numRef>
              <c:f>元データ!$Q$7:$Q$12</c:f>
              <c:numCache>
                <c:formatCode>0.0;"△ "0.0</c:formatCode>
                <c:ptCount val="6"/>
                <c:pt idx="0">
                  <c:v>-16.100000000000001</c:v>
                </c:pt>
                <c:pt idx="1">
                  <c:v>15.1</c:v>
                </c:pt>
                <c:pt idx="2">
                  <c:v>2.4</c:v>
                </c:pt>
                <c:pt idx="3">
                  <c:v>-10.3</c:v>
                </c:pt>
                <c:pt idx="4">
                  <c:v>-1.5</c:v>
                </c:pt>
                <c:pt idx="5">
                  <c:v>-2.2999999999999998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AF5-44A7-9CC2-46276EA6E2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7512064"/>
        <c:axId val="102978304"/>
      </c:lineChart>
      <c:lineChart>
        <c:grouping val="standard"/>
        <c:varyColors val="0"/>
        <c:ser>
          <c:idx val="0"/>
          <c:order val="0"/>
          <c:tx>
            <c:strRef>
              <c:f>元データ!$N$6</c:f>
              <c:strCache>
                <c:ptCount val="1"/>
                <c:pt idx="0">
                  <c:v>きまって支給する給与</c:v>
                </c:pt>
              </c:strCache>
            </c:strRef>
          </c:tx>
          <c:spPr>
            <a:ln w="38100">
              <a:solidFill>
                <a:srgbClr val="FF0000"/>
              </a:solidFill>
            </a:ln>
          </c:spPr>
          <c:marker>
            <c:symbol val="circle"/>
            <c:size val="6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Ref>
              <c:f>元データ!$M$7:$M$12</c:f>
              <c:strCache>
                <c:ptCount val="6"/>
                <c:pt idx="0">
                  <c:v>令和２年</c:v>
                </c:pt>
                <c:pt idx="1">
                  <c:v>令和３年</c:v>
                </c:pt>
                <c:pt idx="2">
                  <c:v>令和４年</c:v>
                </c:pt>
                <c:pt idx="3">
                  <c:v>令和５年</c:v>
                </c:pt>
                <c:pt idx="4">
                  <c:v>令和６年</c:v>
                </c:pt>
                <c:pt idx="5">
                  <c:v>令和７年</c:v>
                </c:pt>
              </c:strCache>
            </c:strRef>
          </c:cat>
          <c:val>
            <c:numRef>
              <c:f>元データ!$N$7:$N$12</c:f>
              <c:numCache>
                <c:formatCode>0.0;"△ "0.0</c:formatCode>
                <c:ptCount val="6"/>
                <c:pt idx="0">
                  <c:v>-1</c:v>
                </c:pt>
                <c:pt idx="1">
                  <c:v>2</c:v>
                </c:pt>
                <c:pt idx="2">
                  <c:v>-2.2999999999999998</c:v>
                </c:pt>
                <c:pt idx="3">
                  <c:v>-1.5</c:v>
                </c:pt>
                <c:pt idx="4">
                  <c:v>0.9</c:v>
                </c:pt>
                <c:pt idx="5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F5-44A7-9CC2-46276EA6E2F6}"/>
            </c:ext>
          </c:extLst>
        </c:ser>
        <c:ser>
          <c:idx val="1"/>
          <c:order val="1"/>
          <c:tx>
            <c:strRef>
              <c:f>元データ!$O$6</c:f>
              <c:strCache>
                <c:ptCount val="1"/>
                <c:pt idx="0">
                  <c:v>総実労働時間</c:v>
                </c:pt>
              </c:strCache>
            </c:strRef>
          </c:tx>
          <c:spPr>
            <a:ln>
              <a:solidFill>
                <a:srgbClr val="0070C0"/>
              </a:solidFill>
              <a:prstDash val="sysDot"/>
            </a:ln>
          </c:spPr>
          <c:marker>
            <c:symbol val="square"/>
            <c:size val="6"/>
            <c:spPr>
              <a:solidFill>
                <a:srgbClr val="00B0F0"/>
              </a:solidFill>
              <a:ln>
                <a:solidFill>
                  <a:srgbClr val="0070C0"/>
                </a:solidFill>
              </a:ln>
            </c:spPr>
          </c:marker>
          <c:cat>
            <c:strRef>
              <c:f>元データ!$M$7:$M$12</c:f>
              <c:strCache>
                <c:ptCount val="6"/>
                <c:pt idx="0">
                  <c:v>令和２年</c:v>
                </c:pt>
                <c:pt idx="1">
                  <c:v>令和３年</c:v>
                </c:pt>
                <c:pt idx="2">
                  <c:v>令和４年</c:v>
                </c:pt>
                <c:pt idx="3">
                  <c:v>令和５年</c:v>
                </c:pt>
                <c:pt idx="4">
                  <c:v>令和６年</c:v>
                </c:pt>
                <c:pt idx="5">
                  <c:v>令和７年</c:v>
                </c:pt>
              </c:strCache>
            </c:strRef>
          </c:cat>
          <c:val>
            <c:numRef>
              <c:f>元データ!$O$7:$O$12</c:f>
              <c:numCache>
                <c:formatCode>0.0;"△ "0.0</c:formatCode>
                <c:ptCount val="6"/>
                <c:pt idx="0">
                  <c:v>-4.0999999999999996</c:v>
                </c:pt>
                <c:pt idx="1">
                  <c:v>1.2</c:v>
                </c:pt>
                <c:pt idx="2">
                  <c:v>-2.2000000000000002</c:v>
                </c:pt>
                <c:pt idx="3">
                  <c:v>-1.5</c:v>
                </c:pt>
                <c:pt idx="4">
                  <c:v>-0.8</c:v>
                </c:pt>
                <c:pt idx="5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AF5-44A7-9CC2-46276EA6E2F6}"/>
            </c:ext>
          </c:extLst>
        </c:ser>
        <c:ser>
          <c:idx val="2"/>
          <c:order val="3"/>
          <c:tx>
            <c:strRef>
              <c:f>元データ!$P$6</c:f>
              <c:strCache>
                <c:ptCount val="1"/>
                <c:pt idx="0">
                  <c:v>常用労働者数</c:v>
                </c:pt>
              </c:strCache>
            </c:strRef>
          </c:tx>
          <c:spPr>
            <a:ln w="19050">
              <a:solidFill>
                <a:schemeClr val="tx1">
                  <a:alpha val="95000"/>
                </a:schemeClr>
              </a:solidFill>
              <a:prstDash val="dash"/>
            </a:ln>
          </c:spPr>
          <c:marker>
            <c:symbol val="x"/>
            <c:size val="7"/>
            <c:spPr>
              <a:solidFill>
                <a:schemeClr val="tx1"/>
              </a:solidFill>
            </c:spPr>
          </c:marker>
          <c:cat>
            <c:strRef>
              <c:f>元データ!$M$7:$M$12</c:f>
              <c:strCache>
                <c:ptCount val="6"/>
                <c:pt idx="0">
                  <c:v>令和２年</c:v>
                </c:pt>
                <c:pt idx="1">
                  <c:v>令和３年</c:v>
                </c:pt>
                <c:pt idx="2">
                  <c:v>令和４年</c:v>
                </c:pt>
                <c:pt idx="3">
                  <c:v>令和５年</c:v>
                </c:pt>
                <c:pt idx="4">
                  <c:v>令和６年</c:v>
                </c:pt>
                <c:pt idx="5">
                  <c:v>令和７年</c:v>
                </c:pt>
              </c:strCache>
            </c:strRef>
          </c:cat>
          <c:val>
            <c:numRef>
              <c:f>元データ!$P$7:$P$12</c:f>
              <c:numCache>
                <c:formatCode>0.0;"△ "0.0</c:formatCode>
                <c:ptCount val="6"/>
                <c:pt idx="0">
                  <c:v>-1.2</c:v>
                </c:pt>
                <c:pt idx="1">
                  <c:v>0.9</c:v>
                </c:pt>
                <c:pt idx="2">
                  <c:v>0.1</c:v>
                </c:pt>
                <c:pt idx="3">
                  <c:v>1.7</c:v>
                </c:pt>
                <c:pt idx="4">
                  <c:v>0.3</c:v>
                </c:pt>
                <c:pt idx="5">
                  <c:v>2.1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FE8-4042-81CB-743070D409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5455504"/>
        <c:axId val="835450824"/>
      </c:lineChart>
      <c:catAx>
        <c:axId val="97512064"/>
        <c:scaling>
          <c:orientation val="minMax"/>
        </c:scaling>
        <c:delete val="0"/>
        <c:axPos val="b"/>
        <c:numFmt formatCode="General" sourceLinked="1"/>
        <c:majorTickMark val="none"/>
        <c:minorTickMark val="out"/>
        <c:tickLblPos val="low"/>
        <c:txPr>
          <a:bodyPr/>
          <a:lstStyle/>
          <a:p>
            <a:pPr>
              <a:defRPr>
                <a:latin typeface="BIZ UDゴシック" panose="020B0400000000000000" pitchFamily="49" charset="-128"/>
                <a:ea typeface="BIZ UDゴシック" panose="020B0400000000000000" pitchFamily="49" charset="-128"/>
              </a:defRPr>
            </a:pPr>
            <a:endParaRPr lang="ja-JP"/>
          </a:p>
        </c:txPr>
        <c:crossAx val="102978304"/>
        <c:crossesAt val="-5"/>
        <c:auto val="1"/>
        <c:lblAlgn val="ctr"/>
        <c:lblOffset val="100"/>
        <c:noMultiLvlLbl val="0"/>
      </c:catAx>
      <c:valAx>
        <c:axId val="102978304"/>
        <c:scaling>
          <c:orientation val="minMax"/>
          <c:max val="20"/>
          <c:min val="-20"/>
        </c:scaling>
        <c:delete val="0"/>
        <c:axPos val="l"/>
        <c:majorGridlines/>
        <c:numFmt formatCode="0_ 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BIZ UDゴシック" panose="020B0400000000000000" pitchFamily="49" charset="-128"/>
                <a:ea typeface="BIZ UDゴシック" panose="020B0400000000000000" pitchFamily="49" charset="-128"/>
              </a:defRPr>
            </a:pPr>
            <a:endParaRPr lang="ja-JP"/>
          </a:p>
        </c:txPr>
        <c:crossAx val="97512064"/>
        <c:crosses val="autoZero"/>
        <c:crossBetween val="between"/>
        <c:majorUnit val="5"/>
      </c:valAx>
      <c:valAx>
        <c:axId val="835450824"/>
        <c:scaling>
          <c:orientation val="minMax"/>
          <c:max val="10"/>
          <c:min val="-10"/>
        </c:scaling>
        <c:delete val="0"/>
        <c:axPos val="r"/>
        <c:numFmt formatCode="0_ " sourceLinked="0"/>
        <c:majorTickMark val="out"/>
        <c:minorTickMark val="none"/>
        <c:tickLblPos val="nextTo"/>
        <c:crossAx val="835455504"/>
        <c:crosses val="max"/>
        <c:crossBetween val="between"/>
      </c:valAx>
      <c:catAx>
        <c:axId val="8354555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35450824"/>
        <c:crosses val="autoZero"/>
        <c:auto val="1"/>
        <c:lblAlgn val="ctr"/>
        <c:lblOffset val="100"/>
        <c:noMultiLvlLbl val="0"/>
      </c:catAx>
    </c:plotArea>
    <c:legend>
      <c:legendPos val="t"/>
      <c:legendEntry>
        <c:idx val="2"/>
        <c:txPr>
          <a:bodyPr/>
          <a:lstStyle/>
          <a:p>
            <a:pPr>
              <a:defRPr sz="1000">
                <a:latin typeface="BIZ UDゴシック" panose="020B0400000000000000" pitchFamily="49" charset="-128"/>
                <a:ea typeface="BIZ UDゴシック" panose="020B0400000000000000" pitchFamily="49" charset="-128"/>
              </a:defRPr>
            </a:pPr>
            <a:endParaRPr lang="ja-JP"/>
          </a:p>
        </c:txPr>
      </c:legendEntry>
      <c:layout>
        <c:manualLayout>
          <c:xMode val="edge"/>
          <c:yMode val="edge"/>
          <c:x val="0.21488331131660057"/>
          <c:y val="2.3125206475057811E-2"/>
          <c:w val="0.55041831792162044"/>
          <c:h val="0.20581433762801452"/>
        </c:manualLayout>
      </c:layout>
      <c:overlay val="0"/>
      <c:spPr>
        <a:solidFill>
          <a:schemeClr val="bg1"/>
        </a:solidFill>
        <a:ln>
          <a:solidFill>
            <a:schemeClr val="tx2">
              <a:lumMod val="40000"/>
              <a:lumOff val="60000"/>
            </a:schemeClr>
          </a:solidFill>
        </a:ln>
      </c:spPr>
      <c:txPr>
        <a:bodyPr/>
        <a:lstStyle/>
        <a:p>
          <a:pPr>
            <a:defRPr>
              <a:latin typeface="BIZ UDゴシック" panose="020B0400000000000000" pitchFamily="49" charset="-128"/>
              <a:ea typeface="BIZ UDゴシック" panose="020B0400000000000000" pitchFamily="49" charset="-128"/>
            </a:defRPr>
          </a:pPr>
          <a:endParaRPr lang="ja-JP"/>
        </a:p>
      </c:txPr>
    </c:legend>
    <c:plotVisOnly val="1"/>
    <c:dispBlanksAs val="gap"/>
    <c:showDLblsOverMax val="0"/>
  </c:chart>
  <c:spPr>
    <a:ln>
      <a:solidFill>
        <a:schemeClr val="tx2">
          <a:lumMod val="40000"/>
          <a:lumOff val="60000"/>
        </a:schemeClr>
      </a:solidFill>
    </a:ln>
  </c:spPr>
  <c:printSettings>
    <c:headerFooter/>
    <c:pageMargins b="0.75000000000000022" l="0.70000000000000018" r="0.70000000000000018" t="0.75000000000000022" header="0.3000000000000001" footer="0.3000000000000001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100" b="0" i="0" u="none" strike="noStrike" baseline="0">
                <a:solidFill>
                  <a:srgbClr val="000000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図１　現金給与額の推移（規模５人以上）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100" b="0" i="0" u="none" strike="noStrike" baseline="0">
                <a:solidFill>
                  <a:srgbClr val="000000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―現金給与総額およびきまって支給する給与の対前年比―</a:t>
            </a:r>
          </a:p>
        </c:rich>
      </c:tx>
      <c:layout>
        <c:manualLayout>
          <c:xMode val="edge"/>
          <c:yMode val="edge"/>
          <c:x val="0.26131397908045684"/>
          <c:y val="4.01330412210870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2888099353434479E-2"/>
          <c:y val="0.19337736514279"/>
          <c:w val="0.56312111900646578"/>
          <c:h val="0.69910015685909088"/>
        </c:manualLayout>
      </c:layout>
      <c:lineChart>
        <c:grouping val="standard"/>
        <c:varyColors val="0"/>
        <c:ser>
          <c:idx val="0"/>
          <c:order val="0"/>
          <c:tx>
            <c:strRef>
              <c:f>元データ!$C$5:$C$6</c:f>
              <c:strCache>
                <c:ptCount val="2"/>
                <c:pt idx="0">
                  <c:v>現金給与総額</c:v>
                </c:pt>
                <c:pt idx="1">
                  <c:v>（調査産業計）</c:v>
                </c:pt>
              </c:strCache>
            </c:strRef>
          </c:tx>
          <c:spPr>
            <a:ln w="25400">
              <a:solidFill>
                <a:schemeClr val="tx1"/>
              </a:solidFill>
            </a:ln>
          </c:spPr>
          <c:marker>
            <c:symbol val="circle"/>
            <c:size val="2"/>
            <c:spPr>
              <a:solidFill>
                <a:schemeClr val="tx1"/>
              </a:solidFill>
              <a:ln w="38100">
                <a:solidFill>
                  <a:schemeClr val="tx1"/>
                </a:solidFill>
                <a:miter lim="800000"/>
              </a:ln>
            </c:spPr>
          </c:marker>
          <c:cat>
            <c:strRef>
              <c:f>元データ!$B$7:$B$12</c:f>
              <c:strCache>
                <c:ptCount val="6"/>
                <c:pt idx="0">
                  <c:v>令和２年</c:v>
                </c:pt>
                <c:pt idx="1">
                  <c:v>令和３年</c:v>
                </c:pt>
                <c:pt idx="2">
                  <c:v>令和４年</c:v>
                </c:pt>
                <c:pt idx="3">
                  <c:v>令和５年</c:v>
                </c:pt>
                <c:pt idx="4">
                  <c:v>令和６年</c:v>
                </c:pt>
                <c:pt idx="5">
                  <c:v>令和７年</c:v>
                </c:pt>
              </c:strCache>
            </c:strRef>
          </c:cat>
          <c:val>
            <c:numRef>
              <c:f>元データ!$C$7:$C$12</c:f>
              <c:numCache>
                <c:formatCode>0.0;"△ "0.0</c:formatCode>
                <c:ptCount val="6"/>
                <c:pt idx="0">
                  <c:v>-1.1000000000000001</c:v>
                </c:pt>
                <c:pt idx="1">
                  <c:v>3.1</c:v>
                </c:pt>
                <c:pt idx="2">
                  <c:v>-3.4</c:v>
                </c:pt>
                <c:pt idx="3">
                  <c:v>-1.4</c:v>
                </c:pt>
                <c:pt idx="4">
                  <c:v>1.5</c:v>
                </c:pt>
                <c:pt idx="5">
                  <c:v>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CD-4FCB-A34D-C97B1CF90063}"/>
            </c:ext>
          </c:extLst>
        </c:ser>
        <c:ser>
          <c:idx val="1"/>
          <c:order val="1"/>
          <c:tx>
            <c:strRef>
              <c:f>元データ!$D$5:$D$6</c:f>
              <c:strCache>
                <c:ptCount val="2"/>
                <c:pt idx="0">
                  <c:v>きまって支給する給与</c:v>
                </c:pt>
                <c:pt idx="1">
                  <c:v>（調査産業計）</c:v>
                </c:pt>
              </c:strCache>
            </c:strRef>
          </c:tx>
          <c:spPr>
            <a:ln w="38100" cmpd="sng">
              <a:solidFill>
                <a:srgbClr val="0070C0"/>
              </a:solidFill>
              <a:prstDash val="solid"/>
            </a:ln>
          </c:spPr>
          <c:marker>
            <c:symbol val="none"/>
          </c:marker>
          <c:cat>
            <c:strRef>
              <c:f>元データ!$B$7:$B$12</c:f>
              <c:strCache>
                <c:ptCount val="6"/>
                <c:pt idx="0">
                  <c:v>令和２年</c:v>
                </c:pt>
                <c:pt idx="1">
                  <c:v>令和３年</c:v>
                </c:pt>
                <c:pt idx="2">
                  <c:v>令和４年</c:v>
                </c:pt>
                <c:pt idx="3">
                  <c:v>令和５年</c:v>
                </c:pt>
                <c:pt idx="4">
                  <c:v>令和６年</c:v>
                </c:pt>
                <c:pt idx="5">
                  <c:v>令和７年</c:v>
                </c:pt>
              </c:strCache>
            </c:strRef>
          </c:cat>
          <c:val>
            <c:numRef>
              <c:f>元データ!$D$7:$D$12</c:f>
              <c:numCache>
                <c:formatCode>0.0;"△ "0.0</c:formatCode>
                <c:ptCount val="6"/>
                <c:pt idx="0">
                  <c:v>-1</c:v>
                </c:pt>
                <c:pt idx="1">
                  <c:v>2</c:v>
                </c:pt>
                <c:pt idx="2">
                  <c:v>-2.2999999999999998</c:v>
                </c:pt>
                <c:pt idx="3">
                  <c:v>-1.5</c:v>
                </c:pt>
                <c:pt idx="4">
                  <c:v>0.9</c:v>
                </c:pt>
                <c:pt idx="5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CD-4FCB-A34D-C97B1CF900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256256"/>
        <c:axId val="104257792"/>
      </c:lineChart>
      <c:catAx>
        <c:axId val="104256256"/>
        <c:scaling>
          <c:orientation val="minMax"/>
        </c:scaling>
        <c:delete val="0"/>
        <c:axPos val="b"/>
        <c:numFmt formatCode="General" sourceLinked="1"/>
        <c:majorTickMark val="none"/>
        <c:minorTickMark val="out"/>
        <c:tickLblPos val="nextTo"/>
        <c:spPr>
          <a:ln w="3175">
            <a:solidFill>
              <a:srgbClr val="333333"/>
            </a:solidFill>
            <a:prstDash val="solid"/>
          </a:ln>
        </c:spPr>
        <c:txPr>
          <a:bodyPr/>
          <a:lstStyle/>
          <a:p>
            <a:pPr>
              <a:defRPr sz="900">
                <a:latin typeface="BIZ UDゴシック" panose="020B0400000000000000" pitchFamily="49" charset="-128"/>
                <a:ea typeface="BIZ UDゴシック" panose="020B0400000000000000" pitchFamily="49" charset="-128"/>
              </a:defRPr>
            </a:pPr>
            <a:endParaRPr lang="ja-JP"/>
          </a:p>
        </c:txPr>
        <c:crossAx val="104257792"/>
        <c:crossesAt val="-15"/>
        <c:auto val="1"/>
        <c:lblAlgn val="ctr"/>
        <c:lblOffset val="100"/>
        <c:noMultiLvlLbl val="0"/>
      </c:catAx>
      <c:valAx>
        <c:axId val="104257792"/>
        <c:scaling>
          <c:orientation val="minMax"/>
          <c:max val="8"/>
          <c:min val="-8"/>
        </c:scaling>
        <c:delete val="0"/>
        <c:axPos val="l"/>
        <c:majorGridlines>
          <c:spPr>
            <a:ln w="3175">
              <a:solidFill>
                <a:srgbClr val="333333"/>
              </a:solidFill>
              <a:prstDash val="solid"/>
            </a:ln>
          </c:spPr>
        </c:majorGridlines>
        <c:numFmt formatCode="0_ " sourceLinked="0"/>
        <c:majorTickMark val="out"/>
        <c:minorTickMark val="none"/>
        <c:tickLblPos val="nextTo"/>
        <c:spPr>
          <a:ln w="3175">
            <a:solidFill>
              <a:srgbClr val="333333"/>
            </a:solidFill>
            <a:prstDash val="solid"/>
          </a:ln>
        </c:spPr>
        <c:txPr>
          <a:bodyPr/>
          <a:lstStyle/>
          <a:p>
            <a:pPr>
              <a:defRPr>
                <a:latin typeface="BIZ UDゴシック" panose="020B0400000000000000" pitchFamily="49" charset="-128"/>
                <a:ea typeface="BIZ UDゴシック" panose="020B0400000000000000" pitchFamily="49" charset="-128"/>
              </a:defRPr>
            </a:pPr>
            <a:endParaRPr lang="ja-JP"/>
          </a:p>
        </c:txPr>
        <c:crossAx val="104256256"/>
        <c:crosses val="autoZero"/>
        <c:crossBetween val="between"/>
        <c:majorUnit val="2"/>
      </c:valAx>
    </c:plotArea>
    <c:legend>
      <c:legendPos val="r"/>
      <c:legendEntry>
        <c:idx val="0"/>
        <c:txPr>
          <a:bodyPr/>
          <a:lstStyle/>
          <a:p>
            <a:pPr>
              <a:defRPr sz="900">
                <a:latin typeface="BIZ UDゴシック" panose="020B0400000000000000" pitchFamily="49" charset="-128"/>
                <a:ea typeface="BIZ UDゴシック" panose="020B0400000000000000" pitchFamily="49" charset="-128"/>
              </a:defRPr>
            </a:pPr>
            <a:endParaRPr lang="ja-JP"/>
          </a:p>
        </c:txPr>
      </c:legendEntry>
      <c:legendEntry>
        <c:idx val="1"/>
        <c:txPr>
          <a:bodyPr/>
          <a:lstStyle/>
          <a:p>
            <a:pPr>
              <a:defRPr sz="900">
                <a:latin typeface="BIZ UDゴシック" panose="020B0400000000000000" pitchFamily="49" charset="-128"/>
                <a:ea typeface="BIZ UDゴシック" panose="020B0400000000000000" pitchFamily="49" charset="-128"/>
              </a:defRPr>
            </a:pPr>
            <a:endParaRPr lang="ja-JP"/>
          </a:p>
        </c:txPr>
      </c:legendEntry>
      <c:layout>
        <c:manualLayout>
          <c:xMode val="edge"/>
          <c:yMode val="edge"/>
          <c:x val="0.64215819464514501"/>
          <c:y val="0.35519211737877027"/>
          <c:w val="0.35054331691684604"/>
          <c:h val="0.26776013654030945"/>
        </c:manualLayout>
      </c:layout>
      <c:overlay val="0"/>
      <c:spPr>
        <a:solidFill>
          <a:schemeClr val="bg1"/>
        </a:solidFill>
        <a:ln>
          <a:solidFill>
            <a:schemeClr val="accent1"/>
          </a:solidFill>
        </a:ln>
      </c:spPr>
      <c:txPr>
        <a:bodyPr/>
        <a:lstStyle/>
        <a:p>
          <a:pPr>
            <a:defRPr sz="900">
              <a:latin typeface="ＭＳ Ｐ明朝" pitchFamily="18" charset="-128"/>
              <a:ea typeface="ＭＳ Ｐ明朝" pitchFamily="18" charset="-128"/>
            </a:defRPr>
          </a:pPr>
          <a:endParaRPr lang="ja-JP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 paperSize="9" orientation="landscape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  <a:cs typeface="ＭＳ Ｐゴシック"/>
              </a:defRPr>
            </a:pPr>
            <a:r>
              <a:rPr lang="ja-JP" altLang="en-US" sz="1100" b="0" i="0" u="none" strike="noStrike" baseline="0">
                <a:solidFill>
                  <a:srgbClr val="000000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図２　現金給与額の推移（規模３０人以上）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  <a:cs typeface="ＭＳ Ｐゴシック"/>
              </a:defRPr>
            </a:pPr>
            <a:r>
              <a:rPr lang="ja-JP" altLang="en-US" sz="1100" b="0" i="0" u="none" strike="noStrike" baseline="0">
                <a:solidFill>
                  <a:srgbClr val="000000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―現金給与総額およびきまって支給する給与の対前年比―</a:t>
            </a:r>
          </a:p>
        </c:rich>
      </c:tx>
      <c:layout>
        <c:manualLayout>
          <c:xMode val="edge"/>
          <c:yMode val="edge"/>
          <c:x val="0.2602341914243263"/>
          <c:y val="3.2786885245901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2888099353434507E-2"/>
          <c:y val="0.19337736514279005"/>
          <c:w val="0.56312111900646578"/>
          <c:h val="0.6991001568590911"/>
        </c:manualLayout>
      </c:layout>
      <c:lineChart>
        <c:grouping val="standard"/>
        <c:varyColors val="0"/>
        <c:ser>
          <c:idx val="0"/>
          <c:order val="0"/>
          <c:tx>
            <c:strRef>
              <c:f>元データ!$C$16:$C$17</c:f>
              <c:strCache>
                <c:ptCount val="2"/>
                <c:pt idx="0">
                  <c:v>現金給与総額</c:v>
                </c:pt>
                <c:pt idx="1">
                  <c:v>（調査産業計）</c:v>
                </c:pt>
              </c:strCache>
            </c:strRef>
          </c:tx>
          <c:spPr>
            <a:ln w="25400">
              <a:solidFill>
                <a:schemeClr val="tx1"/>
              </a:solidFill>
            </a:ln>
          </c:spPr>
          <c:marker>
            <c:symbol val="circle"/>
            <c:size val="2"/>
            <c:spPr>
              <a:solidFill>
                <a:schemeClr val="tx1"/>
              </a:solidFill>
              <a:ln w="38100">
                <a:solidFill>
                  <a:schemeClr val="tx1"/>
                </a:solidFill>
                <a:miter lim="800000"/>
              </a:ln>
            </c:spPr>
          </c:marker>
          <c:cat>
            <c:strRef>
              <c:f>元データ!$B$18:$B$23</c:f>
              <c:strCache>
                <c:ptCount val="6"/>
                <c:pt idx="0">
                  <c:v>令和２年</c:v>
                </c:pt>
                <c:pt idx="1">
                  <c:v>令和３年</c:v>
                </c:pt>
                <c:pt idx="2">
                  <c:v>令和４年</c:v>
                </c:pt>
                <c:pt idx="3">
                  <c:v>令和５年</c:v>
                </c:pt>
                <c:pt idx="4">
                  <c:v>令和６年</c:v>
                </c:pt>
                <c:pt idx="5">
                  <c:v>令和７年</c:v>
                </c:pt>
              </c:strCache>
            </c:strRef>
          </c:cat>
          <c:val>
            <c:numRef>
              <c:f>元データ!$C$18:$C$23</c:f>
              <c:numCache>
                <c:formatCode>0.0;"△ "0.0</c:formatCode>
                <c:ptCount val="6"/>
                <c:pt idx="0">
                  <c:v>-1.7</c:v>
                </c:pt>
                <c:pt idx="1">
                  <c:v>2</c:v>
                </c:pt>
                <c:pt idx="2">
                  <c:v>0.4</c:v>
                </c:pt>
                <c:pt idx="3">
                  <c:v>-1.1000000000000001</c:v>
                </c:pt>
                <c:pt idx="4">
                  <c:v>1.7</c:v>
                </c:pt>
                <c:pt idx="5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68A-43B0-8406-D83EA0274057}"/>
            </c:ext>
          </c:extLst>
        </c:ser>
        <c:ser>
          <c:idx val="1"/>
          <c:order val="1"/>
          <c:tx>
            <c:strRef>
              <c:f>元データ!#REF!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cat>
            <c:strRef>
              <c:f>元データ!$B$18:$B$23</c:f>
              <c:strCache>
                <c:ptCount val="6"/>
                <c:pt idx="0">
                  <c:v>令和２年</c:v>
                </c:pt>
                <c:pt idx="1">
                  <c:v>令和３年</c:v>
                </c:pt>
                <c:pt idx="2">
                  <c:v>令和４年</c:v>
                </c:pt>
                <c:pt idx="3">
                  <c:v>令和５年</c:v>
                </c:pt>
                <c:pt idx="4">
                  <c:v>令和６年</c:v>
                </c:pt>
                <c:pt idx="5">
                  <c:v>令和７年</c:v>
                </c:pt>
              </c:strCache>
            </c:strRef>
          </c:cat>
          <c:val>
            <c:numRef>
              <c:f>元データ!#REF!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68A-43B0-8406-D83EA0274057}"/>
            </c:ext>
          </c:extLst>
        </c:ser>
        <c:ser>
          <c:idx val="2"/>
          <c:order val="2"/>
          <c:tx>
            <c:strRef>
              <c:f>元データ!$D$16:$D$17</c:f>
              <c:strCache>
                <c:ptCount val="2"/>
                <c:pt idx="0">
                  <c:v>きまって支給する給与</c:v>
                </c:pt>
                <c:pt idx="1">
                  <c:v>（調査産業計）</c:v>
                </c:pt>
              </c:strCache>
            </c:strRef>
          </c:tx>
          <c:spPr>
            <a:ln w="38100">
              <a:solidFill>
                <a:srgbClr val="0070C0"/>
              </a:solidFill>
              <a:prstDash val="solid"/>
            </a:ln>
          </c:spPr>
          <c:marker>
            <c:symbol val="none"/>
          </c:marker>
          <c:cat>
            <c:strRef>
              <c:f>元データ!$B$18:$B$23</c:f>
              <c:strCache>
                <c:ptCount val="6"/>
                <c:pt idx="0">
                  <c:v>令和２年</c:v>
                </c:pt>
                <c:pt idx="1">
                  <c:v>令和３年</c:v>
                </c:pt>
                <c:pt idx="2">
                  <c:v>令和４年</c:v>
                </c:pt>
                <c:pt idx="3">
                  <c:v>令和５年</c:v>
                </c:pt>
                <c:pt idx="4">
                  <c:v>令和６年</c:v>
                </c:pt>
                <c:pt idx="5">
                  <c:v>令和７年</c:v>
                </c:pt>
              </c:strCache>
            </c:strRef>
          </c:cat>
          <c:val>
            <c:numRef>
              <c:f>元データ!$D$18:$D$23</c:f>
              <c:numCache>
                <c:formatCode>0.0;"△ "0.0</c:formatCode>
                <c:ptCount val="6"/>
                <c:pt idx="0">
                  <c:v>-2.1</c:v>
                </c:pt>
                <c:pt idx="1">
                  <c:v>1.9</c:v>
                </c:pt>
                <c:pt idx="2">
                  <c:v>1.5</c:v>
                </c:pt>
                <c:pt idx="3">
                  <c:v>-1.1000000000000001</c:v>
                </c:pt>
                <c:pt idx="4">
                  <c:v>0.6</c:v>
                </c:pt>
                <c:pt idx="5">
                  <c:v>2.6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68A-43B0-8406-D83EA02740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316096"/>
        <c:axId val="103330176"/>
      </c:lineChart>
      <c:catAx>
        <c:axId val="103316096"/>
        <c:scaling>
          <c:orientation val="minMax"/>
        </c:scaling>
        <c:delete val="0"/>
        <c:axPos val="b"/>
        <c:numFmt formatCode="General" sourceLinked="1"/>
        <c:majorTickMark val="none"/>
        <c:minorTickMark val="out"/>
        <c:tickLblPos val="nextTo"/>
        <c:spPr>
          <a:ln w="3175">
            <a:solidFill>
              <a:srgbClr val="333333"/>
            </a:solidFill>
            <a:prstDash val="solid"/>
          </a:ln>
        </c:spPr>
        <c:txPr>
          <a:bodyPr/>
          <a:lstStyle/>
          <a:p>
            <a:pPr>
              <a:defRPr sz="900">
                <a:latin typeface="BIZ UDゴシック" panose="020B0400000000000000" pitchFamily="49" charset="-128"/>
                <a:ea typeface="BIZ UDゴシック" panose="020B0400000000000000" pitchFamily="49" charset="-128"/>
              </a:defRPr>
            </a:pPr>
            <a:endParaRPr lang="ja-JP"/>
          </a:p>
        </c:txPr>
        <c:crossAx val="103330176"/>
        <c:crossesAt val="-15"/>
        <c:auto val="1"/>
        <c:lblAlgn val="ctr"/>
        <c:lblOffset val="100"/>
        <c:noMultiLvlLbl val="0"/>
      </c:catAx>
      <c:valAx>
        <c:axId val="103330176"/>
        <c:scaling>
          <c:orientation val="minMax"/>
          <c:max val="8"/>
          <c:min val="-8"/>
        </c:scaling>
        <c:delete val="0"/>
        <c:axPos val="l"/>
        <c:majorGridlines>
          <c:spPr>
            <a:ln w="3175">
              <a:solidFill>
                <a:srgbClr val="333333"/>
              </a:solidFill>
              <a:prstDash val="solid"/>
            </a:ln>
          </c:spPr>
        </c:majorGridlines>
        <c:numFmt formatCode="0_ " sourceLinked="0"/>
        <c:majorTickMark val="out"/>
        <c:minorTickMark val="none"/>
        <c:tickLblPos val="nextTo"/>
        <c:spPr>
          <a:ln w="3175">
            <a:solidFill>
              <a:srgbClr val="333333"/>
            </a:solidFill>
            <a:prstDash val="solid"/>
          </a:ln>
        </c:spPr>
        <c:txPr>
          <a:bodyPr/>
          <a:lstStyle/>
          <a:p>
            <a:pPr>
              <a:defRPr>
                <a:latin typeface="BIZ UDゴシック" panose="020B0400000000000000" pitchFamily="49" charset="-128"/>
                <a:ea typeface="BIZ UDゴシック" panose="020B0400000000000000" pitchFamily="49" charset="-128"/>
              </a:defRPr>
            </a:pPr>
            <a:endParaRPr lang="ja-JP"/>
          </a:p>
        </c:txPr>
        <c:crossAx val="103316096"/>
        <c:crosses val="autoZero"/>
        <c:crossBetween val="between"/>
        <c:majorUnit val="2"/>
      </c:valAx>
    </c:plotArea>
    <c:legend>
      <c:legendPos val="r"/>
      <c:legendEntry>
        <c:idx val="1"/>
        <c:delete val="1"/>
      </c:legendEntry>
      <c:layout>
        <c:manualLayout>
          <c:xMode val="edge"/>
          <c:yMode val="edge"/>
          <c:x val="0.63286639045431048"/>
          <c:y val="0.40255095162285043"/>
          <c:w val="0.36713360954568958"/>
          <c:h val="0.26776013654030945"/>
        </c:manualLayout>
      </c:layout>
      <c:overlay val="0"/>
      <c:spPr>
        <a:solidFill>
          <a:schemeClr val="bg1"/>
        </a:solidFill>
        <a:ln>
          <a:solidFill>
            <a:schemeClr val="accent1"/>
          </a:solidFill>
        </a:ln>
      </c:spPr>
      <c:txPr>
        <a:bodyPr/>
        <a:lstStyle/>
        <a:p>
          <a:pPr>
            <a:defRPr sz="900">
              <a:latin typeface="BIZ UDゴシック" panose="020B0400000000000000" pitchFamily="49" charset="-128"/>
              <a:ea typeface="BIZ UDゴシック" panose="020B0400000000000000" pitchFamily="49" charset="-128"/>
            </a:defRPr>
          </a:pPr>
          <a:endParaRPr lang="ja-JP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  <a:cs typeface="ＭＳ Ｐゴシック"/>
              </a:defRPr>
            </a:pPr>
            <a:r>
              <a:rPr lang="ja-JP" altLang="en-US" sz="1100">
                <a:latin typeface="BIZ UDゴシック" panose="020B0400000000000000" pitchFamily="49" charset="-128"/>
                <a:ea typeface="BIZ UDゴシック" panose="020B0400000000000000" pitchFamily="49" charset="-128"/>
              </a:rPr>
              <a:t>図３　労働時間の推移（規模５人以上）
総実労働時間および所定外労働時間の対前年比</a:t>
            </a:r>
          </a:p>
        </c:rich>
      </c:tx>
      <c:layout>
        <c:manualLayout>
          <c:xMode val="edge"/>
          <c:yMode val="edge"/>
          <c:x val="0.30276612169411238"/>
          <c:y val="3.498542274052478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1324701096111234E-2"/>
          <c:y val="0.1924200989945378"/>
          <c:w val="0.56331957804479682"/>
          <c:h val="0.63265396184567724"/>
        </c:manualLayout>
      </c:layout>
      <c:lineChart>
        <c:grouping val="standard"/>
        <c:varyColors val="0"/>
        <c:ser>
          <c:idx val="0"/>
          <c:order val="0"/>
          <c:tx>
            <c:strRef>
              <c:f>元データ!$G$5:$G$6</c:f>
              <c:strCache>
                <c:ptCount val="2"/>
                <c:pt idx="0">
                  <c:v>総実労働時間</c:v>
                </c:pt>
                <c:pt idx="1">
                  <c:v>（調査産業計）</c:v>
                </c:pt>
              </c:strCache>
            </c:strRef>
          </c:tx>
          <c:spPr>
            <a:ln w="38100">
              <a:solidFill>
                <a:srgbClr val="0070C0"/>
              </a:solidFill>
            </a:ln>
          </c:spPr>
          <c:marker>
            <c:symbol val="circle"/>
            <c:size val="2"/>
            <c:spPr>
              <a:solidFill>
                <a:schemeClr val="tx1"/>
              </a:solidFill>
              <a:ln w="38100">
                <a:solidFill>
                  <a:srgbClr val="0070C0"/>
                </a:solidFill>
                <a:miter lim="800000"/>
              </a:ln>
            </c:spPr>
          </c:marker>
          <c:cat>
            <c:strRef>
              <c:f>元データ!$F$7:$F$12</c:f>
              <c:strCache>
                <c:ptCount val="6"/>
                <c:pt idx="0">
                  <c:v>令和２年</c:v>
                </c:pt>
                <c:pt idx="1">
                  <c:v>令和３年</c:v>
                </c:pt>
                <c:pt idx="2">
                  <c:v>令和４年</c:v>
                </c:pt>
                <c:pt idx="3">
                  <c:v>令和５年</c:v>
                </c:pt>
                <c:pt idx="4">
                  <c:v>令和６年</c:v>
                </c:pt>
                <c:pt idx="5">
                  <c:v>令和７年</c:v>
                </c:pt>
              </c:strCache>
            </c:strRef>
          </c:cat>
          <c:val>
            <c:numRef>
              <c:f>元データ!$G$7:$G$12</c:f>
              <c:numCache>
                <c:formatCode>0.0;"△ "0.0</c:formatCode>
                <c:ptCount val="6"/>
                <c:pt idx="0">
                  <c:v>-4.0999999999999996</c:v>
                </c:pt>
                <c:pt idx="1">
                  <c:v>1.2</c:v>
                </c:pt>
                <c:pt idx="2">
                  <c:v>-2.2000000000000002</c:v>
                </c:pt>
                <c:pt idx="3">
                  <c:v>-1.5</c:v>
                </c:pt>
                <c:pt idx="4">
                  <c:v>-0.8</c:v>
                </c:pt>
                <c:pt idx="5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43B-43C4-B6E6-E570CCF139EE}"/>
            </c:ext>
          </c:extLst>
        </c:ser>
        <c:ser>
          <c:idx val="1"/>
          <c:order val="1"/>
          <c:tx>
            <c:strRef>
              <c:f>元データ!$H$5:$H$6</c:f>
              <c:strCache>
                <c:ptCount val="2"/>
                <c:pt idx="0">
                  <c:v>所定外労働時間</c:v>
                </c:pt>
                <c:pt idx="1">
                  <c:v>（調査産業計）</c:v>
                </c:pt>
              </c:strCache>
            </c:strRef>
          </c:tx>
          <c:spPr>
            <a:ln w="12700" cmpd="sng"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strRef>
              <c:f>元データ!$F$7:$F$12</c:f>
              <c:strCache>
                <c:ptCount val="6"/>
                <c:pt idx="0">
                  <c:v>令和２年</c:v>
                </c:pt>
                <c:pt idx="1">
                  <c:v>令和３年</c:v>
                </c:pt>
                <c:pt idx="2">
                  <c:v>令和４年</c:v>
                </c:pt>
                <c:pt idx="3">
                  <c:v>令和５年</c:v>
                </c:pt>
                <c:pt idx="4">
                  <c:v>令和６年</c:v>
                </c:pt>
                <c:pt idx="5">
                  <c:v>令和７年</c:v>
                </c:pt>
              </c:strCache>
            </c:strRef>
          </c:cat>
          <c:val>
            <c:numRef>
              <c:f>元データ!$H$7:$H$12</c:f>
              <c:numCache>
                <c:formatCode>0.0;"△ "0.0</c:formatCode>
                <c:ptCount val="6"/>
                <c:pt idx="0">
                  <c:v>-16.100000000000001</c:v>
                </c:pt>
                <c:pt idx="1">
                  <c:v>15.1</c:v>
                </c:pt>
                <c:pt idx="2">
                  <c:v>2.4</c:v>
                </c:pt>
                <c:pt idx="3">
                  <c:v>-10.3</c:v>
                </c:pt>
                <c:pt idx="4">
                  <c:v>-1.5</c:v>
                </c:pt>
                <c:pt idx="5">
                  <c:v>-2.2999999999999998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43B-43C4-B6E6-E570CCF139EE}"/>
            </c:ext>
          </c:extLst>
        </c:ser>
        <c:ser>
          <c:idx val="3"/>
          <c:order val="2"/>
          <c:tx>
            <c:strRef>
              <c:f>元データ!#REF!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cat>
            <c:strRef>
              <c:f>元データ!$F$7:$F$12</c:f>
              <c:strCache>
                <c:ptCount val="6"/>
                <c:pt idx="0">
                  <c:v>令和２年</c:v>
                </c:pt>
                <c:pt idx="1">
                  <c:v>令和３年</c:v>
                </c:pt>
                <c:pt idx="2">
                  <c:v>令和４年</c:v>
                </c:pt>
                <c:pt idx="3">
                  <c:v>令和５年</c:v>
                </c:pt>
                <c:pt idx="4">
                  <c:v>令和６年</c:v>
                </c:pt>
                <c:pt idx="5">
                  <c:v>令和７年</c:v>
                </c:pt>
              </c:strCache>
            </c:strRef>
          </c:cat>
          <c:val>
            <c:numRef>
              <c:f>元データ!#REF!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43B-43C4-B6E6-E570CCF13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404288"/>
        <c:axId val="103405824"/>
      </c:lineChart>
      <c:catAx>
        <c:axId val="103404288"/>
        <c:scaling>
          <c:orientation val="minMax"/>
        </c:scaling>
        <c:delete val="0"/>
        <c:axPos val="b"/>
        <c:numFmt formatCode="General" sourceLinked="1"/>
        <c:majorTickMark val="none"/>
        <c:minorTickMark val="out"/>
        <c:tickLblPos val="nextTo"/>
        <c:spPr>
          <a:ln w="3175">
            <a:solidFill>
              <a:srgbClr val="333333"/>
            </a:solidFill>
            <a:prstDash val="solid"/>
          </a:ln>
        </c:spPr>
        <c:txPr>
          <a:bodyPr/>
          <a:lstStyle/>
          <a:p>
            <a:pPr>
              <a:defRPr sz="900">
                <a:latin typeface="BIZ UDゴシック" panose="020B0400000000000000" pitchFamily="49" charset="-128"/>
                <a:ea typeface="BIZ UDゴシック" panose="020B0400000000000000" pitchFamily="49" charset="-128"/>
              </a:defRPr>
            </a:pPr>
            <a:endParaRPr lang="ja-JP"/>
          </a:p>
        </c:txPr>
        <c:crossAx val="103405824"/>
        <c:crossesAt val="-40"/>
        <c:auto val="1"/>
        <c:lblAlgn val="ctr"/>
        <c:lblOffset val="100"/>
        <c:noMultiLvlLbl val="0"/>
      </c:catAx>
      <c:valAx>
        <c:axId val="103405824"/>
        <c:scaling>
          <c:orientation val="minMax"/>
          <c:max val="25"/>
          <c:min val="-25"/>
        </c:scaling>
        <c:delete val="0"/>
        <c:axPos val="l"/>
        <c:majorGridlines>
          <c:spPr>
            <a:ln w="3175">
              <a:solidFill>
                <a:srgbClr val="333333"/>
              </a:solidFill>
              <a:prstDash val="solid"/>
            </a:ln>
          </c:spPr>
        </c:majorGridlines>
        <c:numFmt formatCode="0_ " sourceLinked="0"/>
        <c:majorTickMark val="out"/>
        <c:minorTickMark val="none"/>
        <c:tickLblPos val="nextTo"/>
        <c:spPr>
          <a:ln w="3175">
            <a:solidFill>
              <a:srgbClr val="333333"/>
            </a:solidFill>
            <a:prstDash val="solid"/>
          </a:ln>
        </c:spPr>
        <c:txPr>
          <a:bodyPr/>
          <a:lstStyle/>
          <a:p>
            <a:pPr>
              <a:defRPr>
                <a:latin typeface="BIZ UDゴシック" panose="020B0400000000000000" pitchFamily="49" charset="-128"/>
                <a:ea typeface="BIZ UDゴシック" panose="020B0400000000000000" pitchFamily="49" charset="-128"/>
              </a:defRPr>
            </a:pPr>
            <a:endParaRPr lang="ja-JP"/>
          </a:p>
        </c:txPr>
        <c:crossAx val="103404288"/>
        <c:crosses val="autoZero"/>
        <c:crossBetween val="between"/>
        <c:majorUnit val="5"/>
      </c:valAx>
    </c:plotArea>
    <c:legend>
      <c:legendPos val="r"/>
      <c:legendEntry>
        <c:idx val="2"/>
        <c:delete val="1"/>
      </c:legendEntry>
      <c:layout>
        <c:manualLayout>
          <c:xMode val="edge"/>
          <c:yMode val="edge"/>
          <c:x val="0.64856509272974538"/>
          <c:y val="0.34110848388849346"/>
          <c:w val="0.34885168139964984"/>
          <c:h val="0.22157465010751204"/>
        </c:manualLayout>
      </c:layout>
      <c:overlay val="0"/>
      <c:spPr>
        <a:solidFill>
          <a:schemeClr val="bg1"/>
        </a:solidFill>
        <a:ln>
          <a:solidFill>
            <a:schemeClr val="accent1"/>
          </a:solidFill>
        </a:ln>
      </c:spPr>
      <c:txPr>
        <a:bodyPr/>
        <a:lstStyle/>
        <a:p>
          <a:pPr>
            <a:defRPr sz="900">
              <a:latin typeface="BIZ UDゴシック" panose="020B0400000000000000" pitchFamily="49" charset="-128"/>
              <a:ea typeface="BIZ UDゴシック" panose="020B0400000000000000" pitchFamily="49" charset="-128"/>
            </a:defRPr>
          </a:pPr>
          <a:endParaRPr lang="ja-JP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  <a:cs typeface="ＭＳ Ｐゴシック"/>
              </a:defRPr>
            </a:pPr>
            <a:r>
              <a:rPr lang="ja-JP" altLang="en-US" sz="1100" b="0" i="0" u="none" strike="noStrike" baseline="0">
                <a:solidFill>
                  <a:srgbClr val="000000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図４　労働時間の推移（規模30人以上）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  <a:cs typeface="ＭＳ Ｐゴシック"/>
              </a:defRPr>
            </a:pPr>
            <a:r>
              <a:rPr lang="ja-JP" altLang="en-US" sz="1100" b="0" i="0" u="none" strike="noStrike" baseline="0">
                <a:solidFill>
                  <a:srgbClr val="000000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―総実労働時間および所定外労働時間の対前年比―</a:t>
            </a:r>
          </a:p>
        </c:rich>
      </c:tx>
      <c:layout>
        <c:manualLayout>
          <c:xMode val="edge"/>
          <c:yMode val="edge"/>
          <c:x val="0.28321178171423678"/>
          <c:y val="1.821493624772313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2888099353434534E-2"/>
          <c:y val="0.19337736514279011"/>
          <c:w val="0.56312111900646578"/>
          <c:h val="0.69910015685909133"/>
        </c:manualLayout>
      </c:layout>
      <c:lineChart>
        <c:grouping val="standard"/>
        <c:varyColors val="0"/>
        <c:ser>
          <c:idx val="0"/>
          <c:order val="0"/>
          <c:tx>
            <c:strRef>
              <c:f>元データ!$G$16:$G$17</c:f>
              <c:strCache>
                <c:ptCount val="2"/>
                <c:pt idx="0">
                  <c:v>総実労働時間</c:v>
                </c:pt>
                <c:pt idx="1">
                  <c:v>（調査産業計）</c:v>
                </c:pt>
              </c:strCache>
            </c:strRef>
          </c:tx>
          <c:spPr>
            <a:ln w="38100">
              <a:solidFill>
                <a:srgbClr val="0070C0"/>
              </a:solidFill>
            </a:ln>
          </c:spPr>
          <c:marker>
            <c:symbol val="circle"/>
            <c:size val="2"/>
            <c:spPr>
              <a:solidFill>
                <a:schemeClr val="tx1"/>
              </a:solidFill>
              <a:ln w="38100">
                <a:solidFill>
                  <a:srgbClr val="0070C0"/>
                </a:solidFill>
                <a:miter lim="800000"/>
              </a:ln>
            </c:spPr>
          </c:marker>
          <c:cat>
            <c:strRef>
              <c:f>元データ!$F$18:$F$23</c:f>
              <c:strCache>
                <c:ptCount val="6"/>
                <c:pt idx="0">
                  <c:v>令和２年</c:v>
                </c:pt>
                <c:pt idx="1">
                  <c:v>令和３年</c:v>
                </c:pt>
                <c:pt idx="2">
                  <c:v>令和４年</c:v>
                </c:pt>
                <c:pt idx="3">
                  <c:v>令和５年</c:v>
                </c:pt>
                <c:pt idx="4">
                  <c:v>令和６年</c:v>
                </c:pt>
                <c:pt idx="5">
                  <c:v>令和７年</c:v>
                </c:pt>
              </c:strCache>
            </c:strRef>
          </c:cat>
          <c:val>
            <c:numRef>
              <c:f>元データ!$G$18:$G$23</c:f>
              <c:numCache>
                <c:formatCode>0.0;"△ "0.0</c:formatCode>
                <c:ptCount val="6"/>
                <c:pt idx="0">
                  <c:v>-4.2</c:v>
                </c:pt>
                <c:pt idx="1">
                  <c:v>1.7</c:v>
                </c:pt>
                <c:pt idx="2">
                  <c:v>-0.4</c:v>
                </c:pt>
                <c:pt idx="3">
                  <c:v>-1.3</c:v>
                </c:pt>
                <c:pt idx="4">
                  <c:v>-1</c:v>
                </c:pt>
                <c:pt idx="5">
                  <c:v>-2.7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07-4C85-8AF8-2E3D54E54529}"/>
            </c:ext>
          </c:extLst>
        </c:ser>
        <c:ser>
          <c:idx val="3"/>
          <c:order val="1"/>
          <c:tx>
            <c:strRef>
              <c:f>元データ!$H$16:$H$17</c:f>
              <c:strCache>
                <c:ptCount val="2"/>
                <c:pt idx="0">
                  <c:v>所定外労働時間</c:v>
                </c:pt>
                <c:pt idx="1">
                  <c:v>（調査産業計）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strRef>
              <c:f>元データ!$F$18:$F$23</c:f>
              <c:strCache>
                <c:ptCount val="6"/>
                <c:pt idx="0">
                  <c:v>令和２年</c:v>
                </c:pt>
                <c:pt idx="1">
                  <c:v>令和３年</c:v>
                </c:pt>
                <c:pt idx="2">
                  <c:v>令和４年</c:v>
                </c:pt>
                <c:pt idx="3">
                  <c:v>令和５年</c:v>
                </c:pt>
                <c:pt idx="4">
                  <c:v>令和６年</c:v>
                </c:pt>
                <c:pt idx="5">
                  <c:v>令和７年</c:v>
                </c:pt>
              </c:strCache>
            </c:strRef>
          </c:cat>
          <c:val>
            <c:numRef>
              <c:f>元データ!$H$18:$H$23</c:f>
              <c:numCache>
                <c:formatCode>0.0;"△ "0.0</c:formatCode>
                <c:ptCount val="6"/>
                <c:pt idx="0">
                  <c:v>-23.3</c:v>
                </c:pt>
                <c:pt idx="1">
                  <c:v>21.1</c:v>
                </c:pt>
                <c:pt idx="2">
                  <c:v>7.1</c:v>
                </c:pt>
                <c:pt idx="3">
                  <c:v>-8.1999999999999993</c:v>
                </c:pt>
                <c:pt idx="4">
                  <c:v>-13.1</c:v>
                </c:pt>
                <c:pt idx="5">
                  <c:v>-3.5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307-4C85-8AF8-2E3D54E54529}"/>
            </c:ext>
          </c:extLst>
        </c:ser>
        <c:ser>
          <c:idx val="2"/>
          <c:order val="2"/>
          <c:tx>
            <c:strRef>
              <c:f>元データ!#REF!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cat>
            <c:strRef>
              <c:f>元データ!$F$18:$F$23</c:f>
              <c:strCache>
                <c:ptCount val="6"/>
                <c:pt idx="0">
                  <c:v>令和２年</c:v>
                </c:pt>
                <c:pt idx="1">
                  <c:v>令和３年</c:v>
                </c:pt>
                <c:pt idx="2">
                  <c:v>令和４年</c:v>
                </c:pt>
                <c:pt idx="3">
                  <c:v>令和５年</c:v>
                </c:pt>
                <c:pt idx="4">
                  <c:v>令和６年</c:v>
                </c:pt>
                <c:pt idx="5">
                  <c:v>令和７年</c:v>
                </c:pt>
              </c:strCache>
            </c:strRef>
          </c:cat>
          <c:val>
            <c:numRef>
              <c:f>元データ!#REF!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307-4C85-8AF8-2E3D54E545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216256"/>
        <c:axId val="105226240"/>
      </c:lineChart>
      <c:catAx>
        <c:axId val="105216256"/>
        <c:scaling>
          <c:orientation val="minMax"/>
        </c:scaling>
        <c:delete val="0"/>
        <c:axPos val="b"/>
        <c:numFmt formatCode="General" sourceLinked="1"/>
        <c:majorTickMark val="none"/>
        <c:minorTickMark val="out"/>
        <c:tickLblPos val="nextTo"/>
        <c:spPr>
          <a:ln w="3175">
            <a:solidFill>
              <a:srgbClr val="333333"/>
            </a:solidFill>
            <a:prstDash val="solid"/>
          </a:ln>
        </c:spPr>
        <c:txPr>
          <a:bodyPr/>
          <a:lstStyle/>
          <a:p>
            <a:pPr>
              <a:defRPr sz="900">
                <a:latin typeface="BIZ UDゴシック" panose="020B0400000000000000" pitchFamily="49" charset="-128"/>
                <a:ea typeface="BIZ UDゴシック" panose="020B0400000000000000" pitchFamily="49" charset="-128"/>
              </a:defRPr>
            </a:pPr>
            <a:endParaRPr lang="ja-JP"/>
          </a:p>
        </c:txPr>
        <c:crossAx val="105226240"/>
        <c:crossesAt val="-40"/>
        <c:auto val="1"/>
        <c:lblAlgn val="ctr"/>
        <c:lblOffset val="100"/>
        <c:noMultiLvlLbl val="0"/>
      </c:catAx>
      <c:valAx>
        <c:axId val="105226240"/>
        <c:scaling>
          <c:orientation val="minMax"/>
          <c:max val="25"/>
          <c:min val="-25"/>
        </c:scaling>
        <c:delete val="0"/>
        <c:axPos val="l"/>
        <c:majorGridlines>
          <c:spPr>
            <a:ln w="3175">
              <a:solidFill>
                <a:srgbClr val="333333"/>
              </a:solidFill>
              <a:prstDash val="solid"/>
            </a:ln>
          </c:spPr>
        </c:majorGridlines>
        <c:numFmt formatCode="0_ " sourceLinked="0"/>
        <c:majorTickMark val="out"/>
        <c:minorTickMark val="none"/>
        <c:tickLblPos val="nextTo"/>
        <c:spPr>
          <a:ln w="3175">
            <a:solidFill>
              <a:srgbClr val="333333"/>
            </a:solidFill>
            <a:prstDash val="solid"/>
          </a:ln>
        </c:spPr>
        <c:txPr>
          <a:bodyPr/>
          <a:lstStyle/>
          <a:p>
            <a:pPr>
              <a:defRPr>
                <a:latin typeface="BIZ UDゴシック" panose="020B0400000000000000" pitchFamily="49" charset="-128"/>
                <a:ea typeface="BIZ UDゴシック" panose="020B0400000000000000" pitchFamily="49" charset="-128"/>
              </a:defRPr>
            </a:pPr>
            <a:endParaRPr lang="ja-JP"/>
          </a:p>
        </c:txPr>
        <c:crossAx val="105216256"/>
        <c:crosses val="autoZero"/>
        <c:crossBetween val="between"/>
        <c:majorUnit val="5"/>
      </c:valAx>
    </c:plotArea>
    <c:legend>
      <c:legendPos val="r"/>
      <c:legendEntry>
        <c:idx val="2"/>
        <c:delete val="1"/>
      </c:legendEntry>
      <c:layout>
        <c:manualLayout>
          <c:xMode val="edge"/>
          <c:yMode val="edge"/>
          <c:x val="0.63978172105554065"/>
          <c:y val="0.37705045330032438"/>
          <c:w val="0.35091527611746154"/>
          <c:h val="0.21311532779714015"/>
        </c:manualLayout>
      </c:layout>
      <c:overlay val="0"/>
      <c:spPr>
        <a:solidFill>
          <a:schemeClr val="bg1"/>
        </a:solidFill>
        <a:ln>
          <a:solidFill>
            <a:schemeClr val="accent1"/>
          </a:solidFill>
        </a:ln>
      </c:spPr>
      <c:txPr>
        <a:bodyPr/>
        <a:lstStyle/>
        <a:p>
          <a:pPr>
            <a:defRPr sz="900">
              <a:latin typeface="BIZ UDゴシック" panose="020B0400000000000000" pitchFamily="49" charset="-128"/>
              <a:ea typeface="BIZ UDゴシック" panose="020B0400000000000000" pitchFamily="49" charset="-128"/>
            </a:defRPr>
          </a:pPr>
          <a:endParaRPr lang="ja-JP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 paperSize="9" orientation="landscape"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  <a:cs typeface="ＭＳ Ｐゴシック"/>
              </a:defRPr>
            </a:pPr>
            <a:r>
              <a:rPr lang="ja-JP" altLang="en-US" sz="1100" b="0" i="0" u="none" strike="noStrike" baseline="0">
                <a:solidFill>
                  <a:srgbClr val="000000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図５　常用労働者数の推移（規模５人以上）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  <a:cs typeface="ＭＳ Ｐゴシック"/>
              </a:defRPr>
            </a:pPr>
            <a:r>
              <a:rPr lang="ja-JP" altLang="en-US" sz="1100" b="0" i="0" u="none" strike="noStrike" baseline="0">
                <a:solidFill>
                  <a:srgbClr val="000000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―常用雇用指数の対前年比―</a:t>
            </a:r>
          </a:p>
        </c:rich>
      </c:tx>
      <c:layout>
        <c:manualLayout>
          <c:xMode val="edge"/>
          <c:yMode val="edge"/>
          <c:x val="0.32554779392071787"/>
          <c:y val="3.2786885245901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2888099353434534E-2"/>
          <c:y val="0.19337736514279016"/>
          <c:w val="0.56312111900646578"/>
          <c:h val="0.69910015685909155"/>
        </c:manualLayout>
      </c:layout>
      <c:lineChart>
        <c:grouping val="standard"/>
        <c:varyColors val="0"/>
        <c:ser>
          <c:idx val="0"/>
          <c:order val="0"/>
          <c:tx>
            <c:strRef>
              <c:f>元データ!$K$5:$K$6</c:f>
              <c:strCache>
                <c:ptCount val="2"/>
                <c:pt idx="0">
                  <c:v>常用労働者数</c:v>
                </c:pt>
                <c:pt idx="1">
                  <c:v>（調査産業計）</c:v>
                </c:pt>
              </c:strCache>
            </c:strRef>
          </c:tx>
          <c:spPr>
            <a:ln w="38100">
              <a:solidFill>
                <a:srgbClr val="0070C0"/>
              </a:solidFill>
            </a:ln>
          </c:spPr>
          <c:marker>
            <c:symbol val="circle"/>
            <c:size val="2"/>
            <c:spPr>
              <a:solidFill>
                <a:srgbClr val="FF0000"/>
              </a:solidFill>
              <a:ln w="38100">
                <a:solidFill>
                  <a:srgbClr val="0070C0"/>
                </a:solidFill>
                <a:miter lim="800000"/>
              </a:ln>
            </c:spPr>
          </c:marker>
          <c:cat>
            <c:strRef>
              <c:f>元データ!$J$7:$J$12</c:f>
              <c:strCache>
                <c:ptCount val="6"/>
                <c:pt idx="0">
                  <c:v>令和２年</c:v>
                </c:pt>
                <c:pt idx="1">
                  <c:v>令和３年</c:v>
                </c:pt>
                <c:pt idx="2">
                  <c:v>令和４年</c:v>
                </c:pt>
                <c:pt idx="3">
                  <c:v>令和５年</c:v>
                </c:pt>
                <c:pt idx="4">
                  <c:v>令和６年</c:v>
                </c:pt>
                <c:pt idx="5">
                  <c:v>令和７年</c:v>
                </c:pt>
              </c:strCache>
            </c:strRef>
          </c:cat>
          <c:val>
            <c:numRef>
              <c:f>元データ!$K$7:$K$12</c:f>
              <c:numCache>
                <c:formatCode>0.0;"△ "0.0</c:formatCode>
                <c:ptCount val="6"/>
                <c:pt idx="0">
                  <c:v>-1.2</c:v>
                </c:pt>
                <c:pt idx="1">
                  <c:v>0.9</c:v>
                </c:pt>
                <c:pt idx="2">
                  <c:v>0.1</c:v>
                </c:pt>
                <c:pt idx="3">
                  <c:v>1.7</c:v>
                </c:pt>
                <c:pt idx="4">
                  <c:v>0.3</c:v>
                </c:pt>
                <c:pt idx="5">
                  <c:v>2.1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4B1-483A-AF59-76564ACEACF5}"/>
            </c:ext>
          </c:extLst>
        </c:ser>
        <c:ser>
          <c:idx val="3"/>
          <c:order val="1"/>
          <c:tx>
            <c:strRef>
              <c:f>元データ!#REF!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cat>
            <c:strRef>
              <c:f>元データ!$J$7:$J$12</c:f>
              <c:strCache>
                <c:ptCount val="6"/>
                <c:pt idx="0">
                  <c:v>令和２年</c:v>
                </c:pt>
                <c:pt idx="1">
                  <c:v>令和３年</c:v>
                </c:pt>
                <c:pt idx="2">
                  <c:v>令和４年</c:v>
                </c:pt>
                <c:pt idx="3">
                  <c:v>令和５年</c:v>
                </c:pt>
                <c:pt idx="4">
                  <c:v>令和６年</c:v>
                </c:pt>
                <c:pt idx="5">
                  <c:v>令和７年</c:v>
                </c:pt>
              </c:strCache>
            </c:strRef>
          </c:cat>
          <c:val>
            <c:numRef>
              <c:f>元データ!#REF!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B1-483A-AF59-76564ACEAC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532416"/>
        <c:axId val="105534208"/>
      </c:lineChart>
      <c:catAx>
        <c:axId val="105532416"/>
        <c:scaling>
          <c:orientation val="minMax"/>
        </c:scaling>
        <c:delete val="0"/>
        <c:axPos val="b"/>
        <c:numFmt formatCode="General" sourceLinked="1"/>
        <c:majorTickMark val="none"/>
        <c:minorTickMark val="out"/>
        <c:tickLblPos val="nextTo"/>
        <c:spPr>
          <a:ln w="3175">
            <a:solidFill>
              <a:srgbClr val="333333"/>
            </a:solidFill>
            <a:prstDash val="solid"/>
          </a:ln>
        </c:spPr>
        <c:txPr>
          <a:bodyPr/>
          <a:lstStyle/>
          <a:p>
            <a:pPr>
              <a:defRPr sz="900">
                <a:latin typeface="BIZ UDゴシック" panose="020B0400000000000000" pitchFamily="49" charset="-128"/>
                <a:ea typeface="BIZ UDゴシック" panose="020B0400000000000000" pitchFamily="49" charset="-128"/>
              </a:defRPr>
            </a:pPr>
            <a:endParaRPr lang="ja-JP"/>
          </a:p>
        </c:txPr>
        <c:crossAx val="105534208"/>
        <c:crossesAt val="-30"/>
        <c:auto val="1"/>
        <c:lblAlgn val="ctr"/>
        <c:lblOffset val="100"/>
        <c:noMultiLvlLbl val="0"/>
      </c:catAx>
      <c:valAx>
        <c:axId val="105534208"/>
        <c:scaling>
          <c:orientation val="minMax"/>
          <c:max val="5"/>
          <c:min val="-5"/>
        </c:scaling>
        <c:delete val="0"/>
        <c:axPos val="l"/>
        <c:majorGridlines>
          <c:spPr>
            <a:ln w="3175">
              <a:solidFill>
                <a:srgbClr val="333333"/>
              </a:solidFill>
              <a:prstDash val="solid"/>
            </a:ln>
          </c:spPr>
        </c:majorGridlines>
        <c:numFmt formatCode="0_ " sourceLinked="0"/>
        <c:majorTickMark val="out"/>
        <c:minorTickMark val="none"/>
        <c:tickLblPos val="nextTo"/>
        <c:spPr>
          <a:ln w="3175">
            <a:solidFill>
              <a:srgbClr val="333333"/>
            </a:solidFill>
            <a:prstDash val="solid"/>
          </a:ln>
        </c:spPr>
        <c:txPr>
          <a:bodyPr/>
          <a:lstStyle/>
          <a:p>
            <a:pPr>
              <a:defRPr>
                <a:latin typeface="BIZ UDゴシック" panose="020B0400000000000000" pitchFamily="49" charset="-128"/>
                <a:ea typeface="BIZ UDゴシック" panose="020B0400000000000000" pitchFamily="49" charset="-128"/>
              </a:defRPr>
            </a:pPr>
            <a:endParaRPr lang="ja-JP"/>
          </a:p>
        </c:txPr>
        <c:crossAx val="105532416"/>
        <c:crosses val="autoZero"/>
        <c:crossBetween val="between"/>
        <c:majorUnit val="1"/>
        <c:minorUnit val="1"/>
      </c:valAx>
    </c:plotArea>
    <c:legend>
      <c:legendPos val="r"/>
      <c:legendEntry>
        <c:idx val="1"/>
        <c:delete val="1"/>
      </c:legendEntry>
      <c:layout>
        <c:manualLayout>
          <c:xMode val="edge"/>
          <c:yMode val="edge"/>
          <c:x val="0.65501060266626332"/>
          <c:y val="0.32969120663195789"/>
          <c:w val="0.29635047719875351"/>
          <c:h val="0.2131153277971401"/>
        </c:manualLayout>
      </c:layout>
      <c:overlay val="0"/>
      <c:spPr>
        <a:solidFill>
          <a:schemeClr val="bg1"/>
        </a:solidFill>
        <a:ln>
          <a:solidFill>
            <a:schemeClr val="accent1"/>
          </a:solidFill>
        </a:ln>
      </c:spPr>
      <c:txPr>
        <a:bodyPr/>
        <a:lstStyle/>
        <a:p>
          <a:pPr>
            <a:defRPr sz="900">
              <a:latin typeface="BIZ UDゴシック" panose="020B0400000000000000" pitchFamily="49" charset="-128"/>
              <a:ea typeface="BIZ UDゴシック" panose="020B0400000000000000" pitchFamily="49" charset="-128"/>
            </a:defRPr>
          </a:pPr>
          <a:endParaRPr lang="ja-JP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078" l="0.70000000000000062" r="0.70000000000000062" t="0.75000000000000078" header="0.30000000000000032" footer="0.30000000000000032"/>
    <c:pageSetup paperSize="9" orientation="landscape"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  <a:cs typeface="ＭＳ Ｐゴシック"/>
              </a:defRPr>
            </a:pPr>
            <a:r>
              <a:rPr lang="ja-JP" altLang="en-US" sz="1100" b="0" i="0" u="none" strike="noStrike" baseline="0">
                <a:solidFill>
                  <a:srgbClr val="000000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図６　常用労働者数の推移（規模３０人以上）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  <a:cs typeface="ＭＳ Ｐゴシック"/>
              </a:defRPr>
            </a:pPr>
            <a:r>
              <a:rPr lang="ja-JP" altLang="en-US" sz="1100" b="0" i="0" u="none" strike="noStrike" baseline="0">
                <a:solidFill>
                  <a:srgbClr val="000000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―常用雇用指数の対前年比―</a:t>
            </a:r>
          </a:p>
        </c:rich>
      </c:tx>
      <c:layout>
        <c:manualLayout>
          <c:xMode val="edge"/>
          <c:yMode val="edge"/>
          <c:x val="0.31970810371392649"/>
          <c:y val="3.2786885245901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2888099353434534E-2"/>
          <c:y val="0.19337736514279022"/>
          <c:w val="0.56312111900646578"/>
          <c:h val="0.69910015685909177"/>
        </c:manualLayout>
      </c:layout>
      <c:lineChart>
        <c:grouping val="standard"/>
        <c:varyColors val="0"/>
        <c:ser>
          <c:idx val="0"/>
          <c:order val="0"/>
          <c:tx>
            <c:strRef>
              <c:f>元データ!$K$16:$K$17</c:f>
              <c:strCache>
                <c:ptCount val="2"/>
                <c:pt idx="0">
                  <c:v>常用労働者数</c:v>
                </c:pt>
                <c:pt idx="1">
                  <c:v>（調査産業計）</c:v>
                </c:pt>
              </c:strCache>
            </c:strRef>
          </c:tx>
          <c:spPr>
            <a:ln w="38100">
              <a:solidFill>
                <a:srgbClr val="0070C0"/>
              </a:solidFill>
            </a:ln>
          </c:spPr>
          <c:marker>
            <c:symbol val="circle"/>
            <c:size val="2"/>
            <c:spPr>
              <a:solidFill>
                <a:schemeClr val="tx1"/>
              </a:solidFill>
              <a:ln w="38100">
                <a:solidFill>
                  <a:srgbClr val="0070C0"/>
                </a:solidFill>
                <a:miter lim="800000"/>
              </a:ln>
            </c:spPr>
          </c:marker>
          <c:cat>
            <c:strRef>
              <c:f>元データ!$J$18:$J$23</c:f>
              <c:strCache>
                <c:ptCount val="6"/>
                <c:pt idx="0">
                  <c:v>令和２年</c:v>
                </c:pt>
                <c:pt idx="1">
                  <c:v>令和３年</c:v>
                </c:pt>
                <c:pt idx="2">
                  <c:v>令和４年</c:v>
                </c:pt>
                <c:pt idx="3">
                  <c:v>令和５年</c:v>
                </c:pt>
                <c:pt idx="4">
                  <c:v>令和６年</c:v>
                </c:pt>
                <c:pt idx="5">
                  <c:v>令和７年</c:v>
                </c:pt>
              </c:strCache>
            </c:strRef>
          </c:cat>
          <c:val>
            <c:numRef>
              <c:f>元データ!$K$18:$K$23</c:f>
              <c:numCache>
                <c:formatCode>0.0;"△ "0.0</c:formatCode>
                <c:ptCount val="6"/>
                <c:pt idx="0">
                  <c:v>-3.9</c:v>
                </c:pt>
                <c:pt idx="1">
                  <c:v>3.2</c:v>
                </c:pt>
                <c:pt idx="2">
                  <c:v>-0.7</c:v>
                </c:pt>
                <c:pt idx="3">
                  <c:v>0.6</c:v>
                </c:pt>
                <c:pt idx="4">
                  <c:v>0.2</c:v>
                </c:pt>
                <c:pt idx="5">
                  <c:v>0.7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638-4C9F-97F8-74CB0A9144C7}"/>
            </c:ext>
          </c:extLst>
        </c:ser>
        <c:ser>
          <c:idx val="3"/>
          <c:order val="1"/>
          <c:tx>
            <c:strRef>
              <c:f>元データ!#REF!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cat>
            <c:strRef>
              <c:f>元データ!$J$18:$J$23</c:f>
              <c:strCache>
                <c:ptCount val="6"/>
                <c:pt idx="0">
                  <c:v>令和２年</c:v>
                </c:pt>
                <c:pt idx="1">
                  <c:v>令和３年</c:v>
                </c:pt>
                <c:pt idx="2">
                  <c:v>令和４年</c:v>
                </c:pt>
                <c:pt idx="3">
                  <c:v>令和５年</c:v>
                </c:pt>
                <c:pt idx="4">
                  <c:v>令和６年</c:v>
                </c:pt>
                <c:pt idx="5">
                  <c:v>令和７年</c:v>
                </c:pt>
              </c:strCache>
            </c:strRef>
          </c:cat>
          <c:val>
            <c:numRef>
              <c:f>元データ!#REF!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638-4C9F-97F8-74CB0A9144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271296"/>
        <c:axId val="105272832"/>
      </c:lineChart>
      <c:catAx>
        <c:axId val="105271296"/>
        <c:scaling>
          <c:orientation val="minMax"/>
        </c:scaling>
        <c:delete val="0"/>
        <c:axPos val="b"/>
        <c:numFmt formatCode="General" sourceLinked="1"/>
        <c:majorTickMark val="none"/>
        <c:minorTickMark val="out"/>
        <c:tickLblPos val="nextTo"/>
        <c:spPr>
          <a:ln w="3175">
            <a:solidFill>
              <a:srgbClr val="333333"/>
            </a:solidFill>
            <a:prstDash val="solid"/>
          </a:ln>
        </c:spPr>
        <c:txPr>
          <a:bodyPr/>
          <a:lstStyle/>
          <a:p>
            <a:pPr>
              <a:defRPr sz="900">
                <a:latin typeface="BIZ UDゴシック" panose="020B0400000000000000" pitchFamily="49" charset="-128"/>
                <a:ea typeface="BIZ UDゴシック" panose="020B0400000000000000" pitchFamily="49" charset="-128"/>
              </a:defRPr>
            </a:pPr>
            <a:endParaRPr lang="ja-JP"/>
          </a:p>
        </c:txPr>
        <c:crossAx val="105272832"/>
        <c:crossesAt val="-30"/>
        <c:auto val="1"/>
        <c:lblAlgn val="ctr"/>
        <c:lblOffset val="100"/>
        <c:noMultiLvlLbl val="0"/>
      </c:catAx>
      <c:valAx>
        <c:axId val="105272832"/>
        <c:scaling>
          <c:orientation val="minMax"/>
          <c:max val="5"/>
          <c:min val="-5"/>
        </c:scaling>
        <c:delete val="0"/>
        <c:axPos val="l"/>
        <c:majorGridlines>
          <c:spPr>
            <a:ln w="3175">
              <a:solidFill>
                <a:srgbClr val="333333"/>
              </a:solidFill>
              <a:prstDash val="solid"/>
            </a:ln>
          </c:spPr>
        </c:majorGridlines>
        <c:numFmt formatCode="0_ " sourceLinked="0"/>
        <c:majorTickMark val="out"/>
        <c:minorTickMark val="none"/>
        <c:tickLblPos val="nextTo"/>
        <c:spPr>
          <a:ln w="3175">
            <a:solidFill>
              <a:srgbClr val="333333"/>
            </a:solidFill>
            <a:prstDash val="solid"/>
          </a:ln>
        </c:spPr>
        <c:txPr>
          <a:bodyPr/>
          <a:lstStyle/>
          <a:p>
            <a:pPr>
              <a:defRPr>
                <a:latin typeface="BIZ UDゴシック" panose="020B0400000000000000" pitchFamily="49" charset="-128"/>
                <a:ea typeface="BIZ UDゴシック" panose="020B0400000000000000" pitchFamily="49" charset="-128"/>
              </a:defRPr>
            </a:pPr>
            <a:endParaRPr lang="ja-JP"/>
          </a:p>
        </c:txPr>
        <c:crossAx val="105271296"/>
        <c:crosses val="autoZero"/>
        <c:crossBetween val="between"/>
        <c:majorUnit val="1"/>
      </c:valAx>
    </c:plotArea>
    <c:legend>
      <c:legendPos val="r"/>
      <c:legendEntry>
        <c:idx val="1"/>
        <c:delete val="1"/>
      </c:legendEntry>
      <c:layout>
        <c:manualLayout>
          <c:xMode val="edge"/>
          <c:yMode val="edge"/>
          <c:x val="0.68515859887261987"/>
          <c:y val="0.34972763650445338"/>
          <c:w val="0.29635047719875351"/>
          <c:h val="0.21311532779714015"/>
        </c:manualLayout>
      </c:layout>
      <c:overlay val="0"/>
      <c:spPr>
        <a:solidFill>
          <a:schemeClr val="bg1"/>
        </a:solidFill>
        <a:ln>
          <a:solidFill>
            <a:schemeClr val="accent1"/>
          </a:solidFill>
        </a:ln>
      </c:spPr>
      <c:txPr>
        <a:bodyPr/>
        <a:lstStyle/>
        <a:p>
          <a:pPr>
            <a:defRPr sz="900">
              <a:latin typeface="BIZ UDゴシック" panose="020B0400000000000000" pitchFamily="49" charset="-128"/>
              <a:ea typeface="BIZ UDゴシック" panose="020B0400000000000000" pitchFamily="49" charset="-128"/>
            </a:defRPr>
          </a:pPr>
          <a:endParaRPr lang="ja-JP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1" l="0.70000000000000062" r="0.70000000000000062" t="0.750000000000001" header="0.30000000000000032" footer="0.30000000000000032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352425</xdr:colOff>
      <xdr:row>34</xdr:row>
      <xdr:rowOff>9525</xdr:rowOff>
    </xdr:from>
    <xdr:to>
      <xdr:col>13</xdr:col>
      <xdr:colOff>352425</xdr:colOff>
      <xdr:row>34</xdr:row>
      <xdr:rowOff>9525</xdr:rowOff>
    </xdr:to>
    <xdr:sp macro="" textlink="">
      <xdr:nvSpPr>
        <xdr:cNvPr id="1482984" name="Line 2">
          <a:extLst>
            <a:ext uri="{FF2B5EF4-FFF2-40B4-BE49-F238E27FC236}">
              <a16:creationId xmlns:a16="http://schemas.microsoft.com/office/drawing/2014/main" id="{00000000-0008-0000-0100-0000E8A01600}"/>
            </a:ext>
          </a:extLst>
        </xdr:cNvPr>
        <xdr:cNvSpPr>
          <a:spLocks noChangeShapeType="1"/>
        </xdr:cNvSpPr>
      </xdr:nvSpPr>
      <xdr:spPr bwMode="auto">
        <a:xfrm>
          <a:off x="6143625" y="5876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95248</xdr:colOff>
      <xdr:row>25</xdr:row>
      <xdr:rowOff>114300</xdr:rowOff>
    </xdr:from>
    <xdr:to>
      <xdr:col>14</xdr:col>
      <xdr:colOff>175259</xdr:colOff>
      <xdr:row>47</xdr:row>
      <xdr:rowOff>285750</xdr:rowOff>
    </xdr:to>
    <xdr:graphicFrame macro="">
      <xdr:nvGraphicFramePr>
        <xdr:cNvPr id="1482985" name="グラフ 5">
          <a:extLst>
            <a:ext uri="{FF2B5EF4-FFF2-40B4-BE49-F238E27FC236}">
              <a16:creationId xmlns:a16="http://schemas.microsoft.com/office/drawing/2014/main" id="{00000000-0008-0000-0100-0000E9A016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472069</xdr:colOff>
      <xdr:row>39</xdr:row>
      <xdr:rowOff>100149</xdr:rowOff>
    </xdr:from>
    <xdr:to>
      <xdr:col>13</xdr:col>
      <xdr:colOff>639709</xdr:colOff>
      <xdr:row>39</xdr:row>
      <xdr:rowOff>100149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0EDCB082-8C47-0742-EA24-CF8201B70FDD}"/>
            </a:ext>
          </a:extLst>
        </xdr:cNvPr>
        <xdr:cNvCxnSpPr/>
      </xdr:nvCxnSpPr>
      <xdr:spPr bwMode="auto">
        <a:xfrm>
          <a:off x="906967" y="6950715"/>
          <a:ext cx="4929210" cy="0"/>
        </a:xfrm>
        <a:prstGeom prst="line">
          <a:avLst/>
        </a:prstGeom>
        <a:solidFill>
          <a:srgbClr val="FFFFFF"/>
        </a:solidFill>
        <a:ln w="19050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0.04227</cdr:x>
      <cdr:y>0.11163</cdr:y>
    </cdr:from>
    <cdr:to>
      <cdr:x>0.08588</cdr:x>
      <cdr:y>0.18507</cdr:y>
    </cdr:to>
    <cdr:sp macro="" textlink="">
      <cdr:nvSpPr>
        <cdr:cNvPr id="1073155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79381" y="393393"/>
          <a:ext cx="284921" cy="2567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vert="wordArtVertRtl" wrap="square" lIns="0" tIns="0" rIns="27432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altLang="ja-JP" sz="95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%</a:t>
          </a:r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37</xdr:row>
      <xdr:rowOff>0</xdr:rowOff>
    </xdr:from>
    <xdr:to>
      <xdr:col>9</xdr:col>
      <xdr:colOff>438150</xdr:colOff>
      <xdr:row>58</xdr:row>
      <xdr:rowOff>57150</xdr:rowOff>
    </xdr:to>
    <xdr:graphicFrame macro="">
      <xdr:nvGraphicFramePr>
        <xdr:cNvPr id="833836" name="グラフ 3">
          <a:extLst>
            <a:ext uri="{FF2B5EF4-FFF2-40B4-BE49-F238E27FC236}">
              <a16:creationId xmlns:a16="http://schemas.microsoft.com/office/drawing/2014/main" id="{00000000-0008-0000-0600-00002CB90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0.04129</cdr:x>
      <cdr:y>0.1036</cdr:y>
    </cdr:from>
    <cdr:to>
      <cdr:x>0.07627</cdr:x>
      <cdr:y>0.18556</cdr:y>
    </cdr:to>
    <cdr:sp macro="" textlink="">
      <cdr:nvSpPr>
        <cdr:cNvPr id="1074179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72942" y="365339"/>
          <a:ext cx="228581" cy="28648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vert="wordArtVertRtl" wrap="square" lIns="0" tIns="0" rIns="27432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altLang="ja-JP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%</a:t>
          </a:r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37</xdr:row>
      <xdr:rowOff>0</xdr:rowOff>
    </xdr:from>
    <xdr:to>
      <xdr:col>9</xdr:col>
      <xdr:colOff>323850</xdr:colOff>
      <xdr:row>58</xdr:row>
      <xdr:rowOff>57150</xdr:rowOff>
    </xdr:to>
    <xdr:graphicFrame macro="">
      <xdr:nvGraphicFramePr>
        <xdr:cNvPr id="865572" name="グラフ 3">
          <a:extLst>
            <a:ext uri="{FF2B5EF4-FFF2-40B4-BE49-F238E27FC236}">
              <a16:creationId xmlns:a16="http://schemas.microsoft.com/office/drawing/2014/main" id="{00000000-0008-0000-0700-000024350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0.04301</cdr:x>
      <cdr:y>0.1036</cdr:y>
    </cdr:from>
    <cdr:to>
      <cdr:x>0.07799</cdr:x>
      <cdr:y>0.1717</cdr:y>
    </cdr:to>
    <cdr:sp macro="" textlink="">
      <cdr:nvSpPr>
        <cdr:cNvPr id="1075204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84210" y="365339"/>
          <a:ext cx="228581" cy="23803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vert="wordArtVertRtl" wrap="square" lIns="0" tIns="0" rIns="27432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altLang="ja-JP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%</a:t>
          </a:r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137160</xdr:colOff>
      <xdr:row>0</xdr:row>
      <xdr:rowOff>45720</xdr:rowOff>
    </xdr:from>
    <xdr:to>
      <xdr:col>6</xdr:col>
      <xdr:colOff>586740</xdr:colOff>
      <xdr:row>2</xdr:row>
      <xdr:rowOff>121920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AFB313C-A3BB-A02D-B028-553E5B05206A}"/>
            </a:ext>
          </a:extLst>
        </xdr:cNvPr>
        <xdr:cNvSpPr txBox="1"/>
      </xdr:nvSpPr>
      <xdr:spPr>
        <a:xfrm>
          <a:off x="320040" y="45720"/>
          <a:ext cx="4800600" cy="47244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050" b="1"/>
            <a:t>・年は左上の表のみ修正すればいい</a:t>
          </a:r>
          <a:endParaRPr kumimoji="1" lang="en-US" altLang="ja-JP" sz="1050" b="1"/>
        </a:p>
        <a:p>
          <a:r>
            <a:rPr kumimoji="1" lang="ja-JP" altLang="en-US" sz="1050" b="1"/>
            <a:t>・公表年の数値は各シートからの引用になっているため、黄色セルは触らないこと</a:t>
          </a: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0.77619</cdr:x>
      <cdr:y>0.03561</cdr:y>
    </cdr:from>
    <cdr:to>
      <cdr:x>1</cdr:x>
      <cdr:y>0.22434</cdr:y>
    </cdr:to>
    <cdr:sp macro="" textlink="">
      <cdr:nvSpPr>
        <cdr:cNvPr id="2" name="テキスト ボックス 5"/>
        <cdr:cNvSpPr txBox="1"/>
      </cdr:nvSpPr>
      <cdr:spPr>
        <a:xfrm xmlns:a="http://schemas.openxmlformats.org/drawingml/2006/main">
          <a:off x="4515773" y="136906"/>
          <a:ext cx="1302098" cy="7255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r>
            <a:rPr kumimoji="1" lang="ja-JP" altLang="en-US" sz="800">
              <a:latin typeface="BIZ UDゴシック" panose="020B0400000000000000" pitchFamily="49" charset="-128"/>
              <a:ea typeface="BIZ UDゴシック" panose="020B0400000000000000" pitchFamily="49" charset="-128"/>
            </a:rPr>
            <a:t>きまって支給する給与</a:t>
          </a:r>
          <a:endParaRPr kumimoji="1" lang="en-US" altLang="ja-JP" sz="8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 xmlns:a="http://schemas.openxmlformats.org/drawingml/2006/main">
          <a:r>
            <a:rPr kumimoji="1" lang="ja-JP" altLang="en-US" sz="800">
              <a:latin typeface="BIZ UDゴシック" panose="020B0400000000000000" pitchFamily="49" charset="-128"/>
              <a:ea typeface="BIZ UDゴシック" panose="020B0400000000000000" pitchFamily="49" charset="-128"/>
            </a:rPr>
            <a:t>総実労働時間</a:t>
          </a:r>
          <a:endParaRPr kumimoji="1" lang="en-US" altLang="ja-JP" sz="8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 xmlns:a="http://schemas.openxmlformats.org/drawingml/2006/main">
          <a:r>
            <a:rPr kumimoji="1" lang="ja-JP" altLang="en-US" sz="800">
              <a:latin typeface="BIZ UDゴシック" panose="020B0400000000000000" pitchFamily="49" charset="-128"/>
              <a:ea typeface="BIZ UDゴシック" panose="020B0400000000000000" pitchFamily="49" charset="-128"/>
            </a:rPr>
            <a:t>常用労働者数</a:t>
          </a:r>
          <a:endParaRPr kumimoji="1" lang="en-US" altLang="ja-JP" sz="8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 xmlns:a="http://schemas.openxmlformats.org/drawingml/2006/main">
          <a:endParaRPr kumimoji="1" lang="ja-JP" altLang="en-US" sz="800"/>
        </a:p>
      </cdr:txBody>
    </cdr:sp>
  </cdr:relSizeAnchor>
  <cdr:relSizeAnchor xmlns:cdr="http://schemas.openxmlformats.org/drawingml/2006/chartDrawing">
    <cdr:from>
      <cdr:x>0</cdr:x>
      <cdr:y>0.1201</cdr:y>
    </cdr:from>
    <cdr:to>
      <cdr:x>0.16826</cdr:x>
      <cdr:y>0.17157</cdr:y>
    </cdr:to>
    <cdr:sp macro="" textlink="">
      <cdr:nvSpPr>
        <cdr:cNvPr id="5" name="テキスト ボックス 4"/>
        <cdr:cNvSpPr txBox="1"/>
      </cdr:nvSpPr>
      <cdr:spPr>
        <a:xfrm xmlns:a="http://schemas.openxmlformats.org/drawingml/2006/main">
          <a:off x="0" y="461699"/>
          <a:ext cx="978914" cy="19786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800">
              <a:latin typeface="BIZ UDゴシック" panose="020B0400000000000000" pitchFamily="49" charset="-128"/>
              <a:ea typeface="BIZ UDゴシック" panose="020B0400000000000000" pitchFamily="49" charset="-128"/>
            </a:rPr>
            <a:t>所定外労働時間</a:t>
          </a:r>
        </a:p>
      </cdr:txBody>
    </cdr:sp>
  </cdr:relSizeAnchor>
  <cdr:relSizeAnchor xmlns:cdr="http://schemas.openxmlformats.org/drawingml/2006/chartDrawing">
    <cdr:from>
      <cdr:x>0.91111</cdr:x>
      <cdr:y>0.16422</cdr:y>
    </cdr:from>
    <cdr:to>
      <cdr:x>0.95714</cdr:x>
      <cdr:y>0.22549</cdr:y>
    </cdr:to>
    <cdr:sp macro="" textlink="">
      <cdr:nvSpPr>
        <cdr:cNvPr id="6" name="テキスト ボックス 3"/>
        <cdr:cNvSpPr txBox="1"/>
      </cdr:nvSpPr>
      <cdr:spPr>
        <a:xfrm xmlns:a="http://schemas.openxmlformats.org/drawingml/2006/main">
          <a:off x="5467350" y="638175"/>
          <a:ext cx="276225" cy="23812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r>
            <a:rPr kumimoji="1" lang="en-US" altLang="ja-JP" sz="1100"/>
            <a:t>%</a:t>
          </a:r>
          <a:endParaRPr kumimoji="1" lang="ja-JP" altLang="en-US" sz="1100"/>
        </a:p>
      </cdr:txBody>
    </cdr:sp>
  </cdr:relSizeAnchor>
  <cdr:relSizeAnchor xmlns:cdr="http://schemas.openxmlformats.org/drawingml/2006/chartDrawing">
    <cdr:from>
      <cdr:x>0.01746</cdr:x>
      <cdr:y>0.16667</cdr:y>
    </cdr:from>
    <cdr:to>
      <cdr:x>0.06349</cdr:x>
      <cdr:y>0.22794</cdr:y>
    </cdr:to>
    <cdr:sp macro="" textlink="">
      <cdr:nvSpPr>
        <cdr:cNvPr id="7" name="テキスト ボックス 3"/>
        <cdr:cNvSpPr txBox="1"/>
      </cdr:nvSpPr>
      <cdr:spPr>
        <a:xfrm xmlns:a="http://schemas.openxmlformats.org/drawingml/2006/main">
          <a:off x="104760" y="647709"/>
          <a:ext cx="276214" cy="23810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en-US" altLang="ja-JP" sz="1100"/>
            <a:t>%</a:t>
          </a:r>
          <a:endParaRPr kumimoji="1" lang="ja-JP" altLang="en-US" sz="1100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110490</xdr:colOff>
      <xdr:row>37</xdr:row>
      <xdr:rowOff>40005</xdr:rowOff>
    </xdr:from>
    <xdr:to>
      <xdr:col>8</xdr:col>
      <xdr:colOff>563880</xdr:colOff>
      <xdr:row>58</xdr:row>
      <xdr:rowOff>106680</xdr:rowOff>
    </xdr:to>
    <xdr:graphicFrame macro="">
      <xdr:nvGraphicFramePr>
        <xdr:cNvPr id="24119" name="グラフ 3">
          <a:extLst>
            <a:ext uri="{FF2B5EF4-FFF2-40B4-BE49-F238E27FC236}">
              <a16:creationId xmlns:a16="http://schemas.microsoft.com/office/drawing/2014/main" id="{00000000-0008-0000-0200-0000375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0.0266</cdr:x>
      <cdr:y>0.13092</cdr:y>
    </cdr:from>
    <cdr:to>
      <cdr:x>0.06528</cdr:x>
      <cdr:y>0.19901</cdr:y>
    </cdr:to>
    <cdr:sp macro="" textlink="">
      <cdr:nvSpPr>
        <cdr:cNvPr id="1070083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4522" y="452663"/>
          <a:ext cx="268362" cy="2354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vert="wordArtVertRtl" wrap="square" lIns="0" tIns="0" rIns="27432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altLang="ja-JP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%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36</xdr:row>
      <xdr:rowOff>180975</xdr:rowOff>
    </xdr:from>
    <xdr:to>
      <xdr:col>8</xdr:col>
      <xdr:colOff>571500</xdr:colOff>
      <xdr:row>58</xdr:row>
      <xdr:rowOff>47625</xdr:rowOff>
    </xdr:to>
    <xdr:graphicFrame macro="">
      <xdr:nvGraphicFramePr>
        <xdr:cNvPr id="813366" name="グラフ 3">
          <a:extLst>
            <a:ext uri="{FF2B5EF4-FFF2-40B4-BE49-F238E27FC236}">
              <a16:creationId xmlns:a16="http://schemas.microsoft.com/office/drawing/2014/main" id="{00000000-0008-0000-0300-000036690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0.04376</cdr:x>
      <cdr:y>0.11722</cdr:y>
    </cdr:from>
    <cdr:to>
      <cdr:x>0.08859</cdr:x>
      <cdr:y>0.19942</cdr:y>
    </cdr:to>
    <cdr:sp macro="" textlink="">
      <cdr:nvSpPr>
        <cdr:cNvPr id="1071108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88687" y="412945"/>
          <a:ext cx="292536" cy="28733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vert="wordArtVertRtl" wrap="square" lIns="0" tIns="0" rIns="27432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altLang="ja-JP" sz="97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%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36</xdr:row>
      <xdr:rowOff>0</xdr:rowOff>
    </xdr:from>
    <xdr:to>
      <xdr:col>8</xdr:col>
      <xdr:colOff>542925</xdr:colOff>
      <xdr:row>56</xdr:row>
      <xdr:rowOff>0</xdr:rowOff>
    </xdr:to>
    <xdr:graphicFrame macro="">
      <xdr:nvGraphicFramePr>
        <xdr:cNvPr id="817460" name="グラフ 3">
          <a:extLst>
            <a:ext uri="{FF2B5EF4-FFF2-40B4-BE49-F238E27FC236}">
              <a16:creationId xmlns:a16="http://schemas.microsoft.com/office/drawing/2014/main" id="{00000000-0008-0000-0400-000034790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0.04644</cdr:x>
      <cdr:y>0.1075</cdr:y>
    </cdr:from>
    <cdr:to>
      <cdr:x>0.0898</cdr:x>
      <cdr:y>0.18663</cdr:y>
    </cdr:to>
    <cdr:sp macro="" textlink="">
      <cdr:nvSpPr>
        <cdr:cNvPr id="1072131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07504" y="355414"/>
          <a:ext cx="284149" cy="25928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vert="wordArtVertRtl" wrap="square" lIns="0" tIns="0" rIns="27432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altLang="ja-JP" sz="95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%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35</xdr:row>
      <xdr:rowOff>180975</xdr:rowOff>
    </xdr:from>
    <xdr:to>
      <xdr:col>8</xdr:col>
      <xdr:colOff>542925</xdr:colOff>
      <xdr:row>57</xdr:row>
      <xdr:rowOff>47625</xdr:rowOff>
    </xdr:to>
    <xdr:graphicFrame macro="">
      <xdr:nvGraphicFramePr>
        <xdr:cNvPr id="819508" name="グラフ 3">
          <a:extLst>
            <a:ext uri="{FF2B5EF4-FFF2-40B4-BE49-F238E27FC236}">
              <a16:creationId xmlns:a16="http://schemas.microsoft.com/office/drawing/2014/main" id="{00000000-0008-0000-0500-000034810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 panose="02040503050406030204"/>
        <a:ea typeface=""/>
        <a:cs typeface=""/>
        <a:font script="Jpan" typeface="ＭＳ Ｐゴシック"/>
        <a:font script="Hang" typeface="맑은 고딕"/>
        <a:font script="Hans" typeface="黑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/>
    <pageSetUpPr fitToPage="1"/>
  </sheetPr>
  <dimension ref="A1:O56"/>
  <sheetViews>
    <sheetView showGridLines="0" tabSelected="1" view="pageBreakPreview" zoomScale="115" zoomScaleNormal="100" zoomScaleSheetLayoutView="115" workbookViewId="0">
      <selection sqref="A1:O1"/>
    </sheetView>
  </sheetViews>
  <sheetFormatPr defaultColWidth="7.44140625" defaultRowHeight="12.6"/>
  <cols>
    <col min="1" max="1" width="6.33203125" style="1" customWidth="1"/>
    <col min="2" max="2" width="10.44140625" style="1" customWidth="1"/>
    <col min="3" max="3" width="1.6640625" style="1" customWidth="1"/>
    <col min="4" max="4" width="8.88671875" style="1" customWidth="1"/>
    <col min="5" max="5" width="3.6640625" style="1" customWidth="1"/>
    <col min="6" max="6" width="7.44140625" style="1" customWidth="1"/>
    <col min="7" max="8" width="5.33203125" style="1" customWidth="1"/>
    <col min="9" max="9" width="7.44140625" style="1"/>
    <col min="10" max="10" width="6.33203125" style="1" customWidth="1"/>
    <col min="11" max="11" width="10.33203125" style="1" customWidth="1"/>
    <col min="12" max="12" width="0.88671875" style="1" customWidth="1"/>
    <col min="13" max="13" width="1.6640625" style="1" customWidth="1"/>
    <col min="14" max="14" width="14.21875" style="1" customWidth="1"/>
    <col min="15" max="15" width="6.33203125" style="1" customWidth="1"/>
    <col min="16" max="16" width="0.88671875" style="1" customWidth="1"/>
    <col min="17" max="17" width="1" style="1" customWidth="1"/>
    <col min="18" max="16384" width="7.44140625" style="1"/>
  </cols>
  <sheetData>
    <row r="1" spans="1:15">
      <c r="A1" s="529" t="s">
        <v>295</v>
      </c>
      <c r="B1" s="529"/>
      <c r="C1" s="529"/>
      <c r="D1" s="529"/>
      <c r="E1" s="529"/>
      <c r="F1" s="529"/>
      <c r="G1" s="529"/>
      <c r="H1" s="529"/>
      <c r="I1" s="529"/>
      <c r="J1" s="529"/>
      <c r="K1" s="529"/>
      <c r="L1" s="529"/>
      <c r="M1" s="529"/>
      <c r="N1" s="529"/>
      <c r="O1" s="529"/>
    </row>
    <row r="2" spans="1:15">
      <c r="A2" s="536" t="s">
        <v>0</v>
      </c>
      <c r="B2" s="536"/>
      <c r="C2" s="536"/>
      <c r="D2" s="536"/>
      <c r="E2" s="536"/>
      <c r="F2" s="536"/>
      <c r="G2" s="536"/>
      <c r="H2" s="536"/>
      <c r="I2" s="536"/>
      <c r="J2" s="536"/>
      <c r="K2" s="536"/>
      <c r="L2" s="536"/>
      <c r="M2" s="536"/>
      <c r="N2" s="536"/>
      <c r="O2" s="536"/>
    </row>
    <row r="3" spans="1:15" ht="25.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5" spans="1:15" ht="24">
      <c r="A5" s="530" t="s">
        <v>1</v>
      </c>
      <c r="B5" s="531"/>
      <c r="C5" s="531"/>
      <c r="D5" s="531"/>
      <c r="E5" s="531"/>
      <c r="F5" s="531"/>
      <c r="G5" s="531"/>
      <c r="H5" s="531"/>
      <c r="I5" s="531"/>
      <c r="J5" s="531"/>
      <c r="K5" s="531"/>
      <c r="L5" s="531"/>
      <c r="M5" s="531"/>
      <c r="N5" s="531"/>
      <c r="O5" s="531"/>
    </row>
    <row r="7" spans="1:15" ht="24.75" customHeight="1">
      <c r="A7" s="532" t="s">
        <v>294</v>
      </c>
      <c r="B7" s="532"/>
      <c r="C7" s="532"/>
      <c r="D7" s="532"/>
      <c r="E7" s="532"/>
      <c r="F7" s="532"/>
      <c r="G7" s="532"/>
      <c r="H7" s="532"/>
      <c r="I7" s="532"/>
      <c r="J7" s="532"/>
      <c r="K7" s="532"/>
      <c r="L7" s="532"/>
      <c r="M7" s="532"/>
      <c r="N7" s="532"/>
      <c r="O7" s="532"/>
    </row>
    <row r="8" spans="1:15" ht="24.75" customHeight="1">
      <c r="A8" s="3"/>
      <c r="O8" s="4"/>
    </row>
    <row r="9" spans="1:15" ht="10.8" customHeight="1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</row>
    <row r="10" spans="1:15" ht="13.5" customHeight="1" thickBot="1">
      <c r="B10" s="481"/>
      <c r="C10" s="481"/>
      <c r="D10" s="481"/>
      <c r="E10" s="481"/>
      <c r="F10" s="481"/>
      <c r="G10" s="481"/>
      <c r="H10" s="481"/>
      <c r="I10" s="481"/>
      <c r="J10" s="482"/>
      <c r="K10" s="481"/>
      <c r="L10" s="481"/>
      <c r="M10" s="481"/>
      <c r="N10" s="481"/>
      <c r="O10" s="5"/>
    </row>
    <row r="11" spans="1:15">
      <c r="B11" s="6"/>
      <c r="O11" s="6"/>
    </row>
    <row r="12" spans="1:15">
      <c r="B12" s="6" t="s">
        <v>2</v>
      </c>
      <c r="O12" s="6"/>
    </row>
    <row r="13" spans="1:15">
      <c r="B13" s="6"/>
      <c r="O13" s="6"/>
    </row>
    <row r="14" spans="1:15">
      <c r="B14" s="7" t="s">
        <v>346</v>
      </c>
      <c r="C14" s="480"/>
      <c r="D14" s="480"/>
      <c r="E14" s="480"/>
      <c r="F14" s="480"/>
      <c r="G14" s="480"/>
      <c r="H14" s="480"/>
      <c r="I14" s="480"/>
      <c r="J14" s="480"/>
      <c r="K14" s="480"/>
      <c r="L14" s="480"/>
      <c r="M14" s="480"/>
      <c r="N14" s="480"/>
      <c r="O14" s="6"/>
    </row>
    <row r="15" spans="1:15">
      <c r="B15" s="6"/>
      <c r="C15" s="480"/>
      <c r="D15" s="480"/>
      <c r="E15" s="480"/>
      <c r="F15" s="480"/>
      <c r="G15" s="480"/>
      <c r="H15" s="480"/>
      <c r="I15" s="480"/>
      <c r="J15" s="480"/>
      <c r="K15" s="480"/>
      <c r="L15" s="480"/>
      <c r="M15" s="480"/>
      <c r="N15" s="480"/>
      <c r="O15" s="6"/>
    </row>
    <row r="16" spans="1:15">
      <c r="B16" s="7" t="s">
        <v>347</v>
      </c>
      <c r="C16" s="480"/>
      <c r="D16" s="480"/>
      <c r="E16" s="480"/>
      <c r="F16" s="480"/>
      <c r="G16" s="480"/>
      <c r="H16" s="480"/>
      <c r="I16" s="480"/>
      <c r="J16" s="480"/>
      <c r="K16" s="480"/>
      <c r="L16" s="480"/>
      <c r="M16" s="480"/>
      <c r="N16" s="480"/>
      <c r="O16" s="6"/>
    </row>
    <row r="17" spans="1:15">
      <c r="B17" s="6"/>
      <c r="C17" s="480"/>
      <c r="D17" s="480"/>
      <c r="E17" s="480"/>
      <c r="F17" s="480"/>
      <c r="G17" s="480"/>
      <c r="H17" s="480"/>
      <c r="I17" s="480"/>
      <c r="J17" s="480"/>
      <c r="K17" s="480"/>
      <c r="L17" s="480"/>
      <c r="M17" s="480"/>
      <c r="N17" s="480"/>
      <c r="O17" s="6"/>
    </row>
    <row r="18" spans="1:15">
      <c r="B18" s="7" t="s">
        <v>348</v>
      </c>
      <c r="C18" s="480"/>
      <c r="D18" s="480"/>
      <c r="E18" s="480"/>
      <c r="F18" s="480"/>
      <c r="G18" s="480"/>
      <c r="H18" s="480"/>
      <c r="I18" s="480"/>
      <c r="J18" s="480"/>
      <c r="K18" s="480"/>
      <c r="L18" s="480"/>
      <c r="M18" s="480"/>
      <c r="N18" s="480"/>
      <c r="O18" s="6"/>
    </row>
    <row r="19" spans="1:15">
      <c r="B19" s="6"/>
      <c r="C19" s="480"/>
      <c r="D19" s="480"/>
      <c r="E19" s="480"/>
      <c r="F19" s="480"/>
      <c r="G19" s="480"/>
      <c r="H19" s="480"/>
      <c r="I19" s="480"/>
      <c r="J19" s="480"/>
      <c r="K19" s="480"/>
      <c r="L19" s="480"/>
      <c r="M19" s="480"/>
      <c r="N19" s="480"/>
      <c r="O19" s="6"/>
    </row>
    <row r="20" spans="1:15">
      <c r="B20" s="7" t="s">
        <v>349</v>
      </c>
      <c r="C20" s="480"/>
      <c r="D20" s="480"/>
      <c r="E20" s="480"/>
      <c r="F20" s="480"/>
      <c r="G20" s="480"/>
      <c r="H20" s="480"/>
      <c r="I20" s="480"/>
      <c r="J20" s="480"/>
      <c r="K20" s="480"/>
      <c r="L20" s="480"/>
      <c r="M20" s="480"/>
      <c r="N20" s="480"/>
      <c r="O20" s="6"/>
    </row>
    <row r="21" spans="1:15" ht="13.2" thickBot="1">
      <c r="B21" s="8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6"/>
    </row>
    <row r="25" spans="1:15" ht="13.8">
      <c r="A25" s="527" t="s">
        <v>268</v>
      </c>
      <c r="B25" s="527"/>
      <c r="C25" s="527"/>
      <c r="D25" s="527"/>
      <c r="E25" s="527"/>
      <c r="F25" s="527"/>
      <c r="G25" s="527"/>
      <c r="H25" s="527"/>
      <c r="I25" s="527"/>
      <c r="J25" s="527"/>
      <c r="K25" s="527"/>
      <c r="L25" s="527"/>
      <c r="M25" s="527"/>
      <c r="N25" s="527"/>
      <c r="O25" s="527"/>
    </row>
    <row r="47" ht="24.75" customHeight="1"/>
    <row r="48" ht="24.75" customHeight="1"/>
    <row r="51" spans="1:15" ht="16.5" customHeight="1">
      <c r="A51" s="10"/>
      <c r="B51" s="10"/>
      <c r="C51" s="10"/>
      <c r="E51" s="535"/>
      <c r="F51" s="535"/>
      <c r="G51" s="535"/>
      <c r="H51" s="10"/>
      <c r="I51" s="11"/>
      <c r="J51" s="535"/>
      <c r="K51" s="535"/>
      <c r="L51" s="535"/>
      <c r="M51" s="535"/>
      <c r="N51" s="535"/>
      <c r="O51" s="10"/>
    </row>
    <row r="52" spans="1:15" ht="16.5" customHeight="1">
      <c r="A52" s="10"/>
      <c r="B52" s="533"/>
      <c r="C52" s="534"/>
      <c r="D52" s="534"/>
      <c r="E52" s="534"/>
      <c r="F52" s="534"/>
      <c r="G52" s="534"/>
      <c r="H52" s="534"/>
      <c r="I52" s="534"/>
      <c r="J52" s="534"/>
      <c r="K52" s="534"/>
      <c r="L52" s="534"/>
      <c r="M52" s="534"/>
      <c r="N52" s="534"/>
      <c r="O52" s="10"/>
    </row>
    <row r="53" spans="1:15">
      <c r="A53" s="526"/>
      <c r="B53" s="526"/>
      <c r="C53" s="526"/>
      <c r="D53" s="526"/>
      <c r="E53" s="526"/>
      <c r="F53" s="526"/>
      <c r="G53" s="526"/>
      <c r="H53" s="526"/>
      <c r="I53" s="526"/>
      <c r="J53" s="526"/>
      <c r="K53" s="526"/>
      <c r="L53" s="526"/>
      <c r="M53" s="526"/>
      <c r="N53" s="526"/>
      <c r="O53" s="526"/>
    </row>
    <row r="55" spans="1:15" ht="14.25" customHeight="1">
      <c r="B55" s="528"/>
      <c r="C55" s="528"/>
      <c r="D55" s="528"/>
      <c r="E55" s="528"/>
      <c r="F55" s="528"/>
      <c r="G55" s="528"/>
      <c r="H55" s="528"/>
      <c r="I55" s="528"/>
      <c r="J55" s="528"/>
      <c r="K55" s="528"/>
      <c r="L55" s="528"/>
      <c r="M55" s="528"/>
      <c r="N55" s="528"/>
    </row>
    <row r="56" spans="1:15" ht="14.25" customHeight="1">
      <c r="B56" s="528"/>
      <c r="C56" s="528"/>
      <c r="D56" s="528"/>
      <c r="E56" s="528"/>
      <c r="F56" s="528"/>
      <c r="G56" s="528"/>
      <c r="H56" s="528"/>
      <c r="I56" s="528"/>
      <c r="J56" s="528"/>
      <c r="K56" s="528"/>
      <c r="L56" s="528"/>
      <c r="M56" s="528"/>
      <c r="N56" s="528"/>
    </row>
  </sheetData>
  <mergeCells count="11">
    <mergeCell ref="A53:O53"/>
    <mergeCell ref="A25:O25"/>
    <mergeCell ref="B55:N55"/>
    <mergeCell ref="B56:N56"/>
    <mergeCell ref="A1:O1"/>
    <mergeCell ref="A5:O5"/>
    <mergeCell ref="A7:O7"/>
    <mergeCell ref="B52:N52"/>
    <mergeCell ref="E51:G51"/>
    <mergeCell ref="J51:N51"/>
    <mergeCell ref="A2:O2"/>
  </mergeCells>
  <phoneticPr fontId="10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2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20">
    <tabColor theme="8"/>
    <pageSetUpPr fitToPage="1"/>
  </sheetPr>
  <dimension ref="A1:M76"/>
  <sheetViews>
    <sheetView showGridLines="0" view="pageBreakPreview" zoomScaleNormal="100" zoomScaleSheetLayoutView="100" workbookViewId="0"/>
  </sheetViews>
  <sheetFormatPr defaultColWidth="7.44140625" defaultRowHeight="12"/>
  <cols>
    <col min="1" max="1" width="11.33203125" style="186" customWidth="1"/>
    <col min="2" max="13" width="7" style="186" customWidth="1"/>
    <col min="14" max="14" width="0.109375" style="186" customWidth="1"/>
    <col min="15" max="16384" width="7.44140625" style="186"/>
  </cols>
  <sheetData>
    <row r="1" spans="1:13" ht="22.8">
      <c r="A1" s="184"/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</row>
    <row r="2" spans="1:13" ht="18.600000000000001">
      <c r="A2" s="187" t="s">
        <v>100</v>
      </c>
      <c r="B2" s="185"/>
      <c r="C2" s="185"/>
      <c r="D2" s="185"/>
      <c r="E2" s="185"/>
      <c r="F2" s="185"/>
      <c r="G2" s="185"/>
      <c r="H2" s="188" t="s">
        <v>101</v>
      </c>
      <c r="I2" s="185"/>
      <c r="J2" s="185"/>
      <c r="K2" s="185"/>
    </row>
    <row r="3" spans="1:13" ht="12" customHeight="1">
      <c r="A3" s="185"/>
      <c r="B3" s="185"/>
      <c r="C3" s="185"/>
      <c r="D3" s="185"/>
      <c r="E3" s="185"/>
      <c r="F3" s="185"/>
      <c r="G3" s="185"/>
      <c r="H3" s="185"/>
      <c r="I3" s="185"/>
      <c r="J3" s="185"/>
      <c r="K3" s="185"/>
    </row>
    <row r="4" spans="1:13" ht="12" customHeight="1">
      <c r="A4" s="568" t="s">
        <v>76</v>
      </c>
      <c r="B4" s="189" t="s">
        <v>62</v>
      </c>
      <c r="C4" s="190"/>
      <c r="D4" s="190"/>
      <c r="E4" s="190"/>
      <c r="F4" s="191"/>
      <c r="G4" s="192"/>
      <c r="H4" s="193" t="s">
        <v>63</v>
      </c>
      <c r="I4" s="191"/>
      <c r="J4" s="191"/>
      <c r="K4" s="191"/>
      <c r="L4" s="191"/>
      <c r="M4" s="192"/>
    </row>
    <row r="5" spans="1:13" ht="12" customHeight="1">
      <c r="A5" s="569"/>
      <c r="B5" s="185" t="s">
        <v>77</v>
      </c>
      <c r="C5" s="185"/>
      <c r="D5" s="185"/>
      <c r="E5" s="185"/>
      <c r="F5" s="193" t="s">
        <v>78</v>
      </c>
      <c r="G5" s="192"/>
      <c r="H5" s="193" t="s">
        <v>77</v>
      </c>
      <c r="I5" s="191"/>
      <c r="J5" s="191"/>
      <c r="K5" s="192"/>
      <c r="L5" s="193" t="s">
        <v>78</v>
      </c>
      <c r="M5" s="192"/>
    </row>
    <row r="6" spans="1:13" ht="12" customHeight="1">
      <c r="A6" s="569"/>
      <c r="B6" s="185" t="s">
        <v>79</v>
      </c>
      <c r="C6" s="185"/>
      <c r="D6" s="194" t="s">
        <v>80</v>
      </c>
      <c r="E6" s="195"/>
      <c r="F6" s="196" t="s">
        <v>79</v>
      </c>
      <c r="G6" s="197"/>
      <c r="H6" s="196" t="s">
        <v>79</v>
      </c>
      <c r="I6" s="198"/>
      <c r="J6" s="194" t="s">
        <v>81</v>
      </c>
      <c r="K6" s="195"/>
      <c r="L6" s="196" t="s">
        <v>79</v>
      </c>
      <c r="M6" s="197"/>
    </row>
    <row r="7" spans="1:13" ht="12" customHeight="1">
      <c r="A7" s="570"/>
      <c r="B7" s="199" t="s">
        <v>82</v>
      </c>
      <c r="C7" s="200" t="s">
        <v>83</v>
      </c>
      <c r="D7" s="199" t="s">
        <v>82</v>
      </c>
      <c r="E7" s="200" t="s">
        <v>83</v>
      </c>
      <c r="F7" s="199" t="s">
        <v>82</v>
      </c>
      <c r="G7" s="200" t="s">
        <v>83</v>
      </c>
      <c r="H7" s="199" t="s">
        <v>82</v>
      </c>
      <c r="I7" s="200" t="s">
        <v>83</v>
      </c>
      <c r="J7" s="199" t="s">
        <v>82</v>
      </c>
      <c r="K7" s="200" t="s">
        <v>83</v>
      </c>
      <c r="L7" s="199" t="s">
        <v>82</v>
      </c>
      <c r="M7" s="200" t="s">
        <v>83</v>
      </c>
    </row>
    <row r="8" spans="1:13" ht="12" customHeight="1">
      <c r="A8" s="201" t="s">
        <v>84</v>
      </c>
      <c r="B8" s="202">
        <v>100</v>
      </c>
      <c r="C8" s="202">
        <v>-1.7</v>
      </c>
      <c r="D8" s="202">
        <v>100</v>
      </c>
      <c r="E8" s="203">
        <v>-2</v>
      </c>
      <c r="F8" s="202">
        <v>100</v>
      </c>
      <c r="G8" s="202">
        <v>1.4</v>
      </c>
      <c r="H8" s="205">
        <v>100</v>
      </c>
      <c r="I8" s="202">
        <v>-2.1</v>
      </c>
      <c r="J8" s="203">
        <v>100</v>
      </c>
      <c r="K8" s="203">
        <v>-2.5</v>
      </c>
      <c r="L8" s="203">
        <v>100</v>
      </c>
      <c r="M8" s="204">
        <v>0.4</v>
      </c>
    </row>
    <row r="9" spans="1:13" ht="12" customHeight="1">
      <c r="A9" s="201" t="s">
        <v>85</v>
      </c>
      <c r="B9" s="202">
        <v>102</v>
      </c>
      <c r="C9" s="202">
        <v>2</v>
      </c>
      <c r="D9" s="202">
        <v>102.6</v>
      </c>
      <c r="E9" s="203">
        <v>2.6</v>
      </c>
      <c r="F9" s="202">
        <v>100.1</v>
      </c>
      <c r="G9" s="202">
        <v>0.1</v>
      </c>
      <c r="H9" s="205">
        <v>102</v>
      </c>
      <c r="I9" s="202">
        <v>1.9</v>
      </c>
      <c r="J9" s="203">
        <v>102.6</v>
      </c>
      <c r="K9" s="203">
        <v>2.6</v>
      </c>
      <c r="L9" s="203">
        <v>100.3</v>
      </c>
      <c r="M9" s="204">
        <v>0.3</v>
      </c>
    </row>
    <row r="10" spans="1:13" ht="12" customHeight="1">
      <c r="A10" s="201" t="s">
        <v>86</v>
      </c>
      <c r="B10" s="202">
        <v>102.4</v>
      </c>
      <c r="C10" s="202">
        <v>0.4</v>
      </c>
      <c r="D10" s="202">
        <v>100.5</v>
      </c>
      <c r="E10" s="203">
        <v>-2</v>
      </c>
      <c r="F10" s="202">
        <v>105.2</v>
      </c>
      <c r="G10" s="202">
        <v>5.0999999999999996</v>
      </c>
      <c r="H10" s="205">
        <v>103.5</v>
      </c>
      <c r="I10" s="202">
        <v>1.5</v>
      </c>
      <c r="J10" s="203">
        <v>101.6</v>
      </c>
      <c r="K10" s="203">
        <v>-1</v>
      </c>
      <c r="L10" s="203">
        <v>105.4</v>
      </c>
      <c r="M10" s="204">
        <v>5.0999999999999996</v>
      </c>
    </row>
    <row r="11" spans="1:13" ht="12" customHeight="1">
      <c r="A11" s="201" t="s">
        <v>264</v>
      </c>
      <c r="B11" s="207">
        <v>101.3</v>
      </c>
      <c r="C11" s="207">
        <v>-1.1000000000000001</v>
      </c>
      <c r="D11" s="207">
        <v>95.7</v>
      </c>
      <c r="E11" s="207">
        <v>-4.8</v>
      </c>
      <c r="F11" s="207">
        <v>106.1</v>
      </c>
      <c r="G11" s="207">
        <v>0.9</v>
      </c>
      <c r="H11" s="206">
        <v>102.4</v>
      </c>
      <c r="I11" s="207">
        <v>-1.1000000000000001</v>
      </c>
      <c r="J11" s="207">
        <v>96.8</v>
      </c>
      <c r="K11" s="207">
        <v>-4.7</v>
      </c>
      <c r="L11" s="207">
        <v>106.1</v>
      </c>
      <c r="M11" s="208">
        <v>0.7</v>
      </c>
    </row>
    <row r="12" spans="1:13" ht="12.75" customHeight="1">
      <c r="A12" s="201" t="s">
        <v>271</v>
      </c>
      <c r="B12" s="207">
        <v>101.8</v>
      </c>
      <c r="C12" s="207">
        <v>1.7</v>
      </c>
      <c r="D12" s="207">
        <v>93.4</v>
      </c>
      <c r="E12" s="207">
        <v>-1.3</v>
      </c>
      <c r="F12" s="207">
        <v>109.6</v>
      </c>
      <c r="G12" s="207">
        <v>4.8</v>
      </c>
      <c r="H12" s="206">
        <v>101.9</v>
      </c>
      <c r="I12" s="207">
        <v>0.6</v>
      </c>
      <c r="J12" s="207">
        <v>93.5</v>
      </c>
      <c r="K12" s="207">
        <v>-2.2999999999999998</v>
      </c>
      <c r="L12" s="207">
        <v>108</v>
      </c>
      <c r="M12" s="208">
        <v>3.1</v>
      </c>
    </row>
    <row r="13" spans="1:13" ht="12.75" customHeight="1">
      <c r="A13" s="430" t="s">
        <v>299</v>
      </c>
      <c r="B13" s="432">
        <v>103.8</v>
      </c>
      <c r="C13" s="432">
        <v>2</v>
      </c>
      <c r="D13" s="432">
        <v>91.9</v>
      </c>
      <c r="E13" s="432">
        <v>-1.6</v>
      </c>
      <c r="F13" s="432">
        <v>113.7</v>
      </c>
      <c r="G13" s="432">
        <v>3.7</v>
      </c>
      <c r="H13" s="431">
        <v>104.6</v>
      </c>
      <c r="I13" s="432">
        <v>2.6</v>
      </c>
      <c r="J13" s="432">
        <v>92.6</v>
      </c>
      <c r="K13" s="432">
        <v>-1</v>
      </c>
      <c r="L13" s="432">
        <v>111.3</v>
      </c>
      <c r="M13" s="433">
        <v>3.1</v>
      </c>
    </row>
    <row r="14" spans="1:13" ht="12" customHeight="1">
      <c r="A14" s="209" t="s">
        <v>300</v>
      </c>
      <c r="B14" s="247">
        <v>84.4</v>
      </c>
      <c r="C14" s="246">
        <v>3.9</v>
      </c>
      <c r="D14" s="245">
        <v>74.5</v>
      </c>
      <c r="E14" s="246">
        <v>-1.6</v>
      </c>
      <c r="F14" s="245">
        <v>89.6</v>
      </c>
      <c r="G14" s="245">
        <v>6.3</v>
      </c>
      <c r="H14" s="247">
        <v>101.6</v>
      </c>
      <c r="I14" s="246">
        <v>2</v>
      </c>
      <c r="J14" s="245">
        <v>89.7</v>
      </c>
      <c r="K14" s="246">
        <v>-3.3</v>
      </c>
      <c r="L14" s="245">
        <v>106.7</v>
      </c>
      <c r="M14" s="258">
        <v>2.8</v>
      </c>
    </row>
    <row r="15" spans="1:13" ht="12" customHeight="1">
      <c r="A15" s="216" t="s">
        <v>265</v>
      </c>
      <c r="B15" s="206">
        <v>83.5</v>
      </c>
      <c r="C15" s="249">
        <v>2.8</v>
      </c>
      <c r="D15" s="207">
        <v>73.7</v>
      </c>
      <c r="E15" s="249">
        <v>-2.6</v>
      </c>
      <c r="F15" s="207">
        <v>87.3</v>
      </c>
      <c r="G15" s="207">
        <v>1.7</v>
      </c>
      <c r="H15" s="206">
        <v>103.5</v>
      </c>
      <c r="I15" s="249">
        <v>3</v>
      </c>
      <c r="J15" s="207">
        <v>91.4</v>
      </c>
      <c r="K15" s="249">
        <v>-2.6</v>
      </c>
      <c r="L15" s="207">
        <v>109.5</v>
      </c>
      <c r="M15" s="208">
        <v>3.6</v>
      </c>
    </row>
    <row r="16" spans="1:13" ht="12" customHeight="1">
      <c r="A16" s="216" t="s">
        <v>266</v>
      </c>
      <c r="B16" s="206">
        <v>89</v>
      </c>
      <c r="C16" s="249">
        <v>3.5</v>
      </c>
      <c r="D16" s="207">
        <v>79.2</v>
      </c>
      <c r="E16" s="249">
        <v>-1.2</v>
      </c>
      <c r="F16" s="207">
        <v>97.2</v>
      </c>
      <c r="G16" s="207">
        <v>14</v>
      </c>
      <c r="H16" s="206">
        <v>102.2</v>
      </c>
      <c r="I16" s="249">
        <v>1.9</v>
      </c>
      <c r="J16" s="207">
        <v>90.9</v>
      </c>
      <c r="K16" s="249">
        <v>-2.9</v>
      </c>
      <c r="L16" s="207">
        <v>108.7</v>
      </c>
      <c r="M16" s="208">
        <v>3.1</v>
      </c>
    </row>
    <row r="17" spans="1:13" ht="12" customHeight="1">
      <c r="A17" s="216" t="s">
        <v>87</v>
      </c>
      <c r="B17" s="206">
        <v>87.7</v>
      </c>
      <c r="C17" s="207">
        <v>4.5</v>
      </c>
      <c r="D17" s="207">
        <v>78</v>
      </c>
      <c r="E17" s="207">
        <v>0.3</v>
      </c>
      <c r="F17" s="207">
        <v>94.2</v>
      </c>
      <c r="G17" s="207">
        <v>6.2</v>
      </c>
      <c r="H17" s="206">
        <v>105.1</v>
      </c>
      <c r="I17" s="249">
        <v>2.4</v>
      </c>
      <c r="J17" s="207">
        <v>93.4</v>
      </c>
      <c r="K17" s="249">
        <v>-1.9</v>
      </c>
      <c r="L17" s="207">
        <v>113.1</v>
      </c>
      <c r="M17" s="250">
        <v>4.3</v>
      </c>
    </row>
    <row r="18" spans="1:13" ht="12" customHeight="1">
      <c r="A18" s="216" t="s">
        <v>88</v>
      </c>
      <c r="B18" s="206">
        <v>83.9</v>
      </c>
      <c r="C18" s="249">
        <v>1.3</v>
      </c>
      <c r="D18" s="207">
        <v>74.400000000000006</v>
      </c>
      <c r="E18" s="249">
        <v>-2.4</v>
      </c>
      <c r="F18" s="207">
        <v>90.7</v>
      </c>
      <c r="G18" s="207">
        <v>1.9</v>
      </c>
      <c r="H18" s="206">
        <v>103.6</v>
      </c>
      <c r="I18" s="249">
        <v>2.6</v>
      </c>
      <c r="J18" s="207">
        <v>91.9</v>
      </c>
      <c r="K18" s="249">
        <v>-1.1000000000000001</v>
      </c>
      <c r="L18" s="207">
        <v>110.2</v>
      </c>
      <c r="M18" s="250">
        <v>3.1</v>
      </c>
    </row>
    <row r="19" spans="1:13" ht="12" customHeight="1">
      <c r="A19" s="216" t="s">
        <v>89</v>
      </c>
      <c r="B19" s="206">
        <v>148</v>
      </c>
      <c r="C19" s="249">
        <v>-0.7</v>
      </c>
      <c r="D19" s="207">
        <v>131.30000000000001</v>
      </c>
      <c r="E19" s="249">
        <v>-4.3</v>
      </c>
      <c r="F19" s="207">
        <v>151.5</v>
      </c>
      <c r="G19" s="249">
        <v>5</v>
      </c>
      <c r="H19" s="206">
        <v>105.7</v>
      </c>
      <c r="I19" s="249">
        <v>3.1</v>
      </c>
      <c r="J19" s="207">
        <v>93.8</v>
      </c>
      <c r="K19" s="249">
        <v>-0.5</v>
      </c>
      <c r="L19" s="207">
        <v>112.3</v>
      </c>
      <c r="M19" s="250">
        <v>3.1</v>
      </c>
    </row>
    <row r="20" spans="1:13" ht="12" customHeight="1">
      <c r="A20" s="216" t="s">
        <v>90</v>
      </c>
      <c r="B20" s="206">
        <v>124.3</v>
      </c>
      <c r="C20" s="249">
        <v>1.4</v>
      </c>
      <c r="D20" s="207">
        <v>110.2</v>
      </c>
      <c r="E20" s="249">
        <v>-1.8</v>
      </c>
      <c r="F20" s="207">
        <v>151.19999999999999</v>
      </c>
      <c r="G20" s="249">
        <v>-4.5999999999999996</v>
      </c>
      <c r="H20" s="206">
        <v>104.5</v>
      </c>
      <c r="I20" s="249">
        <v>2.5</v>
      </c>
      <c r="J20" s="207">
        <v>92.6</v>
      </c>
      <c r="K20" s="249">
        <v>-0.8</v>
      </c>
      <c r="L20" s="207">
        <v>112.6</v>
      </c>
      <c r="M20" s="250">
        <v>2.6</v>
      </c>
    </row>
    <row r="21" spans="1:13" ht="12" customHeight="1">
      <c r="A21" s="216" t="s">
        <v>91</v>
      </c>
      <c r="B21" s="206">
        <v>87.4</v>
      </c>
      <c r="C21" s="249">
        <v>3.8</v>
      </c>
      <c r="D21" s="207">
        <v>77.5</v>
      </c>
      <c r="E21" s="249">
        <v>0.9</v>
      </c>
      <c r="F21" s="207">
        <v>95.2</v>
      </c>
      <c r="G21" s="207">
        <v>3.1</v>
      </c>
      <c r="H21" s="206">
        <v>105.5</v>
      </c>
      <c r="I21" s="249">
        <v>3.2</v>
      </c>
      <c r="J21" s="207">
        <v>93.5</v>
      </c>
      <c r="K21" s="249">
        <v>0.3</v>
      </c>
      <c r="L21" s="207">
        <v>111.2</v>
      </c>
      <c r="M21" s="208">
        <v>2.4</v>
      </c>
    </row>
    <row r="22" spans="1:13" ht="12" customHeight="1">
      <c r="A22" s="216" t="s">
        <v>92</v>
      </c>
      <c r="B22" s="206">
        <v>86.6</v>
      </c>
      <c r="C22" s="249">
        <v>2.9</v>
      </c>
      <c r="D22" s="207">
        <v>76.8</v>
      </c>
      <c r="E22" s="249">
        <v>-0.3</v>
      </c>
      <c r="F22" s="207">
        <v>92.9</v>
      </c>
      <c r="G22" s="207">
        <v>3</v>
      </c>
      <c r="H22" s="206">
        <v>106</v>
      </c>
      <c r="I22" s="249">
        <v>3.4</v>
      </c>
      <c r="J22" s="207">
        <v>94</v>
      </c>
      <c r="K22" s="249">
        <v>0.3</v>
      </c>
      <c r="L22" s="207">
        <v>112.1</v>
      </c>
      <c r="M22" s="208">
        <v>2.7</v>
      </c>
    </row>
    <row r="23" spans="1:13" ht="12" customHeight="1">
      <c r="A23" s="216" t="s">
        <v>93</v>
      </c>
      <c r="B23" s="206">
        <v>86.4</v>
      </c>
      <c r="C23" s="249">
        <v>4.9000000000000004</v>
      </c>
      <c r="D23" s="207">
        <v>76</v>
      </c>
      <c r="E23" s="207">
        <v>1.6</v>
      </c>
      <c r="F23" s="207">
        <v>90.5</v>
      </c>
      <c r="G23" s="207">
        <v>3.1</v>
      </c>
      <c r="H23" s="206">
        <v>106.5</v>
      </c>
      <c r="I23" s="249">
        <v>4</v>
      </c>
      <c r="J23" s="207">
        <v>93.7</v>
      </c>
      <c r="K23" s="249">
        <v>0.8</v>
      </c>
      <c r="L23" s="207">
        <v>113</v>
      </c>
      <c r="M23" s="208">
        <v>2.9</v>
      </c>
    </row>
    <row r="24" spans="1:13" ht="12" customHeight="1">
      <c r="A24" s="216" t="s">
        <v>94</v>
      </c>
      <c r="B24" s="206">
        <v>87.4</v>
      </c>
      <c r="C24" s="249">
        <v>0.7</v>
      </c>
      <c r="D24" s="207">
        <v>76.5</v>
      </c>
      <c r="E24" s="249" t="s">
        <v>309</v>
      </c>
      <c r="F24" s="207">
        <v>93.5</v>
      </c>
      <c r="G24" s="207">
        <v>0</v>
      </c>
      <c r="H24" s="206">
        <v>106.2</v>
      </c>
      <c r="I24" s="249">
        <v>2.6</v>
      </c>
      <c r="J24" s="207">
        <v>93</v>
      </c>
      <c r="K24" s="249" t="s">
        <v>292</v>
      </c>
      <c r="L24" s="207">
        <v>113.7</v>
      </c>
      <c r="M24" s="250">
        <v>2.9</v>
      </c>
    </row>
    <row r="25" spans="1:13" ht="12" customHeight="1">
      <c r="A25" s="227" t="s">
        <v>95</v>
      </c>
      <c r="B25" s="251">
        <v>197.9</v>
      </c>
      <c r="C25" s="252">
        <v>0.3</v>
      </c>
      <c r="D25" s="253">
        <v>173.3</v>
      </c>
      <c r="E25" s="252">
        <v>-1.9</v>
      </c>
      <c r="F25" s="253">
        <v>230.7</v>
      </c>
      <c r="G25" s="252">
        <v>6.8</v>
      </c>
      <c r="H25" s="251">
        <v>105.5</v>
      </c>
      <c r="I25" s="252">
        <v>2.1</v>
      </c>
      <c r="J25" s="253">
        <v>92.4</v>
      </c>
      <c r="K25" s="253">
        <v>-0.1</v>
      </c>
      <c r="L25" s="253">
        <v>112.7</v>
      </c>
      <c r="M25" s="255">
        <v>2.8</v>
      </c>
    </row>
    <row r="26" spans="1:13" ht="12" customHeight="1">
      <c r="A26" s="234"/>
      <c r="B26" s="222"/>
      <c r="C26" s="222"/>
      <c r="D26" s="235"/>
      <c r="E26" s="235"/>
      <c r="F26" s="222"/>
      <c r="G26" s="222"/>
      <c r="H26" s="222"/>
      <c r="I26" s="222"/>
      <c r="J26" s="222"/>
      <c r="K26" s="222"/>
      <c r="L26" s="222"/>
      <c r="M26" s="222"/>
    </row>
    <row r="27" spans="1:13" ht="12" customHeight="1">
      <c r="A27" s="185"/>
      <c r="B27" s="185"/>
      <c r="C27" s="185"/>
      <c r="D27" s="185"/>
      <c r="E27" s="185"/>
      <c r="F27" s="185"/>
      <c r="G27" s="185"/>
    </row>
    <row r="28" spans="1:13" ht="12" customHeight="1">
      <c r="A28" s="568" t="s">
        <v>76</v>
      </c>
      <c r="B28" s="191" t="s">
        <v>64</v>
      </c>
      <c r="C28" s="191"/>
      <c r="D28" s="191"/>
      <c r="E28" s="237"/>
      <c r="F28" s="189" t="s">
        <v>96</v>
      </c>
      <c r="G28" s="190"/>
      <c r="H28" s="190"/>
      <c r="I28" s="238"/>
      <c r="J28" s="189" t="s">
        <v>65</v>
      </c>
      <c r="K28" s="190"/>
      <c r="L28" s="190"/>
      <c r="M28" s="238"/>
    </row>
    <row r="29" spans="1:13" ht="12" customHeight="1">
      <c r="A29" s="569"/>
      <c r="B29" s="189" t="s">
        <v>77</v>
      </c>
      <c r="C29" s="195"/>
      <c r="D29" s="189" t="s">
        <v>78</v>
      </c>
      <c r="E29" s="190"/>
      <c r="F29" s="189" t="s">
        <v>77</v>
      </c>
      <c r="G29" s="195"/>
      <c r="H29" s="189" t="s">
        <v>78</v>
      </c>
      <c r="I29" s="195"/>
      <c r="J29" s="189" t="s">
        <v>77</v>
      </c>
      <c r="K29" s="195"/>
      <c r="L29" s="189" t="s">
        <v>78</v>
      </c>
      <c r="M29" s="195"/>
    </row>
    <row r="30" spans="1:13" ht="12" customHeight="1">
      <c r="A30" s="570"/>
      <c r="B30" s="199" t="s">
        <v>82</v>
      </c>
      <c r="C30" s="200" t="s">
        <v>83</v>
      </c>
      <c r="D30" s="199" t="s">
        <v>82</v>
      </c>
      <c r="E30" s="239" t="s">
        <v>83</v>
      </c>
      <c r="F30" s="199" t="s">
        <v>82</v>
      </c>
      <c r="G30" s="200" t="s">
        <v>83</v>
      </c>
      <c r="H30" s="199" t="s">
        <v>82</v>
      </c>
      <c r="I30" s="200" t="s">
        <v>83</v>
      </c>
      <c r="J30" s="199" t="s">
        <v>82</v>
      </c>
      <c r="K30" s="200" t="s">
        <v>83</v>
      </c>
      <c r="L30" s="199" t="s">
        <v>82</v>
      </c>
      <c r="M30" s="200" t="s">
        <v>83</v>
      </c>
    </row>
    <row r="31" spans="1:13" ht="12" customHeight="1">
      <c r="A31" s="201" t="s">
        <v>84</v>
      </c>
      <c r="B31" s="240">
        <v>100</v>
      </c>
      <c r="C31" s="241">
        <v>-4.2</v>
      </c>
      <c r="D31" s="241">
        <v>100</v>
      </c>
      <c r="E31" s="244">
        <v>-4.5999999999999996</v>
      </c>
      <c r="F31" s="242">
        <v>100</v>
      </c>
      <c r="G31" s="241">
        <v>-2.5</v>
      </c>
      <c r="H31" s="243">
        <v>100</v>
      </c>
      <c r="I31" s="244">
        <v>-3.5</v>
      </c>
      <c r="J31" s="242">
        <v>100</v>
      </c>
      <c r="K31" s="241">
        <v>-23.3</v>
      </c>
      <c r="L31" s="243">
        <v>100</v>
      </c>
      <c r="M31" s="244">
        <v>-15.9</v>
      </c>
    </row>
    <row r="32" spans="1:13" ht="12" customHeight="1">
      <c r="A32" s="201" t="s">
        <v>85</v>
      </c>
      <c r="B32" s="240">
        <v>101.7</v>
      </c>
      <c r="C32" s="241">
        <v>1.7</v>
      </c>
      <c r="D32" s="241">
        <v>102.1</v>
      </c>
      <c r="E32" s="244">
        <v>2</v>
      </c>
      <c r="F32" s="242">
        <v>100.3</v>
      </c>
      <c r="G32" s="241">
        <v>0.4</v>
      </c>
      <c r="H32" s="243">
        <v>100.6</v>
      </c>
      <c r="I32" s="244">
        <v>0.6</v>
      </c>
      <c r="J32" s="242">
        <v>121.1</v>
      </c>
      <c r="K32" s="241">
        <v>21.1</v>
      </c>
      <c r="L32" s="243">
        <v>119</v>
      </c>
      <c r="M32" s="244">
        <v>19</v>
      </c>
    </row>
    <row r="33" spans="1:13" ht="12" customHeight="1">
      <c r="A33" s="201" t="s">
        <v>86</v>
      </c>
      <c r="B33" s="240">
        <v>101.3</v>
      </c>
      <c r="C33" s="241">
        <v>-0.4</v>
      </c>
      <c r="D33" s="241">
        <v>102.7</v>
      </c>
      <c r="E33" s="244">
        <v>0.6</v>
      </c>
      <c r="F33" s="242">
        <v>99.2</v>
      </c>
      <c r="G33" s="241">
        <v>-1.1000000000000001</v>
      </c>
      <c r="H33" s="243">
        <v>100.8</v>
      </c>
      <c r="I33" s="244">
        <v>0.2</v>
      </c>
      <c r="J33" s="242">
        <v>129.69999999999999</v>
      </c>
      <c r="K33" s="241">
        <v>7.1</v>
      </c>
      <c r="L33" s="243">
        <v>124.5</v>
      </c>
      <c r="M33" s="244">
        <v>4.5999999999999996</v>
      </c>
    </row>
    <row r="34" spans="1:13" ht="12" customHeight="1">
      <c r="A34" s="201" t="s">
        <v>264</v>
      </c>
      <c r="B34" s="207">
        <v>100</v>
      </c>
      <c r="C34" s="207">
        <v>-1.3</v>
      </c>
      <c r="D34" s="207">
        <v>101.2</v>
      </c>
      <c r="E34" s="207">
        <v>-1.5</v>
      </c>
      <c r="F34" s="206">
        <v>98.7</v>
      </c>
      <c r="G34" s="207">
        <v>-0.5</v>
      </c>
      <c r="H34" s="207">
        <v>100.6</v>
      </c>
      <c r="I34" s="208">
        <v>-0.2</v>
      </c>
      <c r="J34" s="207">
        <v>119</v>
      </c>
      <c r="K34" s="207">
        <v>-8.1999999999999993</v>
      </c>
      <c r="L34" s="207">
        <v>108.8</v>
      </c>
      <c r="M34" s="208">
        <v>-12.6</v>
      </c>
    </row>
    <row r="35" spans="1:13" ht="12" customHeight="1">
      <c r="A35" s="201" t="s">
        <v>271</v>
      </c>
      <c r="B35" s="207">
        <v>99</v>
      </c>
      <c r="C35" s="207">
        <v>-1</v>
      </c>
      <c r="D35" s="207">
        <v>100.9</v>
      </c>
      <c r="E35" s="207">
        <v>-0.4</v>
      </c>
      <c r="F35" s="206">
        <v>98.6</v>
      </c>
      <c r="G35" s="207">
        <v>-0.1</v>
      </c>
      <c r="H35" s="207">
        <v>101.1</v>
      </c>
      <c r="I35" s="208">
        <v>0.3</v>
      </c>
      <c r="J35" s="207">
        <v>103.7</v>
      </c>
      <c r="K35" s="207">
        <v>-13.1</v>
      </c>
      <c r="L35" s="207">
        <v>97.9</v>
      </c>
      <c r="M35" s="208">
        <v>-8</v>
      </c>
    </row>
    <row r="36" spans="1:13" ht="12" customHeight="1">
      <c r="A36" s="430" t="s">
        <v>299</v>
      </c>
      <c r="B36" s="432">
        <v>96.3</v>
      </c>
      <c r="C36" s="432">
        <v>-2.7</v>
      </c>
      <c r="D36" s="437">
        <v>99.5</v>
      </c>
      <c r="E36" s="437">
        <v>-1.4</v>
      </c>
      <c r="F36" s="431">
        <v>96.1</v>
      </c>
      <c r="G36" s="432">
        <v>-2.5</v>
      </c>
      <c r="H36" s="438">
        <v>100</v>
      </c>
      <c r="I36" s="439">
        <v>-1.1000000000000001</v>
      </c>
      <c r="J36" s="434">
        <v>100.1</v>
      </c>
      <c r="K36" s="432">
        <v>-3.5</v>
      </c>
      <c r="L36" s="432">
        <v>93</v>
      </c>
      <c r="M36" s="433">
        <v>-5</v>
      </c>
    </row>
    <row r="37" spans="1:13" ht="12" customHeight="1">
      <c r="A37" s="209" t="s">
        <v>300</v>
      </c>
      <c r="B37" s="435">
        <v>89.8</v>
      </c>
      <c r="C37" s="246">
        <v>-2.6</v>
      </c>
      <c r="D37" s="246">
        <v>89.9</v>
      </c>
      <c r="E37" s="246">
        <v>-0.1</v>
      </c>
      <c r="F37" s="435">
        <v>89.4</v>
      </c>
      <c r="G37" s="246">
        <v>-2.5</v>
      </c>
      <c r="H37" s="246">
        <v>90.3</v>
      </c>
      <c r="I37" s="248">
        <v>0.2</v>
      </c>
      <c r="J37" s="246">
        <v>94.9</v>
      </c>
      <c r="K37" s="246">
        <v>-5.0999999999999996</v>
      </c>
      <c r="L37" s="246">
        <v>84.4</v>
      </c>
      <c r="M37" s="248">
        <v>-5.5</v>
      </c>
    </row>
    <row r="38" spans="1:13" ht="12" customHeight="1">
      <c r="A38" s="216" t="s">
        <v>265</v>
      </c>
      <c r="B38" s="429">
        <v>96.9</v>
      </c>
      <c r="C38" s="249">
        <v>-0.8</v>
      </c>
      <c r="D38" s="249">
        <v>103.5</v>
      </c>
      <c r="E38" s="249">
        <v>1.5</v>
      </c>
      <c r="F38" s="429">
        <v>96.3</v>
      </c>
      <c r="G38" s="249">
        <v>-0.8</v>
      </c>
      <c r="H38" s="249">
        <v>103.6</v>
      </c>
      <c r="I38" s="250">
        <v>1.4</v>
      </c>
      <c r="J38" s="249">
        <v>105.1</v>
      </c>
      <c r="K38" s="249">
        <v>0</v>
      </c>
      <c r="L38" s="249">
        <v>102.5</v>
      </c>
      <c r="M38" s="250">
        <v>2.5</v>
      </c>
    </row>
    <row r="39" spans="1:13" ht="12" customHeight="1">
      <c r="A39" s="216" t="s">
        <v>266</v>
      </c>
      <c r="B39" s="429">
        <v>92.9</v>
      </c>
      <c r="C39" s="249">
        <v>-5.2</v>
      </c>
      <c r="D39" s="249">
        <v>96.3</v>
      </c>
      <c r="E39" s="249">
        <v>-3.8</v>
      </c>
      <c r="F39" s="429">
        <v>92.3</v>
      </c>
      <c r="G39" s="249">
        <v>-5.2</v>
      </c>
      <c r="H39" s="249">
        <v>96.4</v>
      </c>
      <c r="I39" s="250">
        <v>-3.4</v>
      </c>
      <c r="J39" s="249">
        <v>101</v>
      </c>
      <c r="K39" s="249">
        <v>-4.8</v>
      </c>
      <c r="L39" s="249">
        <v>94.3</v>
      </c>
      <c r="M39" s="250">
        <v>-8.6999999999999993</v>
      </c>
    </row>
    <row r="40" spans="1:13" ht="12" customHeight="1">
      <c r="A40" s="216" t="s">
        <v>87</v>
      </c>
      <c r="B40" s="429">
        <v>100.5</v>
      </c>
      <c r="C40" s="249">
        <v>-1.8</v>
      </c>
      <c r="D40" s="249">
        <v>103.2</v>
      </c>
      <c r="E40" s="249">
        <v>-1.4</v>
      </c>
      <c r="F40" s="429">
        <v>100.4</v>
      </c>
      <c r="G40" s="249">
        <v>-1.6</v>
      </c>
      <c r="H40" s="249">
        <v>103.7</v>
      </c>
      <c r="I40" s="250">
        <v>-1.5</v>
      </c>
      <c r="J40" s="249">
        <v>103.1</v>
      </c>
      <c r="K40" s="249">
        <v>-3.7</v>
      </c>
      <c r="L40" s="249">
        <v>97.5</v>
      </c>
      <c r="M40" s="250">
        <v>0</v>
      </c>
    </row>
    <row r="41" spans="1:13" ht="12" customHeight="1">
      <c r="A41" s="216" t="s">
        <v>88</v>
      </c>
      <c r="B41" s="429">
        <v>95.2</v>
      </c>
      <c r="C41" s="249">
        <v>-2.5</v>
      </c>
      <c r="D41" s="249">
        <v>95.1</v>
      </c>
      <c r="E41" s="249">
        <v>0.2</v>
      </c>
      <c r="F41" s="429">
        <v>95.2</v>
      </c>
      <c r="G41" s="249">
        <v>-2.5</v>
      </c>
      <c r="H41" s="249">
        <v>96.1</v>
      </c>
      <c r="I41" s="250">
        <v>0.4</v>
      </c>
      <c r="J41" s="249">
        <v>94.9</v>
      </c>
      <c r="K41" s="249">
        <v>-3.2</v>
      </c>
      <c r="L41" s="249">
        <v>83.6</v>
      </c>
      <c r="M41" s="250">
        <v>-1.9</v>
      </c>
    </row>
    <row r="42" spans="1:13" ht="12" customHeight="1">
      <c r="A42" s="216" t="s">
        <v>89</v>
      </c>
      <c r="B42" s="429">
        <v>100.9</v>
      </c>
      <c r="C42" s="249">
        <v>-1.7</v>
      </c>
      <c r="D42" s="249">
        <v>103.3</v>
      </c>
      <c r="E42" s="249">
        <v>-2.2999999999999998</v>
      </c>
      <c r="F42" s="429">
        <v>101</v>
      </c>
      <c r="G42" s="249">
        <v>-1.6</v>
      </c>
      <c r="H42" s="249">
        <v>104.6</v>
      </c>
      <c r="I42" s="250">
        <v>-1.9</v>
      </c>
      <c r="J42" s="249">
        <v>99</v>
      </c>
      <c r="K42" s="249">
        <v>-4</v>
      </c>
      <c r="L42" s="249">
        <v>88.5</v>
      </c>
      <c r="M42" s="250">
        <v>-7.7</v>
      </c>
    </row>
    <row r="43" spans="1:13" ht="12" customHeight="1">
      <c r="A43" s="216" t="s">
        <v>90</v>
      </c>
      <c r="B43" s="429">
        <v>99.9</v>
      </c>
      <c r="C43" s="249">
        <v>-1.5</v>
      </c>
      <c r="D43" s="249">
        <v>103.7</v>
      </c>
      <c r="E43" s="249">
        <v>1.3</v>
      </c>
      <c r="F43" s="429">
        <v>99.9</v>
      </c>
      <c r="G43" s="249">
        <v>-1.6</v>
      </c>
      <c r="H43" s="249">
        <v>104.2</v>
      </c>
      <c r="I43" s="250">
        <v>1.4</v>
      </c>
      <c r="J43" s="249">
        <v>101</v>
      </c>
      <c r="K43" s="249">
        <v>1</v>
      </c>
      <c r="L43" s="249">
        <v>98.4</v>
      </c>
      <c r="M43" s="250">
        <v>0.9</v>
      </c>
    </row>
    <row r="44" spans="1:13" ht="12" customHeight="1">
      <c r="A44" s="216" t="s">
        <v>91</v>
      </c>
      <c r="B44" s="429">
        <v>92.8</v>
      </c>
      <c r="C44" s="249">
        <v>-2.7</v>
      </c>
      <c r="D44" s="249">
        <v>93.3</v>
      </c>
      <c r="E44" s="249">
        <v>-1.8</v>
      </c>
      <c r="F44" s="429">
        <v>92.5</v>
      </c>
      <c r="G44" s="249">
        <v>-2.8</v>
      </c>
      <c r="H44" s="249">
        <v>93.4</v>
      </c>
      <c r="I44" s="250">
        <v>-1.9</v>
      </c>
      <c r="J44" s="249">
        <v>95.9</v>
      </c>
      <c r="K44" s="249">
        <v>-2.1</v>
      </c>
      <c r="L44" s="249">
        <v>91.8</v>
      </c>
      <c r="M44" s="250">
        <v>-1.7</v>
      </c>
    </row>
    <row r="45" spans="1:13" ht="12" customHeight="1">
      <c r="A45" s="216" t="s">
        <v>92</v>
      </c>
      <c r="B45" s="429">
        <v>95.6</v>
      </c>
      <c r="C45" s="249">
        <v>-2.4</v>
      </c>
      <c r="D45" s="249">
        <v>99.1</v>
      </c>
      <c r="E45" s="249">
        <v>-2.4</v>
      </c>
      <c r="F45" s="429">
        <v>95.4</v>
      </c>
      <c r="G45" s="249">
        <v>-2.2000000000000002</v>
      </c>
      <c r="H45" s="249">
        <v>99.5</v>
      </c>
      <c r="I45" s="250">
        <v>-2</v>
      </c>
      <c r="J45" s="249">
        <v>99</v>
      </c>
      <c r="K45" s="249">
        <v>-5.8</v>
      </c>
      <c r="L45" s="249">
        <v>94.3</v>
      </c>
      <c r="M45" s="250">
        <v>-7.2</v>
      </c>
    </row>
    <row r="46" spans="1:13" ht="12" customHeight="1">
      <c r="A46" s="216" t="s">
        <v>93</v>
      </c>
      <c r="B46" s="429">
        <v>98</v>
      </c>
      <c r="C46" s="249">
        <v>-2.2999999999999998</v>
      </c>
      <c r="D46" s="249">
        <v>102.1</v>
      </c>
      <c r="E46" s="249">
        <v>0.4</v>
      </c>
      <c r="F46" s="429">
        <v>97.6</v>
      </c>
      <c r="G46" s="249">
        <v>-2.2999999999999998</v>
      </c>
      <c r="H46" s="249">
        <v>102.5</v>
      </c>
      <c r="I46" s="250">
        <v>1</v>
      </c>
      <c r="J46" s="249">
        <v>104.1</v>
      </c>
      <c r="K46" s="249">
        <v>-1.9</v>
      </c>
      <c r="L46" s="249">
        <v>98.4</v>
      </c>
      <c r="M46" s="250">
        <v>-4.7</v>
      </c>
    </row>
    <row r="47" spans="1:13" ht="12" customHeight="1">
      <c r="A47" s="216" t="s">
        <v>94</v>
      </c>
      <c r="B47" s="429">
        <v>97.7</v>
      </c>
      <c r="C47" s="249" t="s">
        <v>310</v>
      </c>
      <c r="D47" s="249">
        <v>104.3</v>
      </c>
      <c r="E47" s="249" t="s">
        <v>311</v>
      </c>
      <c r="F47" s="429">
        <v>97.4</v>
      </c>
      <c r="G47" s="249" t="s">
        <v>312</v>
      </c>
      <c r="H47" s="249">
        <v>105.2</v>
      </c>
      <c r="I47" s="250" t="s">
        <v>313</v>
      </c>
      <c r="J47" s="249">
        <v>103.1</v>
      </c>
      <c r="K47" s="249" t="s">
        <v>314</v>
      </c>
      <c r="L47" s="249">
        <v>94.3</v>
      </c>
      <c r="M47" s="250" t="s">
        <v>315</v>
      </c>
    </row>
    <row r="48" spans="1:13" ht="12" customHeight="1">
      <c r="A48" s="227" t="s">
        <v>95</v>
      </c>
      <c r="B48" s="436">
        <v>96</v>
      </c>
      <c r="C48" s="252">
        <v>-3.7</v>
      </c>
      <c r="D48" s="252">
        <v>100</v>
      </c>
      <c r="E48" s="252">
        <v>-3.8</v>
      </c>
      <c r="F48" s="436">
        <v>95.7</v>
      </c>
      <c r="G48" s="252">
        <v>-3.6</v>
      </c>
      <c r="H48" s="252">
        <v>100.8</v>
      </c>
      <c r="I48" s="254">
        <v>-3.2</v>
      </c>
      <c r="J48" s="252">
        <v>101</v>
      </c>
      <c r="K48" s="252">
        <v>-4.8</v>
      </c>
      <c r="L48" s="252">
        <v>90.2</v>
      </c>
      <c r="M48" s="254">
        <v>-11.2</v>
      </c>
    </row>
    <row r="49" spans="1:13" ht="12" customHeight="1">
      <c r="A49" s="185"/>
      <c r="B49" s="185"/>
      <c r="C49" s="185"/>
      <c r="D49" s="185"/>
      <c r="E49" s="185"/>
      <c r="F49" s="185"/>
      <c r="G49" s="185"/>
    </row>
    <row r="50" spans="1:13" ht="12" customHeight="1">
      <c r="A50" s="185"/>
      <c r="B50" s="185"/>
      <c r="C50" s="185"/>
      <c r="D50" s="185"/>
      <c r="E50" s="185"/>
      <c r="F50" s="185"/>
      <c r="G50" s="185"/>
    </row>
    <row r="51" spans="1:13" ht="12" customHeight="1">
      <c r="A51" s="568" t="s">
        <v>76</v>
      </c>
      <c r="B51" s="189" t="s">
        <v>97</v>
      </c>
      <c r="C51" s="190"/>
      <c r="D51" s="190"/>
      <c r="E51" s="195"/>
      <c r="F51" s="189" t="s">
        <v>98</v>
      </c>
      <c r="G51" s="190"/>
      <c r="H51" s="190"/>
      <c r="I51" s="195"/>
      <c r="J51" s="189" t="s">
        <v>99</v>
      </c>
      <c r="K51" s="190"/>
      <c r="L51" s="190"/>
      <c r="M51" s="195"/>
    </row>
    <row r="52" spans="1:13" ht="12" customHeight="1">
      <c r="A52" s="569"/>
      <c r="B52" s="194" t="s">
        <v>77</v>
      </c>
      <c r="C52" s="195"/>
      <c r="D52" s="189" t="s">
        <v>78</v>
      </c>
      <c r="E52" s="195"/>
      <c r="F52" s="194" t="s">
        <v>77</v>
      </c>
      <c r="G52" s="195"/>
      <c r="H52" s="189" t="s">
        <v>78</v>
      </c>
      <c r="I52" s="195"/>
      <c r="J52" s="194" t="s">
        <v>77</v>
      </c>
      <c r="K52" s="195"/>
      <c r="L52" s="189" t="s">
        <v>78</v>
      </c>
      <c r="M52" s="195"/>
    </row>
    <row r="53" spans="1:13" ht="12" customHeight="1">
      <c r="A53" s="570"/>
      <c r="B53" s="199" t="s">
        <v>82</v>
      </c>
      <c r="C53" s="200" t="s">
        <v>83</v>
      </c>
      <c r="D53" s="199" t="s">
        <v>82</v>
      </c>
      <c r="E53" s="200" t="s">
        <v>83</v>
      </c>
      <c r="F53" s="199" t="s">
        <v>82</v>
      </c>
      <c r="G53" s="200" t="s">
        <v>83</v>
      </c>
      <c r="H53" s="199" t="s">
        <v>82</v>
      </c>
      <c r="I53" s="200" t="s">
        <v>83</v>
      </c>
      <c r="J53" s="199" t="s">
        <v>82</v>
      </c>
      <c r="K53" s="200" t="s">
        <v>83</v>
      </c>
      <c r="L53" s="199" t="s">
        <v>82</v>
      </c>
      <c r="M53" s="200" t="s">
        <v>83</v>
      </c>
    </row>
    <row r="54" spans="1:13" ht="12" customHeight="1">
      <c r="A54" s="201" t="s">
        <v>84</v>
      </c>
      <c r="B54" s="240">
        <v>100</v>
      </c>
      <c r="C54" s="241" t="s">
        <v>284</v>
      </c>
      <c r="D54" s="243">
        <v>100</v>
      </c>
      <c r="E54" s="261">
        <v>2.6</v>
      </c>
      <c r="F54" s="240">
        <v>100</v>
      </c>
      <c r="G54" s="241" t="s">
        <v>285</v>
      </c>
      <c r="H54" s="243">
        <v>100</v>
      </c>
      <c r="I54" s="261">
        <v>3.9</v>
      </c>
      <c r="J54" s="240">
        <v>100</v>
      </c>
      <c r="K54" s="241" t="s">
        <v>286</v>
      </c>
      <c r="L54" s="243">
        <v>100</v>
      </c>
      <c r="M54" s="261" t="s">
        <v>287</v>
      </c>
    </row>
    <row r="55" spans="1:13" ht="12" customHeight="1">
      <c r="A55" s="201" t="s">
        <v>85</v>
      </c>
      <c r="B55" s="240">
        <v>103.7</v>
      </c>
      <c r="C55" s="241">
        <v>3.7</v>
      </c>
      <c r="D55" s="243">
        <v>97.4</v>
      </c>
      <c r="E55" s="261" t="s">
        <v>288</v>
      </c>
      <c r="F55" s="240">
        <v>102</v>
      </c>
      <c r="G55" s="241">
        <v>2</v>
      </c>
      <c r="H55" s="243">
        <v>96.7</v>
      </c>
      <c r="I55" s="261" t="s">
        <v>272</v>
      </c>
      <c r="J55" s="240">
        <v>109.9</v>
      </c>
      <c r="K55" s="241">
        <v>9.9</v>
      </c>
      <c r="L55" s="243">
        <v>109.5</v>
      </c>
      <c r="M55" s="261">
        <v>9.5</v>
      </c>
    </row>
    <row r="56" spans="1:13" ht="12" customHeight="1">
      <c r="A56" s="201" t="s">
        <v>86</v>
      </c>
      <c r="B56" s="240">
        <v>103</v>
      </c>
      <c r="C56" s="241" t="s">
        <v>289</v>
      </c>
      <c r="D56" s="243">
        <v>97.2</v>
      </c>
      <c r="E56" s="243" t="s">
        <v>290</v>
      </c>
      <c r="F56" s="240">
        <v>101.4</v>
      </c>
      <c r="G56" s="241" t="s">
        <v>289</v>
      </c>
      <c r="H56" s="243">
        <v>95.7</v>
      </c>
      <c r="I56" s="261" t="s">
        <v>291</v>
      </c>
      <c r="J56" s="241">
        <v>111.5</v>
      </c>
      <c r="K56" s="241">
        <v>1.5</v>
      </c>
      <c r="L56" s="243">
        <v>112.7</v>
      </c>
      <c r="M56" s="261">
        <v>2.9</v>
      </c>
    </row>
    <row r="57" spans="1:13" ht="12" customHeight="1">
      <c r="A57" s="201" t="s">
        <v>264</v>
      </c>
      <c r="B57" s="249">
        <v>103.6</v>
      </c>
      <c r="C57" s="249">
        <v>0.6</v>
      </c>
      <c r="D57" s="249">
        <v>96.9</v>
      </c>
      <c r="E57" s="249" t="s">
        <v>292</v>
      </c>
      <c r="F57" s="429">
        <v>98.6</v>
      </c>
      <c r="G57" s="249" t="s">
        <v>293</v>
      </c>
      <c r="H57" s="249">
        <v>94.8</v>
      </c>
      <c r="I57" s="250" t="s">
        <v>289</v>
      </c>
      <c r="J57" s="249">
        <v>126.2</v>
      </c>
      <c r="K57" s="249">
        <v>13.1</v>
      </c>
      <c r="L57" s="249">
        <v>120.2</v>
      </c>
      <c r="M57" s="250">
        <v>6.7</v>
      </c>
    </row>
    <row r="58" spans="1:13" ht="12" customHeight="1">
      <c r="A58" s="201" t="s">
        <v>271</v>
      </c>
      <c r="B58" s="249">
        <v>103.8</v>
      </c>
      <c r="C58" s="249">
        <v>0.2</v>
      </c>
      <c r="D58" s="249">
        <v>97.9</v>
      </c>
      <c r="E58" s="249">
        <v>1</v>
      </c>
      <c r="F58" s="429">
        <v>97.7</v>
      </c>
      <c r="G58" s="249">
        <v>-0.9</v>
      </c>
      <c r="H58" s="249">
        <v>96.4</v>
      </c>
      <c r="I58" s="250">
        <v>1.7</v>
      </c>
      <c r="J58" s="249">
        <v>130.80000000000001</v>
      </c>
      <c r="K58" s="249">
        <v>3.6</v>
      </c>
      <c r="L58" s="249">
        <v>113.7</v>
      </c>
      <c r="M58" s="250">
        <v>-5.4</v>
      </c>
    </row>
    <row r="59" spans="1:13" ht="12" customHeight="1">
      <c r="A59" s="430" t="s">
        <v>299</v>
      </c>
      <c r="B59" s="432">
        <v>104.5</v>
      </c>
      <c r="C59" s="432">
        <v>0.7</v>
      </c>
      <c r="D59" s="432">
        <v>98.9</v>
      </c>
      <c r="E59" s="432">
        <v>1</v>
      </c>
      <c r="F59" s="431">
        <v>97.9</v>
      </c>
      <c r="G59" s="432">
        <v>0.2</v>
      </c>
      <c r="H59" s="432">
        <v>97.6</v>
      </c>
      <c r="I59" s="433">
        <v>1.2</v>
      </c>
      <c r="J59" s="432">
        <v>134.1</v>
      </c>
      <c r="K59" s="432">
        <v>2.5</v>
      </c>
      <c r="L59" s="432">
        <v>110.7</v>
      </c>
      <c r="M59" s="433">
        <v>-2.6</v>
      </c>
    </row>
    <row r="60" spans="1:13" ht="12" customHeight="1">
      <c r="A60" s="209" t="s">
        <v>300</v>
      </c>
      <c r="B60" s="245">
        <v>104.4</v>
      </c>
      <c r="C60" s="246">
        <v>1.4</v>
      </c>
      <c r="D60" s="245">
        <v>98.1</v>
      </c>
      <c r="E60" s="245">
        <v>1.4</v>
      </c>
      <c r="F60" s="247">
        <v>96.8</v>
      </c>
      <c r="G60" s="246">
        <v>0.2</v>
      </c>
      <c r="H60" s="245">
        <v>96.4</v>
      </c>
      <c r="I60" s="258">
        <v>1.2</v>
      </c>
      <c r="J60" s="245">
        <v>137.69999999999999</v>
      </c>
      <c r="K60" s="245">
        <v>5.0999999999999996</v>
      </c>
      <c r="L60" s="245">
        <v>115.6</v>
      </c>
      <c r="M60" s="248">
        <v>3.9</v>
      </c>
    </row>
    <row r="61" spans="1:13" ht="12" customHeight="1">
      <c r="A61" s="216" t="s">
        <v>265</v>
      </c>
      <c r="B61" s="207">
        <v>104</v>
      </c>
      <c r="C61" s="249">
        <v>0.9</v>
      </c>
      <c r="D61" s="207">
        <v>97.7</v>
      </c>
      <c r="E61" s="207">
        <v>1.1000000000000001</v>
      </c>
      <c r="F61" s="206">
        <v>96.8</v>
      </c>
      <c r="G61" s="249">
        <v>-0.1</v>
      </c>
      <c r="H61" s="207">
        <v>96.2</v>
      </c>
      <c r="I61" s="208">
        <v>1.7</v>
      </c>
      <c r="J61" s="207">
        <v>135.69999999999999</v>
      </c>
      <c r="K61" s="249">
        <v>3.8</v>
      </c>
      <c r="L61" s="207">
        <v>112.8</v>
      </c>
      <c r="M61" s="250">
        <v>-4.2</v>
      </c>
    </row>
    <row r="62" spans="1:13" ht="12" customHeight="1">
      <c r="A62" s="216" t="s">
        <v>266</v>
      </c>
      <c r="B62" s="207">
        <v>103.6</v>
      </c>
      <c r="C62" s="249">
        <v>0.7</v>
      </c>
      <c r="D62" s="207">
        <v>97.7</v>
      </c>
      <c r="E62" s="207">
        <v>0.8</v>
      </c>
      <c r="F62" s="206">
        <v>96.3</v>
      </c>
      <c r="G62" s="249">
        <v>-0.4</v>
      </c>
      <c r="H62" s="207">
        <v>96.2</v>
      </c>
      <c r="I62" s="208">
        <v>1.2</v>
      </c>
      <c r="J62" s="207">
        <v>136.1</v>
      </c>
      <c r="K62" s="207">
        <v>4.4000000000000004</v>
      </c>
      <c r="L62" s="207">
        <v>113.2</v>
      </c>
      <c r="M62" s="250">
        <v>-3.5</v>
      </c>
    </row>
    <row r="63" spans="1:13" ht="12" customHeight="1">
      <c r="A63" s="216" t="s">
        <v>87</v>
      </c>
      <c r="B63" s="207">
        <v>104.1</v>
      </c>
      <c r="C63" s="249">
        <v>0.1</v>
      </c>
      <c r="D63" s="207">
        <v>99.4</v>
      </c>
      <c r="E63" s="207">
        <v>0.9</v>
      </c>
      <c r="F63" s="206">
        <v>98.1</v>
      </c>
      <c r="G63" s="249">
        <v>-0.3</v>
      </c>
      <c r="H63" s="207">
        <v>98.1</v>
      </c>
      <c r="I63" s="208">
        <v>1.4</v>
      </c>
      <c r="J63" s="207">
        <v>131</v>
      </c>
      <c r="K63" s="249">
        <v>1.9</v>
      </c>
      <c r="L63" s="207">
        <v>111.8</v>
      </c>
      <c r="M63" s="250">
        <v>-4.9000000000000004</v>
      </c>
    </row>
    <row r="64" spans="1:13" ht="12" customHeight="1">
      <c r="A64" s="216" t="s">
        <v>88</v>
      </c>
      <c r="B64" s="207">
        <v>104</v>
      </c>
      <c r="C64" s="249">
        <v>0</v>
      </c>
      <c r="D64" s="207">
        <v>99.2</v>
      </c>
      <c r="E64" s="207">
        <v>1</v>
      </c>
      <c r="F64" s="206">
        <v>98.3</v>
      </c>
      <c r="G64" s="249">
        <v>-0.3</v>
      </c>
      <c r="H64" s="207">
        <v>97.8</v>
      </c>
      <c r="I64" s="208">
        <v>1</v>
      </c>
      <c r="J64" s="207">
        <v>129.30000000000001</v>
      </c>
      <c r="K64" s="249">
        <v>1.2</v>
      </c>
      <c r="L64" s="207">
        <v>113.3</v>
      </c>
      <c r="M64" s="250">
        <v>0.1</v>
      </c>
    </row>
    <row r="65" spans="1:13" ht="12" customHeight="1">
      <c r="A65" s="216" t="s">
        <v>89</v>
      </c>
      <c r="B65" s="207">
        <v>104.5</v>
      </c>
      <c r="C65" s="249">
        <v>0.1</v>
      </c>
      <c r="D65" s="207">
        <v>99.8</v>
      </c>
      <c r="E65" s="207">
        <v>1.4</v>
      </c>
      <c r="F65" s="206">
        <v>98.5</v>
      </c>
      <c r="G65" s="249">
        <v>0.1</v>
      </c>
      <c r="H65" s="207">
        <v>98.7</v>
      </c>
      <c r="I65" s="208">
        <v>1.9</v>
      </c>
      <c r="J65" s="207">
        <v>131.19999999999999</v>
      </c>
      <c r="K65" s="249">
        <v>0.5</v>
      </c>
      <c r="L65" s="207">
        <v>109.1</v>
      </c>
      <c r="M65" s="250">
        <v>-2.6</v>
      </c>
    </row>
    <row r="66" spans="1:13" ht="12" customHeight="1">
      <c r="A66" s="216" t="s">
        <v>90</v>
      </c>
      <c r="B66" s="207">
        <v>105</v>
      </c>
      <c r="C66" s="249">
        <v>0.6</v>
      </c>
      <c r="D66" s="207">
        <v>99.7</v>
      </c>
      <c r="E66" s="207">
        <v>1.3</v>
      </c>
      <c r="F66" s="206">
        <v>98.3</v>
      </c>
      <c r="G66" s="249">
        <v>0.1</v>
      </c>
      <c r="H66" s="207">
        <v>98.6</v>
      </c>
      <c r="I66" s="208">
        <v>1.8</v>
      </c>
      <c r="J66" s="207">
        <v>134.69999999999999</v>
      </c>
      <c r="K66" s="207">
        <v>2.2000000000000002</v>
      </c>
      <c r="L66" s="207">
        <v>108.6</v>
      </c>
      <c r="M66" s="250">
        <v>-3.2</v>
      </c>
    </row>
    <row r="67" spans="1:13" ht="12" customHeight="1">
      <c r="A67" s="216" t="s">
        <v>91</v>
      </c>
      <c r="B67" s="207">
        <v>105</v>
      </c>
      <c r="C67" s="249">
        <v>0.8</v>
      </c>
      <c r="D67" s="207">
        <v>99.3</v>
      </c>
      <c r="E67" s="207">
        <v>1.2</v>
      </c>
      <c r="F67" s="206">
        <v>98.8</v>
      </c>
      <c r="G67" s="249">
        <v>0.7</v>
      </c>
      <c r="H67" s="207">
        <v>98.2</v>
      </c>
      <c r="I67" s="208">
        <v>1.7</v>
      </c>
      <c r="J67" s="207">
        <v>133</v>
      </c>
      <c r="K67" s="249">
        <v>1.2</v>
      </c>
      <c r="L67" s="207">
        <v>108.7</v>
      </c>
      <c r="M67" s="250">
        <v>-4.5999999999999996</v>
      </c>
    </row>
    <row r="68" spans="1:13" ht="12" customHeight="1">
      <c r="A68" s="216" t="s">
        <v>92</v>
      </c>
      <c r="B68" s="207">
        <v>104.7</v>
      </c>
      <c r="C68" s="249">
        <v>0.3</v>
      </c>
      <c r="D68" s="207">
        <v>99</v>
      </c>
      <c r="E68" s="207">
        <v>1</v>
      </c>
      <c r="F68" s="206">
        <v>97.7</v>
      </c>
      <c r="G68" s="249">
        <v>-0.6</v>
      </c>
      <c r="H68" s="207">
        <v>97.8</v>
      </c>
      <c r="I68" s="208">
        <v>1.1000000000000001</v>
      </c>
      <c r="J68" s="207">
        <v>135.9</v>
      </c>
      <c r="K68" s="249">
        <v>3.4</v>
      </c>
      <c r="L68" s="207">
        <v>109.6</v>
      </c>
      <c r="M68" s="208">
        <v>-2.1</v>
      </c>
    </row>
    <row r="69" spans="1:13" ht="12" customHeight="1">
      <c r="A69" s="216" t="s">
        <v>93</v>
      </c>
      <c r="B69" s="207">
        <v>104.9</v>
      </c>
      <c r="C69" s="249">
        <v>1.1000000000000001</v>
      </c>
      <c r="D69" s="207">
        <v>98.8</v>
      </c>
      <c r="E69" s="207">
        <v>0.6</v>
      </c>
      <c r="F69" s="206">
        <v>98.4</v>
      </c>
      <c r="G69" s="249">
        <v>0.8</v>
      </c>
      <c r="H69" s="207">
        <v>97.8</v>
      </c>
      <c r="I69" s="208">
        <v>0.9</v>
      </c>
      <c r="J69" s="207">
        <v>133.80000000000001</v>
      </c>
      <c r="K69" s="249">
        <v>2.2000000000000002</v>
      </c>
      <c r="L69" s="207">
        <v>106.2</v>
      </c>
      <c r="M69" s="208">
        <v>-4.2</v>
      </c>
    </row>
    <row r="70" spans="1:13" ht="12" customHeight="1">
      <c r="A70" s="216" t="s">
        <v>94</v>
      </c>
      <c r="B70" s="207">
        <v>105.2</v>
      </c>
      <c r="C70" s="249">
        <v>1.3</v>
      </c>
      <c r="D70" s="207">
        <v>98.9</v>
      </c>
      <c r="E70" s="207">
        <v>0.4</v>
      </c>
      <c r="F70" s="206">
        <v>98.2</v>
      </c>
      <c r="G70" s="249">
        <v>1.1000000000000001</v>
      </c>
      <c r="H70" s="207">
        <v>97.7</v>
      </c>
      <c r="I70" s="208">
        <v>0.8</v>
      </c>
      <c r="J70" s="207">
        <v>136.30000000000001</v>
      </c>
      <c r="K70" s="249">
        <v>1.9</v>
      </c>
      <c r="L70" s="207">
        <v>109.9</v>
      </c>
      <c r="M70" s="250" t="s">
        <v>316</v>
      </c>
    </row>
    <row r="71" spans="1:13" ht="12" customHeight="1">
      <c r="A71" s="227" t="s">
        <v>95</v>
      </c>
      <c r="B71" s="253">
        <v>104.7</v>
      </c>
      <c r="C71" s="252">
        <v>0.8</v>
      </c>
      <c r="D71" s="253">
        <v>98.6</v>
      </c>
      <c r="E71" s="253">
        <v>0.1</v>
      </c>
      <c r="F71" s="251">
        <v>98.1</v>
      </c>
      <c r="G71" s="252">
        <v>0.5</v>
      </c>
      <c r="H71" s="253">
        <v>97.5</v>
      </c>
      <c r="I71" s="255">
        <v>0.6</v>
      </c>
      <c r="J71" s="253">
        <v>134.19999999999999</v>
      </c>
      <c r="K71" s="252">
        <v>2.1</v>
      </c>
      <c r="L71" s="253">
        <v>107.8</v>
      </c>
      <c r="M71" s="254">
        <v>-5.3</v>
      </c>
    </row>
    <row r="72" spans="1:13" ht="12" customHeight="1">
      <c r="A72" s="259" t="s">
        <v>279</v>
      </c>
      <c r="F72" s="222"/>
      <c r="G72" s="260"/>
      <c r="H72" s="260"/>
      <c r="I72" s="260"/>
      <c r="J72" s="260"/>
      <c r="K72" s="260"/>
      <c r="L72" s="260"/>
      <c r="M72" s="260"/>
    </row>
    <row r="73" spans="1:13" ht="12" customHeight="1">
      <c r="A73" s="259" t="s">
        <v>280</v>
      </c>
      <c r="F73" s="222"/>
    </row>
    <row r="74" spans="1:13" ht="12" customHeight="1">
      <c r="A74" s="259" t="s">
        <v>281</v>
      </c>
      <c r="F74" s="222"/>
    </row>
    <row r="75" spans="1:13" ht="12" customHeight="1">
      <c r="A75" s="259" t="s">
        <v>282</v>
      </c>
      <c r="F75" s="222"/>
    </row>
    <row r="76" spans="1:13" ht="12" customHeight="1">
      <c r="A76" s="259" t="s">
        <v>283</v>
      </c>
      <c r="F76" s="222"/>
    </row>
  </sheetData>
  <mergeCells count="3">
    <mergeCell ref="A4:A7"/>
    <mergeCell ref="A28:A30"/>
    <mergeCell ref="A51:A53"/>
  </mergeCells>
  <phoneticPr fontId="10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F846B9-BA20-4E99-96A7-4C19544F5BBC}">
  <sheetPr>
    <tabColor rgb="FF00B050"/>
    <pageSetUpPr fitToPage="1"/>
  </sheetPr>
  <dimension ref="A1:P94"/>
  <sheetViews>
    <sheetView view="pageBreakPreview" zoomScaleNormal="100" zoomScaleSheetLayoutView="100" workbookViewId="0">
      <selection sqref="A1:L1"/>
    </sheetView>
  </sheetViews>
  <sheetFormatPr defaultColWidth="9" defaultRowHeight="12.6"/>
  <cols>
    <col min="1" max="1" width="2.6640625" style="90" customWidth="1"/>
    <col min="2" max="2" width="14" style="90" customWidth="1"/>
    <col min="3" max="3" width="9.44140625" style="90" customWidth="1"/>
    <col min="4" max="4" width="7.6640625" style="90" customWidth="1"/>
    <col min="5" max="5" width="9.44140625" style="90" customWidth="1"/>
    <col min="6" max="6" width="7.6640625" style="90" customWidth="1"/>
    <col min="7" max="7" width="9.44140625" style="90" customWidth="1"/>
    <col min="8" max="8" width="8.21875" style="90" customWidth="1"/>
    <col min="9" max="9" width="9.44140625" style="90" customWidth="1"/>
    <col min="10" max="10" width="8.21875" style="90" customWidth="1"/>
    <col min="11" max="11" width="9.44140625" style="90" customWidth="1"/>
    <col min="12" max="12" width="7.44140625" style="90" customWidth="1"/>
    <col min="13" max="16384" width="9" style="90"/>
  </cols>
  <sheetData>
    <row r="1" spans="1:13" s="87" customFormat="1" ht="20.25" customHeight="1">
      <c r="A1" s="586" t="s">
        <v>102</v>
      </c>
      <c r="B1" s="586"/>
      <c r="C1" s="586"/>
      <c r="D1" s="586"/>
      <c r="E1" s="586"/>
      <c r="F1" s="586"/>
      <c r="G1" s="586"/>
      <c r="H1" s="586"/>
      <c r="I1" s="586"/>
      <c r="J1" s="586"/>
      <c r="K1" s="586"/>
      <c r="L1" s="586"/>
    </row>
    <row r="3" spans="1:13" ht="16.2">
      <c r="A3" s="88" t="s">
        <v>103</v>
      </c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</row>
    <row r="4" spans="1:13" ht="15.75" customHeight="1" thickBot="1">
      <c r="A4" s="91" t="s">
        <v>297</v>
      </c>
      <c r="B4" s="91"/>
    </row>
    <row r="5" spans="1:13">
      <c r="A5" s="92"/>
      <c r="B5" s="93"/>
      <c r="C5" s="94" t="s">
        <v>104</v>
      </c>
      <c r="D5" s="95"/>
      <c r="E5" s="93"/>
      <c r="F5" s="93"/>
      <c r="G5" s="93"/>
      <c r="H5" s="93"/>
      <c r="I5" s="93"/>
      <c r="J5" s="93"/>
      <c r="K5" s="93"/>
      <c r="L5" s="96"/>
    </row>
    <row r="6" spans="1:13">
      <c r="A6" s="97" t="s">
        <v>105</v>
      </c>
      <c r="B6" s="403"/>
      <c r="C6" s="98"/>
      <c r="D6" s="404"/>
      <c r="E6" s="100" t="s">
        <v>106</v>
      </c>
      <c r="F6" s="101"/>
      <c r="G6" s="102"/>
      <c r="H6" s="102"/>
      <c r="I6" s="102"/>
      <c r="J6" s="103"/>
      <c r="K6" s="104" t="s">
        <v>107</v>
      </c>
      <c r="L6" s="105"/>
    </row>
    <row r="7" spans="1:13">
      <c r="A7" s="106"/>
      <c r="B7" s="404"/>
      <c r="C7" s="98"/>
      <c r="D7" s="404"/>
      <c r="E7" s="98"/>
      <c r="F7" s="404"/>
      <c r="G7" s="107" t="s">
        <v>108</v>
      </c>
      <c r="H7" s="108"/>
      <c r="I7" s="587" t="s">
        <v>109</v>
      </c>
      <c r="J7" s="588"/>
      <c r="K7" s="109"/>
      <c r="L7" s="110"/>
    </row>
    <row r="8" spans="1:13">
      <c r="A8" s="111"/>
      <c r="B8" s="112"/>
      <c r="C8" s="113"/>
      <c r="D8" s="114" t="s">
        <v>110</v>
      </c>
      <c r="E8" s="115" t="s">
        <v>111</v>
      </c>
      <c r="F8" s="114" t="s">
        <v>110</v>
      </c>
      <c r="G8" s="113"/>
      <c r="H8" s="114" t="s">
        <v>110</v>
      </c>
      <c r="I8" s="113"/>
      <c r="J8" s="114" t="s">
        <v>110</v>
      </c>
      <c r="K8" s="115" t="s">
        <v>112</v>
      </c>
      <c r="L8" s="116" t="s">
        <v>110</v>
      </c>
    </row>
    <row r="9" spans="1:13" ht="15" customHeight="1">
      <c r="A9" s="117"/>
      <c r="B9" s="118"/>
      <c r="C9" s="119" t="s">
        <v>14</v>
      </c>
      <c r="D9" s="120" t="s">
        <v>113</v>
      </c>
      <c r="E9" s="119" t="s">
        <v>14</v>
      </c>
      <c r="F9" s="120" t="s">
        <v>113</v>
      </c>
      <c r="G9" s="121" t="s">
        <v>14</v>
      </c>
      <c r="H9" s="120" t="s">
        <v>113</v>
      </c>
      <c r="I9" s="119" t="s">
        <v>14</v>
      </c>
      <c r="J9" s="120" t="s">
        <v>114</v>
      </c>
      <c r="K9" s="121" t="s">
        <v>14</v>
      </c>
      <c r="L9" s="122" t="s">
        <v>113</v>
      </c>
    </row>
    <row r="10" spans="1:13" ht="15" customHeight="1">
      <c r="A10" s="520" t="s">
        <v>115</v>
      </c>
      <c r="B10" s="518"/>
      <c r="C10" s="123">
        <v>355941</v>
      </c>
      <c r="D10" s="414">
        <v>2.2999999999999998</v>
      </c>
      <c r="E10" s="123">
        <v>287427</v>
      </c>
      <c r="F10" s="414">
        <v>2</v>
      </c>
      <c r="G10" s="123">
        <v>267532</v>
      </c>
      <c r="H10" s="414">
        <v>2</v>
      </c>
      <c r="I10" s="123">
        <v>19895</v>
      </c>
      <c r="J10" s="414">
        <v>1.3</v>
      </c>
      <c r="K10" s="123">
        <v>68514</v>
      </c>
      <c r="L10" s="415">
        <v>3.8</v>
      </c>
      <c r="M10" s="90" t="s">
        <v>116</v>
      </c>
    </row>
    <row r="11" spans="1:13" ht="15" customHeight="1">
      <c r="A11" s="521" t="s">
        <v>117</v>
      </c>
      <c r="B11" s="519"/>
      <c r="C11" s="123">
        <v>469003</v>
      </c>
      <c r="D11" s="414">
        <v>13.4</v>
      </c>
      <c r="E11" s="123">
        <v>356529</v>
      </c>
      <c r="F11" s="414">
        <v>13.7</v>
      </c>
      <c r="G11" s="123">
        <v>330414</v>
      </c>
      <c r="H11" s="414">
        <v>14.3</v>
      </c>
      <c r="I11" s="123">
        <v>26115</v>
      </c>
      <c r="J11" s="414">
        <v>6.5</v>
      </c>
      <c r="K11" s="123">
        <v>112474</v>
      </c>
      <c r="L11" s="415">
        <v>12.4</v>
      </c>
    </row>
    <row r="12" spans="1:13" ht="15" customHeight="1">
      <c r="A12" s="521" t="s">
        <v>118</v>
      </c>
      <c r="B12" s="519"/>
      <c r="C12" s="123">
        <v>462801</v>
      </c>
      <c r="D12" s="414">
        <v>2</v>
      </c>
      <c r="E12" s="123">
        <v>365900</v>
      </c>
      <c r="F12" s="414">
        <v>0.9</v>
      </c>
      <c r="G12" s="123">
        <v>339278</v>
      </c>
      <c r="H12" s="414">
        <v>0.2</v>
      </c>
      <c r="I12" s="123">
        <v>26622</v>
      </c>
      <c r="J12" s="414">
        <v>11.6</v>
      </c>
      <c r="K12" s="123">
        <v>96901</v>
      </c>
      <c r="L12" s="415">
        <v>6.4</v>
      </c>
      <c r="M12" s="90" t="s">
        <v>116</v>
      </c>
    </row>
    <row r="13" spans="1:13" ht="15" customHeight="1">
      <c r="A13" s="521" t="s">
        <v>119</v>
      </c>
      <c r="B13" s="519"/>
      <c r="C13" s="123">
        <v>430282</v>
      </c>
      <c r="D13" s="414">
        <v>4.2</v>
      </c>
      <c r="E13" s="123">
        <v>335931</v>
      </c>
      <c r="F13" s="414">
        <v>3.8</v>
      </c>
      <c r="G13" s="123">
        <v>304192</v>
      </c>
      <c r="H13" s="414">
        <v>3.5</v>
      </c>
      <c r="I13" s="123">
        <v>31739</v>
      </c>
      <c r="J13" s="414">
        <v>6.7</v>
      </c>
      <c r="K13" s="123">
        <v>94351</v>
      </c>
      <c r="L13" s="415">
        <v>5.5</v>
      </c>
      <c r="M13" s="90" t="s">
        <v>116</v>
      </c>
    </row>
    <row r="14" spans="1:13" ht="15" customHeight="1">
      <c r="A14" s="521" t="s">
        <v>120</v>
      </c>
      <c r="B14" s="519"/>
      <c r="C14" s="123">
        <v>636949</v>
      </c>
      <c r="D14" s="414">
        <v>6.2</v>
      </c>
      <c r="E14" s="123">
        <v>487436</v>
      </c>
      <c r="F14" s="414">
        <v>4.3</v>
      </c>
      <c r="G14" s="123">
        <v>426972</v>
      </c>
      <c r="H14" s="414">
        <v>4</v>
      </c>
      <c r="I14" s="123">
        <v>60464</v>
      </c>
      <c r="J14" s="414">
        <v>6.5</v>
      </c>
      <c r="K14" s="123">
        <v>149513</v>
      </c>
      <c r="L14" s="415">
        <v>12.9</v>
      </c>
      <c r="M14" s="90" t="s">
        <v>116</v>
      </c>
    </row>
    <row r="15" spans="1:13" ht="15" customHeight="1">
      <c r="A15" s="521" t="s">
        <v>121</v>
      </c>
      <c r="B15" s="519"/>
      <c r="C15" s="123">
        <v>549289</v>
      </c>
      <c r="D15" s="414">
        <v>4.2</v>
      </c>
      <c r="E15" s="123">
        <v>422903</v>
      </c>
      <c r="F15" s="414">
        <v>3.3</v>
      </c>
      <c r="G15" s="123">
        <v>388516</v>
      </c>
      <c r="H15" s="414">
        <v>3.9</v>
      </c>
      <c r="I15" s="123">
        <v>34387</v>
      </c>
      <c r="J15" s="414">
        <v>-3.1</v>
      </c>
      <c r="K15" s="123">
        <v>126386</v>
      </c>
      <c r="L15" s="415">
        <v>7.2</v>
      </c>
    </row>
    <row r="16" spans="1:13" ht="15" customHeight="1">
      <c r="A16" s="521" t="s">
        <v>122</v>
      </c>
      <c r="B16" s="519"/>
      <c r="C16" s="123">
        <v>379045</v>
      </c>
      <c r="D16" s="414">
        <v>-2</v>
      </c>
      <c r="E16" s="123">
        <v>318289</v>
      </c>
      <c r="F16" s="414">
        <v>-1.6</v>
      </c>
      <c r="G16" s="123">
        <v>276228</v>
      </c>
      <c r="H16" s="414">
        <v>-1.5</v>
      </c>
      <c r="I16" s="123">
        <v>42061</v>
      </c>
      <c r="J16" s="414">
        <v>-2.2999999999999998</v>
      </c>
      <c r="K16" s="123">
        <v>60756</v>
      </c>
      <c r="L16" s="415">
        <v>-3.8</v>
      </c>
      <c r="M16" s="90" t="s">
        <v>116</v>
      </c>
    </row>
    <row r="17" spans="1:16" ht="15" customHeight="1">
      <c r="A17" s="521" t="s">
        <v>123</v>
      </c>
      <c r="B17" s="519"/>
      <c r="C17" s="123">
        <v>311853</v>
      </c>
      <c r="D17" s="414">
        <v>1.7</v>
      </c>
      <c r="E17" s="123">
        <v>253047</v>
      </c>
      <c r="F17" s="414">
        <v>1.9</v>
      </c>
      <c r="G17" s="123">
        <v>240438</v>
      </c>
      <c r="H17" s="414">
        <v>2</v>
      </c>
      <c r="I17" s="123">
        <v>12609</v>
      </c>
      <c r="J17" s="414">
        <v>-0.6</v>
      </c>
      <c r="K17" s="123">
        <v>58806</v>
      </c>
      <c r="L17" s="415">
        <v>0.9</v>
      </c>
      <c r="M17" s="90" t="s">
        <v>116</v>
      </c>
    </row>
    <row r="18" spans="1:16" ht="15" customHeight="1">
      <c r="A18" s="521" t="s">
        <v>124</v>
      </c>
      <c r="B18" s="519"/>
      <c r="C18" s="123">
        <v>553864</v>
      </c>
      <c r="D18" s="414">
        <v>5.8</v>
      </c>
      <c r="E18" s="123">
        <v>416651</v>
      </c>
      <c r="F18" s="414">
        <v>5.9</v>
      </c>
      <c r="G18" s="123">
        <v>389544</v>
      </c>
      <c r="H18" s="414">
        <v>6.2</v>
      </c>
      <c r="I18" s="123">
        <v>27107</v>
      </c>
      <c r="J18" s="414">
        <v>1.9</v>
      </c>
      <c r="K18" s="123">
        <v>137213</v>
      </c>
      <c r="L18" s="415">
        <v>5.0999999999999996</v>
      </c>
      <c r="M18" s="90" t="s">
        <v>116</v>
      </c>
    </row>
    <row r="19" spans="1:16" ht="15" customHeight="1">
      <c r="A19" s="522" t="s">
        <v>125</v>
      </c>
      <c r="B19" s="519"/>
      <c r="C19" s="123">
        <v>434661</v>
      </c>
      <c r="D19" s="414">
        <v>3.4</v>
      </c>
      <c r="E19" s="123">
        <v>337223</v>
      </c>
      <c r="F19" s="414">
        <v>3</v>
      </c>
      <c r="G19" s="123">
        <v>314933</v>
      </c>
      <c r="H19" s="414">
        <v>3.1</v>
      </c>
      <c r="I19" s="123">
        <v>22290</v>
      </c>
      <c r="J19" s="414">
        <v>2</v>
      </c>
      <c r="K19" s="123">
        <v>97438</v>
      </c>
      <c r="L19" s="415">
        <v>4.8</v>
      </c>
    </row>
    <row r="20" spans="1:16" ht="15" customHeight="1">
      <c r="A20" s="521" t="s">
        <v>126</v>
      </c>
      <c r="B20" s="519"/>
      <c r="C20" s="123">
        <v>523326</v>
      </c>
      <c r="D20" s="414">
        <v>1.5</v>
      </c>
      <c r="E20" s="123">
        <v>404662</v>
      </c>
      <c r="F20" s="414">
        <v>0.2</v>
      </c>
      <c r="G20" s="123">
        <v>378203</v>
      </c>
      <c r="H20" s="414">
        <v>0.1</v>
      </c>
      <c r="I20" s="123">
        <v>26459</v>
      </c>
      <c r="J20" s="414">
        <v>1.9</v>
      </c>
      <c r="K20" s="123">
        <v>118664</v>
      </c>
      <c r="L20" s="415">
        <v>6.1</v>
      </c>
      <c r="M20" s="90" t="s">
        <v>116</v>
      </c>
    </row>
    <row r="21" spans="1:16" ht="15" customHeight="1">
      <c r="A21" s="521" t="s">
        <v>127</v>
      </c>
      <c r="B21" s="519"/>
      <c r="C21" s="123">
        <v>143068</v>
      </c>
      <c r="D21" s="414">
        <v>1.9</v>
      </c>
      <c r="E21" s="123">
        <v>132178</v>
      </c>
      <c r="F21" s="414">
        <v>2</v>
      </c>
      <c r="G21" s="123">
        <v>124674</v>
      </c>
      <c r="H21" s="414">
        <v>2</v>
      </c>
      <c r="I21" s="123">
        <v>7504</v>
      </c>
      <c r="J21" s="414">
        <v>1.8</v>
      </c>
      <c r="K21" s="123">
        <v>10890</v>
      </c>
      <c r="L21" s="415">
        <v>0.4</v>
      </c>
      <c r="M21" s="90" t="s">
        <v>116</v>
      </c>
    </row>
    <row r="22" spans="1:16" ht="15" customHeight="1">
      <c r="A22" s="522" t="s">
        <v>128</v>
      </c>
      <c r="B22" s="519"/>
      <c r="C22" s="123">
        <v>243466</v>
      </c>
      <c r="D22" s="414">
        <v>5.4</v>
      </c>
      <c r="E22" s="123">
        <v>216549</v>
      </c>
      <c r="F22" s="414">
        <v>5.8</v>
      </c>
      <c r="G22" s="123">
        <v>206103</v>
      </c>
      <c r="H22" s="414">
        <v>5.5</v>
      </c>
      <c r="I22" s="123">
        <v>10446</v>
      </c>
      <c r="J22" s="414">
        <v>14.3</v>
      </c>
      <c r="K22" s="123">
        <v>26917</v>
      </c>
      <c r="L22" s="415">
        <v>2.2000000000000002</v>
      </c>
      <c r="M22" s="90" t="s">
        <v>116</v>
      </c>
    </row>
    <row r="23" spans="1:16" ht="15" customHeight="1">
      <c r="A23" s="521" t="s">
        <v>129</v>
      </c>
      <c r="B23" s="519"/>
      <c r="C23" s="123">
        <v>408235</v>
      </c>
      <c r="D23" s="414">
        <v>2</v>
      </c>
      <c r="E23" s="123">
        <v>304856</v>
      </c>
      <c r="F23" s="414">
        <v>0.6</v>
      </c>
      <c r="G23" s="123">
        <v>297914</v>
      </c>
      <c r="H23" s="414">
        <v>0.6</v>
      </c>
      <c r="I23" s="123">
        <v>6942</v>
      </c>
      <c r="J23" s="414">
        <v>2.2999999999999998</v>
      </c>
      <c r="K23" s="123">
        <v>103379</v>
      </c>
      <c r="L23" s="415">
        <v>6.3</v>
      </c>
      <c r="M23" s="90" t="s">
        <v>116</v>
      </c>
    </row>
    <row r="24" spans="1:16" ht="15" customHeight="1">
      <c r="A24" s="521" t="s">
        <v>130</v>
      </c>
      <c r="B24" s="519"/>
      <c r="C24" s="123">
        <v>318371</v>
      </c>
      <c r="D24" s="414">
        <v>2.5</v>
      </c>
      <c r="E24" s="123">
        <v>268225</v>
      </c>
      <c r="F24" s="414">
        <v>2.2999999999999998</v>
      </c>
      <c r="G24" s="123">
        <v>254160</v>
      </c>
      <c r="H24" s="414">
        <v>2.6</v>
      </c>
      <c r="I24" s="123">
        <v>14065</v>
      </c>
      <c r="J24" s="414">
        <v>-3.1</v>
      </c>
      <c r="K24" s="123">
        <v>50146</v>
      </c>
      <c r="L24" s="415">
        <v>3.5</v>
      </c>
    </row>
    <row r="25" spans="1:16" ht="15" customHeight="1">
      <c r="A25" s="521" t="s">
        <v>131</v>
      </c>
      <c r="B25" s="519"/>
      <c r="C25" s="123">
        <v>396744</v>
      </c>
      <c r="D25" s="414">
        <v>4.0999999999999996</v>
      </c>
      <c r="E25" s="123">
        <v>310503</v>
      </c>
      <c r="F25" s="414">
        <v>3.4</v>
      </c>
      <c r="G25" s="123">
        <v>293203</v>
      </c>
      <c r="H25" s="414">
        <v>4</v>
      </c>
      <c r="I25" s="123">
        <v>17300</v>
      </c>
      <c r="J25" s="414">
        <v>-5.0999999999999996</v>
      </c>
      <c r="K25" s="123">
        <v>86241</v>
      </c>
      <c r="L25" s="415">
        <v>6.2</v>
      </c>
      <c r="M25" s="90" t="s">
        <v>116</v>
      </c>
    </row>
    <row r="26" spans="1:16" ht="15" customHeight="1">
      <c r="A26" s="522" t="s">
        <v>132</v>
      </c>
      <c r="B26" s="519"/>
      <c r="C26" s="123">
        <v>291320</v>
      </c>
      <c r="D26" s="414">
        <v>1.9</v>
      </c>
      <c r="E26" s="123">
        <v>251478</v>
      </c>
      <c r="F26" s="414">
        <v>1.5</v>
      </c>
      <c r="G26" s="123">
        <v>232575</v>
      </c>
      <c r="H26" s="414">
        <v>1.7</v>
      </c>
      <c r="I26" s="123">
        <v>18903</v>
      </c>
      <c r="J26" s="414">
        <v>-0.7</v>
      </c>
      <c r="K26" s="123">
        <v>39842</v>
      </c>
      <c r="L26" s="416">
        <v>4.3</v>
      </c>
      <c r="M26" s="90" t="s">
        <v>116</v>
      </c>
    </row>
    <row r="27" spans="1:16" ht="15" customHeight="1">
      <c r="A27" s="571" t="s">
        <v>133</v>
      </c>
      <c r="B27" s="572"/>
      <c r="C27" s="572"/>
      <c r="D27" s="572"/>
      <c r="E27" s="572"/>
      <c r="F27" s="572"/>
      <c r="G27" s="572"/>
      <c r="H27" s="572"/>
      <c r="I27" s="572"/>
      <c r="J27" s="572"/>
      <c r="K27" s="572"/>
      <c r="L27" s="573"/>
    </row>
    <row r="28" spans="1:16" ht="15" customHeight="1">
      <c r="A28" s="574" t="s">
        <v>115</v>
      </c>
      <c r="B28" s="575"/>
      <c r="C28" s="440">
        <v>408035</v>
      </c>
      <c r="D28" s="441">
        <v>2.6</v>
      </c>
      <c r="E28" s="440">
        <v>322301</v>
      </c>
      <c r="F28" s="441">
        <v>2.2000000000000002</v>
      </c>
      <c r="G28" s="442">
        <v>297225</v>
      </c>
      <c r="H28" s="441">
        <v>2.2999999999999998</v>
      </c>
      <c r="I28" s="440">
        <v>25076</v>
      </c>
      <c r="J28" s="443">
        <v>1.5</v>
      </c>
      <c r="K28" s="442">
        <v>85734</v>
      </c>
      <c r="L28" s="444">
        <v>4</v>
      </c>
      <c r="M28" s="90" t="s">
        <v>116</v>
      </c>
      <c r="N28" s="128"/>
      <c r="P28" s="128"/>
    </row>
    <row r="29" spans="1:16" ht="15" customHeight="1">
      <c r="A29" s="576" t="s">
        <v>119</v>
      </c>
      <c r="B29" s="577"/>
      <c r="C29" s="454">
        <v>464164</v>
      </c>
      <c r="D29" s="455">
        <v>4.5</v>
      </c>
      <c r="E29" s="454">
        <v>355672</v>
      </c>
      <c r="F29" s="441">
        <v>4</v>
      </c>
      <c r="G29" s="456">
        <v>318910</v>
      </c>
      <c r="H29" s="441">
        <v>3.7</v>
      </c>
      <c r="I29" s="454">
        <v>36762</v>
      </c>
      <c r="J29" s="457">
        <v>7.5</v>
      </c>
      <c r="K29" s="456">
        <v>108492</v>
      </c>
      <c r="L29" s="458">
        <v>5.6</v>
      </c>
      <c r="M29" s="90" t="s">
        <v>116</v>
      </c>
      <c r="N29" s="128"/>
      <c r="P29" s="128"/>
    </row>
    <row r="30" spans="1:16" ht="15" customHeight="1">
      <c r="A30" s="576" t="s">
        <v>123</v>
      </c>
      <c r="B30" s="577"/>
      <c r="C30" s="454">
        <v>368014</v>
      </c>
      <c r="D30" s="455">
        <v>2.6</v>
      </c>
      <c r="E30" s="454">
        <v>288666</v>
      </c>
      <c r="F30" s="441">
        <v>2.9</v>
      </c>
      <c r="G30" s="456">
        <v>273312</v>
      </c>
      <c r="H30" s="441">
        <v>3</v>
      </c>
      <c r="I30" s="454">
        <v>15354</v>
      </c>
      <c r="J30" s="457">
        <v>1.2</v>
      </c>
      <c r="K30" s="456">
        <v>79348</v>
      </c>
      <c r="L30" s="458">
        <v>1.5</v>
      </c>
      <c r="M30" s="90" t="s">
        <v>116</v>
      </c>
      <c r="N30" s="128"/>
      <c r="P30" s="128"/>
    </row>
    <row r="31" spans="1:16" ht="15" customHeight="1" thickBot="1">
      <c r="A31" s="578" t="s">
        <v>130</v>
      </c>
      <c r="B31" s="579"/>
      <c r="C31" s="465">
        <v>367006</v>
      </c>
      <c r="D31" s="466">
        <v>2.8</v>
      </c>
      <c r="E31" s="465">
        <v>305930</v>
      </c>
      <c r="F31" s="467">
        <v>2.9</v>
      </c>
      <c r="G31" s="468">
        <v>286612</v>
      </c>
      <c r="H31" s="467">
        <v>3.3</v>
      </c>
      <c r="I31" s="465">
        <v>19318</v>
      </c>
      <c r="J31" s="469">
        <v>-2.6</v>
      </c>
      <c r="K31" s="468">
        <v>61076</v>
      </c>
      <c r="L31" s="470">
        <v>2.9</v>
      </c>
      <c r="M31" s="90" t="s">
        <v>116</v>
      </c>
      <c r="N31" s="128"/>
      <c r="P31" s="128"/>
    </row>
    <row r="32" spans="1:16">
      <c r="A32" s="131" t="s">
        <v>134</v>
      </c>
    </row>
    <row r="33" spans="1:12">
      <c r="A33" s="131"/>
    </row>
    <row r="34" spans="1:12" ht="18.600000000000001">
      <c r="B34" s="132"/>
      <c r="C34" s="132"/>
      <c r="D34" s="133" t="s">
        <v>135</v>
      </c>
      <c r="E34" s="132"/>
      <c r="F34" s="132"/>
      <c r="G34" s="132"/>
      <c r="H34" s="132"/>
      <c r="I34" s="132"/>
      <c r="J34" s="132"/>
    </row>
    <row r="36" spans="1:12" ht="13.2" thickBot="1">
      <c r="A36" s="91" t="s">
        <v>297</v>
      </c>
      <c r="B36" s="134"/>
      <c r="C36" s="99"/>
      <c r="D36" s="99"/>
      <c r="E36" s="99"/>
      <c r="F36" s="99"/>
      <c r="G36" s="99"/>
      <c r="H36" s="99"/>
      <c r="I36" s="99"/>
      <c r="J36" s="99"/>
    </row>
    <row r="37" spans="1:12">
      <c r="A37" s="135"/>
      <c r="B37" s="136"/>
      <c r="C37" s="137" t="s">
        <v>267</v>
      </c>
      <c r="D37" s="138"/>
      <c r="E37" s="138"/>
      <c r="F37" s="138"/>
      <c r="G37" s="138"/>
      <c r="H37" s="139"/>
      <c r="I37" s="140" t="s">
        <v>136</v>
      </c>
      <c r="J37" s="141"/>
    </row>
    <row r="38" spans="1:12">
      <c r="A38" s="142" t="s">
        <v>137</v>
      </c>
      <c r="B38" s="406"/>
      <c r="C38" s="109"/>
      <c r="D38" s="406"/>
      <c r="E38" s="582" t="s">
        <v>138</v>
      </c>
      <c r="F38" s="583"/>
      <c r="G38" s="584" t="s">
        <v>139</v>
      </c>
      <c r="H38" s="585"/>
      <c r="I38" s="143"/>
      <c r="J38" s="144"/>
    </row>
    <row r="39" spans="1:12">
      <c r="A39" s="145"/>
      <c r="B39" s="146"/>
      <c r="C39" s="115"/>
      <c r="D39" s="114" t="s">
        <v>110</v>
      </c>
      <c r="E39" s="115"/>
      <c r="F39" s="114" t="s">
        <v>110</v>
      </c>
      <c r="G39" s="115"/>
      <c r="H39" s="114" t="s">
        <v>110</v>
      </c>
      <c r="I39" s="115"/>
      <c r="J39" s="407" t="s">
        <v>269</v>
      </c>
    </row>
    <row r="40" spans="1:12" ht="15" customHeight="1">
      <c r="A40" s="117"/>
      <c r="B40" s="147"/>
      <c r="C40" s="119" t="s">
        <v>140</v>
      </c>
      <c r="D40" s="120" t="s">
        <v>113</v>
      </c>
      <c r="E40" s="119" t="s">
        <v>140</v>
      </c>
      <c r="F40" s="120" t="s">
        <v>113</v>
      </c>
      <c r="G40" s="119" t="s">
        <v>140</v>
      </c>
      <c r="H40" s="120" t="s">
        <v>113</v>
      </c>
      <c r="I40" s="121" t="s">
        <v>141</v>
      </c>
      <c r="J40" s="397" t="s">
        <v>142</v>
      </c>
    </row>
    <row r="41" spans="1:12" ht="15" customHeight="1">
      <c r="A41" s="148" t="s">
        <v>115</v>
      </c>
      <c r="B41" s="403"/>
      <c r="C41" s="124">
        <v>135.1</v>
      </c>
      <c r="D41" s="414">
        <v>-1.4</v>
      </c>
      <c r="E41" s="124">
        <v>125.3</v>
      </c>
      <c r="F41" s="414">
        <v>-1.3</v>
      </c>
      <c r="G41" s="124">
        <v>9.8000000000000007</v>
      </c>
      <c r="H41" s="414">
        <v>-2.5</v>
      </c>
      <c r="I41" s="124">
        <v>17.399999999999999</v>
      </c>
      <c r="J41" s="415">
        <v>-0.3</v>
      </c>
      <c r="K41" s="149"/>
      <c r="L41" s="128"/>
    </row>
    <row r="42" spans="1:12" ht="15" customHeight="1">
      <c r="A42" s="125" t="s">
        <v>117</v>
      </c>
      <c r="B42" s="126"/>
      <c r="C42" s="150">
        <v>160.4</v>
      </c>
      <c r="D42" s="419">
        <v>2.8</v>
      </c>
      <c r="E42" s="150">
        <v>148.80000000000001</v>
      </c>
      <c r="F42" s="419">
        <v>4.9000000000000004</v>
      </c>
      <c r="G42" s="150">
        <v>11.6</v>
      </c>
      <c r="H42" s="419">
        <v>-17.3</v>
      </c>
      <c r="I42" s="150">
        <v>19.8</v>
      </c>
      <c r="J42" s="418">
        <v>0.4</v>
      </c>
      <c r="K42" s="149"/>
      <c r="L42" s="128"/>
    </row>
    <row r="43" spans="1:12" ht="15" customHeight="1">
      <c r="A43" s="125" t="s">
        <v>118</v>
      </c>
      <c r="B43" s="126"/>
      <c r="C43" s="150">
        <v>159.80000000000001</v>
      </c>
      <c r="D43" s="419">
        <v>-1</v>
      </c>
      <c r="E43" s="150">
        <v>147</v>
      </c>
      <c r="F43" s="419">
        <v>-1.1000000000000001</v>
      </c>
      <c r="G43" s="150">
        <v>12.8</v>
      </c>
      <c r="H43" s="419">
        <v>1</v>
      </c>
      <c r="I43" s="150">
        <v>19.600000000000001</v>
      </c>
      <c r="J43" s="418">
        <v>-0.2</v>
      </c>
      <c r="K43" s="149"/>
      <c r="L43" s="128"/>
    </row>
    <row r="44" spans="1:12" ht="15" customHeight="1">
      <c r="A44" s="125" t="s">
        <v>119</v>
      </c>
      <c r="B44" s="126"/>
      <c r="C44" s="150">
        <v>155.5</v>
      </c>
      <c r="D44" s="419">
        <v>-0.6</v>
      </c>
      <c r="E44" s="150">
        <v>142.1</v>
      </c>
      <c r="F44" s="419">
        <v>-0.9</v>
      </c>
      <c r="G44" s="150">
        <v>13.4</v>
      </c>
      <c r="H44" s="419">
        <v>1.1000000000000001</v>
      </c>
      <c r="I44" s="150">
        <v>18.7</v>
      </c>
      <c r="J44" s="418">
        <v>-0.2</v>
      </c>
      <c r="K44" s="149"/>
      <c r="L44" s="128"/>
    </row>
    <row r="45" spans="1:12" ht="15" customHeight="1">
      <c r="A45" s="125" t="s">
        <v>120</v>
      </c>
      <c r="B45" s="126"/>
      <c r="C45" s="150">
        <v>154.9</v>
      </c>
      <c r="D45" s="419">
        <v>-0.3</v>
      </c>
      <c r="E45" s="150">
        <v>138.6</v>
      </c>
      <c r="F45" s="419">
        <v>-0.7</v>
      </c>
      <c r="G45" s="150">
        <v>16.3</v>
      </c>
      <c r="H45" s="419">
        <v>2.8</v>
      </c>
      <c r="I45" s="150">
        <v>18.5</v>
      </c>
      <c r="J45" s="418">
        <v>-0.1</v>
      </c>
      <c r="K45" s="149"/>
      <c r="L45" s="128"/>
    </row>
    <row r="46" spans="1:12" ht="15" customHeight="1">
      <c r="A46" s="125" t="s">
        <v>121</v>
      </c>
      <c r="B46" s="126"/>
      <c r="C46" s="150">
        <v>156.9</v>
      </c>
      <c r="D46" s="419">
        <v>-0.2</v>
      </c>
      <c r="E46" s="150">
        <v>141.1</v>
      </c>
      <c r="F46" s="419">
        <v>-0.3</v>
      </c>
      <c r="G46" s="150">
        <v>15.8</v>
      </c>
      <c r="H46" s="419">
        <v>0</v>
      </c>
      <c r="I46" s="150">
        <v>18.5</v>
      </c>
      <c r="J46" s="418">
        <v>-0.1</v>
      </c>
      <c r="K46" s="149"/>
      <c r="L46" s="128"/>
    </row>
    <row r="47" spans="1:12" ht="15" customHeight="1">
      <c r="A47" s="125" t="s">
        <v>122</v>
      </c>
      <c r="B47" s="126"/>
      <c r="C47" s="150">
        <v>161</v>
      </c>
      <c r="D47" s="419">
        <v>-2.9</v>
      </c>
      <c r="E47" s="150">
        <v>140.4</v>
      </c>
      <c r="F47" s="419">
        <v>-2.5</v>
      </c>
      <c r="G47" s="150">
        <v>20.6</v>
      </c>
      <c r="H47" s="419">
        <v>-5.2</v>
      </c>
      <c r="I47" s="150">
        <v>19.100000000000001</v>
      </c>
      <c r="J47" s="418">
        <v>-0.3</v>
      </c>
      <c r="K47" s="149"/>
      <c r="L47" s="128"/>
    </row>
    <row r="48" spans="1:12" ht="15" customHeight="1">
      <c r="A48" s="125" t="s">
        <v>123</v>
      </c>
      <c r="B48" s="126"/>
      <c r="C48" s="150">
        <v>126.8</v>
      </c>
      <c r="D48" s="419">
        <v>-1.3</v>
      </c>
      <c r="E48" s="150">
        <v>119.8</v>
      </c>
      <c r="F48" s="419">
        <v>-1.3</v>
      </c>
      <c r="G48" s="150">
        <v>7</v>
      </c>
      <c r="H48" s="419">
        <v>-1</v>
      </c>
      <c r="I48" s="150">
        <v>17.3</v>
      </c>
      <c r="J48" s="418">
        <v>-0.2</v>
      </c>
      <c r="K48" s="149"/>
      <c r="L48" s="128"/>
    </row>
    <row r="49" spans="1:14" ht="15" customHeight="1">
      <c r="A49" s="125" t="s">
        <v>124</v>
      </c>
      <c r="B49" s="126"/>
      <c r="C49" s="150">
        <v>145.4</v>
      </c>
      <c r="D49" s="419">
        <v>-1.4</v>
      </c>
      <c r="E49" s="150">
        <v>133</v>
      </c>
      <c r="F49" s="419">
        <v>-1.1000000000000001</v>
      </c>
      <c r="G49" s="150">
        <v>12.4</v>
      </c>
      <c r="H49" s="419">
        <v>-3.4</v>
      </c>
      <c r="I49" s="150">
        <v>18.3</v>
      </c>
      <c r="J49" s="418">
        <v>-0.2</v>
      </c>
      <c r="K49" s="149"/>
      <c r="L49" s="128"/>
    </row>
    <row r="50" spans="1:14" ht="15" customHeight="1">
      <c r="A50" s="127" t="s">
        <v>125</v>
      </c>
      <c r="B50" s="151"/>
      <c r="C50" s="150">
        <v>148</v>
      </c>
      <c r="D50" s="419">
        <v>-1.3</v>
      </c>
      <c r="E50" s="150">
        <v>136.1</v>
      </c>
      <c r="F50" s="419">
        <v>-1.4</v>
      </c>
      <c r="G50" s="150">
        <v>11.9</v>
      </c>
      <c r="H50" s="419">
        <v>-0.3</v>
      </c>
      <c r="I50" s="150">
        <v>18.399999999999999</v>
      </c>
      <c r="J50" s="418">
        <v>-0.2</v>
      </c>
      <c r="K50" s="149"/>
      <c r="L50" s="128"/>
    </row>
    <row r="51" spans="1:14" ht="15" customHeight="1">
      <c r="A51" s="125" t="s">
        <v>126</v>
      </c>
      <c r="B51" s="126"/>
      <c r="C51" s="150">
        <v>150.6</v>
      </c>
      <c r="D51" s="419">
        <v>-1.9</v>
      </c>
      <c r="E51" s="150">
        <v>137.80000000000001</v>
      </c>
      <c r="F51" s="419">
        <v>-1.7</v>
      </c>
      <c r="G51" s="150">
        <v>12.8</v>
      </c>
      <c r="H51" s="419">
        <v>-4.4000000000000004</v>
      </c>
      <c r="I51" s="150">
        <v>18.2</v>
      </c>
      <c r="J51" s="418">
        <v>-0.3</v>
      </c>
      <c r="K51" s="149"/>
      <c r="L51" s="128"/>
    </row>
    <row r="52" spans="1:14" ht="15" customHeight="1">
      <c r="A52" s="125" t="s">
        <v>127</v>
      </c>
      <c r="B52" s="152"/>
      <c r="C52" s="150">
        <v>88</v>
      </c>
      <c r="D52" s="419">
        <v>-0.7</v>
      </c>
      <c r="E52" s="150">
        <v>82.8</v>
      </c>
      <c r="F52" s="419">
        <v>-0.8</v>
      </c>
      <c r="G52" s="150">
        <v>5.2</v>
      </c>
      <c r="H52" s="419">
        <v>-0.8</v>
      </c>
      <c r="I52" s="150">
        <v>13.4</v>
      </c>
      <c r="J52" s="418">
        <v>-0.1</v>
      </c>
      <c r="K52" s="149"/>
      <c r="L52" s="128"/>
    </row>
    <row r="53" spans="1:14" ht="15" customHeight="1">
      <c r="A53" s="127" t="s">
        <v>128</v>
      </c>
      <c r="B53" s="152"/>
      <c r="C53" s="150">
        <v>121.5</v>
      </c>
      <c r="D53" s="419">
        <v>0</v>
      </c>
      <c r="E53" s="150">
        <v>114.8</v>
      </c>
      <c r="F53" s="419">
        <v>-0.4</v>
      </c>
      <c r="G53" s="150">
        <v>6.7</v>
      </c>
      <c r="H53" s="419">
        <v>5.5</v>
      </c>
      <c r="I53" s="150">
        <v>16.5</v>
      </c>
      <c r="J53" s="418">
        <v>-0.2</v>
      </c>
      <c r="K53" s="149"/>
      <c r="L53" s="128"/>
    </row>
    <row r="54" spans="1:14" ht="15" customHeight="1">
      <c r="A54" s="125" t="s">
        <v>129</v>
      </c>
      <c r="B54" s="152"/>
      <c r="C54" s="150">
        <v>122.3</v>
      </c>
      <c r="D54" s="419">
        <v>-3</v>
      </c>
      <c r="E54" s="150">
        <v>112.1</v>
      </c>
      <c r="F54" s="419">
        <v>-2.1</v>
      </c>
      <c r="G54" s="150">
        <v>10.199999999999999</v>
      </c>
      <c r="H54" s="419">
        <v>-11</v>
      </c>
      <c r="I54" s="150">
        <v>16</v>
      </c>
      <c r="J54" s="418">
        <v>-0.3</v>
      </c>
      <c r="K54" s="149"/>
      <c r="L54" s="128"/>
    </row>
    <row r="55" spans="1:14" ht="15" customHeight="1">
      <c r="A55" s="125" t="s">
        <v>130</v>
      </c>
      <c r="B55" s="126"/>
      <c r="C55" s="150">
        <v>128.4</v>
      </c>
      <c r="D55" s="419">
        <v>-1</v>
      </c>
      <c r="E55" s="150">
        <v>123.5</v>
      </c>
      <c r="F55" s="419">
        <v>-0.9</v>
      </c>
      <c r="G55" s="150">
        <v>4.9000000000000004</v>
      </c>
      <c r="H55" s="419">
        <v>-1.2</v>
      </c>
      <c r="I55" s="150">
        <v>17.2</v>
      </c>
      <c r="J55" s="418">
        <v>-0.3</v>
      </c>
      <c r="K55" s="149"/>
      <c r="L55" s="128"/>
    </row>
    <row r="56" spans="1:14" ht="15" customHeight="1">
      <c r="A56" s="125" t="s">
        <v>131</v>
      </c>
      <c r="B56" s="152"/>
      <c r="C56" s="150">
        <v>146.9</v>
      </c>
      <c r="D56" s="419">
        <v>-0.5</v>
      </c>
      <c r="E56" s="150">
        <v>139.1</v>
      </c>
      <c r="F56" s="419">
        <v>0.2</v>
      </c>
      <c r="G56" s="150">
        <v>7.8</v>
      </c>
      <c r="H56" s="419">
        <v>-11.9</v>
      </c>
      <c r="I56" s="150">
        <v>18.7</v>
      </c>
      <c r="J56" s="418">
        <v>0</v>
      </c>
      <c r="K56" s="149"/>
      <c r="L56" s="128"/>
    </row>
    <row r="57" spans="1:14" ht="15" customHeight="1">
      <c r="A57" s="153" t="s">
        <v>132</v>
      </c>
      <c r="B57" s="408"/>
      <c r="C57" s="154">
        <v>136.4</v>
      </c>
      <c r="D57" s="420">
        <v>-1.3</v>
      </c>
      <c r="E57" s="154">
        <v>126.3</v>
      </c>
      <c r="F57" s="420">
        <v>-1.1000000000000001</v>
      </c>
      <c r="G57" s="154">
        <v>10.1</v>
      </c>
      <c r="H57" s="420">
        <v>-4.2</v>
      </c>
      <c r="I57" s="154">
        <v>17.7</v>
      </c>
      <c r="J57" s="421">
        <v>-0.1</v>
      </c>
      <c r="K57" s="149"/>
      <c r="L57" s="128"/>
    </row>
    <row r="58" spans="1:14" ht="15" customHeight="1">
      <c r="A58" s="571" t="s">
        <v>133</v>
      </c>
      <c r="B58" s="572"/>
      <c r="C58" s="572"/>
      <c r="D58" s="572"/>
      <c r="E58" s="572"/>
      <c r="F58" s="572"/>
      <c r="G58" s="572"/>
      <c r="H58" s="572"/>
      <c r="I58" s="572"/>
      <c r="J58" s="573"/>
    </row>
    <row r="59" spans="1:14" ht="15" customHeight="1">
      <c r="A59" s="574" t="s">
        <v>115</v>
      </c>
      <c r="B59" s="575"/>
      <c r="C59" s="445">
        <v>141.1</v>
      </c>
      <c r="D59" s="446">
        <v>-1.3</v>
      </c>
      <c r="E59" s="445">
        <v>129.6</v>
      </c>
      <c r="F59" s="447">
        <v>-1.2</v>
      </c>
      <c r="G59" s="448">
        <v>11.5</v>
      </c>
      <c r="H59" s="446">
        <v>-1.8</v>
      </c>
      <c r="I59" s="448">
        <v>17.8</v>
      </c>
      <c r="J59" s="449">
        <v>-0.1</v>
      </c>
      <c r="K59" s="156"/>
      <c r="N59" s="155"/>
    </row>
    <row r="60" spans="1:14" ht="15" customHeight="1">
      <c r="A60" s="576" t="s">
        <v>119</v>
      </c>
      <c r="B60" s="577"/>
      <c r="C60" s="459">
        <v>157.5</v>
      </c>
      <c r="D60" s="457">
        <v>-0.6</v>
      </c>
      <c r="E60" s="459">
        <v>142.69999999999999</v>
      </c>
      <c r="F60" s="457">
        <v>-0.8</v>
      </c>
      <c r="G60" s="460">
        <v>14.8</v>
      </c>
      <c r="H60" s="461">
        <v>1.6</v>
      </c>
      <c r="I60" s="460">
        <v>18.600000000000001</v>
      </c>
      <c r="J60" s="462">
        <v>-0.2</v>
      </c>
      <c r="K60" s="156"/>
      <c r="N60" s="155"/>
    </row>
    <row r="61" spans="1:14" ht="15" customHeight="1">
      <c r="A61" s="576" t="s">
        <v>123</v>
      </c>
      <c r="B61" s="577"/>
      <c r="C61" s="463">
        <v>131.6</v>
      </c>
      <c r="D61" s="446">
        <v>-0.2</v>
      </c>
      <c r="E61" s="463">
        <v>123.7</v>
      </c>
      <c r="F61" s="457">
        <v>-0.4</v>
      </c>
      <c r="G61" s="464">
        <v>7.9</v>
      </c>
      <c r="H61" s="461">
        <v>2.9</v>
      </c>
      <c r="I61" s="464">
        <v>17.8</v>
      </c>
      <c r="J61" s="458">
        <v>-0.1</v>
      </c>
      <c r="K61" s="156"/>
      <c r="N61" s="155"/>
    </row>
    <row r="62" spans="1:14" ht="13.2" thickBot="1">
      <c r="A62" s="578" t="s">
        <v>130</v>
      </c>
      <c r="B62" s="579"/>
      <c r="C62" s="471">
        <v>136.19999999999999</v>
      </c>
      <c r="D62" s="469">
        <v>-0.6</v>
      </c>
      <c r="E62" s="471">
        <v>130.30000000000001</v>
      </c>
      <c r="F62" s="472">
        <v>-0.7</v>
      </c>
      <c r="G62" s="473">
        <v>5.9</v>
      </c>
      <c r="H62" s="469">
        <v>0.2</v>
      </c>
      <c r="I62" s="471">
        <v>17.7</v>
      </c>
      <c r="J62" s="474">
        <v>-0.2</v>
      </c>
      <c r="K62" s="405"/>
      <c r="N62" s="155"/>
    </row>
    <row r="63" spans="1:14">
      <c r="A63" s="99" t="s">
        <v>134</v>
      </c>
    </row>
    <row r="65" spans="1:12" ht="18.600000000000001">
      <c r="B65" s="157"/>
      <c r="C65" s="158"/>
      <c r="D65" s="159" t="s">
        <v>143</v>
      </c>
      <c r="E65" s="158"/>
      <c r="F65" s="158"/>
      <c r="G65" s="158"/>
      <c r="H65" s="158"/>
      <c r="I65" s="158"/>
      <c r="J65" s="158"/>
      <c r="K65" s="158"/>
      <c r="L65" s="158"/>
    </row>
    <row r="66" spans="1:12" ht="13.8">
      <c r="A66" s="160"/>
      <c r="B66" s="160"/>
      <c r="C66" s="161"/>
      <c r="D66" s="161"/>
      <c r="E66" s="161"/>
      <c r="F66" s="161"/>
      <c r="G66" s="161"/>
      <c r="H66" s="161"/>
      <c r="I66" s="161"/>
      <c r="J66" s="161"/>
      <c r="K66" s="161"/>
      <c r="L66" s="161"/>
    </row>
    <row r="67" spans="1:12" ht="14.4" thickBot="1">
      <c r="A67" s="91" t="s">
        <v>297</v>
      </c>
      <c r="B67" s="162"/>
      <c r="C67" s="161"/>
      <c r="D67" s="161"/>
      <c r="E67" s="161"/>
      <c r="F67" s="163"/>
      <c r="G67" s="161"/>
      <c r="H67" s="161"/>
      <c r="I67" s="161"/>
      <c r="J67" s="161"/>
      <c r="K67" s="161"/>
      <c r="L67" s="161"/>
    </row>
    <row r="68" spans="1:12" ht="13.8">
      <c r="A68" s="164"/>
      <c r="B68" s="165"/>
      <c r="C68" s="166" t="s">
        <v>144</v>
      </c>
      <c r="D68" s="136"/>
      <c r="E68" s="167"/>
      <c r="F68" s="167"/>
      <c r="G68" s="168" t="s">
        <v>145</v>
      </c>
      <c r="H68" s="169"/>
      <c r="I68" s="166" t="s">
        <v>146</v>
      </c>
      <c r="J68" s="170"/>
    </row>
    <row r="69" spans="1:12">
      <c r="A69" s="142" t="s">
        <v>137</v>
      </c>
      <c r="B69" s="406"/>
      <c r="C69" s="171"/>
      <c r="D69" s="409"/>
      <c r="E69" s="580" t="s">
        <v>147</v>
      </c>
      <c r="F69" s="581"/>
      <c r="G69" s="171"/>
      <c r="H69" s="409"/>
      <c r="I69" s="171"/>
      <c r="J69" s="172"/>
    </row>
    <row r="70" spans="1:12" ht="16.8">
      <c r="A70" s="173"/>
      <c r="B70" s="174"/>
      <c r="C70" s="175"/>
      <c r="D70" s="398" t="s">
        <v>110</v>
      </c>
      <c r="E70" s="175"/>
      <c r="F70" s="176" t="s">
        <v>148</v>
      </c>
      <c r="G70" s="175"/>
      <c r="H70" s="398" t="s">
        <v>269</v>
      </c>
      <c r="I70" s="175"/>
      <c r="J70" s="410" t="s">
        <v>269</v>
      </c>
    </row>
    <row r="71" spans="1:12" ht="15" customHeight="1">
      <c r="A71" s="177"/>
      <c r="B71" s="118"/>
      <c r="C71" s="401" t="s">
        <v>149</v>
      </c>
      <c r="D71" s="402" t="s">
        <v>113</v>
      </c>
      <c r="E71" s="411" t="s">
        <v>149</v>
      </c>
      <c r="F71" s="402" t="s">
        <v>113</v>
      </c>
      <c r="G71" s="402" t="s">
        <v>113</v>
      </c>
      <c r="H71" s="399" t="s">
        <v>150</v>
      </c>
      <c r="I71" s="402" t="s">
        <v>113</v>
      </c>
      <c r="J71" s="400" t="s">
        <v>150</v>
      </c>
    </row>
    <row r="72" spans="1:12" ht="15" customHeight="1">
      <c r="A72" s="148" t="s">
        <v>115</v>
      </c>
      <c r="B72" s="403"/>
      <c r="C72" s="178">
        <v>51566</v>
      </c>
      <c r="D72" s="422">
        <v>1.5</v>
      </c>
      <c r="E72" s="412">
        <v>16144</v>
      </c>
      <c r="F72" s="179">
        <v>31.31</v>
      </c>
      <c r="G72" s="180">
        <v>1.99</v>
      </c>
      <c r="H72" s="423">
        <v>-0.05</v>
      </c>
      <c r="I72" s="413">
        <v>1.89</v>
      </c>
      <c r="J72" s="425">
        <v>-0.05</v>
      </c>
    </row>
    <row r="73" spans="1:12" ht="15" customHeight="1">
      <c r="A73" s="125" t="s">
        <v>117</v>
      </c>
      <c r="B73" s="126"/>
      <c r="C73" s="129">
        <v>12</v>
      </c>
      <c r="D73" s="417">
        <v>-1.4</v>
      </c>
      <c r="E73" s="130">
        <v>1</v>
      </c>
      <c r="F73" s="181">
        <v>6.91</v>
      </c>
      <c r="G73" s="182">
        <v>1</v>
      </c>
      <c r="H73" s="424">
        <v>0.21</v>
      </c>
      <c r="I73" s="183">
        <v>0.86</v>
      </c>
      <c r="J73" s="426">
        <v>-0.34</v>
      </c>
    </row>
    <row r="74" spans="1:12" ht="15" customHeight="1">
      <c r="A74" s="125" t="s">
        <v>118</v>
      </c>
      <c r="B74" s="126"/>
      <c r="C74" s="129">
        <v>2586</v>
      </c>
      <c r="D74" s="417">
        <v>2.6</v>
      </c>
      <c r="E74" s="130">
        <v>143</v>
      </c>
      <c r="F74" s="181">
        <v>5.53</v>
      </c>
      <c r="G74" s="182">
        <v>1.35</v>
      </c>
      <c r="H74" s="424">
        <v>-0.01</v>
      </c>
      <c r="I74" s="183">
        <v>1.1200000000000001</v>
      </c>
      <c r="J74" s="426">
        <v>-0.14000000000000001</v>
      </c>
    </row>
    <row r="75" spans="1:12" ht="15" customHeight="1">
      <c r="A75" s="125" t="s">
        <v>119</v>
      </c>
      <c r="B75" s="126"/>
      <c r="C75" s="129">
        <v>7671</v>
      </c>
      <c r="D75" s="417">
        <v>0.1</v>
      </c>
      <c r="E75" s="130">
        <v>997</v>
      </c>
      <c r="F75" s="181">
        <v>13</v>
      </c>
      <c r="G75" s="182">
        <v>1.07</v>
      </c>
      <c r="H75" s="424">
        <v>0.03</v>
      </c>
      <c r="I75" s="183">
        <v>1.05</v>
      </c>
      <c r="J75" s="426">
        <v>-0.01</v>
      </c>
    </row>
    <row r="76" spans="1:12" ht="15" customHeight="1">
      <c r="A76" s="125" t="s">
        <v>120</v>
      </c>
      <c r="B76" s="126"/>
      <c r="C76" s="129">
        <v>265</v>
      </c>
      <c r="D76" s="417">
        <v>0.1</v>
      </c>
      <c r="E76" s="130">
        <v>10</v>
      </c>
      <c r="F76" s="181">
        <v>3.66</v>
      </c>
      <c r="G76" s="182">
        <v>1.31</v>
      </c>
      <c r="H76" s="424">
        <v>0.16</v>
      </c>
      <c r="I76" s="183">
        <v>1.32</v>
      </c>
      <c r="J76" s="426">
        <v>7.0000000000000007E-2</v>
      </c>
    </row>
    <row r="77" spans="1:12" ht="15" customHeight="1">
      <c r="A77" s="125" t="s">
        <v>121</v>
      </c>
      <c r="B77" s="126"/>
      <c r="C77" s="129">
        <v>1886</v>
      </c>
      <c r="D77" s="417">
        <v>1.3</v>
      </c>
      <c r="E77" s="130">
        <v>92</v>
      </c>
      <c r="F77" s="181">
        <v>4.9000000000000004</v>
      </c>
      <c r="G77" s="182">
        <v>1.54</v>
      </c>
      <c r="H77" s="424">
        <v>-0.13</v>
      </c>
      <c r="I77" s="183">
        <v>1.47</v>
      </c>
      <c r="J77" s="426">
        <v>-0.09</v>
      </c>
    </row>
    <row r="78" spans="1:12" ht="15" customHeight="1">
      <c r="A78" s="125" t="s">
        <v>122</v>
      </c>
      <c r="B78" s="126"/>
      <c r="C78" s="129">
        <v>2947</v>
      </c>
      <c r="D78" s="417">
        <v>-0.3</v>
      </c>
      <c r="E78" s="130">
        <v>553</v>
      </c>
      <c r="F78" s="181">
        <v>18.760000000000002</v>
      </c>
      <c r="G78" s="182">
        <v>1.47</v>
      </c>
      <c r="H78" s="424">
        <v>-7.0000000000000007E-2</v>
      </c>
      <c r="I78" s="183">
        <v>1.5</v>
      </c>
      <c r="J78" s="426">
        <v>-7.0000000000000007E-2</v>
      </c>
    </row>
    <row r="79" spans="1:12" ht="15" customHeight="1">
      <c r="A79" s="125" t="s">
        <v>123</v>
      </c>
      <c r="B79" s="126"/>
      <c r="C79" s="129">
        <v>9397</v>
      </c>
      <c r="D79" s="417">
        <v>1</v>
      </c>
      <c r="E79" s="130">
        <v>4215</v>
      </c>
      <c r="F79" s="181">
        <v>44.86</v>
      </c>
      <c r="G79" s="182">
        <v>1.89</v>
      </c>
      <c r="H79" s="424">
        <v>-0.04</v>
      </c>
      <c r="I79" s="183">
        <v>1.86</v>
      </c>
      <c r="J79" s="426">
        <v>0</v>
      </c>
    </row>
    <row r="80" spans="1:12" ht="15" customHeight="1">
      <c r="A80" s="125" t="s">
        <v>124</v>
      </c>
      <c r="B80" s="126"/>
      <c r="C80" s="129">
        <v>1333</v>
      </c>
      <c r="D80" s="417">
        <v>0.4</v>
      </c>
      <c r="E80" s="130">
        <v>141</v>
      </c>
      <c r="F80" s="181">
        <v>10.57</v>
      </c>
      <c r="G80" s="182">
        <v>1.79</v>
      </c>
      <c r="H80" s="424">
        <v>-0.08</v>
      </c>
      <c r="I80" s="183">
        <v>1.75</v>
      </c>
      <c r="J80" s="426">
        <v>-0.16</v>
      </c>
    </row>
    <row r="81" spans="1:10" ht="15" customHeight="1">
      <c r="A81" s="127" t="s">
        <v>125</v>
      </c>
      <c r="B81" s="126"/>
      <c r="C81" s="129">
        <v>925</v>
      </c>
      <c r="D81" s="417">
        <v>2.1</v>
      </c>
      <c r="E81" s="130">
        <v>189</v>
      </c>
      <c r="F81" s="181">
        <v>20.420000000000002</v>
      </c>
      <c r="G81" s="182">
        <v>1.76</v>
      </c>
      <c r="H81" s="424">
        <v>-0.12</v>
      </c>
      <c r="I81" s="183">
        <v>1.64</v>
      </c>
      <c r="J81" s="426">
        <v>-0.09</v>
      </c>
    </row>
    <row r="82" spans="1:10" ht="15" customHeight="1">
      <c r="A82" s="125" t="s">
        <v>126</v>
      </c>
      <c r="B82" s="126"/>
      <c r="C82" s="129">
        <v>1758</v>
      </c>
      <c r="D82" s="417">
        <v>1.6</v>
      </c>
      <c r="E82" s="130">
        <v>201</v>
      </c>
      <c r="F82" s="181">
        <v>11.41</v>
      </c>
      <c r="G82" s="182">
        <v>1.67</v>
      </c>
      <c r="H82" s="424">
        <v>0.09</v>
      </c>
      <c r="I82" s="183">
        <v>1.56</v>
      </c>
      <c r="J82" s="426">
        <v>0.12</v>
      </c>
    </row>
    <row r="83" spans="1:10" ht="15" customHeight="1">
      <c r="A83" s="125" t="s">
        <v>127</v>
      </c>
      <c r="B83" s="126"/>
      <c r="C83" s="129">
        <v>4528</v>
      </c>
      <c r="D83" s="417">
        <v>5.0999999999999996</v>
      </c>
      <c r="E83" s="130">
        <v>3537</v>
      </c>
      <c r="F83" s="181">
        <v>78.12</v>
      </c>
      <c r="G83" s="182">
        <v>4.1399999999999997</v>
      </c>
      <c r="H83" s="424">
        <v>-0.27</v>
      </c>
      <c r="I83" s="183">
        <v>3.76</v>
      </c>
      <c r="J83" s="426">
        <v>-0.34</v>
      </c>
    </row>
    <row r="84" spans="1:10" ht="15" customHeight="1">
      <c r="A84" s="127" t="s">
        <v>128</v>
      </c>
      <c r="B84" s="126"/>
      <c r="C84" s="129">
        <v>1500</v>
      </c>
      <c r="D84" s="417">
        <v>2.6</v>
      </c>
      <c r="E84" s="130">
        <v>736</v>
      </c>
      <c r="F84" s="181">
        <v>49.09</v>
      </c>
      <c r="G84" s="182">
        <v>2.82</v>
      </c>
      <c r="H84" s="424">
        <v>-0.14000000000000001</v>
      </c>
      <c r="I84" s="183">
        <v>2.75</v>
      </c>
      <c r="J84" s="426">
        <v>0.1</v>
      </c>
    </row>
    <row r="85" spans="1:10" ht="15" customHeight="1">
      <c r="A85" s="125" t="s">
        <v>129</v>
      </c>
      <c r="B85" s="126"/>
      <c r="C85" s="129">
        <v>3237</v>
      </c>
      <c r="D85" s="417">
        <v>2</v>
      </c>
      <c r="E85" s="130">
        <v>1079</v>
      </c>
      <c r="F85" s="181">
        <v>33.340000000000003</v>
      </c>
      <c r="G85" s="182">
        <v>2.44</v>
      </c>
      <c r="H85" s="424">
        <v>-0.18</v>
      </c>
      <c r="I85" s="183">
        <v>2.25</v>
      </c>
      <c r="J85" s="426">
        <v>-0.23</v>
      </c>
    </row>
    <row r="86" spans="1:10" ht="15" customHeight="1">
      <c r="A86" s="125" t="s">
        <v>130</v>
      </c>
      <c r="B86" s="126"/>
      <c r="C86" s="129">
        <v>8408</v>
      </c>
      <c r="D86" s="417">
        <v>1.6</v>
      </c>
      <c r="E86" s="130">
        <v>2763</v>
      </c>
      <c r="F86" s="181">
        <v>32.86</v>
      </c>
      <c r="G86" s="182">
        <v>1.81</v>
      </c>
      <c r="H86" s="424">
        <v>0.01</v>
      </c>
      <c r="I86" s="183">
        <v>1.68</v>
      </c>
      <c r="J86" s="426">
        <v>-0.02</v>
      </c>
    </row>
    <row r="87" spans="1:10" ht="15" customHeight="1">
      <c r="A87" s="125" t="s">
        <v>131</v>
      </c>
      <c r="B87" s="126"/>
      <c r="C87" s="129">
        <v>345</v>
      </c>
      <c r="D87" s="417">
        <v>-1</v>
      </c>
      <c r="E87" s="130">
        <v>59</v>
      </c>
      <c r="F87" s="181">
        <v>17.079999999999998</v>
      </c>
      <c r="G87" s="182">
        <v>1.49</v>
      </c>
      <c r="H87" s="424">
        <v>-0.1</v>
      </c>
      <c r="I87" s="183">
        <v>1.65</v>
      </c>
      <c r="J87" s="426">
        <v>0.01</v>
      </c>
    </row>
    <row r="88" spans="1:10" ht="15" customHeight="1">
      <c r="A88" s="153" t="s">
        <v>132</v>
      </c>
      <c r="B88" s="403"/>
      <c r="C88" s="178">
        <v>4768</v>
      </c>
      <c r="D88" s="422">
        <v>1.5</v>
      </c>
      <c r="E88" s="412">
        <v>1427</v>
      </c>
      <c r="F88" s="179">
        <v>29.94</v>
      </c>
      <c r="G88" s="180">
        <v>2.5299999999999998</v>
      </c>
      <c r="H88" s="423">
        <v>-0.1</v>
      </c>
      <c r="I88" s="413">
        <v>2.5</v>
      </c>
      <c r="J88" s="425">
        <v>0</v>
      </c>
    </row>
    <row r="89" spans="1:10" ht="15" customHeight="1">
      <c r="A89" s="571" t="s">
        <v>133</v>
      </c>
      <c r="B89" s="572"/>
      <c r="C89" s="572"/>
      <c r="D89" s="572"/>
      <c r="E89" s="572"/>
      <c r="F89" s="572"/>
      <c r="G89" s="572"/>
      <c r="H89" s="572"/>
      <c r="I89" s="572"/>
      <c r="J89" s="573"/>
    </row>
    <row r="90" spans="1:10" ht="15" customHeight="1">
      <c r="A90" s="574" t="s">
        <v>115</v>
      </c>
      <c r="B90" s="575"/>
      <c r="C90" s="440">
        <v>31317</v>
      </c>
      <c r="D90" s="443">
        <v>0.9</v>
      </c>
      <c r="E90" s="440">
        <v>7908</v>
      </c>
      <c r="F90" s="450">
        <v>25.25</v>
      </c>
      <c r="G90" s="451">
        <v>1.82</v>
      </c>
      <c r="H90" s="452">
        <v>-0.05</v>
      </c>
      <c r="I90" s="451">
        <v>1.77</v>
      </c>
      <c r="J90" s="453">
        <v>-0.05</v>
      </c>
    </row>
    <row r="91" spans="1:10" ht="15" customHeight="1">
      <c r="A91" s="576" t="s">
        <v>119</v>
      </c>
      <c r="B91" s="577"/>
      <c r="C91" s="440">
        <v>5968</v>
      </c>
      <c r="D91" s="443">
        <v>0</v>
      </c>
      <c r="E91" s="440">
        <v>640</v>
      </c>
      <c r="F91" s="450">
        <v>10.72</v>
      </c>
      <c r="G91" s="451">
        <v>1.04</v>
      </c>
      <c r="H91" s="452">
        <v>0.03</v>
      </c>
      <c r="I91" s="451">
        <v>1.02</v>
      </c>
      <c r="J91" s="453">
        <v>0.01</v>
      </c>
    </row>
    <row r="92" spans="1:10" ht="15" customHeight="1">
      <c r="A92" s="576" t="s">
        <v>123</v>
      </c>
      <c r="B92" s="577"/>
      <c r="C92" s="440">
        <v>4392</v>
      </c>
      <c r="D92" s="443">
        <v>0.5</v>
      </c>
      <c r="E92" s="440">
        <v>1840</v>
      </c>
      <c r="F92" s="450">
        <v>41.91</v>
      </c>
      <c r="G92" s="451">
        <v>1.6</v>
      </c>
      <c r="H92" s="452">
        <v>-0.03</v>
      </c>
      <c r="I92" s="451">
        <v>1.6</v>
      </c>
      <c r="J92" s="453">
        <v>-0.03</v>
      </c>
    </row>
    <row r="93" spans="1:10" ht="15" customHeight="1" thickBot="1">
      <c r="A93" s="578" t="s">
        <v>130</v>
      </c>
      <c r="B93" s="579"/>
      <c r="C93" s="475">
        <v>5105</v>
      </c>
      <c r="D93" s="472">
        <v>0.8</v>
      </c>
      <c r="E93" s="475">
        <v>1264</v>
      </c>
      <c r="F93" s="476">
        <v>24.76</v>
      </c>
      <c r="G93" s="477">
        <v>1.67</v>
      </c>
      <c r="H93" s="478">
        <v>0.03</v>
      </c>
      <c r="I93" s="477">
        <v>1.54</v>
      </c>
      <c r="J93" s="479">
        <v>-7.0000000000000007E-2</v>
      </c>
    </row>
    <row r="94" spans="1:10">
      <c r="A94" s="99" t="s">
        <v>134</v>
      </c>
    </row>
  </sheetData>
  <mergeCells count="20">
    <mergeCell ref="A30:B30"/>
    <mergeCell ref="A31:B31"/>
    <mergeCell ref="E38:F38"/>
    <mergeCell ref="G38:H38"/>
    <mergeCell ref="A1:L1"/>
    <mergeCell ref="I7:J7"/>
    <mergeCell ref="A27:L27"/>
    <mergeCell ref="A28:B28"/>
    <mergeCell ref="A29:B29"/>
    <mergeCell ref="A58:J58"/>
    <mergeCell ref="A59:B59"/>
    <mergeCell ref="A92:B92"/>
    <mergeCell ref="A93:B93"/>
    <mergeCell ref="A61:B61"/>
    <mergeCell ref="A62:B62"/>
    <mergeCell ref="E69:F69"/>
    <mergeCell ref="A89:J89"/>
    <mergeCell ref="A90:B90"/>
    <mergeCell ref="A91:B91"/>
    <mergeCell ref="A60:B60"/>
  </mergeCells>
  <phoneticPr fontId="10"/>
  <printOptions horizontalCentered="1" verticalCentered="1" gridLinesSet="0"/>
  <pageMargins left="0.70866141732283472" right="0.70866141732283472" top="0.74803149606299213" bottom="0.74803149606299213" header="0.31496062992125984" footer="0.31496062992125984"/>
  <pageSetup paperSize="9" scale="57" orientation="portrait" r:id="rId1"/>
  <headerFooter alignWithMargins="0"/>
  <rowBreaks count="1" manualBreakCount="1">
    <brk id="63" max="1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D660DC-A52D-407D-83DD-796B47213A49}">
  <sheetPr>
    <tabColor theme="6"/>
    <pageSetUpPr fitToPage="1"/>
  </sheetPr>
  <dimension ref="A2:Q89"/>
  <sheetViews>
    <sheetView view="pageBreakPreview" zoomScale="85" zoomScaleNormal="85" zoomScaleSheetLayoutView="85" workbookViewId="0">
      <selection activeCell="A2" sqref="A2"/>
    </sheetView>
  </sheetViews>
  <sheetFormatPr defaultColWidth="9" defaultRowHeight="13.8"/>
  <cols>
    <col min="1" max="1" width="3.6640625" style="262" customWidth="1"/>
    <col min="2" max="2" width="0.88671875" style="262" customWidth="1"/>
    <col min="3" max="3" width="16.44140625" style="266" customWidth="1"/>
    <col min="4" max="4" width="16.88671875" style="266" customWidth="1"/>
    <col min="5" max="5" width="0.88671875" style="262" customWidth="1"/>
    <col min="6" max="6" width="16.6640625" style="262" customWidth="1"/>
    <col min="7" max="7" width="17.109375" style="262" customWidth="1"/>
    <col min="8" max="9" width="16.6640625" style="262" customWidth="1"/>
    <col min="10" max="10" width="17.109375" style="262" customWidth="1"/>
    <col min="11" max="11" width="16.6640625" style="262" customWidth="1"/>
    <col min="12" max="13" width="17.109375" style="262" customWidth="1"/>
    <col min="14" max="14" width="16.6640625" style="262" customWidth="1"/>
    <col min="15" max="16" width="17.109375" style="262" customWidth="1"/>
    <col min="17" max="17" width="7.88671875" style="262" customWidth="1"/>
    <col min="18" max="16384" width="9" style="262"/>
  </cols>
  <sheetData>
    <row r="2" spans="1:17" ht="18.600000000000001">
      <c r="A2" s="523"/>
      <c r="B2" s="523"/>
      <c r="C2" s="523"/>
      <c r="D2" s="523"/>
      <c r="E2" s="523"/>
      <c r="F2" s="523"/>
      <c r="G2" s="523" t="s">
        <v>326</v>
      </c>
      <c r="H2" s="523"/>
      <c r="I2" s="523"/>
      <c r="J2" s="523"/>
      <c r="K2" s="523"/>
      <c r="L2" s="523"/>
      <c r="M2" s="523"/>
      <c r="N2" s="523"/>
      <c r="O2" s="523"/>
      <c r="P2" s="525" t="s">
        <v>317</v>
      </c>
    </row>
    <row r="3" spans="1:17" ht="18.600000000000001">
      <c r="A3" s="604"/>
      <c r="B3" s="604"/>
      <c r="C3" s="604"/>
      <c r="D3" s="604"/>
      <c r="E3" s="604"/>
      <c r="F3" s="263"/>
      <c r="G3" s="614" t="s">
        <v>327</v>
      </c>
      <c r="H3" s="614"/>
      <c r="I3" s="614"/>
      <c r="J3" s="614"/>
      <c r="K3" s="614"/>
      <c r="L3" s="614"/>
      <c r="M3" s="614"/>
      <c r="N3" s="614"/>
      <c r="O3" s="263"/>
      <c r="P3" s="263"/>
    </row>
    <row r="4" spans="1:17">
      <c r="A4" s="604"/>
      <c r="B4" s="604"/>
      <c r="C4" s="604"/>
      <c r="D4" s="604"/>
      <c r="E4" s="604"/>
      <c r="F4" s="263"/>
      <c r="G4" s="263"/>
      <c r="H4" s="263"/>
      <c r="I4" s="263"/>
      <c r="J4" s="263"/>
      <c r="L4" s="263"/>
      <c r="N4" s="318"/>
      <c r="O4" s="266" t="s">
        <v>298</v>
      </c>
      <c r="P4" s="605"/>
      <c r="Q4" s="606"/>
    </row>
    <row r="5" spans="1:17" ht="6" customHeight="1">
      <c r="A5" s="263"/>
      <c r="B5" s="263"/>
      <c r="E5" s="263"/>
      <c r="F5" s="263"/>
      <c r="G5" s="263"/>
      <c r="H5" s="263"/>
      <c r="I5" s="263"/>
      <c r="J5" s="263"/>
      <c r="K5" s="263"/>
      <c r="L5" s="263"/>
      <c r="M5" s="263"/>
      <c r="N5" s="263"/>
      <c r="O5" s="263"/>
      <c r="P5" s="263"/>
      <c r="Q5" s="263"/>
    </row>
    <row r="6" spans="1:17" ht="18" customHeight="1" thickBot="1">
      <c r="A6" s="607"/>
      <c r="B6" s="608"/>
      <c r="C6" s="608"/>
      <c r="D6" s="268"/>
      <c r="E6" s="268"/>
      <c r="F6" s="268"/>
      <c r="G6" s="269"/>
      <c r="H6" s="263"/>
      <c r="I6" s="263"/>
      <c r="J6" s="263"/>
      <c r="K6" s="263"/>
      <c r="L6" s="263"/>
      <c r="M6" s="263"/>
      <c r="N6" s="263"/>
      <c r="O6" s="263"/>
      <c r="P6" s="390" t="s">
        <v>261</v>
      </c>
      <c r="Q6" s="263"/>
    </row>
    <row r="7" spans="1:17" s="267" customFormat="1" ht="18" customHeight="1">
      <c r="A7" s="270"/>
      <c r="E7" s="271"/>
      <c r="F7" s="611" t="s">
        <v>151</v>
      </c>
      <c r="G7" s="612"/>
      <c r="H7" s="612"/>
      <c r="I7" s="612"/>
      <c r="J7" s="612"/>
      <c r="K7" s="611" t="s">
        <v>152</v>
      </c>
      <c r="L7" s="612"/>
      <c r="M7" s="613"/>
      <c r="N7" s="611" t="s">
        <v>153</v>
      </c>
      <c r="O7" s="612"/>
      <c r="P7" s="612"/>
      <c r="Q7" s="272"/>
    </row>
    <row r="8" spans="1:17" s="274" customFormat="1" ht="22.5" customHeight="1">
      <c r="A8" s="615" t="s">
        <v>154</v>
      </c>
      <c r="B8" s="616"/>
      <c r="C8" s="616"/>
      <c r="D8" s="617"/>
      <c r="E8" s="271"/>
      <c r="F8" s="609" t="s">
        <v>62</v>
      </c>
      <c r="G8" s="597" t="s">
        <v>244</v>
      </c>
      <c r="H8" s="609" t="s">
        <v>245</v>
      </c>
      <c r="I8" s="609" t="s">
        <v>246</v>
      </c>
      <c r="J8" s="597" t="s">
        <v>262</v>
      </c>
      <c r="K8" s="609" t="s">
        <v>62</v>
      </c>
      <c r="L8" s="597" t="s">
        <v>244</v>
      </c>
      <c r="M8" s="597" t="s">
        <v>262</v>
      </c>
      <c r="N8" s="609" t="s">
        <v>62</v>
      </c>
      <c r="O8" s="597" t="s">
        <v>244</v>
      </c>
      <c r="P8" s="597" t="s">
        <v>262</v>
      </c>
      <c r="Q8" s="273" t="s">
        <v>157</v>
      </c>
    </row>
    <row r="9" spans="1:17" s="274" customFormat="1" ht="18" customHeight="1" thickBot="1">
      <c r="A9" s="275"/>
      <c r="B9" s="276"/>
      <c r="C9" s="276"/>
      <c r="D9" s="276"/>
      <c r="E9" s="277"/>
      <c r="F9" s="610"/>
      <c r="G9" s="598"/>
      <c r="H9" s="610"/>
      <c r="I9" s="610"/>
      <c r="J9" s="598"/>
      <c r="K9" s="610"/>
      <c r="L9" s="598"/>
      <c r="M9" s="598"/>
      <c r="N9" s="610"/>
      <c r="O9" s="598"/>
      <c r="P9" s="598"/>
      <c r="Q9" s="278"/>
    </row>
    <row r="10" spans="1:17" s="290" customFormat="1" ht="18" customHeight="1" thickTop="1" thickBot="1">
      <c r="A10" s="391"/>
      <c r="B10" s="392"/>
      <c r="C10" s="599" t="s">
        <v>160</v>
      </c>
      <c r="D10" s="599"/>
      <c r="E10" s="393"/>
      <c r="F10" s="394">
        <v>324298</v>
      </c>
      <c r="G10" s="394">
        <v>266611</v>
      </c>
      <c r="H10" s="394">
        <v>248511</v>
      </c>
      <c r="I10" s="394">
        <v>18100</v>
      </c>
      <c r="J10" s="394">
        <v>57687</v>
      </c>
      <c r="K10" s="394">
        <v>400979</v>
      </c>
      <c r="L10" s="394">
        <v>326667</v>
      </c>
      <c r="M10" s="394">
        <v>74312</v>
      </c>
      <c r="N10" s="394">
        <v>239432</v>
      </c>
      <c r="O10" s="394">
        <v>200145</v>
      </c>
      <c r="P10" s="395">
        <v>39287</v>
      </c>
      <c r="Q10" s="396" t="s">
        <v>161</v>
      </c>
    </row>
    <row r="11" spans="1:17" s="290" customFormat="1" ht="18" customHeight="1" thickTop="1">
      <c r="A11" s="291"/>
      <c r="B11" s="292"/>
      <c r="C11" s="600" t="s">
        <v>162</v>
      </c>
      <c r="D11" s="601"/>
      <c r="E11" s="293"/>
      <c r="F11" s="294" t="s">
        <v>163</v>
      </c>
      <c r="G11" s="294" t="s">
        <v>163</v>
      </c>
      <c r="H11" s="294" t="s">
        <v>163</v>
      </c>
      <c r="I11" s="294" t="s">
        <v>163</v>
      </c>
      <c r="J11" s="294" t="s">
        <v>163</v>
      </c>
      <c r="K11" s="294" t="s">
        <v>163</v>
      </c>
      <c r="L11" s="294" t="s">
        <v>163</v>
      </c>
      <c r="M11" s="294" t="s">
        <v>163</v>
      </c>
      <c r="N11" s="294" t="s">
        <v>163</v>
      </c>
      <c r="O11" s="294" t="s">
        <v>163</v>
      </c>
      <c r="P11" s="294" t="s">
        <v>163</v>
      </c>
      <c r="Q11" s="295" t="s">
        <v>164</v>
      </c>
    </row>
    <row r="12" spans="1:17" s="290" customFormat="1" ht="18" customHeight="1">
      <c r="A12" s="296"/>
      <c r="B12" s="297"/>
      <c r="C12" s="593" t="s">
        <v>165</v>
      </c>
      <c r="D12" s="594"/>
      <c r="E12" s="298"/>
      <c r="F12" s="342">
        <v>440135</v>
      </c>
      <c r="G12" s="342">
        <v>362025</v>
      </c>
      <c r="H12" s="342">
        <v>339014</v>
      </c>
      <c r="I12" s="342">
        <v>23011</v>
      </c>
      <c r="J12" s="342">
        <v>78110</v>
      </c>
      <c r="K12" s="342">
        <v>470151</v>
      </c>
      <c r="L12" s="342">
        <v>385237</v>
      </c>
      <c r="M12" s="342">
        <v>84914</v>
      </c>
      <c r="N12" s="342">
        <v>291303</v>
      </c>
      <c r="O12" s="342">
        <v>246932</v>
      </c>
      <c r="P12" s="342">
        <v>44371</v>
      </c>
      <c r="Q12" s="300" t="s">
        <v>166</v>
      </c>
    </row>
    <row r="13" spans="1:17" s="290" customFormat="1" ht="18" customHeight="1">
      <c r="A13" s="296"/>
      <c r="B13" s="297"/>
      <c r="C13" s="593" t="s">
        <v>167</v>
      </c>
      <c r="D13" s="594"/>
      <c r="E13" s="298"/>
      <c r="F13" s="342">
        <v>380504</v>
      </c>
      <c r="G13" s="342">
        <v>302362</v>
      </c>
      <c r="H13" s="342">
        <v>277415</v>
      </c>
      <c r="I13" s="342">
        <v>24947</v>
      </c>
      <c r="J13" s="342">
        <v>78142</v>
      </c>
      <c r="K13" s="342">
        <v>436502</v>
      </c>
      <c r="L13" s="342">
        <v>345067</v>
      </c>
      <c r="M13" s="342">
        <v>91435</v>
      </c>
      <c r="N13" s="342">
        <v>274856</v>
      </c>
      <c r="O13" s="342">
        <v>221793</v>
      </c>
      <c r="P13" s="342">
        <v>53063</v>
      </c>
      <c r="Q13" s="300" t="s">
        <v>168</v>
      </c>
    </row>
    <row r="14" spans="1:17" s="290" customFormat="1" ht="18" customHeight="1">
      <c r="A14" s="296"/>
      <c r="B14" s="297"/>
      <c r="C14" s="593" t="s">
        <v>169</v>
      </c>
      <c r="D14" s="594"/>
      <c r="E14" s="298"/>
      <c r="F14" s="342">
        <v>713376</v>
      </c>
      <c r="G14" s="342">
        <v>510563</v>
      </c>
      <c r="H14" s="342">
        <v>443791</v>
      </c>
      <c r="I14" s="342">
        <v>66772</v>
      </c>
      <c r="J14" s="342">
        <v>202813</v>
      </c>
      <c r="K14" s="342">
        <v>747950</v>
      </c>
      <c r="L14" s="342">
        <v>533765</v>
      </c>
      <c r="M14" s="342">
        <v>214185</v>
      </c>
      <c r="N14" s="342">
        <v>442003</v>
      </c>
      <c r="O14" s="342">
        <v>328449</v>
      </c>
      <c r="P14" s="342">
        <v>113554</v>
      </c>
      <c r="Q14" s="300" t="s">
        <v>170</v>
      </c>
    </row>
    <row r="15" spans="1:17" s="290" customFormat="1" ht="18" customHeight="1">
      <c r="A15" s="296"/>
      <c r="B15" s="297"/>
      <c r="C15" s="593" t="s">
        <v>171</v>
      </c>
      <c r="D15" s="594"/>
      <c r="E15" s="298"/>
      <c r="F15" s="342">
        <v>447932</v>
      </c>
      <c r="G15" s="342">
        <v>369660</v>
      </c>
      <c r="H15" s="342">
        <v>337721</v>
      </c>
      <c r="I15" s="342">
        <v>31939</v>
      </c>
      <c r="J15" s="342">
        <v>78272</v>
      </c>
      <c r="K15" s="342">
        <v>500772</v>
      </c>
      <c r="L15" s="342">
        <v>412087</v>
      </c>
      <c r="M15" s="342">
        <v>88685</v>
      </c>
      <c r="N15" s="342">
        <v>340218</v>
      </c>
      <c r="O15" s="342">
        <v>283174</v>
      </c>
      <c r="P15" s="342">
        <v>57044</v>
      </c>
      <c r="Q15" s="300" t="s">
        <v>172</v>
      </c>
    </row>
    <row r="16" spans="1:17" s="290" customFormat="1" ht="18" customHeight="1">
      <c r="A16" s="296"/>
      <c r="B16" s="297"/>
      <c r="C16" s="593" t="s">
        <v>173</v>
      </c>
      <c r="D16" s="594"/>
      <c r="E16" s="298"/>
      <c r="F16" s="342">
        <v>339760</v>
      </c>
      <c r="G16" s="342">
        <v>293928</v>
      </c>
      <c r="H16" s="342">
        <v>263773</v>
      </c>
      <c r="I16" s="342">
        <v>30155</v>
      </c>
      <c r="J16" s="342">
        <v>45832</v>
      </c>
      <c r="K16" s="342">
        <v>366029</v>
      </c>
      <c r="L16" s="342">
        <v>316502</v>
      </c>
      <c r="M16" s="342">
        <v>49527</v>
      </c>
      <c r="N16" s="342">
        <v>211080</v>
      </c>
      <c r="O16" s="342">
        <v>183347</v>
      </c>
      <c r="P16" s="342">
        <v>27733</v>
      </c>
      <c r="Q16" s="300" t="s">
        <v>174</v>
      </c>
    </row>
    <row r="17" spans="1:17" s="290" customFormat="1" ht="18" customHeight="1">
      <c r="A17" s="296"/>
      <c r="B17" s="297"/>
      <c r="C17" s="593" t="s">
        <v>175</v>
      </c>
      <c r="D17" s="594"/>
      <c r="E17" s="298"/>
      <c r="F17" s="342">
        <v>244742</v>
      </c>
      <c r="G17" s="342">
        <v>210345</v>
      </c>
      <c r="H17" s="342">
        <v>198489</v>
      </c>
      <c r="I17" s="342">
        <v>11856</v>
      </c>
      <c r="J17" s="342">
        <v>34397</v>
      </c>
      <c r="K17" s="342">
        <v>318137</v>
      </c>
      <c r="L17" s="342">
        <v>263996</v>
      </c>
      <c r="M17" s="342">
        <v>54141</v>
      </c>
      <c r="N17" s="342">
        <v>175058</v>
      </c>
      <c r="O17" s="342">
        <v>159406</v>
      </c>
      <c r="P17" s="342">
        <v>15652</v>
      </c>
      <c r="Q17" s="300" t="s">
        <v>176</v>
      </c>
    </row>
    <row r="18" spans="1:17" s="290" customFormat="1" ht="18" customHeight="1">
      <c r="A18" s="296"/>
      <c r="B18" s="297"/>
      <c r="C18" s="593" t="s">
        <v>177</v>
      </c>
      <c r="D18" s="594"/>
      <c r="E18" s="298"/>
      <c r="F18" s="342">
        <v>479291</v>
      </c>
      <c r="G18" s="342">
        <v>379617</v>
      </c>
      <c r="H18" s="342">
        <v>353178</v>
      </c>
      <c r="I18" s="342">
        <v>26439</v>
      </c>
      <c r="J18" s="342">
        <v>99674</v>
      </c>
      <c r="K18" s="342">
        <v>609400</v>
      </c>
      <c r="L18" s="342">
        <v>488123</v>
      </c>
      <c r="M18" s="342">
        <v>121277</v>
      </c>
      <c r="N18" s="342">
        <v>373250</v>
      </c>
      <c r="O18" s="342">
        <v>291183</v>
      </c>
      <c r="P18" s="342">
        <v>82067</v>
      </c>
      <c r="Q18" s="300" t="s">
        <v>178</v>
      </c>
    </row>
    <row r="19" spans="1:17" s="290" customFormat="1" ht="18" customHeight="1">
      <c r="A19" s="296"/>
      <c r="B19" s="297"/>
      <c r="C19" s="593" t="s">
        <v>179</v>
      </c>
      <c r="D19" s="594"/>
      <c r="E19" s="298"/>
      <c r="F19" s="342">
        <v>307867</v>
      </c>
      <c r="G19" s="342">
        <v>255653</v>
      </c>
      <c r="H19" s="342">
        <v>235297</v>
      </c>
      <c r="I19" s="342">
        <v>20356</v>
      </c>
      <c r="J19" s="342">
        <v>52214</v>
      </c>
      <c r="K19" s="342">
        <v>354445</v>
      </c>
      <c r="L19" s="342">
        <v>292337</v>
      </c>
      <c r="M19" s="342">
        <v>62108</v>
      </c>
      <c r="N19" s="342">
        <v>241422</v>
      </c>
      <c r="O19" s="342">
        <v>203321</v>
      </c>
      <c r="P19" s="342">
        <v>38101</v>
      </c>
      <c r="Q19" s="300" t="s">
        <v>180</v>
      </c>
    </row>
    <row r="20" spans="1:17" s="290" customFormat="1" ht="18" customHeight="1">
      <c r="A20" s="296"/>
      <c r="B20" s="297"/>
      <c r="C20" s="593" t="s">
        <v>181</v>
      </c>
      <c r="D20" s="594"/>
      <c r="E20" s="298"/>
      <c r="F20" s="342">
        <v>402925</v>
      </c>
      <c r="G20" s="342">
        <v>316898</v>
      </c>
      <c r="H20" s="342">
        <v>300889</v>
      </c>
      <c r="I20" s="342">
        <v>16009</v>
      </c>
      <c r="J20" s="342">
        <v>86027</v>
      </c>
      <c r="K20" s="342">
        <v>461641</v>
      </c>
      <c r="L20" s="342">
        <v>359227</v>
      </c>
      <c r="M20" s="342">
        <v>102414</v>
      </c>
      <c r="N20" s="342">
        <v>277115</v>
      </c>
      <c r="O20" s="342">
        <v>226200</v>
      </c>
      <c r="P20" s="342">
        <v>50915</v>
      </c>
      <c r="Q20" s="300" t="s">
        <v>182</v>
      </c>
    </row>
    <row r="21" spans="1:17" s="290" customFormat="1" ht="18" customHeight="1">
      <c r="A21" s="296"/>
      <c r="B21" s="297"/>
      <c r="C21" s="593" t="s">
        <v>183</v>
      </c>
      <c r="D21" s="594"/>
      <c r="E21" s="298"/>
      <c r="F21" s="342">
        <v>119667</v>
      </c>
      <c r="G21" s="342">
        <v>112504</v>
      </c>
      <c r="H21" s="342">
        <v>108995</v>
      </c>
      <c r="I21" s="342">
        <v>3509</v>
      </c>
      <c r="J21" s="342">
        <v>7163</v>
      </c>
      <c r="K21" s="342">
        <v>155957</v>
      </c>
      <c r="L21" s="342">
        <v>146954</v>
      </c>
      <c r="M21" s="342">
        <v>9003</v>
      </c>
      <c r="N21" s="342">
        <v>100952</v>
      </c>
      <c r="O21" s="342">
        <v>94738</v>
      </c>
      <c r="P21" s="342">
        <v>6214</v>
      </c>
      <c r="Q21" s="300" t="s">
        <v>184</v>
      </c>
    </row>
    <row r="22" spans="1:17" s="290" customFormat="1" ht="18" customHeight="1">
      <c r="A22" s="296"/>
      <c r="B22" s="297"/>
      <c r="C22" s="593" t="s">
        <v>185</v>
      </c>
      <c r="D22" s="594"/>
      <c r="E22" s="298"/>
      <c r="F22" s="342">
        <v>234767</v>
      </c>
      <c r="G22" s="342">
        <v>217770</v>
      </c>
      <c r="H22" s="342">
        <v>212633</v>
      </c>
      <c r="I22" s="342">
        <v>5137</v>
      </c>
      <c r="J22" s="342">
        <v>16997</v>
      </c>
      <c r="K22" s="342">
        <v>253660</v>
      </c>
      <c r="L22" s="342">
        <v>237791</v>
      </c>
      <c r="M22" s="342">
        <v>15869</v>
      </c>
      <c r="N22" s="342">
        <v>202119</v>
      </c>
      <c r="O22" s="342">
        <v>183174</v>
      </c>
      <c r="P22" s="342">
        <v>18945</v>
      </c>
      <c r="Q22" s="300" t="s">
        <v>186</v>
      </c>
    </row>
    <row r="23" spans="1:17" s="290" customFormat="1" ht="18" customHeight="1">
      <c r="A23" s="296"/>
      <c r="B23" s="297"/>
      <c r="C23" s="593" t="s">
        <v>187</v>
      </c>
      <c r="D23" s="594"/>
      <c r="E23" s="298"/>
      <c r="F23" s="342">
        <v>397082</v>
      </c>
      <c r="G23" s="342">
        <v>299525</v>
      </c>
      <c r="H23" s="342">
        <v>292757</v>
      </c>
      <c r="I23" s="342">
        <v>6768</v>
      </c>
      <c r="J23" s="342">
        <v>97557</v>
      </c>
      <c r="K23" s="342">
        <v>519973</v>
      </c>
      <c r="L23" s="342">
        <v>383221</v>
      </c>
      <c r="M23" s="342">
        <v>136752</v>
      </c>
      <c r="N23" s="342">
        <v>317478</v>
      </c>
      <c r="O23" s="342">
        <v>245310</v>
      </c>
      <c r="P23" s="342">
        <v>72168</v>
      </c>
      <c r="Q23" s="300" t="s">
        <v>188</v>
      </c>
    </row>
    <row r="24" spans="1:17" s="290" customFormat="1" ht="18" customHeight="1">
      <c r="A24" s="296"/>
      <c r="B24" s="297"/>
      <c r="C24" s="593" t="s">
        <v>189</v>
      </c>
      <c r="D24" s="594"/>
      <c r="E24" s="298"/>
      <c r="F24" s="342">
        <v>306856</v>
      </c>
      <c r="G24" s="342">
        <v>258728</v>
      </c>
      <c r="H24" s="342">
        <v>244145</v>
      </c>
      <c r="I24" s="342">
        <v>14583</v>
      </c>
      <c r="J24" s="342">
        <v>48128</v>
      </c>
      <c r="K24" s="342">
        <v>400622</v>
      </c>
      <c r="L24" s="342">
        <v>351863</v>
      </c>
      <c r="M24" s="342">
        <v>48759</v>
      </c>
      <c r="N24" s="342">
        <v>280159</v>
      </c>
      <c r="O24" s="342">
        <v>232211</v>
      </c>
      <c r="P24" s="342">
        <v>47948</v>
      </c>
      <c r="Q24" s="300" t="s">
        <v>190</v>
      </c>
    </row>
    <row r="25" spans="1:17" s="290" customFormat="1" ht="18" customHeight="1">
      <c r="A25" s="296"/>
      <c r="B25" s="297"/>
      <c r="C25" s="593" t="s">
        <v>191</v>
      </c>
      <c r="D25" s="594"/>
      <c r="E25" s="298"/>
      <c r="F25" s="342">
        <v>364098</v>
      </c>
      <c r="G25" s="342">
        <v>295142</v>
      </c>
      <c r="H25" s="342">
        <v>276362</v>
      </c>
      <c r="I25" s="342">
        <v>18780</v>
      </c>
      <c r="J25" s="342">
        <v>68956</v>
      </c>
      <c r="K25" s="342">
        <v>425148</v>
      </c>
      <c r="L25" s="342">
        <v>345444</v>
      </c>
      <c r="M25" s="342">
        <v>79704</v>
      </c>
      <c r="N25" s="342">
        <v>270517</v>
      </c>
      <c r="O25" s="342">
        <v>218036</v>
      </c>
      <c r="P25" s="342">
        <v>52481</v>
      </c>
      <c r="Q25" s="300" t="s">
        <v>192</v>
      </c>
    </row>
    <row r="26" spans="1:17" s="290" customFormat="1" ht="18" customHeight="1" thickBot="1">
      <c r="A26" s="301"/>
      <c r="B26" s="302"/>
      <c r="C26" s="602" t="s">
        <v>193</v>
      </c>
      <c r="D26" s="603"/>
      <c r="E26" s="303"/>
      <c r="F26" s="348">
        <v>274476</v>
      </c>
      <c r="G26" s="348">
        <v>233030</v>
      </c>
      <c r="H26" s="348">
        <v>207771</v>
      </c>
      <c r="I26" s="348">
        <v>25259</v>
      </c>
      <c r="J26" s="348">
        <v>41446</v>
      </c>
      <c r="K26" s="348">
        <v>341262</v>
      </c>
      <c r="L26" s="348">
        <v>286568</v>
      </c>
      <c r="M26" s="348">
        <v>54694</v>
      </c>
      <c r="N26" s="348">
        <v>183433</v>
      </c>
      <c r="O26" s="348">
        <v>160045</v>
      </c>
      <c r="P26" s="348">
        <v>23388</v>
      </c>
      <c r="Q26" s="305" t="s">
        <v>194</v>
      </c>
    </row>
    <row r="27" spans="1:17" s="290" customFormat="1" ht="18" customHeight="1" thickTop="1">
      <c r="A27" s="291"/>
      <c r="B27" s="292"/>
      <c r="C27" s="600" t="s">
        <v>195</v>
      </c>
      <c r="D27" s="601"/>
      <c r="E27" s="293"/>
      <c r="F27" s="350">
        <v>247765</v>
      </c>
      <c r="G27" s="350">
        <v>219739</v>
      </c>
      <c r="H27" s="350">
        <v>204952</v>
      </c>
      <c r="I27" s="350">
        <v>14787</v>
      </c>
      <c r="J27" s="350">
        <v>28026</v>
      </c>
      <c r="K27" s="350">
        <v>324031</v>
      </c>
      <c r="L27" s="350">
        <v>277364</v>
      </c>
      <c r="M27" s="350">
        <v>46667</v>
      </c>
      <c r="N27" s="350">
        <v>195237</v>
      </c>
      <c r="O27" s="350">
        <v>180049</v>
      </c>
      <c r="P27" s="350">
        <v>15188</v>
      </c>
      <c r="Q27" s="295" t="s">
        <v>196</v>
      </c>
    </row>
    <row r="28" spans="1:17" s="290" customFormat="1" ht="18" customHeight="1">
      <c r="A28" s="296"/>
      <c r="B28" s="297"/>
      <c r="C28" s="593" t="s">
        <v>197</v>
      </c>
      <c r="D28" s="594"/>
      <c r="E28" s="298"/>
      <c r="F28" s="342">
        <v>314153</v>
      </c>
      <c r="G28" s="342">
        <v>257428</v>
      </c>
      <c r="H28" s="342">
        <v>247420</v>
      </c>
      <c r="I28" s="342">
        <v>10008</v>
      </c>
      <c r="J28" s="342">
        <v>56725</v>
      </c>
      <c r="K28" s="342">
        <v>361447</v>
      </c>
      <c r="L28" s="342">
        <v>298965</v>
      </c>
      <c r="M28" s="342">
        <v>62482</v>
      </c>
      <c r="N28" s="342">
        <v>266149</v>
      </c>
      <c r="O28" s="342">
        <v>215267</v>
      </c>
      <c r="P28" s="342">
        <v>50882</v>
      </c>
      <c r="Q28" s="300" t="s">
        <v>198</v>
      </c>
    </row>
    <row r="29" spans="1:17" s="290" customFormat="1" ht="18" customHeight="1">
      <c r="A29" s="296"/>
      <c r="B29" s="297"/>
      <c r="C29" s="593" t="s">
        <v>199</v>
      </c>
      <c r="D29" s="594"/>
      <c r="E29" s="298"/>
      <c r="F29" s="342">
        <v>281461</v>
      </c>
      <c r="G29" s="342">
        <v>239573</v>
      </c>
      <c r="H29" s="342">
        <v>229236</v>
      </c>
      <c r="I29" s="342">
        <v>10337</v>
      </c>
      <c r="J29" s="342">
        <v>41888</v>
      </c>
      <c r="K29" s="342">
        <v>382706</v>
      </c>
      <c r="L29" s="342">
        <v>326476</v>
      </c>
      <c r="M29" s="342">
        <v>56230</v>
      </c>
      <c r="N29" s="342">
        <v>207980</v>
      </c>
      <c r="O29" s="342">
        <v>176501</v>
      </c>
      <c r="P29" s="342">
        <v>31479</v>
      </c>
      <c r="Q29" s="300" t="s">
        <v>200</v>
      </c>
    </row>
    <row r="30" spans="1:17" s="290" customFormat="1" ht="18" customHeight="1">
      <c r="A30" s="296"/>
      <c r="B30" s="297"/>
      <c r="C30" s="593" t="s">
        <v>201</v>
      </c>
      <c r="D30" s="594"/>
      <c r="E30" s="298"/>
      <c r="F30" s="342">
        <v>443551</v>
      </c>
      <c r="G30" s="342">
        <v>338549</v>
      </c>
      <c r="H30" s="342">
        <v>316480</v>
      </c>
      <c r="I30" s="342">
        <v>22069</v>
      </c>
      <c r="J30" s="342">
        <v>105002</v>
      </c>
      <c r="K30" s="342">
        <v>490144</v>
      </c>
      <c r="L30" s="342">
        <v>375641</v>
      </c>
      <c r="M30" s="342">
        <v>114503</v>
      </c>
      <c r="N30" s="342">
        <v>331614</v>
      </c>
      <c r="O30" s="342">
        <v>249437</v>
      </c>
      <c r="P30" s="342">
        <v>82177</v>
      </c>
      <c r="Q30" s="300" t="s">
        <v>202</v>
      </c>
    </row>
    <row r="31" spans="1:17" s="290" customFormat="1" ht="18" customHeight="1">
      <c r="A31" s="296"/>
      <c r="B31" s="297"/>
      <c r="C31" s="593" t="s">
        <v>203</v>
      </c>
      <c r="D31" s="594"/>
      <c r="E31" s="298"/>
      <c r="F31" s="342">
        <v>347895</v>
      </c>
      <c r="G31" s="342">
        <v>271233</v>
      </c>
      <c r="H31" s="342">
        <v>252010</v>
      </c>
      <c r="I31" s="342">
        <v>19223</v>
      </c>
      <c r="J31" s="342">
        <v>76662</v>
      </c>
      <c r="K31" s="342">
        <v>423125</v>
      </c>
      <c r="L31" s="342">
        <v>324483</v>
      </c>
      <c r="M31" s="342">
        <v>98642</v>
      </c>
      <c r="N31" s="342">
        <v>226907</v>
      </c>
      <c r="O31" s="342">
        <v>185595</v>
      </c>
      <c r="P31" s="342">
        <v>41312</v>
      </c>
      <c r="Q31" s="300" t="s">
        <v>204</v>
      </c>
    </row>
    <row r="32" spans="1:17" s="290" customFormat="1" ht="18" customHeight="1">
      <c r="A32" s="296"/>
      <c r="B32" s="297"/>
      <c r="C32" s="593" t="s">
        <v>205</v>
      </c>
      <c r="D32" s="594"/>
      <c r="E32" s="298"/>
      <c r="F32" s="342">
        <v>338003</v>
      </c>
      <c r="G32" s="342">
        <v>267212</v>
      </c>
      <c r="H32" s="342">
        <v>253787</v>
      </c>
      <c r="I32" s="342">
        <v>13425</v>
      </c>
      <c r="J32" s="342">
        <v>70791</v>
      </c>
      <c r="K32" s="342">
        <v>346487</v>
      </c>
      <c r="L32" s="342">
        <v>275485</v>
      </c>
      <c r="M32" s="342">
        <v>71002</v>
      </c>
      <c r="N32" s="342">
        <v>299776</v>
      </c>
      <c r="O32" s="342">
        <v>229938</v>
      </c>
      <c r="P32" s="342">
        <v>69838</v>
      </c>
      <c r="Q32" s="300" t="s">
        <v>206</v>
      </c>
    </row>
    <row r="33" spans="1:17" s="290" customFormat="1" ht="18" customHeight="1">
      <c r="A33" s="296"/>
      <c r="B33" s="297"/>
      <c r="C33" s="593" t="s">
        <v>207</v>
      </c>
      <c r="D33" s="594"/>
      <c r="E33" s="298"/>
      <c r="F33" s="342">
        <v>357217</v>
      </c>
      <c r="G33" s="342">
        <v>285015</v>
      </c>
      <c r="H33" s="342">
        <v>267544</v>
      </c>
      <c r="I33" s="342">
        <v>17471</v>
      </c>
      <c r="J33" s="342">
        <v>72202</v>
      </c>
      <c r="K33" s="342">
        <v>386068</v>
      </c>
      <c r="L33" s="342">
        <v>308554</v>
      </c>
      <c r="M33" s="342">
        <v>77514</v>
      </c>
      <c r="N33" s="342">
        <v>260854</v>
      </c>
      <c r="O33" s="342">
        <v>206396</v>
      </c>
      <c r="P33" s="342">
        <v>54458</v>
      </c>
      <c r="Q33" s="300" t="s">
        <v>208</v>
      </c>
    </row>
    <row r="34" spans="1:17" s="290" customFormat="1" ht="18" customHeight="1">
      <c r="A34" s="296"/>
      <c r="B34" s="297"/>
      <c r="C34" s="593" t="s">
        <v>209</v>
      </c>
      <c r="D34" s="594"/>
      <c r="E34" s="298"/>
      <c r="F34" s="342">
        <v>462046</v>
      </c>
      <c r="G34" s="342">
        <v>358463</v>
      </c>
      <c r="H34" s="342">
        <v>313776</v>
      </c>
      <c r="I34" s="342">
        <v>44687</v>
      </c>
      <c r="J34" s="342">
        <v>103583</v>
      </c>
      <c r="K34" s="342">
        <v>508866</v>
      </c>
      <c r="L34" s="342">
        <v>393178</v>
      </c>
      <c r="M34" s="342">
        <v>115688</v>
      </c>
      <c r="N34" s="342">
        <v>352820</v>
      </c>
      <c r="O34" s="342">
        <v>277476</v>
      </c>
      <c r="P34" s="342">
        <v>75344</v>
      </c>
      <c r="Q34" s="300" t="s">
        <v>210</v>
      </c>
    </row>
    <row r="35" spans="1:17" s="290" customFormat="1" ht="18" customHeight="1">
      <c r="A35" s="296"/>
      <c r="B35" s="297"/>
      <c r="C35" s="593" t="s">
        <v>211</v>
      </c>
      <c r="D35" s="594"/>
      <c r="E35" s="298"/>
      <c r="F35" s="342">
        <v>492578</v>
      </c>
      <c r="G35" s="342">
        <v>351475</v>
      </c>
      <c r="H35" s="342">
        <v>320878</v>
      </c>
      <c r="I35" s="342">
        <v>30597</v>
      </c>
      <c r="J35" s="342">
        <v>141103</v>
      </c>
      <c r="K35" s="342">
        <v>535583</v>
      </c>
      <c r="L35" s="342">
        <v>377411</v>
      </c>
      <c r="M35" s="342">
        <v>158172</v>
      </c>
      <c r="N35" s="342">
        <v>344674</v>
      </c>
      <c r="O35" s="342">
        <v>262275</v>
      </c>
      <c r="P35" s="342">
        <v>82399</v>
      </c>
      <c r="Q35" s="300" t="s">
        <v>212</v>
      </c>
    </row>
    <row r="36" spans="1:17" s="290" customFormat="1" ht="18" customHeight="1">
      <c r="A36" s="296"/>
      <c r="B36" s="297"/>
      <c r="C36" s="593" t="s">
        <v>213</v>
      </c>
      <c r="D36" s="594"/>
      <c r="E36" s="298"/>
      <c r="F36" s="342">
        <v>325814</v>
      </c>
      <c r="G36" s="342">
        <v>268997</v>
      </c>
      <c r="H36" s="342">
        <v>253170</v>
      </c>
      <c r="I36" s="342">
        <v>15827</v>
      </c>
      <c r="J36" s="342">
        <v>56817</v>
      </c>
      <c r="K36" s="342">
        <v>385555</v>
      </c>
      <c r="L36" s="342">
        <v>320072</v>
      </c>
      <c r="M36" s="342">
        <v>65483</v>
      </c>
      <c r="N36" s="342">
        <v>259916</v>
      </c>
      <c r="O36" s="342">
        <v>212658</v>
      </c>
      <c r="P36" s="342">
        <v>47258</v>
      </c>
      <c r="Q36" s="300" t="s">
        <v>214</v>
      </c>
    </row>
    <row r="37" spans="1:17" s="290" customFormat="1" ht="18" customHeight="1" thickBot="1">
      <c r="A37" s="296"/>
      <c r="B37" s="297"/>
      <c r="C37" s="593" t="s">
        <v>215</v>
      </c>
      <c r="D37" s="594"/>
      <c r="E37" s="298"/>
      <c r="F37" s="342">
        <v>442962</v>
      </c>
      <c r="G37" s="342">
        <v>351092</v>
      </c>
      <c r="H37" s="342">
        <v>312305</v>
      </c>
      <c r="I37" s="342">
        <v>38787</v>
      </c>
      <c r="J37" s="342">
        <v>91870</v>
      </c>
      <c r="K37" s="342">
        <v>470217</v>
      </c>
      <c r="L37" s="342">
        <v>372793</v>
      </c>
      <c r="M37" s="342">
        <v>97424</v>
      </c>
      <c r="N37" s="342">
        <v>313396</v>
      </c>
      <c r="O37" s="342">
        <v>247929</v>
      </c>
      <c r="P37" s="342">
        <v>65467</v>
      </c>
      <c r="Q37" s="300" t="s">
        <v>216</v>
      </c>
    </row>
    <row r="38" spans="1:17" s="290" customFormat="1" ht="18" customHeight="1" thickTop="1">
      <c r="A38" s="307"/>
      <c r="B38" s="308"/>
      <c r="C38" s="589" t="s">
        <v>217</v>
      </c>
      <c r="D38" s="590"/>
      <c r="E38" s="309"/>
      <c r="F38" s="356">
        <v>361754</v>
      </c>
      <c r="G38" s="356">
        <v>287631</v>
      </c>
      <c r="H38" s="356">
        <v>265952</v>
      </c>
      <c r="I38" s="356">
        <v>21679</v>
      </c>
      <c r="J38" s="356">
        <v>74123</v>
      </c>
      <c r="K38" s="356">
        <v>406965</v>
      </c>
      <c r="L38" s="356">
        <v>319581</v>
      </c>
      <c r="M38" s="356">
        <v>87384</v>
      </c>
      <c r="N38" s="356">
        <v>260785</v>
      </c>
      <c r="O38" s="356">
        <v>216277</v>
      </c>
      <c r="P38" s="356">
        <v>44508</v>
      </c>
      <c r="Q38" s="311" t="s">
        <v>218</v>
      </c>
    </row>
    <row r="39" spans="1:17" s="290" customFormat="1" ht="18" customHeight="1" thickBot="1">
      <c r="A39" s="301"/>
      <c r="B39" s="302"/>
      <c r="C39" s="595" t="s">
        <v>219</v>
      </c>
      <c r="D39" s="596"/>
      <c r="E39" s="303"/>
      <c r="F39" s="348">
        <v>194391</v>
      </c>
      <c r="G39" s="348">
        <v>177088</v>
      </c>
      <c r="H39" s="348">
        <v>169459</v>
      </c>
      <c r="I39" s="348">
        <v>7629</v>
      </c>
      <c r="J39" s="348">
        <v>17303</v>
      </c>
      <c r="K39" s="348">
        <v>252032</v>
      </c>
      <c r="L39" s="348">
        <v>222630</v>
      </c>
      <c r="M39" s="348">
        <v>29402</v>
      </c>
      <c r="N39" s="348">
        <v>156063</v>
      </c>
      <c r="O39" s="348">
        <v>146805</v>
      </c>
      <c r="P39" s="348">
        <v>9258</v>
      </c>
      <c r="Q39" s="305" t="s">
        <v>220</v>
      </c>
    </row>
    <row r="40" spans="1:17" s="290" customFormat="1" ht="18" customHeight="1" thickTop="1">
      <c r="A40" s="307"/>
      <c r="B40" s="308"/>
      <c r="C40" s="589" t="s">
        <v>221</v>
      </c>
      <c r="D40" s="590"/>
      <c r="E40" s="309"/>
      <c r="F40" s="356">
        <v>367231</v>
      </c>
      <c r="G40" s="356">
        <v>317366</v>
      </c>
      <c r="H40" s="356">
        <v>288461</v>
      </c>
      <c r="I40" s="356">
        <v>28905</v>
      </c>
      <c r="J40" s="356">
        <v>49865</v>
      </c>
      <c r="K40" s="356">
        <v>577168</v>
      </c>
      <c r="L40" s="356">
        <v>519661</v>
      </c>
      <c r="M40" s="356">
        <v>57507</v>
      </c>
      <c r="N40" s="356">
        <v>311261</v>
      </c>
      <c r="O40" s="356">
        <v>263434</v>
      </c>
      <c r="P40" s="356">
        <v>47827</v>
      </c>
      <c r="Q40" s="311" t="s">
        <v>222</v>
      </c>
    </row>
    <row r="41" spans="1:17" s="290" customFormat="1" ht="18" customHeight="1" thickBot="1">
      <c r="A41" s="312"/>
      <c r="B41" s="313"/>
      <c r="C41" s="591" t="s">
        <v>223</v>
      </c>
      <c r="D41" s="592"/>
      <c r="E41" s="314"/>
      <c r="F41" s="362">
        <v>257654</v>
      </c>
      <c r="G41" s="362">
        <v>210942</v>
      </c>
      <c r="H41" s="362">
        <v>208032</v>
      </c>
      <c r="I41" s="362">
        <v>2910</v>
      </c>
      <c r="J41" s="362">
        <v>46712</v>
      </c>
      <c r="K41" s="362">
        <v>269352</v>
      </c>
      <c r="L41" s="362">
        <v>227098</v>
      </c>
      <c r="M41" s="362">
        <v>42254</v>
      </c>
      <c r="N41" s="362">
        <v>254145</v>
      </c>
      <c r="O41" s="362">
        <v>206096</v>
      </c>
      <c r="P41" s="362">
        <v>48049</v>
      </c>
      <c r="Q41" s="316" t="s">
        <v>224</v>
      </c>
    </row>
    <row r="42" spans="1:17" ht="4.5" customHeight="1"/>
    <row r="43" spans="1:17">
      <c r="F43" s="317" t="s">
        <v>225</v>
      </c>
      <c r="N43" s="266"/>
    </row>
    <row r="44" spans="1:17">
      <c r="F44" s="317" t="s">
        <v>226</v>
      </c>
    </row>
    <row r="45" spans="1:17">
      <c r="F45" s="318" t="s">
        <v>227</v>
      </c>
    </row>
    <row r="46" spans="1:17" ht="18.600000000000001">
      <c r="A46" s="523"/>
      <c r="B46" s="523"/>
      <c r="C46" s="523"/>
      <c r="D46" s="523"/>
      <c r="E46" s="523"/>
      <c r="F46" s="523"/>
      <c r="G46" s="523" t="s">
        <v>318</v>
      </c>
      <c r="H46" s="523"/>
      <c r="I46" s="523"/>
      <c r="J46" s="523"/>
      <c r="K46" s="523"/>
      <c r="L46" s="523"/>
      <c r="M46" s="523"/>
      <c r="N46" s="523"/>
      <c r="O46" s="523"/>
      <c r="P46" s="525" t="s">
        <v>317</v>
      </c>
    </row>
    <row r="47" spans="1:17" ht="18.600000000000001">
      <c r="A47" s="604"/>
      <c r="B47" s="604"/>
      <c r="C47" s="604"/>
      <c r="D47" s="604"/>
      <c r="E47" s="604"/>
      <c r="F47" s="263"/>
      <c r="G47" s="614" t="s">
        <v>319</v>
      </c>
      <c r="H47" s="614"/>
      <c r="I47" s="614"/>
      <c r="J47" s="614"/>
      <c r="K47" s="614"/>
      <c r="L47" s="614"/>
      <c r="M47" s="614"/>
      <c r="N47" s="614"/>
      <c r="O47" s="263"/>
      <c r="P47" s="263"/>
    </row>
    <row r="48" spans="1:17">
      <c r="A48" s="604"/>
      <c r="B48" s="604"/>
      <c r="C48" s="604"/>
      <c r="D48" s="604"/>
      <c r="E48" s="604"/>
      <c r="F48" s="263"/>
      <c r="G48" s="263"/>
      <c r="H48" s="263"/>
      <c r="I48" s="263"/>
      <c r="J48" s="263"/>
      <c r="L48" s="263"/>
      <c r="N48" s="318"/>
      <c r="O48" s="266" t="s">
        <v>298</v>
      </c>
      <c r="P48" s="605"/>
      <c r="Q48" s="606"/>
    </row>
    <row r="49" spans="1:17" ht="6" customHeight="1">
      <c r="A49" s="263"/>
      <c r="B49" s="263"/>
      <c r="E49" s="263"/>
      <c r="F49" s="263"/>
      <c r="G49" s="263"/>
      <c r="H49" s="263"/>
      <c r="I49" s="263"/>
      <c r="J49" s="263"/>
      <c r="K49" s="263"/>
      <c r="L49" s="263"/>
      <c r="M49" s="263"/>
      <c r="N49" s="263"/>
      <c r="O49" s="263"/>
      <c r="P49" s="263"/>
      <c r="Q49" s="263"/>
    </row>
    <row r="50" spans="1:17" ht="18" customHeight="1" thickBot="1">
      <c r="A50" s="607"/>
      <c r="B50" s="608"/>
      <c r="C50" s="608"/>
      <c r="D50" s="268"/>
      <c r="E50" s="268"/>
      <c r="F50" s="268"/>
      <c r="G50" s="269"/>
      <c r="H50" s="263"/>
      <c r="I50" s="263"/>
      <c r="J50" s="263"/>
      <c r="K50" s="263"/>
      <c r="L50" s="263"/>
      <c r="M50" s="263"/>
      <c r="N50" s="263"/>
      <c r="O50" s="263"/>
      <c r="P50" s="390" t="s">
        <v>261</v>
      </c>
      <c r="Q50" s="263"/>
    </row>
    <row r="51" spans="1:17" s="267" customFormat="1" ht="18" customHeight="1">
      <c r="A51" s="270"/>
      <c r="E51" s="271"/>
      <c r="F51" s="611" t="s">
        <v>151</v>
      </c>
      <c r="G51" s="612"/>
      <c r="H51" s="612"/>
      <c r="I51" s="612"/>
      <c r="J51" s="612"/>
      <c r="K51" s="611" t="s">
        <v>152</v>
      </c>
      <c r="L51" s="612"/>
      <c r="M51" s="613"/>
      <c r="N51" s="611" t="s">
        <v>153</v>
      </c>
      <c r="O51" s="612"/>
      <c r="P51" s="612"/>
      <c r="Q51" s="272"/>
    </row>
    <row r="52" spans="1:17" s="274" customFormat="1" ht="22.5" customHeight="1">
      <c r="A52" s="615" t="s">
        <v>154</v>
      </c>
      <c r="B52" s="616"/>
      <c r="C52" s="616"/>
      <c r="D52" s="617"/>
      <c r="E52" s="271"/>
      <c r="F52" s="609" t="s">
        <v>62</v>
      </c>
      <c r="G52" s="597" t="s">
        <v>244</v>
      </c>
      <c r="H52" s="609" t="s">
        <v>245</v>
      </c>
      <c r="I52" s="609" t="s">
        <v>246</v>
      </c>
      <c r="J52" s="597" t="s">
        <v>262</v>
      </c>
      <c r="K52" s="609" t="s">
        <v>62</v>
      </c>
      <c r="L52" s="597" t="s">
        <v>244</v>
      </c>
      <c r="M52" s="597" t="s">
        <v>262</v>
      </c>
      <c r="N52" s="609" t="s">
        <v>62</v>
      </c>
      <c r="O52" s="597" t="s">
        <v>244</v>
      </c>
      <c r="P52" s="597" t="s">
        <v>262</v>
      </c>
      <c r="Q52" s="273" t="s">
        <v>157</v>
      </c>
    </row>
    <row r="53" spans="1:17" s="274" customFormat="1" ht="18" customHeight="1" thickBot="1">
      <c r="A53" s="275"/>
      <c r="B53" s="276"/>
      <c r="C53" s="276"/>
      <c r="D53" s="276"/>
      <c r="E53" s="277"/>
      <c r="F53" s="610"/>
      <c r="G53" s="598"/>
      <c r="H53" s="610"/>
      <c r="I53" s="610"/>
      <c r="J53" s="598"/>
      <c r="K53" s="610"/>
      <c r="L53" s="598"/>
      <c r="M53" s="598"/>
      <c r="N53" s="610"/>
      <c r="O53" s="598"/>
      <c r="P53" s="598"/>
      <c r="Q53" s="278"/>
    </row>
    <row r="54" spans="1:17" s="290" customFormat="1" ht="18" customHeight="1" thickTop="1" thickBot="1">
      <c r="A54" s="391"/>
      <c r="B54" s="392"/>
      <c r="C54" s="599" t="s">
        <v>160</v>
      </c>
      <c r="D54" s="599"/>
      <c r="E54" s="393"/>
      <c r="F54" s="394">
        <v>355051</v>
      </c>
      <c r="G54" s="394">
        <v>286245</v>
      </c>
      <c r="H54" s="394">
        <v>262927</v>
      </c>
      <c r="I54" s="394">
        <v>23318</v>
      </c>
      <c r="J54" s="394">
        <v>68806</v>
      </c>
      <c r="K54" s="394">
        <v>434858</v>
      </c>
      <c r="L54" s="394">
        <v>345940</v>
      </c>
      <c r="M54" s="394">
        <v>88918</v>
      </c>
      <c r="N54" s="394">
        <v>259958</v>
      </c>
      <c r="O54" s="394">
        <v>215116</v>
      </c>
      <c r="P54" s="395">
        <v>44842</v>
      </c>
      <c r="Q54" s="396" t="s">
        <v>161</v>
      </c>
    </row>
    <row r="55" spans="1:17" s="290" customFormat="1" ht="18" customHeight="1" thickTop="1">
      <c r="A55" s="291"/>
      <c r="B55" s="292"/>
      <c r="C55" s="600" t="s">
        <v>162</v>
      </c>
      <c r="D55" s="601"/>
      <c r="E55" s="293"/>
      <c r="F55" s="294" t="s">
        <v>163</v>
      </c>
      <c r="G55" s="294" t="s">
        <v>163</v>
      </c>
      <c r="H55" s="294" t="s">
        <v>163</v>
      </c>
      <c r="I55" s="294" t="s">
        <v>163</v>
      </c>
      <c r="J55" s="294" t="s">
        <v>163</v>
      </c>
      <c r="K55" s="294" t="s">
        <v>163</v>
      </c>
      <c r="L55" s="294" t="s">
        <v>163</v>
      </c>
      <c r="M55" s="294" t="s">
        <v>163</v>
      </c>
      <c r="N55" s="294" t="s">
        <v>163</v>
      </c>
      <c r="O55" s="294" t="s">
        <v>163</v>
      </c>
      <c r="P55" s="294" t="s">
        <v>163</v>
      </c>
      <c r="Q55" s="295" t="s">
        <v>164</v>
      </c>
    </row>
    <row r="56" spans="1:17" s="290" customFormat="1" ht="18" customHeight="1">
      <c r="A56" s="296"/>
      <c r="B56" s="297"/>
      <c r="C56" s="593" t="s">
        <v>165</v>
      </c>
      <c r="D56" s="594"/>
      <c r="E56" s="298"/>
      <c r="F56" s="342">
        <v>473001</v>
      </c>
      <c r="G56" s="342">
        <v>362669</v>
      </c>
      <c r="H56" s="342">
        <v>333827</v>
      </c>
      <c r="I56" s="342">
        <v>28842</v>
      </c>
      <c r="J56" s="342">
        <v>110332</v>
      </c>
      <c r="K56" s="342">
        <v>488319</v>
      </c>
      <c r="L56" s="342">
        <v>372459</v>
      </c>
      <c r="M56" s="342">
        <v>115860</v>
      </c>
      <c r="N56" s="342">
        <v>355916</v>
      </c>
      <c r="O56" s="342">
        <v>287837</v>
      </c>
      <c r="P56" s="342">
        <v>68079</v>
      </c>
      <c r="Q56" s="300" t="s">
        <v>166</v>
      </c>
    </row>
    <row r="57" spans="1:17" s="290" customFormat="1" ht="18" customHeight="1">
      <c r="A57" s="296"/>
      <c r="B57" s="297"/>
      <c r="C57" s="593" t="s">
        <v>167</v>
      </c>
      <c r="D57" s="594"/>
      <c r="E57" s="298"/>
      <c r="F57" s="342">
        <v>406924</v>
      </c>
      <c r="G57" s="342">
        <v>317587</v>
      </c>
      <c r="H57" s="342">
        <v>288126</v>
      </c>
      <c r="I57" s="342">
        <v>29461</v>
      </c>
      <c r="J57" s="342">
        <v>89337</v>
      </c>
      <c r="K57" s="342">
        <v>466200</v>
      </c>
      <c r="L57" s="342">
        <v>361803</v>
      </c>
      <c r="M57" s="342">
        <v>104397</v>
      </c>
      <c r="N57" s="342">
        <v>288603</v>
      </c>
      <c r="O57" s="342">
        <v>229326</v>
      </c>
      <c r="P57" s="342">
        <v>59277</v>
      </c>
      <c r="Q57" s="300" t="s">
        <v>168</v>
      </c>
    </row>
    <row r="58" spans="1:17" s="290" customFormat="1" ht="18" customHeight="1">
      <c r="A58" s="296"/>
      <c r="B58" s="297"/>
      <c r="C58" s="593" t="s">
        <v>169</v>
      </c>
      <c r="D58" s="594"/>
      <c r="E58" s="298"/>
      <c r="F58" s="342">
        <v>736434</v>
      </c>
      <c r="G58" s="342">
        <v>522233</v>
      </c>
      <c r="H58" s="342">
        <v>450566</v>
      </c>
      <c r="I58" s="342">
        <v>71667</v>
      </c>
      <c r="J58" s="342">
        <v>214201</v>
      </c>
      <c r="K58" s="342">
        <v>776054</v>
      </c>
      <c r="L58" s="342">
        <v>548202</v>
      </c>
      <c r="M58" s="342">
        <v>227852</v>
      </c>
      <c r="N58" s="342">
        <v>444570</v>
      </c>
      <c r="O58" s="342">
        <v>330930</v>
      </c>
      <c r="P58" s="342">
        <v>113640</v>
      </c>
      <c r="Q58" s="300" t="s">
        <v>170</v>
      </c>
    </row>
    <row r="59" spans="1:17" s="290" customFormat="1" ht="18" customHeight="1">
      <c r="A59" s="296"/>
      <c r="B59" s="297"/>
      <c r="C59" s="593" t="s">
        <v>171</v>
      </c>
      <c r="D59" s="594"/>
      <c r="E59" s="298"/>
      <c r="F59" s="342">
        <v>470406</v>
      </c>
      <c r="G59" s="342">
        <v>397803</v>
      </c>
      <c r="H59" s="342">
        <v>365345</v>
      </c>
      <c r="I59" s="342">
        <v>32458</v>
      </c>
      <c r="J59" s="342">
        <v>72603</v>
      </c>
      <c r="K59" s="342">
        <v>513599</v>
      </c>
      <c r="L59" s="342">
        <v>431073</v>
      </c>
      <c r="M59" s="342">
        <v>82526</v>
      </c>
      <c r="N59" s="342">
        <v>361977</v>
      </c>
      <c r="O59" s="342">
        <v>314284</v>
      </c>
      <c r="P59" s="342">
        <v>47693</v>
      </c>
      <c r="Q59" s="300" t="s">
        <v>172</v>
      </c>
    </row>
    <row r="60" spans="1:17" s="290" customFormat="1" ht="18" customHeight="1">
      <c r="A60" s="296"/>
      <c r="B60" s="297"/>
      <c r="C60" s="593" t="s">
        <v>173</v>
      </c>
      <c r="D60" s="594"/>
      <c r="E60" s="298"/>
      <c r="F60" s="342">
        <v>324210</v>
      </c>
      <c r="G60" s="342">
        <v>275821</v>
      </c>
      <c r="H60" s="342">
        <v>245281</v>
      </c>
      <c r="I60" s="342">
        <v>30540</v>
      </c>
      <c r="J60" s="342">
        <v>48389</v>
      </c>
      <c r="K60" s="342">
        <v>358589</v>
      </c>
      <c r="L60" s="342">
        <v>304509</v>
      </c>
      <c r="M60" s="342">
        <v>54080</v>
      </c>
      <c r="N60" s="342">
        <v>191775</v>
      </c>
      <c r="O60" s="342">
        <v>165309</v>
      </c>
      <c r="P60" s="342">
        <v>26466</v>
      </c>
      <c r="Q60" s="300" t="s">
        <v>174</v>
      </c>
    </row>
    <row r="61" spans="1:17" s="290" customFormat="1" ht="18" customHeight="1">
      <c r="A61" s="296"/>
      <c r="B61" s="297"/>
      <c r="C61" s="593" t="s">
        <v>175</v>
      </c>
      <c r="D61" s="594"/>
      <c r="E61" s="298"/>
      <c r="F61" s="342">
        <v>228532</v>
      </c>
      <c r="G61" s="342">
        <v>201919</v>
      </c>
      <c r="H61" s="342">
        <v>189462</v>
      </c>
      <c r="I61" s="342">
        <v>12457</v>
      </c>
      <c r="J61" s="342">
        <v>26613</v>
      </c>
      <c r="K61" s="342">
        <v>330277</v>
      </c>
      <c r="L61" s="342">
        <v>281606</v>
      </c>
      <c r="M61" s="342">
        <v>48671</v>
      </c>
      <c r="N61" s="342">
        <v>157800</v>
      </c>
      <c r="O61" s="342">
        <v>146522</v>
      </c>
      <c r="P61" s="342">
        <v>11278</v>
      </c>
      <c r="Q61" s="300" t="s">
        <v>176</v>
      </c>
    </row>
    <row r="62" spans="1:17" s="290" customFormat="1" ht="18" customHeight="1">
      <c r="A62" s="296"/>
      <c r="B62" s="297"/>
      <c r="C62" s="593" t="s">
        <v>177</v>
      </c>
      <c r="D62" s="594"/>
      <c r="E62" s="298"/>
      <c r="F62" s="342">
        <v>456957</v>
      </c>
      <c r="G62" s="342">
        <v>370443</v>
      </c>
      <c r="H62" s="342">
        <v>345583</v>
      </c>
      <c r="I62" s="342">
        <v>24860</v>
      </c>
      <c r="J62" s="342">
        <v>86514</v>
      </c>
      <c r="K62" s="342">
        <v>617425</v>
      </c>
      <c r="L62" s="342">
        <v>498309</v>
      </c>
      <c r="M62" s="342">
        <v>119116</v>
      </c>
      <c r="N62" s="342">
        <v>350998</v>
      </c>
      <c r="O62" s="342">
        <v>286011</v>
      </c>
      <c r="P62" s="342">
        <v>64987</v>
      </c>
      <c r="Q62" s="300" t="s">
        <v>178</v>
      </c>
    </row>
    <row r="63" spans="1:17" s="290" customFormat="1" ht="18" customHeight="1">
      <c r="A63" s="296"/>
      <c r="B63" s="297"/>
      <c r="C63" s="593" t="s">
        <v>179</v>
      </c>
      <c r="D63" s="594"/>
      <c r="E63" s="298"/>
      <c r="F63" s="342">
        <v>356689</v>
      </c>
      <c r="G63" s="342">
        <v>296716</v>
      </c>
      <c r="H63" s="342">
        <v>266125</v>
      </c>
      <c r="I63" s="342">
        <v>30591</v>
      </c>
      <c r="J63" s="342">
        <v>59973</v>
      </c>
      <c r="K63" s="342">
        <v>423201</v>
      </c>
      <c r="L63" s="342">
        <v>348428</v>
      </c>
      <c r="M63" s="342">
        <v>74773</v>
      </c>
      <c r="N63" s="342">
        <v>266262</v>
      </c>
      <c r="O63" s="342">
        <v>226411</v>
      </c>
      <c r="P63" s="342">
        <v>39851</v>
      </c>
      <c r="Q63" s="300" t="s">
        <v>180</v>
      </c>
    </row>
    <row r="64" spans="1:17" s="290" customFormat="1" ht="18" customHeight="1">
      <c r="A64" s="296"/>
      <c r="B64" s="297"/>
      <c r="C64" s="593" t="s">
        <v>181</v>
      </c>
      <c r="D64" s="594"/>
      <c r="E64" s="298"/>
      <c r="F64" s="342">
        <v>484881</v>
      </c>
      <c r="G64" s="342">
        <v>345858</v>
      </c>
      <c r="H64" s="342">
        <v>326691</v>
      </c>
      <c r="I64" s="342">
        <v>19167</v>
      </c>
      <c r="J64" s="342">
        <v>139023</v>
      </c>
      <c r="K64" s="342">
        <v>529942</v>
      </c>
      <c r="L64" s="342">
        <v>376226</v>
      </c>
      <c r="M64" s="342">
        <v>153716</v>
      </c>
      <c r="N64" s="342">
        <v>353107</v>
      </c>
      <c r="O64" s="342">
        <v>257052</v>
      </c>
      <c r="P64" s="342">
        <v>96055</v>
      </c>
      <c r="Q64" s="300" t="s">
        <v>182</v>
      </c>
    </row>
    <row r="65" spans="1:17" s="290" customFormat="1" ht="18" customHeight="1">
      <c r="A65" s="296"/>
      <c r="B65" s="297"/>
      <c r="C65" s="593" t="s">
        <v>183</v>
      </c>
      <c r="D65" s="594"/>
      <c r="E65" s="298"/>
      <c r="F65" s="342">
        <v>111143</v>
      </c>
      <c r="G65" s="342">
        <v>105571</v>
      </c>
      <c r="H65" s="342">
        <v>101188</v>
      </c>
      <c r="I65" s="342">
        <v>4383</v>
      </c>
      <c r="J65" s="342">
        <v>5572</v>
      </c>
      <c r="K65" s="342">
        <v>118858</v>
      </c>
      <c r="L65" s="342">
        <v>110234</v>
      </c>
      <c r="M65" s="342">
        <v>8624</v>
      </c>
      <c r="N65" s="342">
        <v>105593</v>
      </c>
      <c r="O65" s="342">
        <v>102216</v>
      </c>
      <c r="P65" s="342">
        <v>3377</v>
      </c>
      <c r="Q65" s="300" t="s">
        <v>184</v>
      </c>
    </row>
    <row r="66" spans="1:17" s="290" customFormat="1" ht="18" customHeight="1">
      <c r="A66" s="296"/>
      <c r="B66" s="297"/>
      <c r="C66" s="593" t="s">
        <v>185</v>
      </c>
      <c r="D66" s="594"/>
      <c r="E66" s="298"/>
      <c r="F66" s="382">
        <v>177753</v>
      </c>
      <c r="G66" s="382">
        <v>163511</v>
      </c>
      <c r="H66" s="382">
        <v>158265</v>
      </c>
      <c r="I66" s="382">
        <v>5246</v>
      </c>
      <c r="J66" s="382">
        <v>14242</v>
      </c>
      <c r="K66" s="382">
        <v>214130</v>
      </c>
      <c r="L66" s="382">
        <v>195515</v>
      </c>
      <c r="M66" s="382">
        <v>18615</v>
      </c>
      <c r="N66" s="382">
        <v>136884</v>
      </c>
      <c r="O66" s="382">
        <v>127555</v>
      </c>
      <c r="P66" s="382">
        <v>9329</v>
      </c>
      <c r="Q66" s="300" t="s">
        <v>186</v>
      </c>
    </row>
    <row r="67" spans="1:17" s="290" customFormat="1" ht="18" customHeight="1">
      <c r="A67" s="296"/>
      <c r="B67" s="297"/>
      <c r="C67" s="593" t="s">
        <v>187</v>
      </c>
      <c r="D67" s="594"/>
      <c r="E67" s="298"/>
      <c r="F67" s="342">
        <v>447424</v>
      </c>
      <c r="G67" s="342">
        <v>331036</v>
      </c>
      <c r="H67" s="342">
        <v>325616</v>
      </c>
      <c r="I67" s="342">
        <v>5420</v>
      </c>
      <c r="J67" s="342">
        <v>116388</v>
      </c>
      <c r="K67" s="342">
        <v>519110</v>
      </c>
      <c r="L67" s="342">
        <v>382125</v>
      </c>
      <c r="M67" s="342">
        <v>136985</v>
      </c>
      <c r="N67" s="342">
        <v>365996</v>
      </c>
      <c r="O67" s="342">
        <v>273004</v>
      </c>
      <c r="P67" s="342">
        <v>92992</v>
      </c>
      <c r="Q67" s="300" t="s">
        <v>188</v>
      </c>
    </row>
    <row r="68" spans="1:17" s="290" customFormat="1" ht="18" customHeight="1">
      <c r="A68" s="296"/>
      <c r="B68" s="297"/>
      <c r="C68" s="593" t="s">
        <v>189</v>
      </c>
      <c r="D68" s="594"/>
      <c r="E68" s="298"/>
      <c r="F68" s="342">
        <v>328036</v>
      </c>
      <c r="G68" s="342">
        <v>278232</v>
      </c>
      <c r="H68" s="342">
        <v>257643</v>
      </c>
      <c r="I68" s="342">
        <v>20589</v>
      </c>
      <c r="J68" s="342">
        <v>49804</v>
      </c>
      <c r="K68" s="342">
        <v>426366</v>
      </c>
      <c r="L68" s="342">
        <v>375659</v>
      </c>
      <c r="M68" s="342">
        <v>50707</v>
      </c>
      <c r="N68" s="342">
        <v>296444</v>
      </c>
      <c r="O68" s="342">
        <v>246929</v>
      </c>
      <c r="P68" s="342">
        <v>49515</v>
      </c>
      <c r="Q68" s="300" t="s">
        <v>190</v>
      </c>
    </row>
    <row r="69" spans="1:17" s="290" customFormat="1" ht="18" customHeight="1">
      <c r="A69" s="296"/>
      <c r="B69" s="297"/>
      <c r="C69" s="593" t="s">
        <v>191</v>
      </c>
      <c r="D69" s="594"/>
      <c r="E69" s="298"/>
      <c r="F69" s="342">
        <v>352776</v>
      </c>
      <c r="G69" s="342">
        <v>293580</v>
      </c>
      <c r="H69" s="342">
        <v>268561</v>
      </c>
      <c r="I69" s="342">
        <v>25019</v>
      </c>
      <c r="J69" s="342">
        <v>59196</v>
      </c>
      <c r="K69" s="342">
        <v>408002</v>
      </c>
      <c r="L69" s="342">
        <v>337668</v>
      </c>
      <c r="M69" s="342">
        <v>70334</v>
      </c>
      <c r="N69" s="342">
        <v>257584</v>
      </c>
      <c r="O69" s="342">
        <v>217586</v>
      </c>
      <c r="P69" s="342">
        <v>39998</v>
      </c>
      <c r="Q69" s="300" t="s">
        <v>192</v>
      </c>
    </row>
    <row r="70" spans="1:17" s="290" customFormat="1" ht="18" customHeight="1" thickBot="1">
      <c r="A70" s="301"/>
      <c r="B70" s="302"/>
      <c r="C70" s="602" t="s">
        <v>193</v>
      </c>
      <c r="D70" s="603"/>
      <c r="E70" s="303"/>
      <c r="F70" s="348">
        <v>268617</v>
      </c>
      <c r="G70" s="348">
        <v>231767</v>
      </c>
      <c r="H70" s="348">
        <v>201169</v>
      </c>
      <c r="I70" s="348">
        <v>30598</v>
      </c>
      <c r="J70" s="348">
        <v>36850</v>
      </c>
      <c r="K70" s="348">
        <v>336191</v>
      </c>
      <c r="L70" s="348">
        <v>285870</v>
      </c>
      <c r="M70" s="348">
        <v>50321</v>
      </c>
      <c r="N70" s="348">
        <v>172519</v>
      </c>
      <c r="O70" s="348">
        <v>154827</v>
      </c>
      <c r="P70" s="348">
        <v>17692</v>
      </c>
      <c r="Q70" s="305" t="s">
        <v>194</v>
      </c>
    </row>
    <row r="71" spans="1:17" s="290" customFormat="1" ht="18" customHeight="1" thickTop="1">
      <c r="A71" s="291"/>
      <c r="B71" s="292"/>
      <c r="C71" s="600" t="s">
        <v>195</v>
      </c>
      <c r="D71" s="601"/>
      <c r="E71" s="293"/>
      <c r="F71" s="350">
        <v>251394</v>
      </c>
      <c r="G71" s="350">
        <v>213739</v>
      </c>
      <c r="H71" s="350">
        <v>201224</v>
      </c>
      <c r="I71" s="350">
        <v>12515</v>
      </c>
      <c r="J71" s="350">
        <v>37655</v>
      </c>
      <c r="K71" s="350">
        <v>331839</v>
      </c>
      <c r="L71" s="350">
        <v>270712</v>
      </c>
      <c r="M71" s="350">
        <v>61127</v>
      </c>
      <c r="N71" s="350">
        <v>193536</v>
      </c>
      <c r="O71" s="350">
        <v>172763</v>
      </c>
      <c r="P71" s="350">
        <v>20773</v>
      </c>
      <c r="Q71" s="295" t="s">
        <v>196</v>
      </c>
    </row>
    <row r="72" spans="1:17" s="290" customFormat="1" ht="18" customHeight="1">
      <c r="A72" s="296"/>
      <c r="B72" s="297"/>
      <c r="C72" s="593" t="s">
        <v>197</v>
      </c>
      <c r="D72" s="594"/>
      <c r="E72" s="298"/>
      <c r="F72" s="342">
        <v>321746</v>
      </c>
      <c r="G72" s="342">
        <v>258877</v>
      </c>
      <c r="H72" s="342">
        <v>247045</v>
      </c>
      <c r="I72" s="342">
        <v>11832</v>
      </c>
      <c r="J72" s="342">
        <v>62869</v>
      </c>
      <c r="K72" s="342">
        <v>392060</v>
      </c>
      <c r="L72" s="342">
        <v>315089</v>
      </c>
      <c r="M72" s="342">
        <v>76971</v>
      </c>
      <c r="N72" s="342">
        <v>258683</v>
      </c>
      <c r="O72" s="342">
        <v>208461</v>
      </c>
      <c r="P72" s="342">
        <v>50222</v>
      </c>
      <c r="Q72" s="300" t="s">
        <v>198</v>
      </c>
    </row>
    <row r="73" spans="1:17" s="290" customFormat="1" ht="18" customHeight="1">
      <c r="A73" s="296"/>
      <c r="B73" s="297"/>
      <c r="C73" s="593" t="s">
        <v>199</v>
      </c>
      <c r="D73" s="594"/>
      <c r="E73" s="298"/>
      <c r="F73" s="342">
        <v>310273</v>
      </c>
      <c r="G73" s="342">
        <v>257714</v>
      </c>
      <c r="H73" s="342">
        <v>239849</v>
      </c>
      <c r="I73" s="342">
        <v>17865</v>
      </c>
      <c r="J73" s="342">
        <v>52559</v>
      </c>
      <c r="K73" s="342">
        <v>370895</v>
      </c>
      <c r="L73" s="342">
        <v>306723</v>
      </c>
      <c r="M73" s="342">
        <v>64172</v>
      </c>
      <c r="N73" s="342">
        <v>254182</v>
      </c>
      <c r="O73" s="342">
        <v>212368</v>
      </c>
      <c r="P73" s="342">
        <v>41814</v>
      </c>
      <c r="Q73" s="300" t="s">
        <v>200</v>
      </c>
    </row>
    <row r="74" spans="1:17" s="290" customFormat="1" ht="18" customHeight="1">
      <c r="A74" s="296"/>
      <c r="B74" s="297"/>
      <c r="C74" s="593" t="s">
        <v>201</v>
      </c>
      <c r="D74" s="594"/>
      <c r="E74" s="298"/>
      <c r="F74" s="342">
        <v>457556</v>
      </c>
      <c r="G74" s="342">
        <v>345297</v>
      </c>
      <c r="H74" s="342">
        <v>322739</v>
      </c>
      <c r="I74" s="342">
        <v>22558</v>
      </c>
      <c r="J74" s="342">
        <v>112259</v>
      </c>
      <c r="K74" s="342">
        <v>506851</v>
      </c>
      <c r="L74" s="342">
        <v>384249</v>
      </c>
      <c r="M74" s="342">
        <v>122602</v>
      </c>
      <c r="N74" s="342">
        <v>341998</v>
      </c>
      <c r="O74" s="342">
        <v>253985</v>
      </c>
      <c r="P74" s="342">
        <v>88013</v>
      </c>
      <c r="Q74" s="300" t="s">
        <v>202</v>
      </c>
    </row>
    <row r="75" spans="1:17" s="290" customFormat="1" ht="18" customHeight="1">
      <c r="A75" s="296"/>
      <c r="B75" s="297"/>
      <c r="C75" s="593" t="s">
        <v>203</v>
      </c>
      <c r="D75" s="594"/>
      <c r="E75" s="298"/>
      <c r="F75" s="342">
        <v>384443</v>
      </c>
      <c r="G75" s="342">
        <v>293345</v>
      </c>
      <c r="H75" s="342">
        <v>269446</v>
      </c>
      <c r="I75" s="342">
        <v>23899</v>
      </c>
      <c r="J75" s="342">
        <v>91098</v>
      </c>
      <c r="K75" s="342">
        <v>442206</v>
      </c>
      <c r="L75" s="342">
        <v>335108</v>
      </c>
      <c r="M75" s="342">
        <v>107098</v>
      </c>
      <c r="N75" s="342">
        <v>252171</v>
      </c>
      <c r="O75" s="342">
        <v>197711</v>
      </c>
      <c r="P75" s="342">
        <v>54460</v>
      </c>
      <c r="Q75" s="300" t="s">
        <v>204</v>
      </c>
    </row>
    <row r="76" spans="1:17" s="290" customFormat="1" ht="18" customHeight="1">
      <c r="A76" s="296"/>
      <c r="B76" s="297"/>
      <c r="C76" s="593" t="s">
        <v>205</v>
      </c>
      <c r="D76" s="594"/>
      <c r="E76" s="298"/>
      <c r="F76" s="342">
        <v>423859</v>
      </c>
      <c r="G76" s="342">
        <v>322874</v>
      </c>
      <c r="H76" s="342">
        <v>302775</v>
      </c>
      <c r="I76" s="342">
        <v>20099</v>
      </c>
      <c r="J76" s="342">
        <v>100985</v>
      </c>
      <c r="K76" s="342">
        <v>449898</v>
      </c>
      <c r="L76" s="342">
        <v>345517</v>
      </c>
      <c r="M76" s="342">
        <v>104381</v>
      </c>
      <c r="N76" s="342">
        <v>364829</v>
      </c>
      <c r="O76" s="342">
        <v>271543</v>
      </c>
      <c r="P76" s="342">
        <v>93286</v>
      </c>
      <c r="Q76" s="300" t="s">
        <v>206</v>
      </c>
    </row>
    <row r="77" spans="1:17" s="290" customFormat="1" ht="18" customHeight="1">
      <c r="A77" s="296"/>
      <c r="B77" s="297"/>
      <c r="C77" s="593" t="s">
        <v>207</v>
      </c>
      <c r="D77" s="594"/>
      <c r="E77" s="298"/>
      <c r="F77" s="342">
        <v>400305</v>
      </c>
      <c r="G77" s="342">
        <v>311297</v>
      </c>
      <c r="H77" s="342">
        <v>290278</v>
      </c>
      <c r="I77" s="342">
        <v>21019</v>
      </c>
      <c r="J77" s="342">
        <v>89008</v>
      </c>
      <c r="K77" s="342">
        <v>426610</v>
      </c>
      <c r="L77" s="342">
        <v>332164</v>
      </c>
      <c r="M77" s="342">
        <v>94446</v>
      </c>
      <c r="N77" s="342">
        <v>305576</v>
      </c>
      <c r="O77" s="342">
        <v>236150</v>
      </c>
      <c r="P77" s="342">
        <v>69426</v>
      </c>
      <c r="Q77" s="300" t="s">
        <v>208</v>
      </c>
    </row>
    <row r="78" spans="1:17" s="290" customFormat="1" ht="18" customHeight="1">
      <c r="A78" s="296"/>
      <c r="B78" s="297"/>
      <c r="C78" s="593" t="s">
        <v>209</v>
      </c>
      <c r="D78" s="594"/>
      <c r="E78" s="298"/>
      <c r="F78" s="342">
        <v>462046</v>
      </c>
      <c r="G78" s="342">
        <v>358463</v>
      </c>
      <c r="H78" s="342">
        <v>313776</v>
      </c>
      <c r="I78" s="342">
        <v>44687</v>
      </c>
      <c r="J78" s="342">
        <v>103583</v>
      </c>
      <c r="K78" s="342">
        <v>508866</v>
      </c>
      <c r="L78" s="342">
        <v>393178</v>
      </c>
      <c r="M78" s="342">
        <v>115688</v>
      </c>
      <c r="N78" s="342">
        <v>352820</v>
      </c>
      <c r="O78" s="342">
        <v>277476</v>
      </c>
      <c r="P78" s="342">
        <v>75344</v>
      </c>
      <c r="Q78" s="300" t="s">
        <v>210</v>
      </c>
    </row>
    <row r="79" spans="1:17" s="290" customFormat="1" ht="18" customHeight="1">
      <c r="A79" s="296"/>
      <c r="B79" s="297"/>
      <c r="C79" s="593" t="s">
        <v>211</v>
      </c>
      <c r="D79" s="594"/>
      <c r="E79" s="298"/>
      <c r="F79" s="342">
        <v>492578</v>
      </c>
      <c r="G79" s="342">
        <v>351475</v>
      </c>
      <c r="H79" s="342">
        <v>320878</v>
      </c>
      <c r="I79" s="342">
        <v>30597</v>
      </c>
      <c r="J79" s="342">
        <v>141103</v>
      </c>
      <c r="K79" s="342">
        <v>535583</v>
      </c>
      <c r="L79" s="342">
        <v>377411</v>
      </c>
      <c r="M79" s="342">
        <v>158172</v>
      </c>
      <c r="N79" s="342">
        <v>344674</v>
      </c>
      <c r="O79" s="342">
        <v>262275</v>
      </c>
      <c r="P79" s="342">
        <v>82399</v>
      </c>
      <c r="Q79" s="300" t="s">
        <v>212</v>
      </c>
    </row>
    <row r="80" spans="1:17" s="290" customFormat="1" ht="18" customHeight="1">
      <c r="A80" s="296"/>
      <c r="B80" s="297"/>
      <c r="C80" s="593" t="s">
        <v>213</v>
      </c>
      <c r="D80" s="594"/>
      <c r="E80" s="298"/>
      <c r="F80" s="342">
        <v>339070</v>
      </c>
      <c r="G80" s="342">
        <v>276645</v>
      </c>
      <c r="H80" s="342">
        <v>263005</v>
      </c>
      <c r="I80" s="342">
        <v>13640</v>
      </c>
      <c r="J80" s="342">
        <v>62425</v>
      </c>
      <c r="K80" s="342">
        <v>390167</v>
      </c>
      <c r="L80" s="342">
        <v>320802</v>
      </c>
      <c r="M80" s="342">
        <v>69365</v>
      </c>
      <c r="N80" s="342">
        <v>276509</v>
      </c>
      <c r="O80" s="342">
        <v>222581</v>
      </c>
      <c r="P80" s="342">
        <v>53928</v>
      </c>
      <c r="Q80" s="300" t="s">
        <v>214</v>
      </c>
    </row>
    <row r="81" spans="1:17" s="290" customFormat="1" ht="18" customHeight="1" thickBot="1">
      <c r="A81" s="296"/>
      <c r="B81" s="297"/>
      <c r="C81" s="593" t="s">
        <v>215</v>
      </c>
      <c r="D81" s="594"/>
      <c r="E81" s="298"/>
      <c r="F81" s="342">
        <v>467628</v>
      </c>
      <c r="G81" s="342">
        <v>365041</v>
      </c>
      <c r="H81" s="342">
        <v>318686</v>
      </c>
      <c r="I81" s="342">
        <v>46355</v>
      </c>
      <c r="J81" s="342">
        <v>102587</v>
      </c>
      <c r="K81" s="342">
        <v>498986</v>
      </c>
      <c r="L81" s="342">
        <v>389363</v>
      </c>
      <c r="M81" s="342">
        <v>109623</v>
      </c>
      <c r="N81" s="342">
        <v>318898</v>
      </c>
      <c r="O81" s="342">
        <v>249684</v>
      </c>
      <c r="P81" s="342">
        <v>69214</v>
      </c>
      <c r="Q81" s="300" t="s">
        <v>216</v>
      </c>
    </row>
    <row r="82" spans="1:17" s="290" customFormat="1" ht="18" customHeight="1" thickTop="1">
      <c r="A82" s="307"/>
      <c r="B82" s="308"/>
      <c r="C82" s="589" t="s">
        <v>217</v>
      </c>
      <c r="D82" s="590"/>
      <c r="E82" s="309"/>
      <c r="F82" s="356">
        <v>346587</v>
      </c>
      <c r="G82" s="356">
        <v>287417</v>
      </c>
      <c r="H82" s="356">
        <v>257439</v>
      </c>
      <c r="I82" s="356">
        <v>29978</v>
      </c>
      <c r="J82" s="356">
        <v>59170</v>
      </c>
      <c r="K82" s="356">
        <v>408247</v>
      </c>
      <c r="L82" s="356">
        <v>336858</v>
      </c>
      <c r="M82" s="356">
        <v>71389</v>
      </c>
      <c r="N82" s="356">
        <v>240671</v>
      </c>
      <c r="O82" s="356">
        <v>202491</v>
      </c>
      <c r="P82" s="356">
        <v>38180</v>
      </c>
      <c r="Q82" s="311" t="s">
        <v>218</v>
      </c>
    </row>
    <row r="83" spans="1:17" s="290" customFormat="1" ht="18" customHeight="1" thickBot="1">
      <c r="A83" s="301"/>
      <c r="B83" s="302"/>
      <c r="C83" s="595" t="s">
        <v>219</v>
      </c>
      <c r="D83" s="596"/>
      <c r="E83" s="303"/>
      <c r="F83" s="348">
        <v>183815</v>
      </c>
      <c r="G83" s="348">
        <v>169534</v>
      </c>
      <c r="H83" s="348">
        <v>163713</v>
      </c>
      <c r="I83" s="348">
        <v>5821</v>
      </c>
      <c r="J83" s="348">
        <v>14281</v>
      </c>
      <c r="K83" s="348">
        <v>273022</v>
      </c>
      <c r="L83" s="348">
        <v>241034</v>
      </c>
      <c r="M83" s="348">
        <v>31988</v>
      </c>
      <c r="N83" s="348">
        <v>140663</v>
      </c>
      <c r="O83" s="348">
        <v>134948</v>
      </c>
      <c r="P83" s="348">
        <v>5715</v>
      </c>
      <c r="Q83" s="305" t="s">
        <v>220</v>
      </c>
    </row>
    <row r="84" spans="1:17" s="290" customFormat="1" ht="18" customHeight="1" thickTop="1">
      <c r="A84" s="307"/>
      <c r="B84" s="308"/>
      <c r="C84" s="589" t="s">
        <v>221</v>
      </c>
      <c r="D84" s="590"/>
      <c r="E84" s="309"/>
      <c r="F84" s="356">
        <v>387191</v>
      </c>
      <c r="G84" s="356">
        <v>335809</v>
      </c>
      <c r="H84" s="356">
        <v>300545</v>
      </c>
      <c r="I84" s="356">
        <v>35264</v>
      </c>
      <c r="J84" s="356">
        <v>51382</v>
      </c>
      <c r="K84" s="356">
        <v>577174</v>
      </c>
      <c r="L84" s="356">
        <v>517011</v>
      </c>
      <c r="M84" s="356">
        <v>60163</v>
      </c>
      <c r="N84" s="356">
        <v>330714</v>
      </c>
      <c r="O84" s="356">
        <v>281942</v>
      </c>
      <c r="P84" s="356">
        <v>48772</v>
      </c>
      <c r="Q84" s="311" t="s">
        <v>222</v>
      </c>
    </row>
    <row r="85" spans="1:17" s="290" customFormat="1" ht="18" customHeight="1" thickBot="1">
      <c r="A85" s="312"/>
      <c r="B85" s="313"/>
      <c r="C85" s="591" t="s">
        <v>223</v>
      </c>
      <c r="D85" s="592"/>
      <c r="E85" s="314"/>
      <c r="F85" s="362">
        <v>257590</v>
      </c>
      <c r="G85" s="362">
        <v>209664</v>
      </c>
      <c r="H85" s="362">
        <v>206551</v>
      </c>
      <c r="I85" s="362">
        <v>3113</v>
      </c>
      <c r="J85" s="362">
        <v>47926</v>
      </c>
      <c r="K85" s="362">
        <v>267991</v>
      </c>
      <c r="L85" s="362">
        <v>227215</v>
      </c>
      <c r="M85" s="362">
        <v>40776</v>
      </c>
      <c r="N85" s="362">
        <v>253938</v>
      </c>
      <c r="O85" s="362">
        <v>203502</v>
      </c>
      <c r="P85" s="362">
        <v>50436</v>
      </c>
      <c r="Q85" s="316" t="s">
        <v>224</v>
      </c>
    </row>
    <row r="86" spans="1:17" ht="5.25" customHeight="1"/>
    <row r="87" spans="1:17">
      <c r="F87" s="317" t="s">
        <v>225</v>
      </c>
    </row>
    <row r="88" spans="1:17">
      <c r="F88" s="317" t="s">
        <v>226</v>
      </c>
    </row>
    <row r="89" spans="1:17">
      <c r="F89" s="318" t="s">
        <v>227</v>
      </c>
    </row>
  </sheetData>
  <mergeCells count="104">
    <mergeCell ref="A3:E3"/>
    <mergeCell ref="G3:N3"/>
    <mergeCell ref="A4:E4"/>
    <mergeCell ref="P4:Q4"/>
    <mergeCell ref="N8:N9"/>
    <mergeCell ref="O8:O9"/>
    <mergeCell ref="P8:P9"/>
    <mergeCell ref="A6:C6"/>
    <mergeCell ref="F7:J7"/>
    <mergeCell ref="K7:M7"/>
    <mergeCell ref="N7:P7"/>
    <mergeCell ref="A8:D8"/>
    <mergeCell ref="F8:F9"/>
    <mergeCell ref="G8:G9"/>
    <mergeCell ref="C25:D25"/>
    <mergeCell ref="C26:D26"/>
    <mergeCell ref="C27:D27"/>
    <mergeCell ref="C13:D13"/>
    <mergeCell ref="C14:D14"/>
    <mergeCell ref="C15:D15"/>
    <mergeCell ref="K8:K9"/>
    <mergeCell ref="L8:L9"/>
    <mergeCell ref="M8:M9"/>
    <mergeCell ref="H8:H9"/>
    <mergeCell ref="I8:I9"/>
    <mergeCell ref="J8:J9"/>
    <mergeCell ref="C10:D10"/>
    <mergeCell ref="C11:D11"/>
    <mergeCell ref="C12:D12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34:D34"/>
    <mergeCell ref="C35:D35"/>
    <mergeCell ref="C39:D39"/>
    <mergeCell ref="C31:D31"/>
    <mergeCell ref="C32:D32"/>
    <mergeCell ref="C33:D33"/>
    <mergeCell ref="C28:D28"/>
    <mergeCell ref="C29:D29"/>
    <mergeCell ref="C30:D30"/>
    <mergeCell ref="C40:D40"/>
    <mergeCell ref="C41:D41"/>
    <mergeCell ref="A48:E48"/>
    <mergeCell ref="P48:Q48"/>
    <mergeCell ref="A50:C50"/>
    <mergeCell ref="C36:D36"/>
    <mergeCell ref="C37:D37"/>
    <mergeCell ref="C38:D38"/>
    <mergeCell ref="N52:N53"/>
    <mergeCell ref="O52:O53"/>
    <mergeCell ref="P52:P53"/>
    <mergeCell ref="F51:J51"/>
    <mergeCell ref="K51:M51"/>
    <mergeCell ref="N51:P51"/>
    <mergeCell ref="A47:E47"/>
    <mergeCell ref="G47:N47"/>
    <mergeCell ref="A52:D52"/>
    <mergeCell ref="F52:F53"/>
    <mergeCell ref="G52:G53"/>
    <mergeCell ref="H52:H53"/>
    <mergeCell ref="I52:I53"/>
    <mergeCell ref="J52:J53"/>
    <mergeCell ref="K52:K53"/>
    <mergeCell ref="L52:L53"/>
    <mergeCell ref="M52:M53"/>
    <mergeCell ref="C73:D73"/>
    <mergeCell ref="C74:D74"/>
    <mergeCell ref="C54:D54"/>
    <mergeCell ref="C55:D55"/>
    <mergeCell ref="C56:D56"/>
    <mergeCell ref="C57:D57"/>
    <mergeCell ref="C58:D58"/>
    <mergeCell ref="C59:D59"/>
    <mergeCell ref="C60:D60"/>
    <mergeCell ref="C61:D61"/>
    <mergeCell ref="C62:D62"/>
    <mergeCell ref="C63:D63"/>
    <mergeCell ref="C64:D64"/>
    <mergeCell ref="C65:D65"/>
    <mergeCell ref="C66:D66"/>
    <mergeCell ref="C67:D67"/>
    <mergeCell ref="C68:D68"/>
    <mergeCell ref="C69:D69"/>
    <mergeCell ref="C70:D70"/>
    <mergeCell ref="C71:D71"/>
    <mergeCell ref="C72:D72"/>
    <mergeCell ref="C84:D84"/>
    <mergeCell ref="C85:D85"/>
    <mergeCell ref="C75:D75"/>
    <mergeCell ref="C76:D76"/>
    <mergeCell ref="C77:D77"/>
    <mergeCell ref="C78:D78"/>
    <mergeCell ref="C79:D79"/>
    <mergeCell ref="C80:D80"/>
    <mergeCell ref="C81:D81"/>
    <mergeCell ref="C82:D82"/>
    <mergeCell ref="C83:D83"/>
  </mergeCells>
  <phoneticPr fontId="10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7" orientation="portrait" r:id="rId1"/>
  <headerFooter alignWithMargins="0"/>
  <rowBreaks count="1" manualBreakCount="1">
    <brk id="45" max="16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ABE45D-7CAD-4EF8-A41C-4EF0F88F4F33}">
  <sheetPr>
    <tabColor theme="6"/>
    <pageSetUpPr fitToPage="1"/>
  </sheetPr>
  <dimension ref="A2:R92"/>
  <sheetViews>
    <sheetView view="pageBreakPreview" zoomScale="85" zoomScaleNormal="75" zoomScaleSheetLayoutView="85" workbookViewId="0"/>
  </sheetViews>
  <sheetFormatPr defaultColWidth="9" defaultRowHeight="13.8"/>
  <cols>
    <col min="1" max="1" width="3.33203125" style="262" customWidth="1"/>
    <col min="2" max="2" width="0.88671875" style="262" customWidth="1"/>
    <col min="3" max="3" width="16.44140625" style="266" customWidth="1"/>
    <col min="4" max="4" width="16.88671875" style="266" customWidth="1"/>
    <col min="5" max="5" width="0.88671875" style="262" customWidth="1"/>
    <col min="6" max="7" width="15.6640625" style="262" customWidth="1"/>
    <col min="8" max="9" width="17.109375" style="262" customWidth="1"/>
    <col min="10" max="11" width="15.6640625" style="262" customWidth="1"/>
    <col min="12" max="13" width="17.109375" style="262" customWidth="1"/>
    <col min="14" max="15" width="15.6640625" style="262" customWidth="1"/>
    <col min="16" max="17" width="17.109375" style="262" customWidth="1"/>
    <col min="18" max="18" width="7.88671875" style="262" customWidth="1"/>
    <col min="19" max="16384" width="9" style="262"/>
  </cols>
  <sheetData>
    <row r="2" spans="1:18" ht="18.600000000000001">
      <c r="B2" s="523"/>
      <c r="C2" s="523"/>
      <c r="D2" s="523"/>
      <c r="E2" s="523"/>
      <c r="F2" s="523"/>
      <c r="H2" s="523" t="s">
        <v>320</v>
      </c>
      <c r="I2" s="523"/>
      <c r="J2" s="523"/>
      <c r="K2" s="523"/>
      <c r="L2" s="523"/>
      <c r="M2" s="523"/>
      <c r="N2" s="523"/>
      <c r="O2" s="523"/>
      <c r="P2" s="523"/>
      <c r="Q2" s="525" t="s">
        <v>317</v>
      </c>
    </row>
    <row r="3" spans="1:18" ht="18.600000000000001">
      <c r="A3" s="604"/>
      <c r="B3" s="604"/>
      <c r="C3" s="604"/>
      <c r="D3" s="604"/>
      <c r="E3" s="604"/>
      <c r="F3" s="263"/>
      <c r="G3" s="264"/>
      <c r="H3" s="265" t="s">
        <v>324</v>
      </c>
      <c r="I3" s="264"/>
      <c r="J3" s="264"/>
      <c r="K3" s="264"/>
      <c r="L3" s="264"/>
      <c r="M3" s="264"/>
      <c r="N3" s="264"/>
      <c r="P3" s="263"/>
      <c r="Q3" s="263"/>
    </row>
    <row r="4" spans="1:18">
      <c r="A4" s="604"/>
      <c r="B4" s="604"/>
      <c r="C4" s="604"/>
      <c r="D4" s="604"/>
      <c r="E4" s="604"/>
      <c r="F4" s="263"/>
      <c r="G4" s="263"/>
      <c r="H4" s="263"/>
      <c r="I4" s="263"/>
      <c r="J4" s="263"/>
      <c r="L4" s="263"/>
      <c r="M4" s="267"/>
      <c r="N4" s="617"/>
      <c r="O4" s="617"/>
      <c r="P4" s="266" t="s">
        <v>298</v>
      </c>
      <c r="Q4" s="263"/>
      <c r="R4" s="263"/>
    </row>
    <row r="5" spans="1:18" ht="6" customHeight="1">
      <c r="A5" s="263"/>
      <c r="B5" s="263"/>
      <c r="E5" s="263"/>
      <c r="F5" s="263"/>
      <c r="G5" s="263"/>
      <c r="H5" s="263"/>
      <c r="I5" s="263"/>
      <c r="J5" s="263"/>
      <c r="K5" s="263"/>
      <c r="L5" s="263"/>
      <c r="M5" s="263"/>
      <c r="N5" s="263"/>
      <c r="O5" s="263"/>
      <c r="P5" s="263"/>
      <c r="Q5" s="263"/>
      <c r="R5" s="263"/>
    </row>
    <row r="6" spans="1:18" ht="18" customHeight="1" thickBot="1">
      <c r="A6" s="607"/>
      <c r="B6" s="608"/>
      <c r="C6" s="608"/>
      <c r="D6" s="268"/>
      <c r="E6" s="268"/>
      <c r="F6" s="268"/>
      <c r="G6" s="269"/>
      <c r="H6" s="263"/>
      <c r="I6" s="263"/>
      <c r="J6" s="263"/>
      <c r="K6" s="263"/>
      <c r="L6" s="263"/>
      <c r="M6" s="263"/>
      <c r="N6" s="263"/>
      <c r="O6" s="263"/>
      <c r="P6" s="620"/>
      <c r="Q6" s="621"/>
      <c r="R6" s="621"/>
    </row>
    <row r="7" spans="1:18" s="267" customFormat="1" ht="18" customHeight="1">
      <c r="A7" s="270"/>
      <c r="E7" s="271"/>
      <c r="F7" s="611" t="s">
        <v>151</v>
      </c>
      <c r="G7" s="612"/>
      <c r="H7" s="612"/>
      <c r="I7" s="613"/>
      <c r="J7" s="611" t="s">
        <v>152</v>
      </c>
      <c r="K7" s="612"/>
      <c r="L7" s="612"/>
      <c r="M7" s="613"/>
      <c r="N7" s="611" t="s">
        <v>153</v>
      </c>
      <c r="O7" s="612"/>
      <c r="P7" s="612"/>
      <c r="Q7" s="612"/>
      <c r="R7" s="272"/>
    </row>
    <row r="8" spans="1:18" s="274" customFormat="1" ht="18" customHeight="1">
      <c r="A8" s="615" t="s">
        <v>154</v>
      </c>
      <c r="B8" s="616"/>
      <c r="C8" s="616"/>
      <c r="D8" s="617"/>
      <c r="E8" s="271"/>
      <c r="F8" s="609" t="s">
        <v>155</v>
      </c>
      <c r="G8" s="609" t="s">
        <v>64</v>
      </c>
      <c r="H8" s="609" t="s">
        <v>156</v>
      </c>
      <c r="I8" s="609" t="s">
        <v>65</v>
      </c>
      <c r="J8" s="609" t="s">
        <v>155</v>
      </c>
      <c r="K8" s="609" t="s">
        <v>64</v>
      </c>
      <c r="L8" s="609" t="s">
        <v>156</v>
      </c>
      <c r="M8" s="609" t="s">
        <v>65</v>
      </c>
      <c r="N8" s="609" t="s">
        <v>155</v>
      </c>
      <c r="O8" s="609" t="s">
        <v>64</v>
      </c>
      <c r="P8" s="609" t="s">
        <v>156</v>
      </c>
      <c r="Q8" s="609" t="s">
        <v>65</v>
      </c>
      <c r="R8" s="273" t="s">
        <v>157</v>
      </c>
    </row>
    <row r="9" spans="1:18" s="274" customFormat="1" ht="18" customHeight="1" thickBot="1">
      <c r="A9" s="275"/>
      <c r="B9" s="276"/>
      <c r="C9" s="276"/>
      <c r="D9" s="276"/>
      <c r="E9" s="277"/>
      <c r="F9" s="610"/>
      <c r="G9" s="610"/>
      <c r="H9" s="610"/>
      <c r="I9" s="610"/>
      <c r="J9" s="610"/>
      <c r="K9" s="610"/>
      <c r="L9" s="610"/>
      <c r="M9" s="610"/>
      <c r="N9" s="610"/>
      <c r="O9" s="610"/>
      <c r="P9" s="610"/>
      <c r="Q9" s="610"/>
      <c r="R9" s="278"/>
    </row>
    <row r="10" spans="1:18" s="274" customFormat="1" ht="9.9" customHeight="1" thickTop="1">
      <c r="A10" s="270"/>
      <c r="B10" s="279"/>
      <c r="C10" s="280"/>
      <c r="D10" s="267"/>
      <c r="E10" s="271"/>
      <c r="F10" s="281" t="s">
        <v>158</v>
      </c>
      <c r="G10" s="282" t="s">
        <v>159</v>
      </c>
      <c r="H10" s="283" t="s">
        <v>159</v>
      </c>
      <c r="I10" s="283" t="s">
        <v>159</v>
      </c>
      <c r="J10" s="281" t="s">
        <v>158</v>
      </c>
      <c r="K10" s="282" t="s">
        <v>159</v>
      </c>
      <c r="L10" s="283" t="s">
        <v>159</v>
      </c>
      <c r="M10" s="283" t="s">
        <v>159</v>
      </c>
      <c r="N10" s="281" t="s">
        <v>158</v>
      </c>
      <c r="O10" s="282" t="s">
        <v>159</v>
      </c>
      <c r="P10" s="284" t="s">
        <v>159</v>
      </c>
      <c r="Q10" s="284" t="s">
        <v>159</v>
      </c>
      <c r="R10" s="273"/>
    </row>
    <row r="11" spans="1:18" s="290" customFormat="1" ht="18" customHeight="1" thickBot="1">
      <c r="A11" s="285"/>
      <c r="B11" s="286"/>
      <c r="C11" s="618" t="s">
        <v>160</v>
      </c>
      <c r="D11" s="618"/>
      <c r="E11" s="287"/>
      <c r="F11" s="288">
        <v>18.3</v>
      </c>
      <c r="G11" s="288">
        <v>138.9</v>
      </c>
      <c r="H11" s="288">
        <v>130</v>
      </c>
      <c r="I11" s="288">
        <v>8.9</v>
      </c>
      <c r="J11" s="288">
        <v>18.899999999999999</v>
      </c>
      <c r="K11" s="288">
        <v>152.1</v>
      </c>
      <c r="L11" s="288">
        <v>139.4</v>
      </c>
      <c r="M11" s="288">
        <v>12.7</v>
      </c>
      <c r="N11" s="288">
        <v>17.600000000000001</v>
      </c>
      <c r="O11" s="288">
        <v>124.3</v>
      </c>
      <c r="P11" s="288">
        <v>119.7</v>
      </c>
      <c r="Q11" s="288">
        <v>4.5999999999999996</v>
      </c>
      <c r="R11" s="289" t="s">
        <v>161</v>
      </c>
    </row>
    <row r="12" spans="1:18" s="290" customFormat="1" ht="18" customHeight="1" thickTop="1">
      <c r="A12" s="291"/>
      <c r="B12" s="292"/>
      <c r="C12" s="600" t="s">
        <v>162</v>
      </c>
      <c r="D12" s="601"/>
      <c r="E12" s="293"/>
      <c r="F12" s="294" t="s">
        <v>163</v>
      </c>
      <c r="G12" s="294" t="s">
        <v>163</v>
      </c>
      <c r="H12" s="294" t="s">
        <v>163</v>
      </c>
      <c r="I12" s="294" t="s">
        <v>163</v>
      </c>
      <c r="J12" s="294" t="s">
        <v>163</v>
      </c>
      <c r="K12" s="294" t="s">
        <v>163</v>
      </c>
      <c r="L12" s="294" t="s">
        <v>163</v>
      </c>
      <c r="M12" s="294" t="s">
        <v>163</v>
      </c>
      <c r="N12" s="294" t="s">
        <v>163</v>
      </c>
      <c r="O12" s="294" t="s">
        <v>163</v>
      </c>
      <c r="P12" s="294" t="s">
        <v>163</v>
      </c>
      <c r="Q12" s="294" t="s">
        <v>163</v>
      </c>
      <c r="R12" s="295" t="s">
        <v>164</v>
      </c>
    </row>
    <row r="13" spans="1:18" s="290" customFormat="1" ht="18" customHeight="1">
      <c r="A13" s="296"/>
      <c r="B13" s="297"/>
      <c r="C13" s="593" t="s">
        <v>165</v>
      </c>
      <c r="D13" s="594"/>
      <c r="E13" s="298"/>
      <c r="F13" s="299">
        <v>19.8</v>
      </c>
      <c r="G13" s="299">
        <v>164.1</v>
      </c>
      <c r="H13" s="299">
        <v>152.80000000000001</v>
      </c>
      <c r="I13" s="299">
        <v>11.3</v>
      </c>
      <c r="J13" s="299">
        <v>19.899999999999999</v>
      </c>
      <c r="K13" s="299">
        <v>167.2</v>
      </c>
      <c r="L13" s="299">
        <v>154.6</v>
      </c>
      <c r="M13" s="299">
        <v>12.6</v>
      </c>
      <c r="N13" s="299">
        <v>19.100000000000001</v>
      </c>
      <c r="O13" s="299">
        <v>148.30000000000001</v>
      </c>
      <c r="P13" s="299">
        <v>143.4</v>
      </c>
      <c r="Q13" s="299">
        <v>4.9000000000000004</v>
      </c>
      <c r="R13" s="300" t="s">
        <v>166</v>
      </c>
    </row>
    <row r="14" spans="1:18" s="290" customFormat="1" ht="18" customHeight="1">
      <c r="A14" s="296"/>
      <c r="B14" s="297"/>
      <c r="C14" s="593" t="s">
        <v>167</v>
      </c>
      <c r="D14" s="594"/>
      <c r="E14" s="298"/>
      <c r="F14" s="299">
        <v>19.100000000000001</v>
      </c>
      <c r="G14" s="299">
        <v>155</v>
      </c>
      <c r="H14" s="299">
        <v>144.9</v>
      </c>
      <c r="I14" s="299">
        <v>10.1</v>
      </c>
      <c r="J14" s="299">
        <v>19.3</v>
      </c>
      <c r="K14" s="299">
        <v>160.1</v>
      </c>
      <c r="L14" s="299">
        <v>148</v>
      </c>
      <c r="M14" s="299">
        <v>12.1</v>
      </c>
      <c r="N14" s="299">
        <v>18.7</v>
      </c>
      <c r="O14" s="299">
        <v>145.5</v>
      </c>
      <c r="P14" s="299">
        <v>139.1</v>
      </c>
      <c r="Q14" s="299">
        <v>6.4</v>
      </c>
      <c r="R14" s="300" t="s">
        <v>168</v>
      </c>
    </row>
    <row r="15" spans="1:18" s="290" customFormat="1" ht="18" customHeight="1">
      <c r="A15" s="296"/>
      <c r="B15" s="297"/>
      <c r="C15" s="593" t="s">
        <v>169</v>
      </c>
      <c r="D15" s="594"/>
      <c r="E15" s="298"/>
      <c r="F15" s="299">
        <v>18.600000000000001</v>
      </c>
      <c r="G15" s="299">
        <v>155.80000000000001</v>
      </c>
      <c r="H15" s="299">
        <v>139.5</v>
      </c>
      <c r="I15" s="299">
        <v>16.3</v>
      </c>
      <c r="J15" s="299">
        <v>18.7</v>
      </c>
      <c r="K15" s="299">
        <v>157.4</v>
      </c>
      <c r="L15" s="299">
        <v>140.1</v>
      </c>
      <c r="M15" s="299">
        <v>17.3</v>
      </c>
      <c r="N15" s="299">
        <v>18.399999999999999</v>
      </c>
      <c r="O15" s="299">
        <v>143.6</v>
      </c>
      <c r="P15" s="299">
        <v>134.5</v>
      </c>
      <c r="Q15" s="299">
        <v>9.1</v>
      </c>
      <c r="R15" s="300" t="s">
        <v>170</v>
      </c>
    </row>
    <row r="16" spans="1:18" s="290" customFormat="1" ht="18" customHeight="1">
      <c r="A16" s="296"/>
      <c r="B16" s="297"/>
      <c r="C16" s="593" t="s">
        <v>171</v>
      </c>
      <c r="D16" s="594"/>
      <c r="E16" s="298"/>
      <c r="F16" s="299">
        <v>18.600000000000001</v>
      </c>
      <c r="G16" s="299">
        <v>159.9</v>
      </c>
      <c r="H16" s="299">
        <v>146.5</v>
      </c>
      <c r="I16" s="299">
        <v>13.4</v>
      </c>
      <c r="J16" s="299">
        <v>19</v>
      </c>
      <c r="K16" s="299">
        <v>167</v>
      </c>
      <c r="L16" s="299">
        <v>151.4</v>
      </c>
      <c r="M16" s="299">
        <v>15.6</v>
      </c>
      <c r="N16" s="299">
        <v>17.8</v>
      </c>
      <c r="O16" s="299">
        <v>145.69999999999999</v>
      </c>
      <c r="P16" s="299">
        <v>136.6</v>
      </c>
      <c r="Q16" s="299">
        <v>9.1</v>
      </c>
      <c r="R16" s="300" t="s">
        <v>172</v>
      </c>
    </row>
    <row r="17" spans="1:18" s="290" customFormat="1" ht="18" customHeight="1">
      <c r="A17" s="296"/>
      <c r="B17" s="297"/>
      <c r="C17" s="593" t="s">
        <v>173</v>
      </c>
      <c r="D17" s="594"/>
      <c r="E17" s="298"/>
      <c r="F17" s="299">
        <v>19.8</v>
      </c>
      <c r="G17" s="299">
        <v>179</v>
      </c>
      <c r="H17" s="299">
        <v>150.1</v>
      </c>
      <c r="I17" s="299">
        <v>28.9</v>
      </c>
      <c r="J17" s="299">
        <v>20.2</v>
      </c>
      <c r="K17" s="299">
        <v>188.7</v>
      </c>
      <c r="L17" s="299">
        <v>155.9</v>
      </c>
      <c r="M17" s="299">
        <v>32.799999999999997</v>
      </c>
      <c r="N17" s="299">
        <v>17.899999999999999</v>
      </c>
      <c r="O17" s="299">
        <v>131.9</v>
      </c>
      <c r="P17" s="299">
        <v>121.9</v>
      </c>
      <c r="Q17" s="299">
        <v>10</v>
      </c>
      <c r="R17" s="300" t="s">
        <v>174</v>
      </c>
    </row>
    <row r="18" spans="1:18" s="290" customFormat="1" ht="18" customHeight="1">
      <c r="A18" s="296"/>
      <c r="B18" s="297"/>
      <c r="C18" s="593" t="s">
        <v>175</v>
      </c>
      <c r="D18" s="594"/>
      <c r="E18" s="298"/>
      <c r="F18" s="299">
        <v>18.600000000000001</v>
      </c>
      <c r="G18" s="299">
        <v>130.4</v>
      </c>
      <c r="H18" s="299">
        <v>124.1</v>
      </c>
      <c r="I18" s="299">
        <v>6.3</v>
      </c>
      <c r="J18" s="299">
        <v>19.5</v>
      </c>
      <c r="K18" s="299">
        <v>144.5</v>
      </c>
      <c r="L18" s="299">
        <v>135.30000000000001</v>
      </c>
      <c r="M18" s="299">
        <v>9.1999999999999993</v>
      </c>
      <c r="N18" s="299">
        <v>17.8</v>
      </c>
      <c r="O18" s="299">
        <v>116.9</v>
      </c>
      <c r="P18" s="299">
        <v>113.4</v>
      </c>
      <c r="Q18" s="299">
        <v>3.5</v>
      </c>
      <c r="R18" s="300" t="s">
        <v>176</v>
      </c>
    </row>
    <row r="19" spans="1:18" s="290" customFormat="1" ht="18" customHeight="1">
      <c r="A19" s="296"/>
      <c r="B19" s="297"/>
      <c r="C19" s="593" t="s">
        <v>177</v>
      </c>
      <c r="D19" s="594"/>
      <c r="E19" s="298"/>
      <c r="F19" s="299">
        <v>18.2</v>
      </c>
      <c r="G19" s="299">
        <v>145.80000000000001</v>
      </c>
      <c r="H19" s="299">
        <v>134.9</v>
      </c>
      <c r="I19" s="299">
        <v>10.9</v>
      </c>
      <c r="J19" s="299">
        <v>18.5</v>
      </c>
      <c r="K19" s="299">
        <v>157.19999999999999</v>
      </c>
      <c r="L19" s="299">
        <v>140.19999999999999</v>
      </c>
      <c r="M19" s="299">
        <v>17</v>
      </c>
      <c r="N19" s="299">
        <v>18</v>
      </c>
      <c r="O19" s="299">
        <v>136.5</v>
      </c>
      <c r="P19" s="299">
        <v>130.5</v>
      </c>
      <c r="Q19" s="299">
        <v>6</v>
      </c>
      <c r="R19" s="300" t="s">
        <v>178</v>
      </c>
    </row>
    <row r="20" spans="1:18" s="290" customFormat="1" ht="18" customHeight="1">
      <c r="A20" s="296"/>
      <c r="B20" s="297"/>
      <c r="C20" s="593" t="s">
        <v>179</v>
      </c>
      <c r="D20" s="594"/>
      <c r="E20" s="298"/>
      <c r="F20" s="299">
        <v>18.100000000000001</v>
      </c>
      <c r="G20" s="299">
        <v>140</v>
      </c>
      <c r="H20" s="299">
        <v>130</v>
      </c>
      <c r="I20" s="299">
        <v>10</v>
      </c>
      <c r="J20" s="299">
        <v>18.100000000000001</v>
      </c>
      <c r="K20" s="299">
        <v>145.4</v>
      </c>
      <c r="L20" s="299">
        <v>131.9</v>
      </c>
      <c r="M20" s="299">
        <v>13.5</v>
      </c>
      <c r="N20" s="299">
        <v>18.100000000000001</v>
      </c>
      <c r="O20" s="299">
        <v>132.19999999999999</v>
      </c>
      <c r="P20" s="299">
        <v>127.2</v>
      </c>
      <c r="Q20" s="299">
        <v>5</v>
      </c>
      <c r="R20" s="300" t="s">
        <v>180</v>
      </c>
    </row>
    <row r="21" spans="1:18" s="290" customFormat="1" ht="18" customHeight="1">
      <c r="A21" s="296"/>
      <c r="B21" s="297"/>
      <c r="C21" s="593" t="s">
        <v>181</v>
      </c>
      <c r="D21" s="594"/>
      <c r="E21" s="298"/>
      <c r="F21" s="299">
        <v>18</v>
      </c>
      <c r="G21" s="299">
        <v>143.4</v>
      </c>
      <c r="H21" s="299">
        <v>134.9</v>
      </c>
      <c r="I21" s="299">
        <v>8.5</v>
      </c>
      <c r="J21" s="299">
        <v>18</v>
      </c>
      <c r="K21" s="299">
        <v>143.9</v>
      </c>
      <c r="L21" s="299">
        <v>135.5</v>
      </c>
      <c r="M21" s="299">
        <v>8.4</v>
      </c>
      <c r="N21" s="299">
        <v>18.100000000000001</v>
      </c>
      <c r="O21" s="299">
        <v>142</v>
      </c>
      <c r="P21" s="299">
        <v>133.4</v>
      </c>
      <c r="Q21" s="299">
        <v>8.6</v>
      </c>
      <c r="R21" s="300" t="s">
        <v>182</v>
      </c>
    </row>
    <row r="22" spans="1:18" s="290" customFormat="1" ht="18" customHeight="1">
      <c r="A22" s="296"/>
      <c r="B22" s="297"/>
      <c r="C22" s="593" t="s">
        <v>183</v>
      </c>
      <c r="D22" s="594"/>
      <c r="E22" s="298"/>
      <c r="F22" s="299">
        <v>13.8</v>
      </c>
      <c r="G22" s="299">
        <v>82.2</v>
      </c>
      <c r="H22" s="299">
        <v>79.5</v>
      </c>
      <c r="I22" s="299">
        <v>2.7</v>
      </c>
      <c r="J22" s="299">
        <v>14.3</v>
      </c>
      <c r="K22" s="299">
        <v>94.1</v>
      </c>
      <c r="L22" s="299">
        <v>89.6</v>
      </c>
      <c r="M22" s="299">
        <v>4.5</v>
      </c>
      <c r="N22" s="299">
        <v>13.5</v>
      </c>
      <c r="O22" s="299">
        <v>76</v>
      </c>
      <c r="P22" s="299">
        <v>74.3</v>
      </c>
      <c r="Q22" s="299">
        <v>1.7</v>
      </c>
      <c r="R22" s="300" t="s">
        <v>184</v>
      </c>
    </row>
    <row r="23" spans="1:18" s="290" customFormat="1" ht="18" customHeight="1">
      <c r="A23" s="296"/>
      <c r="B23" s="297"/>
      <c r="C23" s="593" t="s">
        <v>185</v>
      </c>
      <c r="D23" s="594"/>
      <c r="E23" s="298"/>
      <c r="F23" s="299">
        <v>18.7</v>
      </c>
      <c r="G23" s="299">
        <v>132.6</v>
      </c>
      <c r="H23" s="299">
        <v>119.7</v>
      </c>
      <c r="I23" s="299">
        <v>12.9</v>
      </c>
      <c r="J23" s="299">
        <v>18.7</v>
      </c>
      <c r="K23" s="299">
        <v>137.69999999999999</v>
      </c>
      <c r="L23" s="299">
        <v>122.3</v>
      </c>
      <c r="M23" s="299">
        <v>15.4</v>
      </c>
      <c r="N23" s="299">
        <v>18.7</v>
      </c>
      <c r="O23" s="299">
        <v>123.8</v>
      </c>
      <c r="P23" s="299">
        <v>115.2</v>
      </c>
      <c r="Q23" s="299">
        <v>8.6</v>
      </c>
      <c r="R23" s="300" t="s">
        <v>186</v>
      </c>
    </row>
    <row r="24" spans="1:18" s="290" customFormat="1" ht="18" customHeight="1">
      <c r="A24" s="296"/>
      <c r="B24" s="297"/>
      <c r="C24" s="593" t="s">
        <v>187</v>
      </c>
      <c r="D24" s="594"/>
      <c r="E24" s="298"/>
      <c r="F24" s="299">
        <v>16.8</v>
      </c>
      <c r="G24" s="299">
        <v>122.5</v>
      </c>
      <c r="H24" s="299">
        <v>117.3</v>
      </c>
      <c r="I24" s="299">
        <v>5.2</v>
      </c>
      <c r="J24" s="299">
        <v>17.7</v>
      </c>
      <c r="K24" s="299">
        <v>130.5</v>
      </c>
      <c r="L24" s="299">
        <v>125</v>
      </c>
      <c r="M24" s="299">
        <v>5.5</v>
      </c>
      <c r="N24" s="299">
        <v>16.100000000000001</v>
      </c>
      <c r="O24" s="299">
        <v>117.4</v>
      </c>
      <c r="P24" s="299">
        <v>112.3</v>
      </c>
      <c r="Q24" s="299">
        <v>5.0999999999999996</v>
      </c>
      <c r="R24" s="300" t="s">
        <v>188</v>
      </c>
    </row>
    <row r="25" spans="1:18" s="290" customFormat="1" ht="18" customHeight="1">
      <c r="A25" s="296"/>
      <c r="B25" s="297"/>
      <c r="C25" s="593" t="s">
        <v>189</v>
      </c>
      <c r="D25" s="594"/>
      <c r="E25" s="298"/>
      <c r="F25" s="299">
        <v>18.5</v>
      </c>
      <c r="G25" s="299">
        <v>132.6</v>
      </c>
      <c r="H25" s="299">
        <v>128.69999999999999</v>
      </c>
      <c r="I25" s="299">
        <v>3.9</v>
      </c>
      <c r="J25" s="299">
        <v>18.2</v>
      </c>
      <c r="K25" s="299">
        <v>131.69999999999999</v>
      </c>
      <c r="L25" s="299">
        <v>126.4</v>
      </c>
      <c r="M25" s="299">
        <v>5.3</v>
      </c>
      <c r="N25" s="299">
        <v>18.600000000000001</v>
      </c>
      <c r="O25" s="299">
        <v>132.80000000000001</v>
      </c>
      <c r="P25" s="299">
        <v>129.30000000000001</v>
      </c>
      <c r="Q25" s="299">
        <v>3.5</v>
      </c>
      <c r="R25" s="300" t="s">
        <v>190</v>
      </c>
    </row>
    <row r="26" spans="1:18" s="290" customFormat="1" ht="18" customHeight="1">
      <c r="A26" s="296"/>
      <c r="B26" s="297"/>
      <c r="C26" s="593" t="s">
        <v>191</v>
      </c>
      <c r="D26" s="594"/>
      <c r="E26" s="298"/>
      <c r="F26" s="299">
        <v>19</v>
      </c>
      <c r="G26" s="299">
        <v>146.1</v>
      </c>
      <c r="H26" s="299">
        <v>137.9</v>
      </c>
      <c r="I26" s="299">
        <v>8.1999999999999993</v>
      </c>
      <c r="J26" s="299">
        <v>19.5</v>
      </c>
      <c r="K26" s="299">
        <v>158.4</v>
      </c>
      <c r="L26" s="299">
        <v>147</v>
      </c>
      <c r="M26" s="299">
        <v>11.4</v>
      </c>
      <c r="N26" s="299">
        <v>18.3</v>
      </c>
      <c r="O26" s="299">
        <v>127.5</v>
      </c>
      <c r="P26" s="299">
        <v>124.1</v>
      </c>
      <c r="Q26" s="299">
        <v>3.4</v>
      </c>
      <c r="R26" s="300" t="s">
        <v>192</v>
      </c>
    </row>
    <row r="27" spans="1:18" s="290" customFormat="1" ht="17.25" customHeight="1" thickBot="1">
      <c r="A27" s="301"/>
      <c r="B27" s="302"/>
      <c r="C27" s="619" t="s">
        <v>193</v>
      </c>
      <c r="D27" s="619"/>
      <c r="E27" s="303"/>
      <c r="F27" s="304">
        <v>18.100000000000001</v>
      </c>
      <c r="G27" s="304">
        <v>138.19999999999999</v>
      </c>
      <c r="H27" s="304">
        <v>126.1</v>
      </c>
      <c r="I27" s="304">
        <v>12.1</v>
      </c>
      <c r="J27" s="304">
        <v>18.7</v>
      </c>
      <c r="K27" s="304">
        <v>154.80000000000001</v>
      </c>
      <c r="L27" s="304">
        <v>138</v>
      </c>
      <c r="M27" s="304">
        <v>16.8</v>
      </c>
      <c r="N27" s="304">
        <v>17.3</v>
      </c>
      <c r="O27" s="304">
        <v>115.6</v>
      </c>
      <c r="P27" s="304">
        <v>110</v>
      </c>
      <c r="Q27" s="304">
        <v>5.6</v>
      </c>
      <c r="R27" s="305" t="s">
        <v>194</v>
      </c>
    </row>
    <row r="28" spans="1:18" s="290" customFormat="1" ht="18" customHeight="1" thickTop="1">
      <c r="A28" s="291"/>
      <c r="B28" s="292"/>
      <c r="C28" s="600" t="s">
        <v>195</v>
      </c>
      <c r="D28" s="601"/>
      <c r="E28" s="293"/>
      <c r="F28" s="306">
        <v>18.8</v>
      </c>
      <c r="G28" s="306">
        <v>148.80000000000001</v>
      </c>
      <c r="H28" s="306">
        <v>137.19999999999999</v>
      </c>
      <c r="I28" s="306">
        <v>11.6</v>
      </c>
      <c r="J28" s="306">
        <v>19.600000000000001</v>
      </c>
      <c r="K28" s="306">
        <v>162.1</v>
      </c>
      <c r="L28" s="306">
        <v>148.30000000000001</v>
      </c>
      <c r="M28" s="306">
        <v>13.8</v>
      </c>
      <c r="N28" s="306">
        <v>18.2</v>
      </c>
      <c r="O28" s="306">
        <v>139.69999999999999</v>
      </c>
      <c r="P28" s="306">
        <v>129.6</v>
      </c>
      <c r="Q28" s="306">
        <v>10.1</v>
      </c>
      <c r="R28" s="295" t="s">
        <v>196</v>
      </c>
    </row>
    <row r="29" spans="1:18" s="290" customFormat="1" ht="18" customHeight="1">
      <c r="A29" s="296"/>
      <c r="B29" s="297"/>
      <c r="C29" s="593" t="s">
        <v>197</v>
      </c>
      <c r="D29" s="594"/>
      <c r="E29" s="298"/>
      <c r="F29" s="299">
        <v>19.7</v>
      </c>
      <c r="G29" s="299">
        <v>155.80000000000001</v>
      </c>
      <c r="H29" s="299">
        <v>150.6</v>
      </c>
      <c r="I29" s="299">
        <v>5.2</v>
      </c>
      <c r="J29" s="299">
        <v>19.899999999999999</v>
      </c>
      <c r="K29" s="299">
        <v>158.69999999999999</v>
      </c>
      <c r="L29" s="299">
        <v>152.30000000000001</v>
      </c>
      <c r="M29" s="299">
        <v>6.4</v>
      </c>
      <c r="N29" s="299">
        <v>19.399999999999999</v>
      </c>
      <c r="O29" s="299">
        <v>152.80000000000001</v>
      </c>
      <c r="P29" s="299">
        <v>148.80000000000001</v>
      </c>
      <c r="Q29" s="299">
        <v>4</v>
      </c>
      <c r="R29" s="300" t="s">
        <v>198</v>
      </c>
    </row>
    <row r="30" spans="1:18" s="290" customFormat="1" ht="18" customHeight="1">
      <c r="A30" s="296"/>
      <c r="B30" s="297"/>
      <c r="C30" s="593" t="s">
        <v>199</v>
      </c>
      <c r="D30" s="594"/>
      <c r="E30" s="298"/>
      <c r="F30" s="299">
        <v>19.100000000000001</v>
      </c>
      <c r="G30" s="299">
        <v>150.6</v>
      </c>
      <c r="H30" s="299">
        <v>144.1</v>
      </c>
      <c r="I30" s="299">
        <v>6.5</v>
      </c>
      <c r="J30" s="299">
        <v>19.8</v>
      </c>
      <c r="K30" s="299">
        <v>164.5</v>
      </c>
      <c r="L30" s="299">
        <v>154.6</v>
      </c>
      <c r="M30" s="299">
        <v>9.9</v>
      </c>
      <c r="N30" s="299">
        <v>18.600000000000001</v>
      </c>
      <c r="O30" s="299">
        <v>140.5</v>
      </c>
      <c r="P30" s="299">
        <v>136.5</v>
      </c>
      <c r="Q30" s="299">
        <v>4</v>
      </c>
      <c r="R30" s="300" t="s">
        <v>200</v>
      </c>
    </row>
    <row r="31" spans="1:18" s="290" customFormat="1" ht="18" customHeight="1">
      <c r="A31" s="296"/>
      <c r="B31" s="297"/>
      <c r="C31" s="593" t="s">
        <v>201</v>
      </c>
      <c r="D31" s="594"/>
      <c r="E31" s="298"/>
      <c r="F31" s="299">
        <v>18.8</v>
      </c>
      <c r="G31" s="299">
        <v>149.30000000000001</v>
      </c>
      <c r="H31" s="299">
        <v>140.19999999999999</v>
      </c>
      <c r="I31" s="299">
        <v>9.1</v>
      </c>
      <c r="J31" s="299">
        <v>19</v>
      </c>
      <c r="K31" s="299">
        <v>153.9</v>
      </c>
      <c r="L31" s="299">
        <v>143.5</v>
      </c>
      <c r="M31" s="299">
        <v>10.4</v>
      </c>
      <c r="N31" s="299">
        <v>18.2</v>
      </c>
      <c r="O31" s="299">
        <v>138.19999999999999</v>
      </c>
      <c r="P31" s="299">
        <v>132.1</v>
      </c>
      <c r="Q31" s="299">
        <v>6.1</v>
      </c>
      <c r="R31" s="300" t="s">
        <v>202</v>
      </c>
    </row>
    <row r="32" spans="1:18" s="290" customFormat="1" ht="18" customHeight="1">
      <c r="A32" s="296"/>
      <c r="B32" s="297"/>
      <c r="C32" s="593" t="s">
        <v>203</v>
      </c>
      <c r="D32" s="594"/>
      <c r="E32" s="298"/>
      <c r="F32" s="299">
        <v>19.3</v>
      </c>
      <c r="G32" s="299">
        <v>142.69999999999999</v>
      </c>
      <c r="H32" s="299">
        <v>137.1</v>
      </c>
      <c r="I32" s="299">
        <v>5.6</v>
      </c>
      <c r="J32" s="299">
        <v>19.7</v>
      </c>
      <c r="K32" s="299">
        <v>149.4</v>
      </c>
      <c r="L32" s="299">
        <v>143.9</v>
      </c>
      <c r="M32" s="299">
        <v>5.5</v>
      </c>
      <c r="N32" s="299">
        <v>18.7</v>
      </c>
      <c r="O32" s="299">
        <v>131.9</v>
      </c>
      <c r="P32" s="299">
        <v>126.3</v>
      </c>
      <c r="Q32" s="299">
        <v>5.6</v>
      </c>
      <c r="R32" s="300" t="s">
        <v>204</v>
      </c>
    </row>
    <row r="33" spans="1:18" s="290" customFormat="1" ht="18" customHeight="1">
      <c r="A33" s="296"/>
      <c r="B33" s="297"/>
      <c r="C33" s="593" t="s">
        <v>205</v>
      </c>
      <c r="D33" s="594"/>
      <c r="E33" s="298"/>
      <c r="F33" s="299">
        <v>20.5</v>
      </c>
      <c r="G33" s="299">
        <v>169</v>
      </c>
      <c r="H33" s="299">
        <v>161.1</v>
      </c>
      <c r="I33" s="299">
        <v>7.9</v>
      </c>
      <c r="J33" s="299">
        <v>20.8</v>
      </c>
      <c r="K33" s="299">
        <v>172.7</v>
      </c>
      <c r="L33" s="299">
        <v>164.2</v>
      </c>
      <c r="M33" s="299">
        <v>8.5</v>
      </c>
      <c r="N33" s="299">
        <v>19.100000000000001</v>
      </c>
      <c r="O33" s="299">
        <v>152.4</v>
      </c>
      <c r="P33" s="299">
        <v>147.19999999999999</v>
      </c>
      <c r="Q33" s="299">
        <v>5.2</v>
      </c>
      <c r="R33" s="300" t="s">
        <v>206</v>
      </c>
    </row>
    <row r="34" spans="1:18" s="290" customFormat="1" ht="18" customHeight="1">
      <c r="A34" s="296"/>
      <c r="B34" s="297"/>
      <c r="C34" s="593" t="s">
        <v>207</v>
      </c>
      <c r="D34" s="594"/>
      <c r="E34" s="298"/>
      <c r="F34" s="299">
        <v>19.600000000000001</v>
      </c>
      <c r="G34" s="299">
        <v>155.9</v>
      </c>
      <c r="H34" s="299">
        <v>146.1</v>
      </c>
      <c r="I34" s="299">
        <v>9.8000000000000007</v>
      </c>
      <c r="J34" s="299">
        <v>19.899999999999999</v>
      </c>
      <c r="K34" s="299">
        <v>160.9</v>
      </c>
      <c r="L34" s="299">
        <v>149.30000000000001</v>
      </c>
      <c r="M34" s="299">
        <v>11.6</v>
      </c>
      <c r="N34" s="299">
        <v>18.8</v>
      </c>
      <c r="O34" s="299">
        <v>139.30000000000001</v>
      </c>
      <c r="P34" s="299">
        <v>135.5</v>
      </c>
      <c r="Q34" s="299">
        <v>3.8</v>
      </c>
      <c r="R34" s="300" t="s">
        <v>208</v>
      </c>
    </row>
    <row r="35" spans="1:18" s="290" customFormat="1" ht="18" customHeight="1">
      <c r="A35" s="296"/>
      <c r="B35" s="297"/>
      <c r="C35" s="593" t="s">
        <v>209</v>
      </c>
      <c r="D35" s="594"/>
      <c r="E35" s="298"/>
      <c r="F35" s="299">
        <v>17.8</v>
      </c>
      <c r="G35" s="299">
        <v>148.9</v>
      </c>
      <c r="H35" s="299">
        <v>134</v>
      </c>
      <c r="I35" s="299">
        <v>14.9</v>
      </c>
      <c r="J35" s="299">
        <v>18</v>
      </c>
      <c r="K35" s="299">
        <v>150.9</v>
      </c>
      <c r="L35" s="299">
        <v>134.9</v>
      </c>
      <c r="M35" s="299">
        <v>16</v>
      </c>
      <c r="N35" s="299">
        <v>17.399999999999999</v>
      </c>
      <c r="O35" s="299">
        <v>144.1</v>
      </c>
      <c r="P35" s="299">
        <v>131.9</v>
      </c>
      <c r="Q35" s="299">
        <v>12.2</v>
      </c>
      <c r="R35" s="300" t="s">
        <v>210</v>
      </c>
    </row>
    <row r="36" spans="1:18" s="290" customFormat="1" ht="18" customHeight="1">
      <c r="A36" s="296"/>
      <c r="B36" s="297"/>
      <c r="C36" s="593" t="s">
        <v>211</v>
      </c>
      <c r="D36" s="594"/>
      <c r="E36" s="298"/>
      <c r="F36" s="299">
        <v>19.100000000000001</v>
      </c>
      <c r="G36" s="299">
        <v>156.1</v>
      </c>
      <c r="H36" s="299">
        <v>146</v>
      </c>
      <c r="I36" s="299">
        <v>10.1</v>
      </c>
      <c r="J36" s="299">
        <v>19.2</v>
      </c>
      <c r="K36" s="299">
        <v>158.5</v>
      </c>
      <c r="L36" s="299">
        <v>147.4</v>
      </c>
      <c r="M36" s="299">
        <v>11.1</v>
      </c>
      <c r="N36" s="299">
        <v>18.600000000000001</v>
      </c>
      <c r="O36" s="299">
        <v>147.9</v>
      </c>
      <c r="P36" s="299">
        <v>141.1</v>
      </c>
      <c r="Q36" s="299">
        <v>6.8</v>
      </c>
      <c r="R36" s="300" t="s">
        <v>212</v>
      </c>
    </row>
    <row r="37" spans="1:18" s="290" customFormat="1" ht="18" customHeight="1">
      <c r="A37" s="296"/>
      <c r="B37" s="297"/>
      <c r="C37" s="593" t="s">
        <v>213</v>
      </c>
      <c r="D37" s="594"/>
      <c r="E37" s="298"/>
      <c r="F37" s="299">
        <v>19.7</v>
      </c>
      <c r="G37" s="299">
        <v>158.1</v>
      </c>
      <c r="H37" s="299">
        <v>149</v>
      </c>
      <c r="I37" s="299">
        <v>9.1</v>
      </c>
      <c r="J37" s="299">
        <v>20.3</v>
      </c>
      <c r="K37" s="299">
        <v>168.7</v>
      </c>
      <c r="L37" s="299">
        <v>155.9</v>
      </c>
      <c r="M37" s="299">
        <v>12.8</v>
      </c>
      <c r="N37" s="299">
        <v>19.100000000000001</v>
      </c>
      <c r="O37" s="299">
        <v>146.30000000000001</v>
      </c>
      <c r="P37" s="299">
        <v>141.30000000000001</v>
      </c>
      <c r="Q37" s="299">
        <v>5</v>
      </c>
      <c r="R37" s="300" t="s">
        <v>214</v>
      </c>
    </row>
    <row r="38" spans="1:18" s="290" customFormat="1" ht="18" customHeight="1" thickBot="1">
      <c r="A38" s="296"/>
      <c r="B38" s="297"/>
      <c r="C38" s="593" t="s">
        <v>215</v>
      </c>
      <c r="D38" s="594"/>
      <c r="E38" s="298"/>
      <c r="F38" s="299">
        <v>18.899999999999999</v>
      </c>
      <c r="G38" s="299">
        <v>163.4</v>
      </c>
      <c r="H38" s="299">
        <v>148.9</v>
      </c>
      <c r="I38" s="299">
        <v>14.5</v>
      </c>
      <c r="J38" s="299">
        <v>19</v>
      </c>
      <c r="K38" s="299">
        <v>166.6</v>
      </c>
      <c r="L38" s="299">
        <v>150.5</v>
      </c>
      <c r="M38" s="299">
        <v>16.100000000000001</v>
      </c>
      <c r="N38" s="299">
        <v>18.5</v>
      </c>
      <c r="O38" s="299">
        <v>147.80000000000001</v>
      </c>
      <c r="P38" s="299">
        <v>141</v>
      </c>
      <c r="Q38" s="299">
        <v>6.8</v>
      </c>
      <c r="R38" s="300" t="s">
        <v>216</v>
      </c>
    </row>
    <row r="39" spans="1:18" s="290" customFormat="1" ht="18" customHeight="1" thickTop="1">
      <c r="A39" s="307"/>
      <c r="B39" s="308"/>
      <c r="C39" s="589" t="s">
        <v>217</v>
      </c>
      <c r="D39" s="590"/>
      <c r="E39" s="309"/>
      <c r="F39" s="310">
        <v>19.3</v>
      </c>
      <c r="G39" s="310">
        <v>153.1</v>
      </c>
      <c r="H39" s="310">
        <v>143.30000000000001</v>
      </c>
      <c r="I39" s="310">
        <v>9.8000000000000007</v>
      </c>
      <c r="J39" s="310">
        <v>19.600000000000001</v>
      </c>
      <c r="K39" s="310">
        <v>159.6</v>
      </c>
      <c r="L39" s="310">
        <v>147.69999999999999</v>
      </c>
      <c r="M39" s="310">
        <v>11.9</v>
      </c>
      <c r="N39" s="310">
        <v>18.7</v>
      </c>
      <c r="O39" s="310">
        <v>138.4</v>
      </c>
      <c r="P39" s="310">
        <v>133.30000000000001</v>
      </c>
      <c r="Q39" s="310">
        <v>5.0999999999999996</v>
      </c>
      <c r="R39" s="311" t="s">
        <v>218</v>
      </c>
    </row>
    <row r="40" spans="1:18" s="290" customFormat="1" ht="18" customHeight="1" thickBot="1">
      <c r="A40" s="301"/>
      <c r="B40" s="302"/>
      <c r="C40" s="595" t="s">
        <v>219</v>
      </c>
      <c r="D40" s="596"/>
      <c r="E40" s="303"/>
      <c r="F40" s="304">
        <v>18.3</v>
      </c>
      <c r="G40" s="304">
        <v>120.6</v>
      </c>
      <c r="H40" s="304">
        <v>115.8</v>
      </c>
      <c r="I40" s="304">
        <v>4.8</v>
      </c>
      <c r="J40" s="304">
        <v>19.399999999999999</v>
      </c>
      <c r="K40" s="304">
        <v>133.19999999999999</v>
      </c>
      <c r="L40" s="304">
        <v>126.1</v>
      </c>
      <c r="M40" s="304">
        <v>7.1</v>
      </c>
      <c r="N40" s="304">
        <v>17.600000000000001</v>
      </c>
      <c r="O40" s="304">
        <v>112.2</v>
      </c>
      <c r="P40" s="304">
        <v>109</v>
      </c>
      <c r="Q40" s="304">
        <v>3.2</v>
      </c>
      <c r="R40" s="305" t="s">
        <v>220</v>
      </c>
    </row>
    <row r="41" spans="1:18" s="290" customFormat="1" ht="18" customHeight="1" thickTop="1">
      <c r="A41" s="307"/>
      <c r="B41" s="308"/>
      <c r="C41" s="589" t="s">
        <v>221</v>
      </c>
      <c r="D41" s="590"/>
      <c r="E41" s="309"/>
      <c r="F41" s="310">
        <v>19.2</v>
      </c>
      <c r="G41" s="310">
        <v>141</v>
      </c>
      <c r="H41" s="310">
        <v>135.30000000000001</v>
      </c>
      <c r="I41" s="310">
        <v>5.7</v>
      </c>
      <c r="J41" s="310">
        <v>18.5</v>
      </c>
      <c r="K41" s="310">
        <v>142.5</v>
      </c>
      <c r="L41" s="310">
        <v>133.1</v>
      </c>
      <c r="M41" s="310">
        <v>9.4</v>
      </c>
      <c r="N41" s="310">
        <v>19.399999999999999</v>
      </c>
      <c r="O41" s="310">
        <v>140.5</v>
      </c>
      <c r="P41" s="310">
        <v>135.80000000000001</v>
      </c>
      <c r="Q41" s="310">
        <v>4.7</v>
      </c>
      <c r="R41" s="311" t="s">
        <v>222</v>
      </c>
    </row>
    <row r="42" spans="1:18" s="290" customFormat="1" ht="18" customHeight="1" thickBot="1">
      <c r="A42" s="312"/>
      <c r="B42" s="313"/>
      <c r="C42" s="591" t="s">
        <v>223</v>
      </c>
      <c r="D42" s="592"/>
      <c r="E42" s="314"/>
      <c r="F42" s="315">
        <v>17.899999999999999</v>
      </c>
      <c r="G42" s="315">
        <v>125.7</v>
      </c>
      <c r="H42" s="315">
        <v>123.3</v>
      </c>
      <c r="I42" s="315">
        <v>2.4</v>
      </c>
      <c r="J42" s="315">
        <v>18</v>
      </c>
      <c r="K42" s="315">
        <v>123.7</v>
      </c>
      <c r="L42" s="315">
        <v>121.5</v>
      </c>
      <c r="M42" s="315">
        <v>2.2000000000000002</v>
      </c>
      <c r="N42" s="315">
        <v>17.899999999999999</v>
      </c>
      <c r="O42" s="315">
        <v>126.3</v>
      </c>
      <c r="P42" s="315">
        <v>123.8</v>
      </c>
      <c r="Q42" s="315">
        <v>2.5</v>
      </c>
      <c r="R42" s="316" t="s">
        <v>224</v>
      </c>
    </row>
    <row r="43" spans="1:18" ht="4.5" customHeight="1"/>
    <row r="44" spans="1:18">
      <c r="F44" s="317" t="s">
        <v>225</v>
      </c>
      <c r="N44" s="266"/>
    </row>
    <row r="45" spans="1:18">
      <c r="F45" s="317" t="s">
        <v>226</v>
      </c>
    </row>
    <row r="46" spans="1:18">
      <c r="F46" s="318" t="s">
        <v>227</v>
      </c>
    </row>
    <row r="47" spans="1:18">
      <c r="F47" s="318"/>
    </row>
    <row r="48" spans="1:18" ht="18.600000000000001">
      <c r="B48" s="523"/>
      <c r="C48" s="523"/>
      <c r="D48" s="523"/>
      <c r="E48" s="523"/>
      <c r="F48" s="523"/>
      <c r="G48" s="523"/>
      <c r="H48" s="523" t="s">
        <v>321</v>
      </c>
      <c r="I48" s="523"/>
      <c r="J48" s="523"/>
      <c r="K48" s="523"/>
      <c r="L48" s="523"/>
      <c r="M48" s="523"/>
      <c r="N48" s="523"/>
      <c r="O48" s="523"/>
      <c r="P48" s="523"/>
      <c r="Q48" s="525" t="s">
        <v>317</v>
      </c>
    </row>
    <row r="49" spans="1:18" ht="18.600000000000001">
      <c r="A49" s="604"/>
      <c r="B49" s="604"/>
      <c r="C49" s="604"/>
      <c r="D49" s="604"/>
      <c r="E49" s="604"/>
      <c r="F49" s="263"/>
      <c r="G49" s="264"/>
      <c r="H49" s="265" t="s">
        <v>325</v>
      </c>
      <c r="I49" s="264"/>
      <c r="J49" s="264"/>
      <c r="K49" s="264"/>
      <c r="L49" s="264"/>
      <c r="M49" s="264"/>
      <c r="N49" s="264"/>
      <c r="P49" s="263"/>
      <c r="Q49" s="263"/>
    </row>
    <row r="50" spans="1:18">
      <c r="A50" s="604"/>
      <c r="B50" s="604"/>
      <c r="C50" s="604"/>
      <c r="D50" s="604"/>
      <c r="E50" s="604"/>
      <c r="F50" s="263"/>
      <c r="G50" s="263"/>
      <c r="H50" s="263"/>
      <c r="I50" s="263"/>
      <c r="J50" s="263"/>
      <c r="L50" s="263"/>
      <c r="M50" s="267"/>
      <c r="N50" s="617"/>
      <c r="O50" s="617"/>
      <c r="P50" s="266" t="s">
        <v>298</v>
      </c>
      <c r="Q50" s="263"/>
      <c r="R50" s="263"/>
    </row>
    <row r="51" spans="1:18" ht="6" customHeight="1">
      <c r="A51" s="263"/>
      <c r="B51" s="263"/>
      <c r="E51" s="263"/>
      <c r="F51" s="263"/>
      <c r="G51" s="263"/>
      <c r="H51" s="263"/>
      <c r="I51" s="263"/>
      <c r="J51" s="263"/>
      <c r="K51" s="263"/>
      <c r="L51" s="263"/>
      <c r="M51" s="263"/>
      <c r="N51" s="263"/>
      <c r="O51" s="263"/>
      <c r="P51" s="263"/>
      <c r="Q51" s="263"/>
      <c r="R51" s="263"/>
    </row>
    <row r="52" spans="1:18" ht="18" customHeight="1" thickBot="1">
      <c r="A52" s="607"/>
      <c r="B52" s="608"/>
      <c r="C52" s="608"/>
      <c r="D52" s="268"/>
      <c r="E52" s="268"/>
      <c r="F52" s="268"/>
      <c r="G52" s="269"/>
      <c r="H52" s="263"/>
      <c r="I52" s="263"/>
      <c r="J52" s="263"/>
      <c r="K52" s="263"/>
      <c r="L52" s="263"/>
      <c r="M52" s="263"/>
      <c r="N52" s="263"/>
      <c r="O52" s="263"/>
      <c r="P52" s="620"/>
      <c r="Q52" s="621"/>
      <c r="R52" s="621"/>
    </row>
    <row r="53" spans="1:18" s="267" customFormat="1" ht="18" customHeight="1">
      <c r="A53" s="270"/>
      <c r="E53" s="271"/>
      <c r="F53" s="611" t="s">
        <v>151</v>
      </c>
      <c r="G53" s="612"/>
      <c r="H53" s="612"/>
      <c r="I53" s="613"/>
      <c r="J53" s="611" t="s">
        <v>152</v>
      </c>
      <c r="K53" s="612"/>
      <c r="L53" s="612"/>
      <c r="M53" s="613"/>
      <c r="N53" s="611" t="s">
        <v>153</v>
      </c>
      <c r="O53" s="612"/>
      <c r="P53" s="612"/>
      <c r="Q53" s="612"/>
      <c r="R53" s="272"/>
    </row>
    <row r="54" spans="1:18" s="274" customFormat="1" ht="18" customHeight="1">
      <c r="A54" s="615" t="s">
        <v>154</v>
      </c>
      <c r="B54" s="616"/>
      <c r="C54" s="616"/>
      <c r="D54" s="617"/>
      <c r="E54" s="271"/>
      <c r="F54" s="609" t="s">
        <v>155</v>
      </c>
      <c r="G54" s="609" t="s">
        <v>64</v>
      </c>
      <c r="H54" s="609" t="s">
        <v>156</v>
      </c>
      <c r="I54" s="609" t="s">
        <v>65</v>
      </c>
      <c r="J54" s="609" t="s">
        <v>155</v>
      </c>
      <c r="K54" s="609" t="s">
        <v>64</v>
      </c>
      <c r="L54" s="609" t="s">
        <v>156</v>
      </c>
      <c r="M54" s="609" t="s">
        <v>65</v>
      </c>
      <c r="N54" s="609" t="s">
        <v>155</v>
      </c>
      <c r="O54" s="609" t="s">
        <v>64</v>
      </c>
      <c r="P54" s="609" t="s">
        <v>156</v>
      </c>
      <c r="Q54" s="609" t="s">
        <v>65</v>
      </c>
      <c r="R54" s="273" t="s">
        <v>157</v>
      </c>
    </row>
    <row r="55" spans="1:18" s="274" customFormat="1" ht="18" customHeight="1" thickBot="1">
      <c r="A55" s="275"/>
      <c r="B55" s="276"/>
      <c r="C55" s="276"/>
      <c r="D55" s="276"/>
      <c r="E55" s="277"/>
      <c r="F55" s="610"/>
      <c r="G55" s="610"/>
      <c r="H55" s="610"/>
      <c r="I55" s="610"/>
      <c r="J55" s="610"/>
      <c r="K55" s="610"/>
      <c r="L55" s="610"/>
      <c r="M55" s="610"/>
      <c r="N55" s="610"/>
      <c r="O55" s="610"/>
      <c r="P55" s="610"/>
      <c r="Q55" s="610"/>
      <c r="R55" s="278"/>
    </row>
    <row r="56" spans="1:18" s="274" customFormat="1" ht="9.9" customHeight="1" thickTop="1">
      <c r="A56" s="270"/>
      <c r="B56" s="279"/>
      <c r="C56" s="280"/>
      <c r="D56" s="267"/>
      <c r="E56" s="271"/>
      <c r="F56" s="281" t="s">
        <v>158</v>
      </c>
      <c r="G56" s="282" t="s">
        <v>159</v>
      </c>
      <c r="H56" s="283" t="s">
        <v>159</v>
      </c>
      <c r="I56" s="283" t="s">
        <v>159</v>
      </c>
      <c r="J56" s="281" t="s">
        <v>158</v>
      </c>
      <c r="K56" s="282" t="s">
        <v>159</v>
      </c>
      <c r="L56" s="283" t="s">
        <v>159</v>
      </c>
      <c r="M56" s="283" t="s">
        <v>159</v>
      </c>
      <c r="N56" s="281" t="s">
        <v>158</v>
      </c>
      <c r="O56" s="282" t="s">
        <v>159</v>
      </c>
      <c r="P56" s="284" t="s">
        <v>159</v>
      </c>
      <c r="Q56" s="284" t="s">
        <v>159</v>
      </c>
      <c r="R56" s="273"/>
    </row>
    <row r="57" spans="1:18" s="290" customFormat="1" ht="18" customHeight="1" thickBot="1">
      <c r="A57" s="285"/>
      <c r="B57" s="286"/>
      <c r="C57" s="618" t="s">
        <v>160</v>
      </c>
      <c r="D57" s="618"/>
      <c r="E57" s="287"/>
      <c r="F57" s="288">
        <v>18.3</v>
      </c>
      <c r="G57" s="288">
        <v>141.19999999999999</v>
      </c>
      <c r="H57" s="288">
        <v>131.4</v>
      </c>
      <c r="I57" s="288">
        <v>9.8000000000000007</v>
      </c>
      <c r="J57" s="288">
        <v>18.7</v>
      </c>
      <c r="K57" s="288">
        <v>152.6</v>
      </c>
      <c r="L57" s="288">
        <v>138.6</v>
      </c>
      <c r="M57" s="288">
        <v>14</v>
      </c>
      <c r="N57" s="288">
        <v>17.7</v>
      </c>
      <c r="O57" s="288">
        <v>127.8</v>
      </c>
      <c r="P57" s="288">
        <v>122.9</v>
      </c>
      <c r="Q57" s="288">
        <v>4.9000000000000004</v>
      </c>
      <c r="R57" s="289" t="s">
        <v>161</v>
      </c>
    </row>
    <row r="58" spans="1:18" s="290" customFormat="1" ht="18" customHeight="1" thickTop="1">
      <c r="A58" s="291"/>
      <c r="B58" s="292"/>
      <c r="C58" s="600" t="s">
        <v>162</v>
      </c>
      <c r="D58" s="601"/>
      <c r="E58" s="293"/>
      <c r="F58" s="319" t="s">
        <v>163</v>
      </c>
      <c r="G58" s="319" t="s">
        <v>163</v>
      </c>
      <c r="H58" s="319" t="s">
        <v>163</v>
      </c>
      <c r="I58" s="319" t="s">
        <v>163</v>
      </c>
      <c r="J58" s="319" t="s">
        <v>163</v>
      </c>
      <c r="K58" s="319" t="s">
        <v>163</v>
      </c>
      <c r="L58" s="319" t="s">
        <v>163</v>
      </c>
      <c r="M58" s="319" t="s">
        <v>163</v>
      </c>
      <c r="N58" s="319" t="s">
        <v>163</v>
      </c>
      <c r="O58" s="319" t="s">
        <v>163</v>
      </c>
      <c r="P58" s="319" t="s">
        <v>163</v>
      </c>
      <c r="Q58" s="319" t="s">
        <v>163</v>
      </c>
      <c r="R58" s="295" t="s">
        <v>164</v>
      </c>
    </row>
    <row r="59" spans="1:18" s="290" customFormat="1" ht="18" customHeight="1">
      <c r="A59" s="296"/>
      <c r="B59" s="297"/>
      <c r="C59" s="593" t="s">
        <v>165</v>
      </c>
      <c r="D59" s="594"/>
      <c r="E59" s="298"/>
      <c r="F59" s="299">
        <v>19.100000000000001</v>
      </c>
      <c r="G59" s="299">
        <v>160.6</v>
      </c>
      <c r="H59" s="299">
        <v>147.5</v>
      </c>
      <c r="I59" s="299">
        <v>13.1</v>
      </c>
      <c r="J59" s="299">
        <v>19.2</v>
      </c>
      <c r="K59" s="299">
        <v>161.19999999999999</v>
      </c>
      <c r="L59" s="299">
        <v>147.5</v>
      </c>
      <c r="M59" s="299">
        <v>13.7</v>
      </c>
      <c r="N59" s="299">
        <v>18.899999999999999</v>
      </c>
      <c r="O59" s="299">
        <v>156.1</v>
      </c>
      <c r="P59" s="299">
        <v>147.4</v>
      </c>
      <c r="Q59" s="299">
        <v>8.6999999999999993</v>
      </c>
      <c r="R59" s="300" t="s">
        <v>166</v>
      </c>
    </row>
    <row r="60" spans="1:18" s="290" customFormat="1" ht="18" customHeight="1">
      <c r="A60" s="296"/>
      <c r="B60" s="297"/>
      <c r="C60" s="593" t="s">
        <v>167</v>
      </c>
      <c r="D60" s="594"/>
      <c r="E60" s="298"/>
      <c r="F60" s="299">
        <v>18.8</v>
      </c>
      <c r="G60" s="299">
        <v>154.19999999999999</v>
      </c>
      <c r="H60" s="299">
        <v>142.80000000000001</v>
      </c>
      <c r="I60" s="299">
        <v>11.4</v>
      </c>
      <c r="J60" s="299">
        <v>19</v>
      </c>
      <c r="K60" s="299">
        <v>158.5</v>
      </c>
      <c r="L60" s="299">
        <v>145</v>
      </c>
      <c r="M60" s="299">
        <v>13.5</v>
      </c>
      <c r="N60" s="299">
        <v>18.3</v>
      </c>
      <c r="O60" s="299">
        <v>145.5</v>
      </c>
      <c r="P60" s="299">
        <v>138.4</v>
      </c>
      <c r="Q60" s="299">
        <v>7.1</v>
      </c>
      <c r="R60" s="300" t="s">
        <v>168</v>
      </c>
    </row>
    <row r="61" spans="1:18" s="290" customFormat="1" ht="18" customHeight="1">
      <c r="A61" s="296"/>
      <c r="B61" s="297"/>
      <c r="C61" s="593" t="s">
        <v>169</v>
      </c>
      <c r="D61" s="594"/>
      <c r="E61" s="298"/>
      <c r="F61" s="299">
        <v>18.600000000000001</v>
      </c>
      <c r="G61" s="299">
        <v>156.30000000000001</v>
      </c>
      <c r="H61" s="299">
        <v>138.9</v>
      </c>
      <c r="I61" s="299">
        <v>17.399999999999999</v>
      </c>
      <c r="J61" s="299">
        <v>18.600000000000001</v>
      </c>
      <c r="K61" s="299">
        <v>158.1</v>
      </c>
      <c r="L61" s="299">
        <v>139.6</v>
      </c>
      <c r="M61" s="299">
        <v>18.5</v>
      </c>
      <c r="N61" s="299">
        <v>18.3</v>
      </c>
      <c r="O61" s="299">
        <v>142.69999999999999</v>
      </c>
      <c r="P61" s="299">
        <v>133.5</v>
      </c>
      <c r="Q61" s="299">
        <v>9.1999999999999993</v>
      </c>
      <c r="R61" s="300" t="s">
        <v>170</v>
      </c>
    </row>
    <row r="62" spans="1:18" s="290" customFormat="1" ht="18" customHeight="1">
      <c r="A62" s="296"/>
      <c r="B62" s="297"/>
      <c r="C62" s="593" t="s">
        <v>171</v>
      </c>
      <c r="D62" s="594"/>
      <c r="E62" s="298"/>
      <c r="F62" s="299">
        <v>18.7</v>
      </c>
      <c r="G62" s="299">
        <v>162.19999999999999</v>
      </c>
      <c r="H62" s="299">
        <v>149.4</v>
      </c>
      <c r="I62" s="299">
        <v>12.8</v>
      </c>
      <c r="J62" s="299">
        <v>18.899999999999999</v>
      </c>
      <c r="K62" s="299">
        <v>167.1</v>
      </c>
      <c r="L62" s="299">
        <v>152.5</v>
      </c>
      <c r="M62" s="299">
        <v>14.6</v>
      </c>
      <c r="N62" s="299">
        <v>18.2</v>
      </c>
      <c r="O62" s="299">
        <v>149.69999999999999</v>
      </c>
      <c r="P62" s="299">
        <v>141.6</v>
      </c>
      <c r="Q62" s="299">
        <v>8.1</v>
      </c>
      <c r="R62" s="300" t="s">
        <v>172</v>
      </c>
    </row>
    <row r="63" spans="1:18" s="290" customFormat="1" ht="18" customHeight="1">
      <c r="A63" s="296"/>
      <c r="B63" s="297"/>
      <c r="C63" s="593" t="s">
        <v>173</v>
      </c>
      <c r="D63" s="594"/>
      <c r="E63" s="298"/>
      <c r="F63" s="299">
        <v>19.899999999999999</v>
      </c>
      <c r="G63" s="299">
        <v>173.7</v>
      </c>
      <c r="H63" s="299">
        <v>145.69999999999999</v>
      </c>
      <c r="I63" s="299">
        <v>28</v>
      </c>
      <c r="J63" s="299">
        <v>20.6</v>
      </c>
      <c r="K63" s="299">
        <v>186.4</v>
      </c>
      <c r="L63" s="299">
        <v>153.4</v>
      </c>
      <c r="M63" s="299">
        <v>33</v>
      </c>
      <c r="N63" s="299">
        <v>17.3</v>
      </c>
      <c r="O63" s="299">
        <v>124.7</v>
      </c>
      <c r="P63" s="299">
        <v>116.1</v>
      </c>
      <c r="Q63" s="299">
        <v>8.6</v>
      </c>
      <c r="R63" s="300" t="s">
        <v>174</v>
      </c>
    </row>
    <row r="64" spans="1:18" s="290" customFormat="1" ht="18" customHeight="1">
      <c r="A64" s="296"/>
      <c r="B64" s="297"/>
      <c r="C64" s="593" t="s">
        <v>175</v>
      </c>
      <c r="D64" s="594"/>
      <c r="E64" s="298"/>
      <c r="F64" s="299">
        <v>18.5</v>
      </c>
      <c r="G64" s="299">
        <v>130</v>
      </c>
      <c r="H64" s="299">
        <v>123.9</v>
      </c>
      <c r="I64" s="299">
        <v>6.1</v>
      </c>
      <c r="J64" s="299">
        <v>19.5</v>
      </c>
      <c r="K64" s="299">
        <v>152.19999999999999</v>
      </c>
      <c r="L64" s="299">
        <v>140.5</v>
      </c>
      <c r="M64" s="299">
        <v>11.7</v>
      </c>
      <c r="N64" s="299">
        <v>17.8</v>
      </c>
      <c r="O64" s="299">
        <v>114.6</v>
      </c>
      <c r="P64" s="299">
        <v>112.3</v>
      </c>
      <c r="Q64" s="299">
        <v>2.2999999999999998</v>
      </c>
      <c r="R64" s="300" t="s">
        <v>176</v>
      </c>
    </row>
    <row r="65" spans="1:18" s="290" customFormat="1" ht="18" customHeight="1">
      <c r="A65" s="296"/>
      <c r="B65" s="297"/>
      <c r="C65" s="593" t="s">
        <v>177</v>
      </c>
      <c r="D65" s="594"/>
      <c r="E65" s="298"/>
      <c r="F65" s="299">
        <v>18</v>
      </c>
      <c r="G65" s="299">
        <v>143.1</v>
      </c>
      <c r="H65" s="299">
        <v>129.1</v>
      </c>
      <c r="I65" s="299">
        <v>14</v>
      </c>
      <c r="J65" s="299">
        <v>18</v>
      </c>
      <c r="K65" s="299">
        <v>156.80000000000001</v>
      </c>
      <c r="L65" s="299">
        <v>133.80000000000001</v>
      </c>
      <c r="M65" s="299">
        <v>23</v>
      </c>
      <c r="N65" s="299">
        <v>18</v>
      </c>
      <c r="O65" s="299">
        <v>134.1</v>
      </c>
      <c r="P65" s="299">
        <v>126</v>
      </c>
      <c r="Q65" s="299">
        <v>8.1</v>
      </c>
      <c r="R65" s="300" t="s">
        <v>178</v>
      </c>
    </row>
    <row r="66" spans="1:18" s="290" customFormat="1" ht="18" customHeight="1">
      <c r="A66" s="296"/>
      <c r="B66" s="297"/>
      <c r="C66" s="593" t="s">
        <v>179</v>
      </c>
      <c r="D66" s="594"/>
      <c r="E66" s="298"/>
      <c r="F66" s="299">
        <v>19.399999999999999</v>
      </c>
      <c r="G66" s="299">
        <v>161.5</v>
      </c>
      <c r="H66" s="299">
        <v>146.19999999999999</v>
      </c>
      <c r="I66" s="299">
        <v>15.3</v>
      </c>
      <c r="J66" s="299">
        <v>19.8</v>
      </c>
      <c r="K66" s="299">
        <v>176.6</v>
      </c>
      <c r="L66" s="299">
        <v>152.9</v>
      </c>
      <c r="M66" s="299">
        <v>23.7</v>
      </c>
      <c r="N66" s="299">
        <v>18.899999999999999</v>
      </c>
      <c r="O66" s="299">
        <v>140.80000000000001</v>
      </c>
      <c r="P66" s="299">
        <v>137</v>
      </c>
      <c r="Q66" s="299">
        <v>3.8</v>
      </c>
      <c r="R66" s="300" t="s">
        <v>180</v>
      </c>
    </row>
    <row r="67" spans="1:18" s="290" customFormat="1" ht="18" customHeight="1">
      <c r="A67" s="296"/>
      <c r="B67" s="297"/>
      <c r="C67" s="593" t="s">
        <v>181</v>
      </c>
      <c r="D67" s="594"/>
      <c r="E67" s="298"/>
      <c r="F67" s="299">
        <v>18.7</v>
      </c>
      <c r="G67" s="299">
        <v>150.30000000000001</v>
      </c>
      <c r="H67" s="299">
        <v>142.4</v>
      </c>
      <c r="I67" s="299">
        <v>7.9</v>
      </c>
      <c r="J67" s="299">
        <v>18.8</v>
      </c>
      <c r="K67" s="299">
        <v>153.1</v>
      </c>
      <c r="L67" s="299">
        <v>144.1</v>
      </c>
      <c r="M67" s="299">
        <v>9</v>
      </c>
      <c r="N67" s="299">
        <v>18.2</v>
      </c>
      <c r="O67" s="299">
        <v>142.30000000000001</v>
      </c>
      <c r="P67" s="299">
        <v>137.6</v>
      </c>
      <c r="Q67" s="299">
        <v>4.7</v>
      </c>
      <c r="R67" s="300" t="s">
        <v>182</v>
      </c>
    </row>
    <row r="68" spans="1:18" s="290" customFormat="1" ht="18" customHeight="1">
      <c r="A68" s="296"/>
      <c r="B68" s="297"/>
      <c r="C68" s="593" t="s">
        <v>183</v>
      </c>
      <c r="D68" s="594"/>
      <c r="E68" s="298"/>
      <c r="F68" s="299">
        <v>13</v>
      </c>
      <c r="G68" s="299">
        <v>78.5</v>
      </c>
      <c r="H68" s="299">
        <v>75.2</v>
      </c>
      <c r="I68" s="299">
        <v>3.3</v>
      </c>
      <c r="J68" s="299">
        <v>12.5</v>
      </c>
      <c r="K68" s="299">
        <v>77.599999999999994</v>
      </c>
      <c r="L68" s="299">
        <v>73.599999999999994</v>
      </c>
      <c r="M68" s="299">
        <v>4</v>
      </c>
      <c r="N68" s="299">
        <v>13.3</v>
      </c>
      <c r="O68" s="299">
        <v>79.2</v>
      </c>
      <c r="P68" s="299">
        <v>76.400000000000006</v>
      </c>
      <c r="Q68" s="299">
        <v>2.8</v>
      </c>
      <c r="R68" s="300" t="s">
        <v>184</v>
      </c>
    </row>
    <row r="69" spans="1:18" s="290" customFormat="1" ht="18" customHeight="1">
      <c r="A69" s="296"/>
      <c r="B69" s="297"/>
      <c r="C69" s="593" t="s">
        <v>185</v>
      </c>
      <c r="D69" s="594"/>
      <c r="E69" s="298"/>
      <c r="F69" s="320">
        <v>16.100000000000001</v>
      </c>
      <c r="G69" s="320">
        <v>102.9</v>
      </c>
      <c r="H69" s="320">
        <v>97.6</v>
      </c>
      <c r="I69" s="320">
        <v>5.3</v>
      </c>
      <c r="J69" s="320">
        <v>17</v>
      </c>
      <c r="K69" s="320">
        <v>111.6</v>
      </c>
      <c r="L69" s="320">
        <v>104.4</v>
      </c>
      <c r="M69" s="320">
        <v>7.2</v>
      </c>
      <c r="N69" s="320">
        <v>15.1</v>
      </c>
      <c r="O69" s="320">
        <v>93.1</v>
      </c>
      <c r="P69" s="320">
        <v>89.9</v>
      </c>
      <c r="Q69" s="320">
        <v>3.2</v>
      </c>
      <c r="R69" s="300" t="s">
        <v>186</v>
      </c>
    </row>
    <row r="70" spans="1:18" s="290" customFormat="1" ht="18" customHeight="1">
      <c r="A70" s="296"/>
      <c r="B70" s="297"/>
      <c r="C70" s="593" t="s">
        <v>187</v>
      </c>
      <c r="D70" s="594"/>
      <c r="E70" s="298"/>
      <c r="F70" s="299">
        <v>16.5</v>
      </c>
      <c r="G70" s="299">
        <v>118.5</v>
      </c>
      <c r="H70" s="299">
        <v>114</v>
      </c>
      <c r="I70" s="299">
        <v>4.5</v>
      </c>
      <c r="J70" s="299">
        <v>17.5</v>
      </c>
      <c r="K70" s="299">
        <v>126.7</v>
      </c>
      <c r="L70" s="299">
        <v>122.5</v>
      </c>
      <c r="M70" s="299">
        <v>4.2</v>
      </c>
      <c r="N70" s="299">
        <v>15.4</v>
      </c>
      <c r="O70" s="299">
        <v>109.3</v>
      </c>
      <c r="P70" s="299">
        <v>104.4</v>
      </c>
      <c r="Q70" s="299">
        <v>4.9000000000000004</v>
      </c>
      <c r="R70" s="300" t="s">
        <v>188</v>
      </c>
    </row>
    <row r="71" spans="1:18" s="290" customFormat="1" ht="18" customHeight="1">
      <c r="A71" s="296"/>
      <c r="B71" s="297"/>
      <c r="C71" s="593" t="s">
        <v>189</v>
      </c>
      <c r="D71" s="594"/>
      <c r="E71" s="298"/>
      <c r="F71" s="299">
        <v>18.5</v>
      </c>
      <c r="G71" s="299">
        <v>134.5</v>
      </c>
      <c r="H71" s="299">
        <v>130.19999999999999</v>
      </c>
      <c r="I71" s="299">
        <v>4.3</v>
      </c>
      <c r="J71" s="299">
        <v>18.100000000000001</v>
      </c>
      <c r="K71" s="299">
        <v>132.30000000000001</v>
      </c>
      <c r="L71" s="299">
        <v>125.8</v>
      </c>
      <c r="M71" s="299">
        <v>6.5</v>
      </c>
      <c r="N71" s="299">
        <v>18.600000000000001</v>
      </c>
      <c r="O71" s="299">
        <v>135.19999999999999</v>
      </c>
      <c r="P71" s="299">
        <v>131.6</v>
      </c>
      <c r="Q71" s="299">
        <v>3.6</v>
      </c>
      <c r="R71" s="300" t="s">
        <v>190</v>
      </c>
    </row>
    <row r="72" spans="1:18" s="290" customFormat="1" ht="18" customHeight="1">
      <c r="A72" s="296"/>
      <c r="B72" s="297"/>
      <c r="C72" s="593" t="s">
        <v>191</v>
      </c>
      <c r="D72" s="594"/>
      <c r="E72" s="298"/>
      <c r="F72" s="299">
        <v>19.2</v>
      </c>
      <c r="G72" s="299">
        <v>150.30000000000001</v>
      </c>
      <c r="H72" s="299">
        <v>139.5</v>
      </c>
      <c r="I72" s="299">
        <v>10.8</v>
      </c>
      <c r="J72" s="299">
        <v>19.399999999999999</v>
      </c>
      <c r="K72" s="299">
        <v>161.5</v>
      </c>
      <c r="L72" s="299">
        <v>147.1</v>
      </c>
      <c r="M72" s="299">
        <v>14.4</v>
      </c>
      <c r="N72" s="299">
        <v>19</v>
      </c>
      <c r="O72" s="299">
        <v>131.19999999999999</v>
      </c>
      <c r="P72" s="299">
        <v>126.5</v>
      </c>
      <c r="Q72" s="299">
        <v>4.7</v>
      </c>
      <c r="R72" s="300" t="s">
        <v>192</v>
      </c>
    </row>
    <row r="73" spans="1:18" s="290" customFormat="1" ht="18" customHeight="1" thickBot="1">
      <c r="A73" s="301"/>
      <c r="B73" s="302"/>
      <c r="C73" s="619" t="s">
        <v>193</v>
      </c>
      <c r="D73" s="619"/>
      <c r="E73" s="303"/>
      <c r="F73" s="304">
        <v>18.100000000000001</v>
      </c>
      <c r="G73" s="304">
        <v>139.5</v>
      </c>
      <c r="H73" s="304">
        <v>125.3</v>
      </c>
      <c r="I73" s="304">
        <v>14.2</v>
      </c>
      <c r="J73" s="304">
        <v>18.600000000000001</v>
      </c>
      <c r="K73" s="304">
        <v>156.80000000000001</v>
      </c>
      <c r="L73" s="304">
        <v>137.1</v>
      </c>
      <c r="M73" s="304">
        <v>19.7</v>
      </c>
      <c r="N73" s="304">
        <v>17.3</v>
      </c>
      <c r="O73" s="304">
        <v>114.9</v>
      </c>
      <c r="P73" s="304">
        <v>108.5</v>
      </c>
      <c r="Q73" s="304">
        <v>6.4</v>
      </c>
      <c r="R73" s="305" t="s">
        <v>194</v>
      </c>
    </row>
    <row r="74" spans="1:18" s="290" customFormat="1" ht="18" customHeight="1" thickTop="1">
      <c r="A74" s="291"/>
      <c r="B74" s="292"/>
      <c r="C74" s="600" t="s">
        <v>195</v>
      </c>
      <c r="D74" s="601"/>
      <c r="E74" s="293"/>
      <c r="F74" s="306">
        <v>18.5</v>
      </c>
      <c r="G74" s="306">
        <v>147</v>
      </c>
      <c r="H74" s="306">
        <v>135.80000000000001</v>
      </c>
      <c r="I74" s="306">
        <v>11.2</v>
      </c>
      <c r="J74" s="306">
        <v>19.5</v>
      </c>
      <c r="K74" s="306">
        <v>161.80000000000001</v>
      </c>
      <c r="L74" s="306">
        <v>148.1</v>
      </c>
      <c r="M74" s="306">
        <v>13.7</v>
      </c>
      <c r="N74" s="306">
        <v>17.8</v>
      </c>
      <c r="O74" s="306">
        <v>136.4</v>
      </c>
      <c r="P74" s="306">
        <v>127</v>
      </c>
      <c r="Q74" s="306">
        <v>9.4</v>
      </c>
      <c r="R74" s="295" t="s">
        <v>196</v>
      </c>
    </row>
    <row r="75" spans="1:18" s="290" customFormat="1" ht="18" customHeight="1">
      <c r="A75" s="296"/>
      <c r="B75" s="297"/>
      <c r="C75" s="593" t="s">
        <v>197</v>
      </c>
      <c r="D75" s="594"/>
      <c r="E75" s="298"/>
      <c r="F75" s="299">
        <v>19</v>
      </c>
      <c r="G75" s="299">
        <v>154.6</v>
      </c>
      <c r="H75" s="299">
        <v>148.19999999999999</v>
      </c>
      <c r="I75" s="299">
        <v>6.4</v>
      </c>
      <c r="J75" s="299">
        <v>19.3</v>
      </c>
      <c r="K75" s="299">
        <v>159</v>
      </c>
      <c r="L75" s="299">
        <v>150.5</v>
      </c>
      <c r="M75" s="299">
        <v>8.5</v>
      </c>
      <c r="N75" s="299">
        <v>18.600000000000001</v>
      </c>
      <c r="O75" s="299">
        <v>150.6</v>
      </c>
      <c r="P75" s="299">
        <v>146.1</v>
      </c>
      <c r="Q75" s="299">
        <v>4.5</v>
      </c>
      <c r="R75" s="300" t="s">
        <v>198</v>
      </c>
    </row>
    <row r="76" spans="1:18" s="290" customFormat="1" ht="18" customHeight="1">
      <c r="A76" s="296"/>
      <c r="B76" s="297"/>
      <c r="C76" s="593" t="s">
        <v>199</v>
      </c>
      <c r="D76" s="594"/>
      <c r="E76" s="298"/>
      <c r="F76" s="299">
        <v>19.2</v>
      </c>
      <c r="G76" s="299">
        <v>160.19999999999999</v>
      </c>
      <c r="H76" s="299">
        <v>149.6</v>
      </c>
      <c r="I76" s="299">
        <v>10.6</v>
      </c>
      <c r="J76" s="299">
        <v>20</v>
      </c>
      <c r="K76" s="299">
        <v>168.6</v>
      </c>
      <c r="L76" s="299">
        <v>156.69999999999999</v>
      </c>
      <c r="M76" s="299">
        <v>11.9</v>
      </c>
      <c r="N76" s="299">
        <v>18.5</v>
      </c>
      <c r="O76" s="299">
        <v>152.4</v>
      </c>
      <c r="P76" s="299">
        <v>143</v>
      </c>
      <c r="Q76" s="299">
        <v>9.4</v>
      </c>
      <c r="R76" s="300" t="s">
        <v>200</v>
      </c>
    </row>
    <row r="77" spans="1:18" s="290" customFormat="1" ht="18" customHeight="1">
      <c r="A77" s="296"/>
      <c r="B77" s="297"/>
      <c r="C77" s="593" t="s">
        <v>201</v>
      </c>
      <c r="D77" s="594"/>
      <c r="E77" s="298"/>
      <c r="F77" s="299">
        <v>18.7</v>
      </c>
      <c r="G77" s="299">
        <v>148.4</v>
      </c>
      <c r="H77" s="299">
        <v>139</v>
      </c>
      <c r="I77" s="299">
        <v>9.4</v>
      </c>
      <c r="J77" s="299">
        <v>19</v>
      </c>
      <c r="K77" s="299">
        <v>153.1</v>
      </c>
      <c r="L77" s="299">
        <v>142.30000000000001</v>
      </c>
      <c r="M77" s="299">
        <v>10.8</v>
      </c>
      <c r="N77" s="299">
        <v>18.100000000000001</v>
      </c>
      <c r="O77" s="299">
        <v>137.6</v>
      </c>
      <c r="P77" s="299">
        <v>131.5</v>
      </c>
      <c r="Q77" s="299">
        <v>6.1</v>
      </c>
      <c r="R77" s="300" t="s">
        <v>202</v>
      </c>
    </row>
    <row r="78" spans="1:18" s="290" customFormat="1" ht="18" customHeight="1">
      <c r="A78" s="296"/>
      <c r="B78" s="297"/>
      <c r="C78" s="593" t="s">
        <v>203</v>
      </c>
      <c r="D78" s="594"/>
      <c r="E78" s="298"/>
      <c r="F78" s="299">
        <v>19.600000000000001</v>
      </c>
      <c r="G78" s="299">
        <v>147.6</v>
      </c>
      <c r="H78" s="299">
        <v>141.1</v>
      </c>
      <c r="I78" s="299">
        <v>6.5</v>
      </c>
      <c r="J78" s="299">
        <v>19.899999999999999</v>
      </c>
      <c r="K78" s="299">
        <v>151.5</v>
      </c>
      <c r="L78" s="299">
        <v>145.6</v>
      </c>
      <c r="M78" s="299">
        <v>5.9</v>
      </c>
      <c r="N78" s="299">
        <v>18.899999999999999</v>
      </c>
      <c r="O78" s="299">
        <v>138.69999999999999</v>
      </c>
      <c r="P78" s="299">
        <v>130.9</v>
      </c>
      <c r="Q78" s="299">
        <v>7.8</v>
      </c>
      <c r="R78" s="300" t="s">
        <v>204</v>
      </c>
    </row>
    <row r="79" spans="1:18" s="290" customFormat="1" ht="18" customHeight="1">
      <c r="A79" s="296"/>
      <c r="B79" s="297"/>
      <c r="C79" s="593" t="s">
        <v>205</v>
      </c>
      <c r="D79" s="594"/>
      <c r="E79" s="298"/>
      <c r="F79" s="299">
        <v>18.5</v>
      </c>
      <c r="G79" s="299">
        <v>156.19999999999999</v>
      </c>
      <c r="H79" s="299">
        <v>144.69999999999999</v>
      </c>
      <c r="I79" s="299">
        <v>11.5</v>
      </c>
      <c r="J79" s="299">
        <v>18.399999999999999</v>
      </c>
      <c r="K79" s="299">
        <v>158.4</v>
      </c>
      <c r="L79" s="299">
        <v>145.4</v>
      </c>
      <c r="M79" s="299">
        <v>13</v>
      </c>
      <c r="N79" s="299">
        <v>18.600000000000001</v>
      </c>
      <c r="O79" s="299">
        <v>151.30000000000001</v>
      </c>
      <c r="P79" s="299">
        <v>143.1</v>
      </c>
      <c r="Q79" s="299">
        <v>8.1999999999999993</v>
      </c>
      <c r="R79" s="300" t="s">
        <v>206</v>
      </c>
    </row>
    <row r="80" spans="1:18" s="290" customFormat="1" ht="18" customHeight="1">
      <c r="A80" s="296"/>
      <c r="B80" s="297"/>
      <c r="C80" s="593" t="s">
        <v>207</v>
      </c>
      <c r="D80" s="594"/>
      <c r="E80" s="298"/>
      <c r="F80" s="299">
        <v>19</v>
      </c>
      <c r="G80" s="299">
        <v>147.4</v>
      </c>
      <c r="H80" s="299">
        <v>138</v>
      </c>
      <c r="I80" s="299">
        <v>9.4</v>
      </c>
      <c r="J80" s="299">
        <v>19.100000000000001</v>
      </c>
      <c r="K80" s="299">
        <v>149.6</v>
      </c>
      <c r="L80" s="299">
        <v>138.9</v>
      </c>
      <c r="M80" s="299">
        <v>10.7</v>
      </c>
      <c r="N80" s="299">
        <v>18.399999999999999</v>
      </c>
      <c r="O80" s="299">
        <v>139.1</v>
      </c>
      <c r="P80" s="299">
        <v>134.5</v>
      </c>
      <c r="Q80" s="299">
        <v>4.5999999999999996</v>
      </c>
      <c r="R80" s="300" t="s">
        <v>208</v>
      </c>
    </row>
    <row r="81" spans="1:18" s="290" customFormat="1" ht="18" customHeight="1">
      <c r="A81" s="296"/>
      <c r="B81" s="297"/>
      <c r="C81" s="593" t="s">
        <v>209</v>
      </c>
      <c r="D81" s="594"/>
      <c r="E81" s="298"/>
      <c r="F81" s="299">
        <v>17.8</v>
      </c>
      <c r="G81" s="299">
        <v>148.9</v>
      </c>
      <c r="H81" s="299">
        <v>134</v>
      </c>
      <c r="I81" s="299">
        <v>14.9</v>
      </c>
      <c r="J81" s="299">
        <v>18</v>
      </c>
      <c r="K81" s="299">
        <v>150.9</v>
      </c>
      <c r="L81" s="299">
        <v>134.9</v>
      </c>
      <c r="M81" s="299">
        <v>16</v>
      </c>
      <c r="N81" s="299">
        <v>17.399999999999999</v>
      </c>
      <c r="O81" s="299">
        <v>144.1</v>
      </c>
      <c r="P81" s="299">
        <v>131.9</v>
      </c>
      <c r="Q81" s="299">
        <v>12.2</v>
      </c>
      <c r="R81" s="300" t="s">
        <v>210</v>
      </c>
    </row>
    <row r="82" spans="1:18" s="290" customFormat="1" ht="18" customHeight="1">
      <c r="A82" s="296"/>
      <c r="B82" s="297"/>
      <c r="C82" s="593" t="s">
        <v>211</v>
      </c>
      <c r="D82" s="594"/>
      <c r="E82" s="298"/>
      <c r="F82" s="299">
        <v>19.100000000000001</v>
      </c>
      <c r="G82" s="299">
        <v>156.1</v>
      </c>
      <c r="H82" s="299">
        <v>146</v>
      </c>
      <c r="I82" s="299">
        <v>10.1</v>
      </c>
      <c r="J82" s="299">
        <v>19.2</v>
      </c>
      <c r="K82" s="299">
        <v>158.5</v>
      </c>
      <c r="L82" s="299">
        <v>147.4</v>
      </c>
      <c r="M82" s="299">
        <v>11.1</v>
      </c>
      <c r="N82" s="299">
        <v>18.600000000000001</v>
      </c>
      <c r="O82" s="299">
        <v>147.9</v>
      </c>
      <c r="P82" s="299">
        <v>141.1</v>
      </c>
      <c r="Q82" s="299">
        <v>6.8</v>
      </c>
      <c r="R82" s="300" t="s">
        <v>212</v>
      </c>
    </row>
    <row r="83" spans="1:18" s="290" customFormat="1" ht="18" customHeight="1">
      <c r="A83" s="296"/>
      <c r="B83" s="297"/>
      <c r="C83" s="593" t="s">
        <v>213</v>
      </c>
      <c r="D83" s="594"/>
      <c r="E83" s="298"/>
      <c r="F83" s="299">
        <v>19.600000000000001</v>
      </c>
      <c r="G83" s="299">
        <v>159.30000000000001</v>
      </c>
      <c r="H83" s="299">
        <v>151.30000000000001</v>
      </c>
      <c r="I83" s="299">
        <v>8</v>
      </c>
      <c r="J83" s="299">
        <v>20</v>
      </c>
      <c r="K83" s="299">
        <v>165.5</v>
      </c>
      <c r="L83" s="299">
        <v>155.1</v>
      </c>
      <c r="M83" s="299">
        <v>10.4</v>
      </c>
      <c r="N83" s="299">
        <v>19.2</v>
      </c>
      <c r="O83" s="299">
        <v>151.80000000000001</v>
      </c>
      <c r="P83" s="299">
        <v>146.69999999999999</v>
      </c>
      <c r="Q83" s="299">
        <v>5.0999999999999996</v>
      </c>
      <c r="R83" s="300" t="s">
        <v>214</v>
      </c>
    </row>
    <row r="84" spans="1:18" s="290" customFormat="1" ht="18" customHeight="1" thickBot="1">
      <c r="A84" s="296"/>
      <c r="B84" s="297"/>
      <c r="C84" s="593" t="s">
        <v>215</v>
      </c>
      <c r="D84" s="594"/>
      <c r="E84" s="298"/>
      <c r="F84" s="299">
        <v>18.8</v>
      </c>
      <c r="G84" s="299">
        <v>163.80000000000001</v>
      </c>
      <c r="H84" s="299">
        <v>147.19999999999999</v>
      </c>
      <c r="I84" s="299">
        <v>16.600000000000001</v>
      </c>
      <c r="J84" s="299">
        <v>18.899999999999999</v>
      </c>
      <c r="K84" s="299">
        <v>167.8</v>
      </c>
      <c r="L84" s="299">
        <v>148.9</v>
      </c>
      <c r="M84" s="299">
        <v>18.899999999999999</v>
      </c>
      <c r="N84" s="299">
        <v>18.3</v>
      </c>
      <c r="O84" s="299">
        <v>144.9</v>
      </c>
      <c r="P84" s="299">
        <v>139.1</v>
      </c>
      <c r="Q84" s="299">
        <v>5.8</v>
      </c>
      <c r="R84" s="300" t="s">
        <v>216</v>
      </c>
    </row>
    <row r="85" spans="1:18" s="290" customFormat="1" ht="18" customHeight="1" thickTop="1">
      <c r="A85" s="307"/>
      <c r="B85" s="308"/>
      <c r="C85" s="589" t="s">
        <v>217</v>
      </c>
      <c r="D85" s="590"/>
      <c r="E85" s="309"/>
      <c r="F85" s="310">
        <v>19.399999999999999</v>
      </c>
      <c r="G85" s="310">
        <v>158.5</v>
      </c>
      <c r="H85" s="310">
        <v>145</v>
      </c>
      <c r="I85" s="310">
        <v>13.5</v>
      </c>
      <c r="J85" s="310">
        <v>19.8</v>
      </c>
      <c r="K85" s="310">
        <v>169.9</v>
      </c>
      <c r="L85" s="310">
        <v>151.4</v>
      </c>
      <c r="M85" s="310">
        <v>18.5</v>
      </c>
      <c r="N85" s="310">
        <v>18.8</v>
      </c>
      <c r="O85" s="310">
        <v>138.9</v>
      </c>
      <c r="P85" s="310">
        <v>134.1</v>
      </c>
      <c r="Q85" s="310">
        <v>4.8</v>
      </c>
      <c r="R85" s="311" t="s">
        <v>218</v>
      </c>
    </row>
    <row r="86" spans="1:18" s="290" customFormat="1" ht="18" customHeight="1" thickBot="1">
      <c r="A86" s="301"/>
      <c r="B86" s="302"/>
      <c r="C86" s="595" t="s">
        <v>219</v>
      </c>
      <c r="D86" s="596"/>
      <c r="E86" s="303"/>
      <c r="F86" s="304">
        <v>18.2</v>
      </c>
      <c r="G86" s="304">
        <v>119.2</v>
      </c>
      <c r="H86" s="304">
        <v>115.8</v>
      </c>
      <c r="I86" s="304">
        <v>3.4</v>
      </c>
      <c r="J86" s="304">
        <v>19.2</v>
      </c>
      <c r="K86" s="304">
        <v>139.1</v>
      </c>
      <c r="L86" s="304">
        <v>132.4</v>
      </c>
      <c r="M86" s="304">
        <v>6.7</v>
      </c>
      <c r="N86" s="304">
        <v>17.7</v>
      </c>
      <c r="O86" s="304">
        <v>109.6</v>
      </c>
      <c r="P86" s="304">
        <v>107.8</v>
      </c>
      <c r="Q86" s="304">
        <v>1.8</v>
      </c>
      <c r="R86" s="305" t="s">
        <v>220</v>
      </c>
    </row>
    <row r="87" spans="1:18" s="290" customFormat="1" ht="18" customHeight="1" thickTop="1">
      <c r="A87" s="307"/>
      <c r="B87" s="308"/>
      <c r="C87" s="589" t="s">
        <v>221</v>
      </c>
      <c r="D87" s="590"/>
      <c r="E87" s="309"/>
      <c r="F87" s="310">
        <v>19.100000000000001</v>
      </c>
      <c r="G87" s="310">
        <v>143</v>
      </c>
      <c r="H87" s="310">
        <v>136.5</v>
      </c>
      <c r="I87" s="310">
        <v>6.5</v>
      </c>
      <c r="J87" s="310">
        <v>18.5</v>
      </c>
      <c r="K87" s="310">
        <v>142.6</v>
      </c>
      <c r="L87" s="310">
        <v>132</v>
      </c>
      <c r="M87" s="310">
        <v>10.6</v>
      </c>
      <c r="N87" s="310">
        <v>19.2</v>
      </c>
      <c r="O87" s="310">
        <v>143.1</v>
      </c>
      <c r="P87" s="310">
        <v>137.9</v>
      </c>
      <c r="Q87" s="310">
        <v>5.2</v>
      </c>
      <c r="R87" s="311" t="s">
        <v>222</v>
      </c>
    </row>
    <row r="88" spans="1:18" s="290" customFormat="1" ht="15.75" customHeight="1" thickBot="1">
      <c r="A88" s="312"/>
      <c r="B88" s="313"/>
      <c r="C88" s="591" t="s">
        <v>223</v>
      </c>
      <c r="D88" s="592"/>
      <c r="E88" s="314"/>
      <c r="F88" s="315">
        <v>17.899999999999999</v>
      </c>
      <c r="G88" s="315">
        <v>124.5</v>
      </c>
      <c r="H88" s="315">
        <v>122.7</v>
      </c>
      <c r="I88" s="315">
        <v>1.8</v>
      </c>
      <c r="J88" s="315">
        <v>17.8</v>
      </c>
      <c r="K88" s="315">
        <v>121.5</v>
      </c>
      <c r="L88" s="315">
        <v>119.3</v>
      </c>
      <c r="M88" s="315">
        <v>2.2000000000000002</v>
      </c>
      <c r="N88" s="315">
        <v>17.899999999999999</v>
      </c>
      <c r="O88" s="315">
        <v>125.6</v>
      </c>
      <c r="P88" s="315">
        <v>123.9</v>
      </c>
      <c r="Q88" s="315">
        <v>1.7</v>
      </c>
      <c r="R88" s="316" t="s">
        <v>224</v>
      </c>
    </row>
    <row r="89" spans="1:18" ht="4.5" customHeight="1"/>
    <row r="90" spans="1:18">
      <c r="F90" s="317" t="s">
        <v>225</v>
      </c>
      <c r="N90" s="266"/>
    </row>
    <row r="91" spans="1:18">
      <c r="F91" s="317" t="s">
        <v>226</v>
      </c>
    </row>
    <row r="92" spans="1:18">
      <c r="F92" s="318" t="s">
        <v>227</v>
      </c>
    </row>
  </sheetData>
  <mergeCells count="106">
    <mergeCell ref="A3:E3"/>
    <mergeCell ref="A4:E4"/>
    <mergeCell ref="N4:O4"/>
    <mergeCell ref="A6:C6"/>
    <mergeCell ref="P6:R6"/>
    <mergeCell ref="L8:L9"/>
    <mergeCell ref="M8:M9"/>
    <mergeCell ref="N8:N9"/>
    <mergeCell ref="A8:D8"/>
    <mergeCell ref="F8:F9"/>
    <mergeCell ref="G8:G9"/>
    <mergeCell ref="H8:H9"/>
    <mergeCell ref="I8:I9"/>
    <mergeCell ref="J8:J9"/>
    <mergeCell ref="O8:O9"/>
    <mergeCell ref="P8:P9"/>
    <mergeCell ref="Q8:Q9"/>
    <mergeCell ref="F7:I7"/>
    <mergeCell ref="J7:M7"/>
    <mergeCell ref="N7:Q7"/>
    <mergeCell ref="K8:K9"/>
    <mergeCell ref="C11:D11"/>
    <mergeCell ref="C12:D12"/>
    <mergeCell ref="C37:D37"/>
    <mergeCell ref="C38:D38"/>
    <mergeCell ref="C13:D13"/>
    <mergeCell ref="C14:D14"/>
    <mergeCell ref="C15:D15"/>
    <mergeCell ref="C16:D16"/>
    <mergeCell ref="C17:D17"/>
    <mergeCell ref="C18:D18"/>
    <mergeCell ref="C19:D19"/>
    <mergeCell ref="C39:D39"/>
    <mergeCell ref="C40:D40"/>
    <mergeCell ref="C41:D41"/>
    <mergeCell ref="C42:D42"/>
    <mergeCell ref="A52:C52"/>
    <mergeCell ref="C20:D20"/>
    <mergeCell ref="C21:D21"/>
    <mergeCell ref="C22:D22"/>
    <mergeCell ref="C35:D35"/>
    <mergeCell ref="C36:D36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A49:E49"/>
    <mergeCell ref="N50:O50"/>
    <mergeCell ref="P54:P55"/>
    <mergeCell ref="Q54:Q55"/>
    <mergeCell ref="A54:D54"/>
    <mergeCell ref="F54:F55"/>
    <mergeCell ref="G54:G55"/>
    <mergeCell ref="H54:H55"/>
    <mergeCell ref="I54:I55"/>
    <mergeCell ref="O54:O55"/>
    <mergeCell ref="N54:N55"/>
    <mergeCell ref="J54:J55"/>
    <mergeCell ref="K54:K55"/>
    <mergeCell ref="L54:L55"/>
    <mergeCell ref="M54:M55"/>
    <mergeCell ref="P52:R52"/>
    <mergeCell ref="F53:I53"/>
    <mergeCell ref="J53:M53"/>
    <mergeCell ref="N53:Q53"/>
    <mergeCell ref="C74:D74"/>
    <mergeCell ref="A50:E50"/>
    <mergeCell ref="C57:D57"/>
    <mergeCell ref="C58:D58"/>
    <mergeCell ref="C59:D59"/>
    <mergeCell ref="C60:D60"/>
    <mergeCell ref="C67:D67"/>
    <mergeCell ref="C65:D65"/>
    <mergeCell ref="C73:D73"/>
    <mergeCell ref="C75:D75"/>
    <mergeCell ref="C61:D61"/>
    <mergeCell ref="C62:D62"/>
    <mergeCell ref="C63:D63"/>
    <mergeCell ref="C88:D88"/>
    <mergeCell ref="C87:D87"/>
    <mergeCell ref="C76:D76"/>
    <mergeCell ref="C77:D77"/>
    <mergeCell ref="C78:D78"/>
    <mergeCell ref="C79:D79"/>
    <mergeCell ref="C80:D80"/>
    <mergeCell ref="C81:D81"/>
    <mergeCell ref="C82:D82"/>
    <mergeCell ref="C83:D83"/>
    <mergeCell ref="C84:D84"/>
    <mergeCell ref="C85:D85"/>
    <mergeCell ref="C86:D86"/>
    <mergeCell ref="C64:D64"/>
    <mergeCell ref="C72:D72"/>
    <mergeCell ref="C68:D68"/>
    <mergeCell ref="C69:D69"/>
    <mergeCell ref="C66:D66"/>
    <mergeCell ref="C70:D70"/>
    <mergeCell ref="C71:D71"/>
  </mergeCells>
  <phoneticPr fontId="10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5" orientation="portrait" r:id="rId1"/>
  <headerFooter alignWithMargins="0"/>
  <rowBreaks count="1" manualBreakCount="1">
    <brk id="46" max="17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127AC1-6D44-41BC-9839-3C39FCB79721}">
  <sheetPr>
    <tabColor theme="6"/>
    <pageSetUpPr fitToPage="1"/>
  </sheetPr>
  <dimension ref="A2:Q264"/>
  <sheetViews>
    <sheetView view="pageBreakPreview" zoomScale="85" zoomScaleNormal="100" zoomScaleSheetLayoutView="85" workbookViewId="0">
      <selection activeCell="A2" sqref="A2"/>
    </sheetView>
  </sheetViews>
  <sheetFormatPr defaultColWidth="9" defaultRowHeight="13.8"/>
  <cols>
    <col min="1" max="1" width="3.6640625" style="262" customWidth="1"/>
    <col min="2" max="2" width="0.88671875" style="262" customWidth="1"/>
    <col min="3" max="3" width="33.21875" style="266" customWidth="1"/>
    <col min="4" max="4" width="0.88671875" style="262" customWidth="1"/>
    <col min="5" max="5" width="18.6640625" style="262" customWidth="1"/>
    <col min="6" max="7" width="19.88671875" style="262" customWidth="1"/>
    <col min="8" max="8" width="18.6640625" style="262" customWidth="1"/>
    <col min="9" max="10" width="20.77734375" style="262" customWidth="1"/>
    <col min="11" max="11" width="7.88671875" style="262" customWidth="1"/>
    <col min="12" max="12" width="7.6640625" style="262" customWidth="1"/>
    <col min="13" max="15" width="14.6640625" style="262" customWidth="1"/>
    <col min="16" max="16" width="5.6640625" style="364" customWidth="1"/>
    <col min="17" max="16384" width="9" style="262"/>
  </cols>
  <sheetData>
    <row r="2" spans="1:16" ht="18.600000000000001">
      <c r="B2" s="523"/>
      <c r="C2" s="523"/>
      <c r="D2" s="523"/>
      <c r="E2" s="523" t="s">
        <v>322</v>
      </c>
      <c r="H2" s="523"/>
      <c r="I2" s="523"/>
      <c r="J2" s="523"/>
      <c r="K2" s="523"/>
      <c r="L2" s="523"/>
      <c r="M2" s="523"/>
      <c r="N2" s="523"/>
      <c r="O2" s="525" t="s">
        <v>317</v>
      </c>
      <c r="P2" s="523"/>
    </row>
    <row r="3" spans="1:16" ht="18.600000000000001">
      <c r="A3" s="604"/>
      <c r="B3" s="604"/>
      <c r="C3" s="604"/>
      <c r="D3" s="604"/>
      <c r="E3" s="524" t="s">
        <v>323</v>
      </c>
      <c r="F3" s="524"/>
      <c r="G3" s="524"/>
      <c r="H3" s="524"/>
      <c r="I3" s="524"/>
      <c r="J3" s="524"/>
      <c r="K3" s="524"/>
      <c r="L3" s="524"/>
      <c r="N3" s="263"/>
      <c r="O3" s="263"/>
      <c r="P3" s="321"/>
    </row>
    <row r="4" spans="1:16">
      <c r="A4" s="604"/>
      <c r="B4" s="604"/>
      <c r="C4" s="604"/>
      <c r="D4" s="604"/>
      <c r="E4" s="263"/>
      <c r="F4" s="263"/>
      <c r="G4" s="263"/>
      <c r="H4" s="263"/>
      <c r="I4" s="263"/>
      <c r="K4" s="263"/>
      <c r="L4" s="267"/>
      <c r="M4" s="318"/>
      <c r="N4" s="266" t="s">
        <v>298</v>
      </c>
      <c r="O4" s="263"/>
      <c r="P4" s="321"/>
    </row>
    <row r="5" spans="1:16" ht="6" customHeight="1">
      <c r="A5" s="263"/>
      <c r="B5" s="263"/>
      <c r="D5" s="263"/>
      <c r="E5" s="263"/>
      <c r="F5" s="263"/>
      <c r="G5" s="263"/>
      <c r="H5" s="263"/>
      <c r="I5" s="263"/>
      <c r="J5" s="263"/>
      <c r="K5" s="263"/>
      <c r="L5" s="263"/>
      <c r="M5" s="263"/>
      <c r="N5" s="263"/>
      <c r="O5" s="263"/>
      <c r="P5" s="321"/>
    </row>
    <row r="6" spans="1:16" ht="18" customHeight="1" thickBot="1">
      <c r="A6" s="607"/>
      <c r="B6" s="608"/>
      <c r="C6" s="608"/>
      <c r="D6" s="268"/>
      <c r="E6" s="268"/>
      <c r="F6" s="268"/>
      <c r="G6" s="268"/>
      <c r="H6" s="263"/>
      <c r="I6" s="263"/>
      <c r="J6" s="263"/>
      <c r="K6" s="263"/>
      <c r="L6" s="605"/>
      <c r="M6" s="606"/>
      <c r="N6" s="606"/>
      <c r="O6" s="263"/>
      <c r="P6" s="321"/>
    </row>
    <row r="7" spans="1:16" s="274" customFormat="1" ht="18" customHeight="1">
      <c r="A7" s="270"/>
      <c r="B7" s="267"/>
      <c r="C7" s="267"/>
      <c r="D7" s="267"/>
      <c r="E7" s="622" t="s">
        <v>228</v>
      </c>
      <c r="F7" s="622" t="s">
        <v>229</v>
      </c>
      <c r="G7" s="622" t="s">
        <v>230</v>
      </c>
      <c r="H7" s="624" t="s">
        <v>231</v>
      </c>
      <c r="I7" s="322"/>
      <c r="J7" s="323"/>
      <c r="K7" s="272"/>
      <c r="L7" s="267"/>
      <c r="M7" s="267"/>
      <c r="N7" s="267"/>
      <c r="O7" s="267"/>
      <c r="P7" s="267"/>
    </row>
    <row r="8" spans="1:16" s="274" customFormat="1" ht="18" customHeight="1">
      <c r="A8" s="615" t="s">
        <v>154</v>
      </c>
      <c r="B8" s="616"/>
      <c r="C8" s="616"/>
      <c r="D8" s="267"/>
      <c r="E8" s="622"/>
      <c r="F8" s="622"/>
      <c r="G8" s="622"/>
      <c r="H8" s="625"/>
      <c r="I8" s="324" t="s">
        <v>232</v>
      </c>
      <c r="J8" s="324" t="s">
        <v>233</v>
      </c>
      <c r="K8" s="273" t="s">
        <v>157</v>
      </c>
      <c r="L8" s="267"/>
      <c r="M8" s="267"/>
      <c r="N8" s="267"/>
      <c r="O8" s="267"/>
      <c r="P8" s="267"/>
    </row>
    <row r="9" spans="1:16" s="274" customFormat="1" ht="14.4" thickBot="1">
      <c r="A9" s="275"/>
      <c r="B9" s="276"/>
      <c r="C9" s="276"/>
      <c r="D9" s="276"/>
      <c r="E9" s="623"/>
      <c r="F9" s="623"/>
      <c r="G9" s="623"/>
      <c r="H9" s="626"/>
      <c r="I9" s="325" t="s">
        <v>234</v>
      </c>
      <c r="J9" s="325" t="s">
        <v>235</v>
      </c>
      <c r="K9" s="278"/>
      <c r="L9" s="267"/>
      <c r="M9" s="267"/>
      <c r="N9" s="267"/>
      <c r="O9" s="267"/>
      <c r="P9" s="267"/>
    </row>
    <row r="10" spans="1:16" s="274" customFormat="1" ht="12" customHeight="1" thickTop="1">
      <c r="A10" s="270"/>
      <c r="B10" s="279"/>
      <c r="C10" s="267"/>
      <c r="D10" s="326"/>
      <c r="E10" s="283" t="s">
        <v>236</v>
      </c>
      <c r="F10" s="327" t="s">
        <v>236</v>
      </c>
      <c r="G10" s="327" t="s">
        <v>236</v>
      </c>
      <c r="H10" s="327" t="s">
        <v>236</v>
      </c>
      <c r="I10" s="327" t="s">
        <v>236</v>
      </c>
      <c r="J10" s="284" t="s">
        <v>237</v>
      </c>
      <c r="K10" s="328"/>
      <c r="L10" s="267"/>
      <c r="M10" s="267"/>
      <c r="N10" s="267"/>
      <c r="O10" s="267"/>
      <c r="P10" s="267"/>
    </row>
    <row r="11" spans="1:16" s="290" customFormat="1" ht="18" customHeight="1" thickBot="1">
      <c r="A11" s="329"/>
      <c r="B11" s="286"/>
      <c r="C11" s="330" t="s">
        <v>160</v>
      </c>
      <c r="D11" s="287"/>
      <c r="E11" s="331">
        <v>306291</v>
      </c>
      <c r="F11" s="331">
        <v>5530</v>
      </c>
      <c r="G11" s="331">
        <v>4903</v>
      </c>
      <c r="H11" s="331">
        <v>306918</v>
      </c>
      <c r="I11" s="331">
        <v>88050</v>
      </c>
      <c r="J11" s="288">
        <v>28.7</v>
      </c>
      <c r="K11" s="289" t="s">
        <v>161</v>
      </c>
      <c r="L11" s="332"/>
      <c r="M11" s="332"/>
      <c r="N11" s="332"/>
      <c r="O11" s="332"/>
      <c r="P11" s="333"/>
    </row>
    <row r="12" spans="1:16" s="290" customFormat="1" ht="18" customHeight="1" thickTop="1">
      <c r="A12" s="334"/>
      <c r="B12" s="292"/>
      <c r="C12" s="335" t="s">
        <v>162</v>
      </c>
      <c r="D12" s="293"/>
      <c r="E12" s="294" t="s">
        <v>163</v>
      </c>
      <c r="F12" s="294" t="s">
        <v>163</v>
      </c>
      <c r="G12" s="294" t="s">
        <v>163</v>
      </c>
      <c r="H12" s="294" t="s">
        <v>163</v>
      </c>
      <c r="I12" s="294" t="s">
        <v>163</v>
      </c>
      <c r="J12" s="336" t="s">
        <v>163</v>
      </c>
      <c r="K12" s="295" t="s">
        <v>164</v>
      </c>
      <c r="L12" s="337"/>
      <c r="M12" s="337"/>
      <c r="N12" s="337"/>
      <c r="O12" s="337"/>
      <c r="P12" s="333"/>
    </row>
    <row r="13" spans="1:16" s="290" customFormat="1" ht="18" customHeight="1">
      <c r="A13" s="338"/>
      <c r="B13" s="339"/>
      <c r="C13" s="340" t="s">
        <v>165</v>
      </c>
      <c r="D13" s="341"/>
      <c r="E13" s="342">
        <v>19469</v>
      </c>
      <c r="F13" s="342">
        <v>185</v>
      </c>
      <c r="G13" s="342">
        <v>181</v>
      </c>
      <c r="H13" s="342">
        <v>19473</v>
      </c>
      <c r="I13" s="342">
        <v>800</v>
      </c>
      <c r="J13" s="343">
        <v>4.0999999999999996</v>
      </c>
      <c r="K13" s="300" t="s">
        <v>166</v>
      </c>
      <c r="L13" s="337"/>
      <c r="M13" s="337"/>
      <c r="N13" s="337"/>
      <c r="O13" s="337"/>
      <c r="P13" s="333"/>
    </row>
    <row r="14" spans="1:16" s="290" customFormat="1" ht="18" customHeight="1">
      <c r="A14" s="338"/>
      <c r="B14" s="297"/>
      <c r="C14" s="344" t="s">
        <v>167</v>
      </c>
      <c r="D14" s="298"/>
      <c r="E14" s="342">
        <v>67512</v>
      </c>
      <c r="F14" s="342">
        <v>672</v>
      </c>
      <c r="G14" s="342">
        <v>648</v>
      </c>
      <c r="H14" s="342">
        <v>67536</v>
      </c>
      <c r="I14" s="342">
        <v>6071</v>
      </c>
      <c r="J14" s="343">
        <v>9</v>
      </c>
      <c r="K14" s="300" t="s">
        <v>168</v>
      </c>
      <c r="L14" s="337"/>
      <c r="M14" s="337"/>
      <c r="N14" s="337"/>
      <c r="O14" s="337"/>
      <c r="P14" s="333"/>
    </row>
    <row r="15" spans="1:16" s="290" customFormat="1" ht="18" customHeight="1">
      <c r="A15" s="338"/>
      <c r="B15" s="297"/>
      <c r="C15" s="344" t="s">
        <v>169</v>
      </c>
      <c r="D15" s="298"/>
      <c r="E15" s="342">
        <v>3091</v>
      </c>
      <c r="F15" s="342">
        <v>39</v>
      </c>
      <c r="G15" s="342">
        <v>47</v>
      </c>
      <c r="H15" s="342">
        <v>3083</v>
      </c>
      <c r="I15" s="342">
        <v>49</v>
      </c>
      <c r="J15" s="343">
        <v>1.6</v>
      </c>
      <c r="K15" s="300" t="s">
        <v>170</v>
      </c>
      <c r="L15" s="337"/>
      <c r="M15" s="337"/>
      <c r="N15" s="337"/>
      <c r="O15" s="337"/>
      <c r="P15" s="333"/>
    </row>
    <row r="16" spans="1:16" s="290" customFormat="1" ht="18" customHeight="1">
      <c r="A16" s="338"/>
      <c r="B16" s="297"/>
      <c r="C16" s="344" t="s">
        <v>171</v>
      </c>
      <c r="D16" s="298"/>
      <c r="E16" s="342">
        <v>5316</v>
      </c>
      <c r="F16" s="342">
        <v>60</v>
      </c>
      <c r="G16" s="342">
        <v>35</v>
      </c>
      <c r="H16" s="342">
        <v>5341</v>
      </c>
      <c r="I16" s="342">
        <v>491</v>
      </c>
      <c r="J16" s="343">
        <v>9.1</v>
      </c>
      <c r="K16" s="300" t="s">
        <v>172</v>
      </c>
      <c r="L16" s="337"/>
      <c r="M16" s="337"/>
      <c r="N16" s="337"/>
      <c r="O16" s="337"/>
      <c r="P16" s="333"/>
    </row>
    <row r="17" spans="1:16" s="290" customFormat="1" ht="18" customHeight="1">
      <c r="A17" s="338"/>
      <c r="B17" s="297"/>
      <c r="C17" s="344" t="s">
        <v>173</v>
      </c>
      <c r="D17" s="298"/>
      <c r="E17" s="342">
        <v>14542</v>
      </c>
      <c r="F17" s="342">
        <v>164</v>
      </c>
      <c r="G17" s="342">
        <v>169</v>
      </c>
      <c r="H17" s="342">
        <v>14537</v>
      </c>
      <c r="I17" s="342">
        <v>1578</v>
      </c>
      <c r="J17" s="343">
        <v>10.8</v>
      </c>
      <c r="K17" s="300" t="s">
        <v>174</v>
      </c>
      <c r="L17" s="337"/>
      <c r="M17" s="337"/>
      <c r="N17" s="337"/>
      <c r="O17" s="337"/>
      <c r="P17" s="333"/>
    </row>
    <row r="18" spans="1:16" s="290" customFormat="1" ht="18" customHeight="1">
      <c r="A18" s="338"/>
      <c r="B18" s="297"/>
      <c r="C18" s="340" t="s">
        <v>175</v>
      </c>
      <c r="D18" s="298"/>
      <c r="E18" s="342">
        <v>51256</v>
      </c>
      <c r="F18" s="342">
        <v>887</v>
      </c>
      <c r="G18" s="342">
        <v>821</v>
      </c>
      <c r="H18" s="342">
        <v>51322</v>
      </c>
      <c r="I18" s="342">
        <v>25535</v>
      </c>
      <c r="J18" s="343">
        <v>49.7</v>
      </c>
      <c r="K18" s="300" t="s">
        <v>176</v>
      </c>
      <c r="L18" s="337"/>
      <c r="M18" s="337"/>
      <c r="N18" s="337"/>
      <c r="O18" s="337"/>
      <c r="P18" s="333"/>
    </row>
    <row r="19" spans="1:16" s="290" customFormat="1" ht="18" customHeight="1">
      <c r="A19" s="338"/>
      <c r="B19" s="297"/>
      <c r="C19" s="344" t="s">
        <v>177</v>
      </c>
      <c r="D19" s="298"/>
      <c r="E19" s="342">
        <v>7819</v>
      </c>
      <c r="F19" s="342">
        <v>149</v>
      </c>
      <c r="G19" s="342">
        <v>143</v>
      </c>
      <c r="H19" s="342">
        <v>7825</v>
      </c>
      <c r="I19" s="342">
        <v>211</v>
      </c>
      <c r="J19" s="343">
        <v>2.7</v>
      </c>
      <c r="K19" s="300" t="s">
        <v>178</v>
      </c>
      <c r="L19" s="337"/>
      <c r="M19" s="337"/>
      <c r="N19" s="337"/>
      <c r="O19" s="337"/>
      <c r="P19" s="333"/>
    </row>
    <row r="20" spans="1:16" s="290" customFormat="1" ht="18" customHeight="1">
      <c r="A20" s="338"/>
      <c r="B20" s="297"/>
      <c r="C20" s="344" t="s">
        <v>179</v>
      </c>
      <c r="D20" s="298"/>
      <c r="E20" s="342">
        <v>2704</v>
      </c>
      <c r="F20" s="342">
        <v>21</v>
      </c>
      <c r="G20" s="342">
        <v>27</v>
      </c>
      <c r="H20" s="342">
        <v>2698</v>
      </c>
      <c r="I20" s="342">
        <v>870</v>
      </c>
      <c r="J20" s="343">
        <v>32.200000000000003</v>
      </c>
      <c r="K20" s="300" t="s">
        <v>180</v>
      </c>
      <c r="L20" s="337"/>
      <c r="M20" s="337"/>
      <c r="N20" s="337"/>
      <c r="O20" s="337"/>
      <c r="P20" s="333"/>
    </row>
    <row r="21" spans="1:16" s="290" customFormat="1" ht="18" customHeight="1">
      <c r="A21" s="338"/>
      <c r="B21" s="297"/>
      <c r="C21" s="344" t="s">
        <v>181</v>
      </c>
      <c r="D21" s="298"/>
      <c r="E21" s="342">
        <v>8063</v>
      </c>
      <c r="F21" s="342">
        <v>122</v>
      </c>
      <c r="G21" s="342">
        <v>90</v>
      </c>
      <c r="H21" s="342">
        <v>8095</v>
      </c>
      <c r="I21" s="342">
        <v>918</v>
      </c>
      <c r="J21" s="343">
        <v>11.3</v>
      </c>
      <c r="K21" s="345" t="s">
        <v>182</v>
      </c>
      <c r="L21" s="337"/>
      <c r="M21" s="337"/>
      <c r="N21" s="337"/>
      <c r="O21" s="337"/>
      <c r="P21" s="333"/>
    </row>
    <row r="22" spans="1:16" s="290" customFormat="1" ht="18" customHeight="1">
      <c r="A22" s="338"/>
      <c r="B22" s="297"/>
      <c r="C22" s="344" t="s">
        <v>183</v>
      </c>
      <c r="D22" s="298"/>
      <c r="E22" s="342">
        <v>22783</v>
      </c>
      <c r="F22" s="342">
        <v>1086</v>
      </c>
      <c r="G22" s="342">
        <v>755</v>
      </c>
      <c r="H22" s="342">
        <v>23114</v>
      </c>
      <c r="I22" s="342">
        <v>18887</v>
      </c>
      <c r="J22" s="343">
        <v>81.8</v>
      </c>
      <c r="K22" s="345" t="s">
        <v>184</v>
      </c>
      <c r="L22" s="337"/>
      <c r="M22" s="337"/>
      <c r="N22" s="337"/>
      <c r="O22" s="337"/>
      <c r="P22" s="333"/>
    </row>
    <row r="23" spans="1:16" s="290" customFormat="1" ht="18" customHeight="1">
      <c r="A23" s="338"/>
      <c r="B23" s="297"/>
      <c r="C23" s="344" t="s">
        <v>185</v>
      </c>
      <c r="D23" s="298"/>
      <c r="E23" s="342">
        <v>8625</v>
      </c>
      <c r="F23" s="342">
        <v>485</v>
      </c>
      <c r="G23" s="342">
        <v>485</v>
      </c>
      <c r="H23" s="342">
        <v>8625</v>
      </c>
      <c r="I23" s="342">
        <v>4184</v>
      </c>
      <c r="J23" s="343">
        <v>48.4</v>
      </c>
      <c r="K23" s="345" t="s">
        <v>186</v>
      </c>
      <c r="L23" s="337"/>
      <c r="M23" s="337"/>
      <c r="N23" s="337"/>
      <c r="O23" s="337"/>
      <c r="P23" s="333"/>
    </row>
    <row r="24" spans="1:16" s="290" customFormat="1" ht="18" customHeight="1">
      <c r="A24" s="338"/>
      <c r="B24" s="339"/>
      <c r="C24" s="344" t="s">
        <v>187</v>
      </c>
      <c r="D24" s="341"/>
      <c r="E24" s="342">
        <v>20120</v>
      </c>
      <c r="F24" s="342">
        <v>388</v>
      </c>
      <c r="G24" s="342">
        <v>423</v>
      </c>
      <c r="H24" s="342">
        <v>20085</v>
      </c>
      <c r="I24" s="342">
        <v>5509</v>
      </c>
      <c r="J24" s="343">
        <v>27.4</v>
      </c>
      <c r="K24" s="345" t="s">
        <v>188</v>
      </c>
      <c r="L24" s="337"/>
      <c r="M24" s="337"/>
      <c r="N24" s="337"/>
      <c r="O24" s="337"/>
      <c r="P24" s="333"/>
    </row>
    <row r="25" spans="1:16" s="290" customFormat="1" ht="18" customHeight="1">
      <c r="A25" s="338"/>
      <c r="B25" s="297"/>
      <c r="C25" s="344" t="s">
        <v>189</v>
      </c>
      <c r="D25" s="298"/>
      <c r="E25" s="342">
        <v>50054</v>
      </c>
      <c r="F25" s="342">
        <v>831</v>
      </c>
      <c r="G25" s="342">
        <v>645</v>
      </c>
      <c r="H25" s="342">
        <v>50240</v>
      </c>
      <c r="I25" s="342">
        <v>15204</v>
      </c>
      <c r="J25" s="343">
        <v>30.3</v>
      </c>
      <c r="K25" s="345" t="s">
        <v>190</v>
      </c>
      <c r="L25" s="337"/>
      <c r="M25" s="337"/>
      <c r="N25" s="337"/>
      <c r="O25" s="337"/>
      <c r="P25" s="333"/>
    </row>
    <row r="26" spans="1:16" s="290" customFormat="1" ht="18" customHeight="1">
      <c r="A26" s="338"/>
      <c r="B26" s="339"/>
      <c r="C26" s="344" t="s">
        <v>191</v>
      </c>
      <c r="D26" s="341"/>
      <c r="E26" s="342">
        <v>2956</v>
      </c>
      <c r="F26" s="342">
        <v>51</v>
      </c>
      <c r="G26" s="342">
        <v>66</v>
      </c>
      <c r="H26" s="342">
        <v>2941</v>
      </c>
      <c r="I26" s="342">
        <v>610</v>
      </c>
      <c r="J26" s="343">
        <v>20.7</v>
      </c>
      <c r="K26" s="345" t="s">
        <v>192</v>
      </c>
      <c r="L26" s="337"/>
      <c r="M26" s="337"/>
      <c r="N26" s="337"/>
      <c r="O26" s="337"/>
      <c r="P26" s="333"/>
    </row>
    <row r="27" spans="1:16" s="290" customFormat="1" ht="18" customHeight="1" thickBot="1">
      <c r="A27" s="346"/>
      <c r="B27" s="302"/>
      <c r="C27" s="347" t="s">
        <v>193</v>
      </c>
      <c r="D27" s="303"/>
      <c r="E27" s="348">
        <v>21983</v>
      </c>
      <c r="F27" s="348">
        <v>389</v>
      </c>
      <c r="G27" s="348">
        <v>370</v>
      </c>
      <c r="H27" s="348">
        <v>22002</v>
      </c>
      <c r="I27" s="348">
        <v>7132</v>
      </c>
      <c r="J27" s="349">
        <v>32.4</v>
      </c>
      <c r="K27" s="305" t="s">
        <v>194</v>
      </c>
      <c r="L27" s="337"/>
      <c r="M27" s="337"/>
      <c r="N27" s="337"/>
      <c r="O27" s="337"/>
      <c r="P27" s="333"/>
    </row>
    <row r="28" spans="1:16" s="290" customFormat="1" ht="18" customHeight="1" thickTop="1">
      <c r="A28" s="334"/>
      <c r="B28" s="292"/>
      <c r="C28" s="335" t="s">
        <v>195</v>
      </c>
      <c r="D28" s="293"/>
      <c r="E28" s="350">
        <v>3400</v>
      </c>
      <c r="F28" s="350">
        <v>57</v>
      </c>
      <c r="G28" s="350">
        <v>48</v>
      </c>
      <c r="H28" s="350">
        <v>3409</v>
      </c>
      <c r="I28" s="350">
        <v>1202</v>
      </c>
      <c r="J28" s="351">
        <v>35.9</v>
      </c>
      <c r="K28" s="295" t="s">
        <v>196</v>
      </c>
      <c r="L28" s="337"/>
      <c r="M28" s="337"/>
      <c r="N28" s="337"/>
      <c r="O28" s="337"/>
      <c r="P28" s="333"/>
    </row>
    <row r="29" spans="1:16" s="290" customFormat="1" ht="18" customHeight="1">
      <c r="A29" s="338"/>
      <c r="B29" s="339"/>
      <c r="C29" s="340" t="s">
        <v>197</v>
      </c>
      <c r="D29" s="341"/>
      <c r="E29" s="342">
        <v>14123</v>
      </c>
      <c r="F29" s="342">
        <v>128</v>
      </c>
      <c r="G29" s="342">
        <v>158</v>
      </c>
      <c r="H29" s="342">
        <v>14093</v>
      </c>
      <c r="I29" s="342">
        <v>1050</v>
      </c>
      <c r="J29" s="343">
        <v>7.5</v>
      </c>
      <c r="K29" s="300" t="s">
        <v>198</v>
      </c>
      <c r="L29" s="337"/>
      <c r="M29" s="337"/>
      <c r="N29" s="337"/>
      <c r="O29" s="337"/>
      <c r="P29" s="333"/>
    </row>
    <row r="30" spans="1:16" s="290" customFormat="1" ht="18" customHeight="1">
      <c r="A30" s="338"/>
      <c r="B30" s="297"/>
      <c r="C30" s="344" t="s">
        <v>199</v>
      </c>
      <c r="D30" s="298"/>
      <c r="E30" s="342">
        <v>1720</v>
      </c>
      <c r="F30" s="342">
        <v>11</v>
      </c>
      <c r="G30" s="342">
        <v>11</v>
      </c>
      <c r="H30" s="342">
        <v>1720</v>
      </c>
      <c r="I30" s="342">
        <v>363</v>
      </c>
      <c r="J30" s="343">
        <v>21.1</v>
      </c>
      <c r="K30" s="300" t="s">
        <v>200</v>
      </c>
      <c r="L30" s="337"/>
      <c r="M30" s="337"/>
      <c r="N30" s="337"/>
      <c r="O30" s="337"/>
      <c r="P30" s="333"/>
    </row>
    <row r="31" spans="1:16" s="290" customFormat="1" ht="18" customHeight="1">
      <c r="A31" s="338"/>
      <c r="B31" s="297"/>
      <c r="C31" s="344" t="s">
        <v>201</v>
      </c>
      <c r="D31" s="298"/>
      <c r="E31" s="342">
        <v>3535</v>
      </c>
      <c r="F31" s="342">
        <v>47</v>
      </c>
      <c r="G31" s="342">
        <v>33</v>
      </c>
      <c r="H31" s="342">
        <v>3549</v>
      </c>
      <c r="I31" s="342">
        <v>317</v>
      </c>
      <c r="J31" s="343">
        <v>9</v>
      </c>
      <c r="K31" s="300" t="s">
        <v>202</v>
      </c>
      <c r="L31" s="337"/>
      <c r="M31" s="337"/>
      <c r="N31" s="337"/>
      <c r="O31" s="337"/>
      <c r="P31" s="333"/>
    </row>
    <row r="32" spans="1:16" s="290" customFormat="1" ht="18" customHeight="1">
      <c r="A32" s="338"/>
      <c r="B32" s="297"/>
      <c r="C32" s="344" t="s">
        <v>203</v>
      </c>
      <c r="D32" s="298"/>
      <c r="E32" s="342">
        <v>5664</v>
      </c>
      <c r="F32" s="342">
        <v>47</v>
      </c>
      <c r="G32" s="342">
        <v>57</v>
      </c>
      <c r="H32" s="342">
        <v>5654</v>
      </c>
      <c r="I32" s="342">
        <v>1074</v>
      </c>
      <c r="J32" s="343">
        <v>19</v>
      </c>
      <c r="K32" s="300" t="s">
        <v>204</v>
      </c>
      <c r="L32" s="337"/>
      <c r="M32" s="337"/>
      <c r="N32" s="337"/>
      <c r="O32" s="337"/>
      <c r="P32" s="333"/>
    </row>
    <row r="33" spans="1:17" s="290" customFormat="1" ht="18" customHeight="1">
      <c r="A33" s="338"/>
      <c r="B33" s="297"/>
      <c r="C33" s="344" t="s">
        <v>205</v>
      </c>
      <c r="D33" s="298"/>
      <c r="E33" s="342">
        <v>2071</v>
      </c>
      <c r="F33" s="342">
        <v>17</v>
      </c>
      <c r="G33" s="342">
        <v>20</v>
      </c>
      <c r="H33" s="342">
        <v>2068</v>
      </c>
      <c r="I33" s="342">
        <v>35</v>
      </c>
      <c r="J33" s="343">
        <v>1.7</v>
      </c>
      <c r="K33" s="300" t="s">
        <v>206</v>
      </c>
      <c r="L33" s="337"/>
      <c r="M33" s="337"/>
      <c r="N33" s="337"/>
      <c r="O33" s="337"/>
      <c r="P33" s="333"/>
    </row>
    <row r="34" spans="1:17" s="290" customFormat="1" ht="18" customHeight="1">
      <c r="A34" s="338"/>
      <c r="B34" s="297"/>
      <c r="C34" s="344" t="s">
        <v>207</v>
      </c>
      <c r="D34" s="298"/>
      <c r="E34" s="342">
        <v>4245</v>
      </c>
      <c r="F34" s="342">
        <v>32</v>
      </c>
      <c r="G34" s="342">
        <v>47</v>
      </c>
      <c r="H34" s="342">
        <v>4230</v>
      </c>
      <c r="I34" s="342">
        <v>222</v>
      </c>
      <c r="J34" s="343">
        <v>5.2</v>
      </c>
      <c r="K34" s="300" t="s">
        <v>208</v>
      </c>
      <c r="L34" s="337"/>
      <c r="M34" s="337"/>
      <c r="N34" s="337"/>
      <c r="O34" s="337"/>
      <c r="P34" s="333"/>
    </row>
    <row r="35" spans="1:17" s="290" customFormat="1" ht="18" customHeight="1">
      <c r="A35" s="338"/>
      <c r="B35" s="297"/>
      <c r="C35" s="344" t="s">
        <v>209</v>
      </c>
      <c r="D35" s="298"/>
      <c r="E35" s="342">
        <v>10419</v>
      </c>
      <c r="F35" s="342">
        <v>124</v>
      </c>
      <c r="G35" s="342">
        <v>89</v>
      </c>
      <c r="H35" s="342">
        <v>10454</v>
      </c>
      <c r="I35" s="342">
        <v>496</v>
      </c>
      <c r="J35" s="343">
        <v>4.8</v>
      </c>
      <c r="K35" s="300" t="s">
        <v>210</v>
      </c>
      <c r="L35" s="337"/>
      <c r="M35" s="337"/>
      <c r="N35" s="337"/>
      <c r="O35" s="337"/>
      <c r="P35" s="333"/>
    </row>
    <row r="36" spans="1:17" s="290" customFormat="1" ht="18" customHeight="1">
      <c r="A36" s="338"/>
      <c r="B36" s="297"/>
      <c r="C36" s="344" t="s">
        <v>211</v>
      </c>
      <c r="D36" s="298"/>
      <c r="E36" s="342">
        <v>2271</v>
      </c>
      <c r="F36" s="342">
        <v>25</v>
      </c>
      <c r="G36" s="342">
        <v>18</v>
      </c>
      <c r="H36" s="342">
        <v>2278</v>
      </c>
      <c r="I36" s="342">
        <v>35</v>
      </c>
      <c r="J36" s="343">
        <v>1.5</v>
      </c>
      <c r="K36" s="300" t="s">
        <v>212</v>
      </c>
      <c r="L36" s="337"/>
      <c r="M36" s="337"/>
      <c r="N36" s="337"/>
      <c r="O36" s="337"/>
      <c r="P36" s="333"/>
    </row>
    <row r="37" spans="1:17" s="290" customFormat="1" ht="18" customHeight="1">
      <c r="A37" s="296"/>
      <c r="B37" s="297"/>
      <c r="C37" s="344" t="s">
        <v>213</v>
      </c>
      <c r="D37" s="298"/>
      <c r="E37" s="342">
        <v>5569</v>
      </c>
      <c r="F37" s="342">
        <v>60</v>
      </c>
      <c r="G37" s="342">
        <v>46</v>
      </c>
      <c r="H37" s="342">
        <v>5583</v>
      </c>
      <c r="I37" s="342">
        <v>733</v>
      </c>
      <c r="J37" s="343">
        <v>13.2</v>
      </c>
      <c r="K37" s="300" t="s">
        <v>214</v>
      </c>
    </row>
    <row r="38" spans="1:17" s="290" customFormat="1" ht="18" customHeight="1" thickBot="1">
      <c r="A38" s="296"/>
      <c r="B38" s="297"/>
      <c r="C38" s="344" t="s">
        <v>215</v>
      </c>
      <c r="D38" s="298"/>
      <c r="E38" s="342">
        <v>14495</v>
      </c>
      <c r="F38" s="342">
        <v>123</v>
      </c>
      <c r="G38" s="342">
        <v>122</v>
      </c>
      <c r="H38" s="342">
        <v>14496</v>
      </c>
      <c r="I38" s="342">
        <v>542</v>
      </c>
      <c r="J38" s="343">
        <v>3.7</v>
      </c>
      <c r="K38" s="300" t="s">
        <v>216</v>
      </c>
    </row>
    <row r="39" spans="1:17" s="290" customFormat="1" ht="18" customHeight="1" thickTop="1">
      <c r="A39" s="352"/>
      <c r="B39" s="353"/>
      <c r="C39" s="354" t="s">
        <v>217</v>
      </c>
      <c r="D39" s="355"/>
      <c r="E39" s="356">
        <v>15407</v>
      </c>
      <c r="F39" s="356">
        <v>202</v>
      </c>
      <c r="G39" s="356">
        <v>156</v>
      </c>
      <c r="H39" s="356">
        <v>15453</v>
      </c>
      <c r="I39" s="356">
        <v>4146</v>
      </c>
      <c r="J39" s="357">
        <v>26.8</v>
      </c>
      <c r="K39" s="358" t="s">
        <v>218</v>
      </c>
      <c r="M39" s="630" t="s">
        <v>238</v>
      </c>
      <c r="N39" s="630"/>
      <c r="O39" s="630"/>
      <c r="P39" s="630"/>
    </row>
    <row r="40" spans="1:17" s="290" customFormat="1" ht="18" customHeight="1" thickBot="1">
      <c r="A40" s="346"/>
      <c r="B40" s="302"/>
      <c r="C40" s="359" t="s">
        <v>219</v>
      </c>
      <c r="D40" s="303"/>
      <c r="E40" s="348">
        <v>35849</v>
      </c>
      <c r="F40" s="348">
        <v>685</v>
      </c>
      <c r="G40" s="348">
        <v>665</v>
      </c>
      <c r="H40" s="348">
        <v>35869</v>
      </c>
      <c r="I40" s="348">
        <v>21388</v>
      </c>
      <c r="J40" s="349">
        <v>59.6</v>
      </c>
      <c r="K40" s="305" t="s">
        <v>220</v>
      </c>
      <c r="L40" s="337"/>
      <c r="M40" s="630" t="s">
        <v>239</v>
      </c>
      <c r="N40" s="630"/>
      <c r="O40" s="630"/>
      <c r="P40" s="630"/>
    </row>
    <row r="41" spans="1:17" s="290" customFormat="1" ht="18" customHeight="1" thickTop="1">
      <c r="A41" s="307"/>
      <c r="B41" s="308"/>
      <c r="C41" s="360" t="s">
        <v>221</v>
      </c>
      <c r="D41" s="309"/>
      <c r="E41" s="356">
        <v>22504</v>
      </c>
      <c r="F41" s="356">
        <v>258</v>
      </c>
      <c r="G41" s="356">
        <v>232</v>
      </c>
      <c r="H41" s="356">
        <v>22530</v>
      </c>
      <c r="I41" s="356">
        <v>4393</v>
      </c>
      <c r="J41" s="357">
        <v>19.5</v>
      </c>
      <c r="K41" s="311" t="s">
        <v>222</v>
      </c>
      <c r="L41" s="337"/>
      <c r="M41" s="627" t="s">
        <v>240</v>
      </c>
      <c r="N41" s="627"/>
      <c r="O41" s="627"/>
      <c r="P41" s="627"/>
      <c r="Q41" s="627"/>
    </row>
    <row r="42" spans="1:17" s="290" customFormat="1" ht="18" customHeight="1" thickBot="1">
      <c r="A42" s="312"/>
      <c r="B42" s="313"/>
      <c r="C42" s="361" t="s">
        <v>223</v>
      </c>
      <c r="D42" s="314"/>
      <c r="E42" s="362">
        <v>27550</v>
      </c>
      <c r="F42" s="362">
        <v>573</v>
      </c>
      <c r="G42" s="362">
        <v>413</v>
      </c>
      <c r="H42" s="362">
        <v>27710</v>
      </c>
      <c r="I42" s="362">
        <v>10811</v>
      </c>
      <c r="J42" s="363">
        <v>39.1</v>
      </c>
      <c r="K42" s="316" t="s">
        <v>224</v>
      </c>
      <c r="L42" s="337"/>
      <c r="M42" s="629" t="s">
        <v>241</v>
      </c>
      <c r="N42" s="629"/>
      <c r="O42" s="629"/>
      <c r="P42" s="629"/>
    </row>
    <row r="43" spans="1:17" ht="4.5" customHeight="1">
      <c r="C43" s="340"/>
    </row>
    <row r="44" spans="1:17">
      <c r="C44" s="340"/>
      <c r="M44" s="266"/>
    </row>
    <row r="46" spans="1:17" ht="18.600000000000001">
      <c r="B46" s="523"/>
      <c r="C46" s="523"/>
      <c r="D46" s="523"/>
      <c r="E46" s="523" t="s">
        <v>328</v>
      </c>
      <c r="F46" s="523"/>
      <c r="G46" s="523"/>
      <c r="H46" s="523"/>
      <c r="I46" s="523"/>
      <c r="J46" s="523"/>
      <c r="K46" s="523"/>
      <c r="L46" s="523"/>
      <c r="M46" s="523"/>
      <c r="N46" s="523"/>
      <c r="O46" s="525" t="s">
        <v>317</v>
      </c>
      <c r="P46" s="523"/>
    </row>
    <row r="47" spans="1:17" ht="18.600000000000001">
      <c r="A47" s="604"/>
      <c r="B47" s="604"/>
      <c r="C47" s="604"/>
      <c r="D47" s="604"/>
      <c r="E47" s="524" t="s">
        <v>329</v>
      </c>
      <c r="F47" s="524"/>
      <c r="G47" s="524"/>
      <c r="H47" s="524"/>
      <c r="I47" s="524"/>
      <c r="J47" s="524"/>
      <c r="K47" s="524"/>
      <c r="L47" s="524"/>
      <c r="N47" s="263"/>
      <c r="O47" s="263"/>
      <c r="P47" s="321"/>
    </row>
    <row r="48" spans="1:17">
      <c r="A48" s="604"/>
      <c r="B48" s="604"/>
      <c r="C48" s="604"/>
      <c r="D48" s="604"/>
      <c r="E48" s="263"/>
      <c r="F48" s="263"/>
      <c r="G48" s="263"/>
      <c r="H48" s="263"/>
      <c r="I48" s="263"/>
      <c r="K48" s="263"/>
      <c r="L48" s="267"/>
      <c r="M48" s="318"/>
      <c r="N48" s="266" t="s">
        <v>298</v>
      </c>
      <c r="O48" s="263"/>
      <c r="P48" s="321"/>
    </row>
    <row r="49" spans="1:16" ht="6" customHeight="1">
      <c r="A49" s="263"/>
      <c r="B49" s="263"/>
      <c r="D49" s="263"/>
      <c r="E49" s="263"/>
      <c r="F49" s="263"/>
      <c r="G49" s="263"/>
      <c r="H49" s="263"/>
      <c r="I49" s="263"/>
      <c r="J49" s="263"/>
      <c r="K49" s="263"/>
      <c r="L49" s="263"/>
      <c r="M49" s="263"/>
      <c r="N49" s="263"/>
      <c r="O49" s="263"/>
      <c r="P49" s="321"/>
    </row>
    <row r="50" spans="1:16" ht="18" customHeight="1" thickBot="1">
      <c r="A50" s="607"/>
      <c r="B50" s="608"/>
      <c r="C50" s="608"/>
      <c r="D50" s="268"/>
      <c r="E50" s="268"/>
      <c r="F50" s="268"/>
      <c r="G50" s="268"/>
      <c r="H50" s="263"/>
      <c r="I50" s="263"/>
      <c r="J50" s="263"/>
      <c r="K50" s="263"/>
      <c r="L50" s="605"/>
      <c r="M50" s="606"/>
      <c r="N50" s="606"/>
      <c r="O50" s="263"/>
      <c r="P50" s="321"/>
    </row>
    <row r="51" spans="1:16" s="274" customFormat="1" ht="18" customHeight="1">
      <c r="A51" s="270"/>
      <c r="B51" s="267"/>
      <c r="C51" s="267"/>
      <c r="D51" s="267"/>
      <c r="E51" s="622" t="s">
        <v>228</v>
      </c>
      <c r="F51" s="622" t="s">
        <v>229</v>
      </c>
      <c r="G51" s="622" t="s">
        <v>230</v>
      </c>
      <c r="H51" s="624" t="s">
        <v>231</v>
      </c>
      <c r="I51" s="322"/>
      <c r="J51" s="323"/>
      <c r="K51" s="272"/>
      <c r="L51" s="267"/>
      <c r="M51" s="267"/>
      <c r="N51" s="267"/>
      <c r="O51" s="267"/>
      <c r="P51" s="267"/>
    </row>
    <row r="52" spans="1:16" s="274" customFormat="1" ht="18" customHeight="1">
      <c r="A52" s="615" t="s">
        <v>154</v>
      </c>
      <c r="B52" s="616"/>
      <c r="C52" s="616"/>
      <c r="D52" s="267"/>
      <c r="E52" s="622"/>
      <c r="F52" s="622"/>
      <c r="G52" s="622"/>
      <c r="H52" s="625"/>
      <c r="I52" s="324" t="s">
        <v>232</v>
      </c>
      <c r="J52" s="324" t="s">
        <v>233</v>
      </c>
      <c r="K52" s="273" t="s">
        <v>157</v>
      </c>
      <c r="L52" s="267"/>
      <c r="M52" s="267"/>
      <c r="N52" s="267"/>
      <c r="O52" s="267"/>
      <c r="P52" s="267"/>
    </row>
    <row r="53" spans="1:16" s="274" customFormat="1" ht="18" customHeight="1" thickBot="1">
      <c r="A53" s="275"/>
      <c r="B53" s="276"/>
      <c r="C53" s="276"/>
      <c r="D53" s="276"/>
      <c r="E53" s="623"/>
      <c r="F53" s="623"/>
      <c r="G53" s="623"/>
      <c r="H53" s="626"/>
      <c r="I53" s="325" t="s">
        <v>234</v>
      </c>
      <c r="J53" s="325" t="s">
        <v>235</v>
      </c>
      <c r="K53" s="278"/>
      <c r="L53" s="267"/>
      <c r="M53" s="267"/>
      <c r="N53" s="267"/>
      <c r="O53" s="267"/>
      <c r="P53" s="267"/>
    </row>
    <row r="54" spans="1:16" s="274" customFormat="1" ht="12" customHeight="1" thickTop="1">
      <c r="A54" s="270"/>
      <c r="B54" s="279"/>
      <c r="C54" s="267"/>
      <c r="D54" s="326"/>
      <c r="E54" s="365" t="s">
        <v>236</v>
      </c>
      <c r="F54" s="365" t="s">
        <v>236</v>
      </c>
      <c r="G54" s="365" t="s">
        <v>236</v>
      </c>
      <c r="H54" s="365" t="s">
        <v>236</v>
      </c>
      <c r="I54" s="365" t="s">
        <v>236</v>
      </c>
      <c r="J54" s="284" t="s">
        <v>237</v>
      </c>
      <c r="K54" s="273"/>
      <c r="L54" s="267"/>
      <c r="M54" s="267"/>
      <c r="N54" s="267"/>
      <c r="O54" s="267"/>
      <c r="P54" s="267"/>
    </row>
    <row r="55" spans="1:16" s="290" customFormat="1" ht="18" customHeight="1" thickBot="1">
      <c r="A55" s="366"/>
      <c r="B55" s="339"/>
      <c r="C55" s="340" t="s">
        <v>160</v>
      </c>
      <c r="D55" s="341"/>
      <c r="E55" s="331">
        <v>161048</v>
      </c>
      <c r="F55" s="331">
        <v>2502</v>
      </c>
      <c r="G55" s="331">
        <v>2460</v>
      </c>
      <c r="H55" s="331">
        <v>161090</v>
      </c>
      <c r="I55" s="331">
        <v>27886</v>
      </c>
      <c r="J55" s="367">
        <v>17.3</v>
      </c>
      <c r="K55" s="368" t="s">
        <v>161</v>
      </c>
      <c r="L55" s="332"/>
      <c r="M55" s="332"/>
      <c r="N55" s="332"/>
      <c r="O55" s="332"/>
      <c r="P55" s="333"/>
    </row>
    <row r="56" spans="1:16" s="290" customFormat="1" ht="18" customHeight="1" thickTop="1">
      <c r="A56" s="369"/>
      <c r="B56" s="308"/>
      <c r="C56" s="360" t="s">
        <v>162</v>
      </c>
      <c r="D56" s="309"/>
      <c r="E56" s="294" t="s">
        <v>163</v>
      </c>
      <c r="F56" s="294" t="s">
        <v>163</v>
      </c>
      <c r="G56" s="294" t="s">
        <v>163</v>
      </c>
      <c r="H56" s="294" t="s">
        <v>163</v>
      </c>
      <c r="I56" s="294" t="s">
        <v>163</v>
      </c>
      <c r="J56" s="370" t="s">
        <v>163</v>
      </c>
      <c r="K56" s="311" t="s">
        <v>164</v>
      </c>
      <c r="L56" s="337"/>
      <c r="M56" s="337"/>
      <c r="N56" s="337"/>
      <c r="O56" s="337"/>
      <c r="P56" s="333"/>
    </row>
    <row r="57" spans="1:16" s="290" customFormat="1" ht="18" customHeight="1">
      <c r="A57" s="338"/>
      <c r="B57" s="339"/>
      <c r="C57" s="340" t="s">
        <v>165</v>
      </c>
      <c r="D57" s="341"/>
      <c r="E57" s="342">
        <v>16198</v>
      </c>
      <c r="F57" s="342">
        <v>172</v>
      </c>
      <c r="G57" s="342">
        <v>162</v>
      </c>
      <c r="H57" s="342">
        <v>16208</v>
      </c>
      <c r="I57" s="342">
        <v>363</v>
      </c>
      <c r="J57" s="371">
        <v>2.2000000000000002</v>
      </c>
      <c r="K57" s="300" t="s">
        <v>166</v>
      </c>
      <c r="L57" s="337"/>
      <c r="M57" s="337"/>
      <c r="N57" s="337"/>
      <c r="O57" s="337"/>
      <c r="P57" s="333"/>
    </row>
    <row r="58" spans="1:16" s="290" customFormat="1" ht="18" customHeight="1">
      <c r="A58" s="338"/>
      <c r="B58" s="297"/>
      <c r="C58" s="344" t="s">
        <v>167</v>
      </c>
      <c r="D58" s="298"/>
      <c r="E58" s="342">
        <v>44141</v>
      </c>
      <c r="F58" s="342">
        <v>388</v>
      </c>
      <c r="G58" s="342">
        <v>406</v>
      </c>
      <c r="H58" s="342">
        <v>44123</v>
      </c>
      <c r="I58" s="342">
        <v>1664</v>
      </c>
      <c r="J58" s="371">
        <v>3.8</v>
      </c>
      <c r="K58" s="300" t="s">
        <v>168</v>
      </c>
      <c r="L58" s="337"/>
      <c r="M58" s="337"/>
      <c r="N58" s="337"/>
      <c r="O58" s="337"/>
      <c r="P58" s="333"/>
    </row>
    <row r="59" spans="1:16" s="290" customFormat="1" ht="18" customHeight="1">
      <c r="A59" s="338"/>
      <c r="B59" s="297"/>
      <c r="C59" s="344" t="s">
        <v>169</v>
      </c>
      <c r="D59" s="298"/>
      <c r="E59" s="342">
        <v>2742</v>
      </c>
      <c r="F59" s="342">
        <v>34</v>
      </c>
      <c r="G59" s="342">
        <v>41</v>
      </c>
      <c r="H59" s="342">
        <v>2735</v>
      </c>
      <c r="I59" s="342">
        <v>26</v>
      </c>
      <c r="J59" s="371">
        <v>1</v>
      </c>
      <c r="K59" s="300" t="s">
        <v>170</v>
      </c>
      <c r="L59" s="337"/>
      <c r="M59" s="337"/>
      <c r="N59" s="337"/>
      <c r="O59" s="337"/>
      <c r="P59" s="333"/>
    </row>
    <row r="60" spans="1:16" s="290" customFormat="1" ht="18" customHeight="1">
      <c r="A60" s="338"/>
      <c r="B60" s="297"/>
      <c r="C60" s="344" t="s">
        <v>171</v>
      </c>
      <c r="D60" s="298"/>
      <c r="E60" s="342">
        <v>3575</v>
      </c>
      <c r="F60" s="342">
        <v>23</v>
      </c>
      <c r="G60" s="342">
        <v>22</v>
      </c>
      <c r="H60" s="342">
        <v>3576</v>
      </c>
      <c r="I60" s="342">
        <v>121</v>
      </c>
      <c r="J60" s="371">
        <v>3.4</v>
      </c>
      <c r="K60" s="300" t="s">
        <v>172</v>
      </c>
      <c r="L60" s="337"/>
      <c r="M60" s="337"/>
      <c r="N60" s="337"/>
      <c r="O60" s="337"/>
      <c r="P60" s="333"/>
    </row>
    <row r="61" spans="1:16" s="290" customFormat="1" ht="18" customHeight="1">
      <c r="A61" s="338"/>
      <c r="B61" s="297"/>
      <c r="C61" s="344" t="s">
        <v>173</v>
      </c>
      <c r="D61" s="298"/>
      <c r="E61" s="342">
        <v>12072</v>
      </c>
      <c r="F61" s="342">
        <v>149</v>
      </c>
      <c r="G61" s="342">
        <v>145</v>
      </c>
      <c r="H61" s="342">
        <v>12076</v>
      </c>
      <c r="I61" s="342">
        <v>817</v>
      </c>
      <c r="J61" s="371">
        <v>6.8</v>
      </c>
      <c r="K61" s="300" t="s">
        <v>174</v>
      </c>
      <c r="L61" s="337"/>
      <c r="M61" s="337"/>
      <c r="N61" s="337"/>
      <c r="O61" s="337"/>
      <c r="P61" s="333"/>
    </row>
    <row r="62" spans="1:16" s="290" customFormat="1" ht="18" customHeight="1">
      <c r="A62" s="338"/>
      <c r="B62" s="297"/>
      <c r="C62" s="340" t="s">
        <v>175</v>
      </c>
      <c r="D62" s="298"/>
      <c r="E62" s="342">
        <v>24995</v>
      </c>
      <c r="F62" s="342">
        <v>320</v>
      </c>
      <c r="G62" s="342">
        <v>352</v>
      </c>
      <c r="H62" s="342">
        <v>24963</v>
      </c>
      <c r="I62" s="342">
        <v>8474</v>
      </c>
      <c r="J62" s="371">
        <v>33.9</v>
      </c>
      <c r="K62" s="300" t="s">
        <v>176</v>
      </c>
      <c r="L62" s="337"/>
      <c r="M62" s="337"/>
      <c r="N62" s="337"/>
      <c r="O62" s="337"/>
      <c r="P62" s="333"/>
    </row>
    <row r="63" spans="1:16" s="290" customFormat="1" ht="18" customHeight="1">
      <c r="A63" s="338"/>
      <c r="B63" s="297"/>
      <c r="C63" s="344" t="s">
        <v>177</v>
      </c>
      <c r="D63" s="298"/>
      <c r="E63" s="342">
        <v>3523</v>
      </c>
      <c r="F63" s="342">
        <v>60</v>
      </c>
      <c r="G63" s="342">
        <v>81</v>
      </c>
      <c r="H63" s="342">
        <v>3502</v>
      </c>
      <c r="I63" s="342">
        <v>64</v>
      </c>
      <c r="J63" s="371">
        <v>1.9</v>
      </c>
      <c r="K63" s="300" t="s">
        <v>178</v>
      </c>
      <c r="L63" s="337"/>
      <c r="M63" s="337"/>
      <c r="N63" s="337"/>
      <c r="O63" s="337"/>
      <c r="P63" s="333"/>
    </row>
    <row r="64" spans="1:16" s="290" customFormat="1" ht="18" customHeight="1">
      <c r="A64" s="338"/>
      <c r="B64" s="297"/>
      <c r="C64" s="344" t="s">
        <v>179</v>
      </c>
      <c r="D64" s="298"/>
      <c r="E64" s="342">
        <v>1591</v>
      </c>
      <c r="F64" s="342">
        <v>15</v>
      </c>
      <c r="G64" s="342">
        <v>20</v>
      </c>
      <c r="H64" s="342">
        <v>1586</v>
      </c>
      <c r="I64" s="342">
        <v>437</v>
      </c>
      <c r="J64" s="371">
        <v>27.5</v>
      </c>
      <c r="K64" s="300" t="s">
        <v>180</v>
      </c>
      <c r="L64" s="337"/>
      <c r="M64" s="337"/>
      <c r="N64" s="337"/>
      <c r="O64" s="337"/>
      <c r="P64" s="333"/>
    </row>
    <row r="65" spans="1:16" s="290" customFormat="1" ht="18" customHeight="1">
      <c r="A65" s="338"/>
      <c r="B65" s="297"/>
      <c r="C65" s="344" t="s">
        <v>181</v>
      </c>
      <c r="D65" s="298"/>
      <c r="E65" s="342">
        <v>5510</v>
      </c>
      <c r="F65" s="342">
        <v>57</v>
      </c>
      <c r="G65" s="342">
        <v>61</v>
      </c>
      <c r="H65" s="342">
        <v>5506</v>
      </c>
      <c r="I65" s="342">
        <v>354</v>
      </c>
      <c r="J65" s="371">
        <v>6.5</v>
      </c>
      <c r="K65" s="345" t="s">
        <v>182</v>
      </c>
      <c r="L65" s="337"/>
      <c r="M65" s="337"/>
      <c r="N65" s="337"/>
      <c r="O65" s="337"/>
      <c r="P65" s="333"/>
    </row>
    <row r="66" spans="1:16" s="290" customFormat="1" ht="18" customHeight="1">
      <c r="A66" s="338"/>
      <c r="B66" s="297"/>
      <c r="C66" s="344" t="s">
        <v>183</v>
      </c>
      <c r="D66" s="298"/>
      <c r="E66" s="342">
        <v>7716</v>
      </c>
      <c r="F66" s="342">
        <v>473</v>
      </c>
      <c r="G66" s="342">
        <v>287</v>
      </c>
      <c r="H66" s="342">
        <v>7902</v>
      </c>
      <c r="I66" s="342">
        <v>5681</v>
      </c>
      <c r="J66" s="371">
        <v>72.400000000000006</v>
      </c>
      <c r="K66" s="345" t="s">
        <v>184</v>
      </c>
      <c r="L66" s="337"/>
      <c r="M66" s="337"/>
      <c r="N66" s="337"/>
      <c r="O66" s="337"/>
      <c r="P66" s="333"/>
    </row>
    <row r="67" spans="1:16" s="290" customFormat="1" ht="18" customHeight="1">
      <c r="A67" s="338"/>
      <c r="B67" s="297"/>
      <c r="C67" s="344" t="s">
        <v>185</v>
      </c>
      <c r="D67" s="298"/>
      <c r="E67" s="342">
        <v>5491</v>
      </c>
      <c r="F67" s="342">
        <v>257</v>
      </c>
      <c r="G67" s="342">
        <v>312</v>
      </c>
      <c r="H67" s="342">
        <v>5436</v>
      </c>
      <c r="I67" s="342">
        <v>2661</v>
      </c>
      <c r="J67" s="371">
        <v>48.7</v>
      </c>
      <c r="K67" s="345" t="s">
        <v>186</v>
      </c>
      <c r="L67" s="337"/>
      <c r="M67" s="337"/>
      <c r="N67" s="337"/>
      <c r="O67" s="337"/>
      <c r="P67" s="333"/>
    </row>
    <row r="68" spans="1:16" s="290" customFormat="1" ht="18" customHeight="1">
      <c r="A68" s="338"/>
      <c r="B68" s="339"/>
      <c r="C68" s="344" t="s">
        <v>187</v>
      </c>
      <c r="D68" s="341"/>
      <c r="E68" s="342">
        <v>7897</v>
      </c>
      <c r="F68" s="342">
        <v>131</v>
      </c>
      <c r="G68" s="342">
        <v>120</v>
      </c>
      <c r="H68" s="342">
        <v>7908</v>
      </c>
      <c r="I68" s="342">
        <v>1244</v>
      </c>
      <c r="J68" s="371">
        <v>15.8</v>
      </c>
      <c r="K68" s="345" t="s">
        <v>188</v>
      </c>
      <c r="L68" s="337"/>
      <c r="M68" s="337"/>
      <c r="N68" s="337"/>
      <c r="O68" s="337"/>
      <c r="P68" s="333"/>
    </row>
    <row r="69" spans="1:16" s="290" customFormat="1" ht="18" customHeight="1">
      <c r="A69" s="338"/>
      <c r="B69" s="297"/>
      <c r="C69" s="344" t="s">
        <v>189</v>
      </c>
      <c r="D69" s="298"/>
      <c r="E69" s="342">
        <v>11122</v>
      </c>
      <c r="F69" s="342">
        <v>186</v>
      </c>
      <c r="G69" s="342">
        <v>203</v>
      </c>
      <c r="H69" s="342">
        <v>11105</v>
      </c>
      <c r="I69" s="342">
        <v>3304</v>
      </c>
      <c r="J69" s="371">
        <v>29.8</v>
      </c>
      <c r="K69" s="345" t="s">
        <v>190</v>
      </c>
      <c r="L69" s="337"/>
      <c r="M69" s="337"/>
      <c r="N69" s="337"/>
      <c r="O69" s="337"/>
      <c r="P69" s="333"/>
    </row>
    <row r="70" spans="1:16" s="290" customFormat="1" ht="18" customHeight="1">
      <c r="A70" s="338"/>
      <c r="B70" s="339"/>
      <c r="C70" s="344" t="s">
        <v>191</v>
      </c>
      <c r="D70" s="341"/>
      <c r="E70" s="342">
        <v>1789</v>
      </c>
      <c r="F70" s="342">
        <v>31</v>
      </c>
      <c r="G70" s="342">
        <v>40</v>
      </c>
      <c r="H70" s="342">
        <v>1780</v>
      </c>
      <c r="I70" s="342">
        <v>170</v>
      </c>
      <c r="J70" s="371">
        <v>9.6</v>
      </c>
      <c r="K70" s="345" t="s">
        <v>192</v>
      </c>
      <c r="L70" s="337"/>
      <c r="M70" s="337"/>
      <c r="N70" s="337"/>
      <c r="O70" s="337"/>
      <c r="P70" s="333"/>
    </row>
    <row r="71" spans="1:16" s="290" customFormat="1" ht="18" customHeight="1" thickBot="1">
      <c r="A71" s="346"/>
      <c r="B71" s="302"/>
      <c r="C71" s="347" t="s">
        <v>193</v>
      </c>
      <c r="D71" s="303"/>
      <c r="E71" s="348">
        <v>12687</v>
      </c>
      <c r="F71" s="348">
        <v>207</v>
      </c>
      <c r="G71" s="348">
        <v>208</v>
      </c>
      <c r="H71" s="348">
        <v>12686</v>
      </c>
      <c r="I71" s="348">
        <v>2505</v>
      </c>
      <c r="J71" s="372">
        <v>19.7</v>
      </c>
      <c r="K71" s="305" t="s">
        <v>194</v>
      </c>
      <c r="L71" s="337"/>
      <c r="M71" s="337"/>
      <c r="N71" s="337"/>
      <c r="O71" s="337"/>
      <c r="P71" s="333"/>
    </row>
    <row r="72" spans="1:16" s="290" customFormat="1" ht="18" customHeight="1" thickTop="1">
      <c r="A72" s="338"/>
      <c r="B72" s="297"/>
      <c r="C72" s="344" t="s">
        <v>195</v>
      </c>
      <c r="D72" s="298"/>
      <c r="E72" s="350">
        <v>1388</v>
      </c>
      <c r="F72" s="350">
        <v>20</v>
      </c>
      <c r="G72" s="350">
        <v>19</v>
      </c>
      <c r="H72" s="350">
        <v>1389</v>
      </c>
      <c r="I72" s="350">
        <v>193</v>
      </c>
      <c r="J72" s="373">
        <v>14.3</v>
      </c>
      <c r="K72" s="300" t="s">
        <v>196</v>
      </c>
      <c r="L72" s="337"/>
      <c r="M72" s="337"/>
      <c r="N72" s="337"/>
      <c r="O72" s="337"/>
      <c r="P72" s="333"/>
    </row>
    <row r="73" spans="1:16" s="290" customFormat="1" ht="18" customHeight="1">
      <c r="A73" s="338"/>
      <c r="B73" s="339"/>
      <c r="C73" s="340" t="s">
        <v>197</v>
      </c>
      <c r="D73" s="341"/>
      <c r="E73" s="342">
        <v>7119</v>
      </c>
      <c r="F73" s="342">
        <v>42</v>
      </c>
      <c r="G73" s="342">
        <v>67</v>
      </c>
      <c r="H73" s="342">
        <v>7094</v>
      </c>
      <c r="I73" s="342">
        <v>350</v>
      </c>
      <c r="J73" s="371">
        <v>4.9000000000000004</v>
      </c>
      <c r="K73" s="300" t="s">
        <v>198</v>
      </c>
      <c r="L73" s="337"/>
      <c r="M73" s="337"/>
      <c r="N73" s="337"/>
      <c r="O73" s="337"/>
      <c r="P73" s="333"/>
    </row>
    <row r="74" spans="1:16" s="290" customFormat="1" ht="18" customHeight="1">
      <c r="A74" s="338"/>
      <c r="B74" s="297"/>
      <c r="C74" s="344" t="s">
        <v>199</v>
      </c>
      <c r="D74" s="298"/>
      <c r="E74" s="342">
        <v>724</v>
      </c>
      <c r="F74" s="342">
        <v>2</v>
      </c>
      <c r="G74" s="342">
        <v>3</v>
      </c>
      <c r="H74" s="342">
        <v>723</v>
      </c>
      <c r="I74" s="342">
        <v>21</v>
      </c>
      <c r="J74" s="371">
        <v>2.9</v>
      </c>
      <c r="K74" s="300" t="s">
        <v>200</v>
      </c>
      <c r="L74" s="337"/>
      <c r="M74" s="337"/>
      <c r="N74" s="337"/>
      <c r="O74" s="337"/>
      <c r="P74" s="333"/>
    </row>
    <row r="75" spans="1:16" s="290" customFormat="1" ht="18" customHeight="1">
      <c r="A75" s="338"/>
      <c r="B75" s="297"/>
      <c r="C75" s="344" t="s">
        <v>201</v>
      </c>
      <c r="D75" s="298"/>
      <c r="E75" s="342">
        <v>2498</v>
      </c>
      <c r="F75" s="342">
        <v>30</v>
      </c>
      <c r="G75" s="342">
        <v>23</v>
      </c>
      <c r="H75" s="342">
        <v>2505</v>
      </c>
      <c r="I75" s="342">
        <v>61</v>
      </c>
      <c r="J75" s="371">
        <v>2.5</v>
      </c>
      <c r="K75" s="300" t="s">
        <v>202</v>
      </c>
      <c r="L75" s="337"/>
      <c r="M75" s="337"/>
      <c r="N75" s="337"/>
      <c r="O75" s="337"/>
      <c r="P75" s="333"/>
    </row>
    <row r="76" spans="1:16" s="290" customFormat="1" ht="18" customHeight="1">
      <c r="A76" s="338"/>
      <c r="B76" s="297"/>
      <c r="C76" s="344" t="s">
        <v>203</v>
      </c>
      <c r="D76" s="298"/>
      <c r="E76" s="342">
        <v>3494</v>
      </c>
      <c r="F76" s="342">
        <v>26</v>
      </c>
      <c r="G76" s="342">
        <v>36</v>
      </c>
      <c r="H76" s="342">
        <v>3484</v>
      </c>
      <c r="I76" s="342">
        <v>205</v>
      </c>
      <c r="J76" s="371">
        <v>5.9</v>
      </c>
      <c r="K76" s="300" t="s">
        <v>204</v>
      </c>
      <c r="L76" s="337"/>
      <c r="M76" s="337"/>
      <c r="N76" s="337"/>
      <c r="O76" s="337"/>
      <c r="P76" s="333"/>
    </row>
    <row r="77" spans="1:16" s="290" customFormat="1" ht="18" customHeight="1">
      <c r="A77" s="338"/>
      <c r="B77" s="297"/>
      <c r="C77" s="344" t="s">
        <v>205</v>
      </c>
      <c r="D77" s="298"/>
      <c r="E77" s="342">
        <v>1696</v>
      </c>
      <c r="F77" s="342">
        <v>15</v>
      </c>
      <c r="G77" s="342">
        <v>18</v>
      </c>
      <c r="H77" s="342">
        <v>1693</v>
      </c>
      <c r="I77" s="342">
        <v>25</v>
      </c>
      <c r="J77" s="371">
        <v>1.5</v>
      </c>
      <c r="K77" s="300" t="s">
        <v>206</v>
      </c>
      <c r="L77" s="337"/>
      <c r="M77" s="337"/>
      <c r="N77" s="337"/>
      <c r="O77" s="337"/>
      <c r="P77" s="333"/>
    </row>
    <row r="78" spans="1:16" s="290" customFormat="1" ht="18" customHeight="1">
      <c r="A78" s="338"/>
      <c r="B78" s="297"/>
      <c r="C78" s="344" t="s">
        <v>207</v>
      </c>
      <c r="D78" s="298"/>
      <c r="E78" s="342">
        <v>3268</v>
      </c>
      <c r="F78" s="342">
        <v>24</v>
      </c>
      <c r="G78" s="342">
        <v>36</v>
      </c>
      <c r="H78" s="342">
        <v>3256</v>
      </c>
      <c r="I78" s="342">
        <v>71</v>
      </c>
      <c r="J78" s="371">
        <v>2.2000000000000002</v>
      </c>
      <c r="K78" s="300" t="s">
        <v>208</v>
      </c>
      <c r="L78" s="337"/>
      <c r="M78" s="337"/>
      <c r="N78" s="337"/>
      <c r="O78" s="337"/>
      <c r="P78" s="333"/>
    </row>
    <row r="79" spans="1:16" s="290" customFormat="1" ht="18" customHeight="1">
      <c r="A79" s="338"/>
      <c r="B79" s="297"/>
      <c r="C79" s="344" t="s">
        <v>209</v>
      </c>
      <c r="D79" s="298"/>
      <c r="E79" s="342">
        <v>7294</v>
      </c>
      <c r="F79" s="342">
        <v>79</v>
      </c>
      <c r="G79" s="342">
        <v>56</v>
      </c>
      <c r="H79" s="342">
        <v>7317</v>
      </c>
      <c r="I79" s="342">
        <v>292</v>
      </c>
      <c r="J79" s="371">
        <v>4</v>
      </c>
      <c r="K79" s="300" t="s">
        <v>210</v>
      </c>
      <c r="L79" s="337"/>
      <c r="M79" s="337"/>
      <c r="N79" s="337"/>
      <c r="O79" s="337"/>
      <c r="P79" s="333"/>
    </row>
    <row r="80" spans="1:16" s="290" customFormat="1" ht="18" customHeight="1">
      <c r="A80" s="338"/>
      <c r="B80" s="297"/>
      <c r="C80" s="344" t="s">
        <v>211</v>
      </c>
      <c r="D80" s="298"/>
      <c r="E80" s="342">
        <v>1761</v>
      </c>
      <c r="F80" s="342">
        <v>17</v>
      </c>
      <c r="G80" s="342">
        <v>15</v>
      </c>
      <c r="H80" s="342">
        <v>1763</v>
      </c>
      <c r="I80" s="342">
        <v>15</v>
      </c>
      <c r="J80" s="371">
        <v>0.8</v>
      </c>
      <c r="K80" s="300" t="s">
        <v>212</v>
      </c>
      <c r="L80" s="337"/>
      <c r="M80" s="337"/>
      <c r="N80" s="337"/>
      <c r="O80" s="337"/>
      <c r="P80" s="333"/>
    </row>
    <row r="81" spans="1:17" s="290" customFormat="1" ht="18" customHeight="1">
      <c r="A81" s="296"/>
      <c r="B81" s="297"/>
      <c r="C81" s="344" t="s">
        <v>213</v>
      </c>
      <c r="D81" s="298"/>
      <c r="E81" s="342">
        <v>2920</v>
      </c>
      <c r="F81" s="342">
        <v>33</v>
      </c>
      <c r="G81" s="342">
        <v>24</v>
      </c>
      <c r="H81" s="342">
        <v>2929</v>
      </c>
      <c r="I81" s="342">
        <v>178</v>
      </c>
      <c r="J81" s="371">
        <v>6.1</v>
      </c>
      <c r="K81" s="300" t="s">
        <v>214</v>
      </c>
      <c r="L81" s="337"/>
      <c r="M81" s="337"/>
      <c r="N81" s="337"/>
      <c r="O81" s="337"/>
      <c r="P81" s="333"/>
    </row>
    <row r="82" spans="1:17" s="290" customFormat="1" ht="18" customHeight="1" thickBot="1">
      <c r="A82" s="374"/>
      <c r="B82" s="375"/>
      <c r="C82" s="376" t="s">
        <v>215</v>
      </c>
      <c r="D82" s="377"/>
      <c r="E82" s="378">
        <v>11980</v>
      </c>
      <c r="F82" s="342">
        <v>101</v>
      </c>
      <c r="G82" s="342">
        <v>109</v>
      </c>
      <c r="H82" s="342">
        <v>11972</v>
      </c>
      <c r="I82" s="342">
        <v>253</v>
      </c>
      <c r="J82" s="371">
        <v>2.1</v>
      </c>
      <c r="K82" s="345" t="s">
        <v>216</v>
      </c>
      <c r="L82" s="337"/>
      <c r="M82" s="337"/>
      <c r="N82" s="337"/>
      <c r="O82" s="337"/>
      <c r="P82" s="333"/>
    </row>
    <row r="83" spans="1:17" s="290" customFormat="1" ht="18" customHeight="1" thickTop="1">
      <c r="A83" s="369"/>
      <c r="B83" s="308"/>
      <c r="C83" s="360" t="s">
        <v>217</v>
      </c>
      <c r="D83" s="309"/>
      <c r="E83" s="356">
        <v>10683</v>
      </c>
      <c r="F83" s="356">
        <v>67</v>
      </c>
      <c r="G83" s="356">
        <v>117</v>
      </c>
      <c r="H83" s="356">
        <v>10633</v>
      </c>
      <c r="I83" s="356">
        <v>2511</v>
      </c>
      <c r="J83" s="379">
        <v>23.6</v>
      </c>
      <c r="K83" s="311" t="s">
        <v>218</v>
      </c>
      <c r="L83" s="337"/>
      <c r="M83" s="630" t="s">
        <v>238</v>
      </c>
      <c r="N83" s="630"/>
      <c r="O83" s="630"/>
      <c r="P83" s="630"/>
    </row>
    <row r="84" spans="1:17" s="290" customFormat="1" ht="18" customHeight="1" thickBot="1">
      <c r="A84" s="346"/>
      <c r="B84" s="302"/>
      <c r="C84" s="359" t="s">
        <v>219</v>
      </c>
      <c r="D84" s="303"/>
      <c r="E84" s="348">
        <v>14313</v>
      </c>
      <c r="F84" s="348">
        <v>253</v>
      </c>
      <c r="G84" s="348">
        <v>235</v>
      </c>
      <c r="H84" s="348">
        <v>14331</v>
      </c>
      <c r="I84" s="348">
        <v>5962</v>
      </c>
      <c r="J84" s="372">
        <v>41.6</v>
      </c>
      <c r="K84" s="305" t="s">
        <v>220</v>
      </c>
      <c r="L84" s="337"/>
      <c r="M84" s="630" t="s">
        <v>239</v>
      </c>
      <c r="N84" s="630"/>
      <c r="O84" s="630"/>
      <c r="P84" s="630"/>
    </row>
    <row r="85" spans="1:17" s="290" customFormat="1" ht="18" customHeight="1" thickTop="1">
      <c r="A85" s="291"/>
      <c r="B85" s="292"/>
      <c r="C85" s="335" t="s">
        <v>221</v>
      </c>
      <c r="D85" s="293"/>
      <c r="E85" s="356">
        <v>4735</v>
      </c>
      <c r="F85" s="356">
        <v>77</v>
      </c>
      <c r="G85" s="356">
        <v>67</v>
      </c>
      <c r="H85" s="356">
        <v>4745</v>
      </c>
      <c r="I85" s="356">
        <v>792</v>
      </c>
      <c r="J85" s="379">
        <v>16.7</v>
      </c>
      <c r="K85" s="295" t="s">
        <v>222</v>
      </c>
      <c r="L85" s="337"/>
      <c r="M85" s="627" t="s">
        <v>240</v>
      </c>
      <c r="N85" s="627"/>
      <c r="O85" s="627"/>
      <c r="P85" s="627"/>
      <c r="Q85" s="628"/>
    </row>
    <row r="86" spans="1:17" s="290" customFormat="1" ht="18" customHeight="1" thickBot="1">
      <c r="A86" s="312"/>
      <c r="B86" s="313"/>
      <c r="C86" s="361" t="s">
        <v>223</v>
      </c>
      <c r="D86" s="314"/>
      <c r="E86" s="362">
        <v>6388</v>
      </c>
      <c r="F86" s="362">
        <v>110</v>
      </c>
      <c r="G86" s="362">
        <v>136</v>
      </c>
      <c r="H86" s="362">
        <v>6362</v>
      </c>
      <c r="I86" s="362">
        <v>2512</v>
      </c>
      <c r="J86" s="380">
        <v>39.700000000000003</v>
      </c>
      <c r="K86" s="316" t="s">
        <v>224</v>
      </c>
      <c r="M86" s="629" t="s">
        <v>241</v>
      </c>
      <c r="N86" s="629"/>
      <c r="O86" s="629"/>
      <c r="P86" s="629"/>
    </row>
    <row r="87" spans="1:17" ht="4.5" customHeight="1"/>
    <row r="88" spans="1:17">
      <c r="M88" s="266"/>
    </row>
    <row r="90" spans="1:17" ht="18.600000000000001">
      <c r="B90" s="523"/>
      <c r="C90" s="523"/>
      <c r="D90" s="523"/>
      <c r="E90" s="523" t="s">
        <v>330</v>
      </c>
      <c r="F90" s="523"/>
      <c r="G90" s="523"/>
      <c r="H90" s="523"/>
      <c r="I90" s="523"/>
      <c r="J90" s="523"/>
      <c r="K90" s="523"/>
      <c r="L90" s="523"/>
      <c r="M90" s="523"/>
      <c r="N90" s="523"/>
      <c r="O90" s="525" t="s">
        <v>317</v>
      </c>
      <c r="P90" s="523"/>
    </row>
    <row r="91" spans="1:17" ht="18.600000000000001">
      <c r="A91" s="604"/>
      <c r="B91" s="604"/>
      <c r="C91" s="604"/>
      <c r="D91" s="604"/>
      <c r="E91" s="523" t="s">
        <v>331</v>
      </c>
      <c r="G91" s="523"/>
      <c r="H91" s="523"/>
      <c r="I91" s="523"/>
      <c r="J91" s="523"/>
      <c r="K91" s="523"/>
      <c r="L91" s="523"/>
      <c r="M91" s="523"/>
      <c r="N91" s="263"/>
      <c r="O91" s="263"/>
      <c r="P91" s="321"/>
    </row>
    <row r="92" spans="1:17">
      <c r="A92" s="604"/>
      <c r="B92" s="604"/>
      <c r="C92" s="604"/>
      <c r="D92" s="604"/>
      <c r="E92" s="263"/>
      <c r="F92" s="263"/>
      <c r="G92" s="263"/>
      <c r="H92" s="263"/>
      <c r="I92" s="263"/>
      <c r="K92" s="263"/>
      <c r="L92" s="267"/>
      <c r="M92" s="318"/>
      <c r="N92" s="266" t="s">
        <v>298</v>
      </c>
      <c r="O92" s="263"/>
      <c r="P92" s="321"/>
    </row>
    <row r="93" spans="1:17" ht="6" customHeight="1">
      <c r="A93" s="263"/>
      <c r="B93" s="263"/>
      <c r="D93" s="263"/>
      <c r="E93" s="263"/>
      <c r="F93" s="263"/>
      <c r="G93" s="263"/>
      <c r="H93" s="263"/>
      <c r="I93" s="263"/>
      <c r="J93" s="263"/>
      <c r="K93" s="263"/>
      <c r="L93" s="263"/>
      <c r="M93" s="263"/>
      <c r="N93" s="263"/>
      <c r="O93" s="263"/>
      <c r="P93" s="321"/>
    </row>
    <row r="94" spans="1:17" ht="18" customHeight="1" thickBot="1">
      <c r="A94" s="607"/>
      <c r="B94" s="608"/>
      <c r="C94" s="608"/>
      <c r="D94" s="268"/>
      <c r="E94" s="268"/>
      <c r="F94" s="268"/>
      <c r="G94" s="268"/>
      <c r="H94" s="263"/>
      <c r="I94" s="263"/>
      <c r="J94" s="263"/>
      <c r="K94" s="263"/>
      <c r="L94" s="605"/>
      <c r="M94" s="605"/>
      <c r="N94" s="605"/>
      <c r="O94" s="263"/>
      <c r="P94" s="321"/>
    </row>
    <row r="95" spans="1:17" s="274" customFormat="1" ht="18" customHeight="1">
      <c r="A95" s="270"/>
      <c r="B95" s="267"/>
      <c r="C95" s="267"/>
      <c r="D95" s="267"/>
      <c r="E95" s="622" t="s">
        <v>228</v>
      </c>
      <c r="F95" s="622" t="s">
        <v>229</v>
      </c>
      <c r="G95" s="622" t="s">
        <v>230</v>
      </c>
      <c r="H95" s="624" t="s">
        <v>231</v>
      </c>
      <c r="I95" s="322"/>
      <c r="J95" s="323"/>
      <c r="K95" s="272"/>
      <c r="L95" s="267"/>
      <c r="M95" s="267"/>
      <c r="N95" s="267"/>
      <c r="O95" s="267"/>
      <c r="P95" s="267"/>
    </row>
    <row r="96" spans="1:17" s="274" customFormat="1" ht="18" customHeight="1">
      <c r="A96" s="615" t="s">
        <v>154</v>
      </c>
      <c r="B96" s="616"/>
      <c r="C96" s="616"/>
      <c r="D96" s="267"/>
      <c r="E96" s="622"/>
      <c r="F96" s="622"/>
      <c r="G96" s="622"/>
      <c r="H96" s="625"/>
      <c r="I96" s="324" t="s">
        <v>232</v>
      </c>
      <c r="J96" s="324" t="s">
        <v>233</v>
      </c>
      <c r="K96" s="273" t="s">
        <v>157</v>
      </c>
      <c r="L96" s="267"/>
      <c r="M96" s="267"/>
      <c r="N96" s="267"/>
      <c r="O96" s="267"/>
      <c r="P96" s="267"/>
    </row>
    <row r="97" spans="1:16" s="274" customFormat="1" ht="18" customHeight="1" thickBot="1">
      <c r="A97" s="275"/>
      <c r="B97" s="276"/>
      <c r="C97" s="276"/>
      <c r="D97" s="276"/>
      <c r="E97" s="623"/>
      <c r="F97" s="623"/>
      <c r="G97" s="623"/>
      <c r="H97" s="626"/>
      <c r="I97" s="325" t="s">
        <v>234</v>
      </c>
      <c r="J97" s="325" t="s">
        <v>235</v>
      </c>
      <c r="K97" s="278"/>
      <c r="L97" s="267"/>
      <c r="M97" s="267"/>
      <c r="N97" s="267"/>
      <c r="O97" s="267"/>
      <c r="P97" s="267"/>
    </row>
    <row r="98" spans="1:16" s="274" customFormat="1" ht="13.5" customHeight="1" thickTop="1">
      <c r="A98" s="270"/>
      <c r="B98" s="279"/>
      <c r="C98" s="267"/>
      <c r="D98" s="326"/>
      <c r="E98" s="365" t="s">
        <v>236</v>
      </c>
      <c r="F98" s="365" t="s">
        <v>236</v>
      </c>
      <c r="G98" s="365" t="s">
        <v>236</v>
      </c>
      <c r="H98" s="365" t="s">
        <v>236</v>
      </c>
      <c r="I98" s="365" t="s">
        <v>236</v>
      </c>
      <c r="J98" s="284" t="s">
        <v>237</v>
      </c>
      <c r="K98" s="273"/>
      <c r="L98" s="267"/>
      <c r="M98" s="267"/>
      <c r="N98" s="267"/>
      <c r="O98" s="267"/>
      <c r="P98" s="267"/>
    </row>
    <row r="99" spans="1:16" s="290" customFormat="1" ht="18" customHeight="1" thickBot="1">
      <c r="A99" s="366"/>
      <c r="B99" s="339"/>
      <c r="C99" s="340" t="s">
        <v>160</v>
      </c>
      <c r="D99" s="341"/>
      <c r="E99" s="331">
        <v>145243</v>
      </c>
      <c r="F99" s="331">
        <v>3028</v>
      </c>
      <c r="G99" s="331">
        <v>2444</v>
      </c>
      <c r="H99" s="331">
        <v>145827</v>
      </c>
      <c r="I99" s="331">
        <v>60164</v>
      </c>
      <c r="J99" s="367">
        <v>41.2</v>
      </c>
      <c r="K99" s="368" t="s">
        <v>161</v>
      </c>
      <c r="L99" s="332"/>
      <c r="M99" s="332"/>
      <c r="N99" s="332"/>
      <c r="O99" s="332"/>
      <c r="P99" s="333"/>
    </row>
    <row r="100" spans="1:16" s="290" customFormat="1" ht="18" customHeight="1" thickTop="1">
      <c r="A100" s="369"/>
      <c r="B100" s="308"/>
      <c r="C100" s="360" t="s">
        <v>162</v>
      </c>
      <c r="D100" s="309"/>
      <c r="E100" s="294" t="s">
        <v>163</v>
      </c>
      <c r="F100" s="294" t="s">
        <v>163</v>
      </c>
      <c r="G100" s="294" t="s">
        <v>163</v>
      </c>
      <c r="H100" s="294" t="s">
        <v>163</v>
      </c>
      <c r="I100" s="294" t="s">
        <v>163</v>
      </c>
      <c r="J100" s="370" t="s">
        <v>163</v>
      </c>
      <c r="K100" s="311" t="s">
        <v>164</v>
      </c>
      <c r="L100" s="337"/>
      <c r="M100" s="337"/>
      <c r="N100" s="337"/>
      <c r="O100" s="337"/>
      <c r="P100" s="333"/>
    </row>
    <row r="101" spans="1:16" s="290" customFormat="1" ht="18" customHeight="1">
      <c r="A101" s="338"/>
      <c r="B101" s="339"/>
      <c r="C101" s="340" t="s">
        <v>165</v>
      </c>
      <c r="D101" s="341"/>
      <c r="E101" s="342">
        <v>3271</v>
      </c>
      <c r="F101" s="342">
        <v>13</v>
      </c>
      <c r="G101" s="342">
        <v>19</v>
      </c>
      <c r="H101" s="342">
        <v>3265</v>
      </c>
      <c r="I101" s="342">
        <v>437</v>
      </c>
      <c r="J101" s="371">
        <v>13.4</v>
      </c>
      <c r="K101" s="300" t="s">
        <v>166</v>
      </c>
      <c r="L101" s="337"/>
      <c r="M101" s="337"/>
      <c r="N101" s="337"/>
      <c r="O101" s="337"/>
      <c r="P101" s="333"/>
    </row>
    <row r="102" spans="1:16" s="290" customFormat="1" ht="18" customHeight="1">
      <c r="A102" s="338"/>
      <c r="B102" s="297"/>
      <c r="C102" s="344" t="s">
        <v>167</v>
      </c>
      <c r="D102" s="298"/>
      <c r="E102" s="342">
        <v>23371</v>
      </c>
      <c r="F102" s="342">
        <v>284</v>
      </c>
      <c r="G102" s="342">
        <v>242</v>
      </c>
      <c r="H102" s="342">
        <v>23413</v>
      </c>
      <c r="I102" s="342">
        <v>4407</v>
      </c>
      <c r="J102" s="371">
        <v>18.8</v>
      </c>
      <c r="K102" s="300" t="s">
        <v>168</v>
      </c>
      <c r="L102" s="337"/>
      <c r="M102" s="337"/>
      <c r="N102" s="337"/>
      <c r="O102" s="337"/>
      <c r="P102" s="333"/>
    </row>
    <row r="103" spans="1:16" s="290" customFormat="1" ht="18" customHeight="1">
      <c r="A103" s="338"/>
      <c r="B103" s="297"/>
      <c r="C103" s="344" t="s">
        <v>169</v>
      </c>
      <c r="D103" s="298"/>
      <c r="E103" s="342">
        <v>349</v>
      </c>
      <c r="F103" s="342">
        <v>5</v>
      </c>
      <c r="G103" s="342">
        <v>6</v>
      </c>
      <c r="H103" s="342">
        <v>348</v>
      </c>
      <c r="I103" s="342">
        <v>23</v>
      </c>
      <c r="J103" s="371">
        <v>6.7</v>
      </c>
      <c r="K103" s="300" t="s">
        <v>170</v>
      </c>
      <c r="L103" s="337"/>
      <c r="M103" s="337"/>
      <c r="N103" s="337"/>
      <c r="O103" s="337"/>
      <c r="P103" s="333"/>
    </row>
    <row r="104" spans="1:16" s="290" customFormat="1" ht="18" customHeight="1">
      <c r="A104" s="338"/>
      <c r="B104" s="297"/>
      <c r="C104" s="344" t="s">
        <v>171</v>
      </c>
      <c r="D104" s="298"/>
      <c r="E104" s="342">
        <v>1741</v>
      </c>
      <c r="F104" s="342">
        <v>37</v>
      </c>
      <c r="G104" s="342">
        <v>13</v>
      </c>
      <c r="H104" s="342">
        <v>1765</v>
      </c>
      <c r="I104" s="342">
        <v>370</v>
      </c>
      <c r="J104" s="371">
        <v>19.8</v>
      </c>
      <c r="K104" s="300" t="s">
        <v>172</v>
      </c>
      <c r="L104" s="337"/>
      <c r="M104" s="337"/>
      <c r="N104" s="337"/>
      <c r="O104" s="337"/>
      <c r="P104" s="333"/>
    </row>
    <row r="105" spans="1:16" s="290" customFormat="1" ht="18" customHeight="1">
      <c r="A105" s="338"/>
      <c r="B105" s="297"/>
      <c r="C105" s="344" t="s">
        <v>173</v>
      </c>
      <c r="D105" s="298"/>
      <c r="E105" s="342">
        <v>2469</v>
      </c>
      <c r="F105" s="342">
        <v>15</v>
      </c>
      <c r="G105" s="342">
        <v>24</v>
      </c>
      <c r="H105" s="342">
        <v>2460</v>
      </c>
      <c r="I105" s="342">
        <v>761</v>
      </c>
      <c r="J105" s="371">
        <v>30.9</v>
      </c>
      <c r="K105" s="300" t="s">
        <v>174</v>
      </c>
      <c r="L105" s="337"/>
      <c r="M105" s="337"/>
      <c r="N105" s="337"/>
      <c r="O105" s="337"/>
      <c r="P105" s="333"/>
    </row>
    <row r="106" spans="1:16" s="290" customFormat="1" ht="18" customHeight="1">
      <c r="A106" s="338"/>
      <c r="B106" s="297"/>
      <c r="C106" s="340" t="s">
        <v>175</v>
      </c>
      <c r="D106" s="298"/>
      <c r="E106" s="342">
        <v>26260</v>
      </c>
      <c r="F106" s="342">
        <v>568</v>
      </c>
      <c r="G106" s="342">
        <v>469</v>
      </c>
      <c r="H106" s="342">
        <v>26359</v>
      </c>
      <c r="I106" s="342">
        <v>17061</v>
      </c>
      <c r="J106" s="371">
        <v>64.7</v>
      </c>
      <c r="K106" s="300" t="s">
        <v>176</v>
      </c>
      <c r="L106" s="337"/>
      <c r="M106" s="337"/>
      <c r="N106" s="337"/>
      <c r="O106" s="337"/>
      <c r="P106" s="333"/>
    </row>
    <row r="107" spans="1:16" s="290" customFormat="1" ht="18" customHeight="1">
      <c r="A107" s="338"/>
      <c r="B107" s="297"/>
      <c r="C107" s="344" t="s">
        <v>177</v>
      </c>
      <c r="D107" s="298"/>
      <c r="E107" s="342">
        <v>4296</v>
      </c>
      <c r="F107" s="342">
        <v>89</v>
      </c>
      <c r="G107" s="342">
        <v>62</v>
      </c>
      <c r="H107" s="342">
        <v>4323</v>
      </c>
      <c r="I107" s="342">
        <v>147</v>
      </c>
      <c r="J107" s="371">
        <v>3.4</v>
      </c>
      <c r="K107" s="300" t="s">
        <v>178</v>
      </c>
      <c r="L107" s="337"/>
      <c r="M107" s="337"/>
      <c r="N107" s="337"/>
      <c r="O107" s="337"/>
      <c r="P107" s="333"/>
    </row>
    <row r="108" spans="1:16" s="290" customFormat="1" ht="18" customHeight="1">
      <c r="A108" s="338"/>
      <c r="B108" s="297"/>
      <c r="C108" s="344" t="s">
        <v>179</v>
      </c>
      <c r="D108" s="298"/>
      <c r="E108" s="342">
        <v>1114</v>
      </c>
      <c r="F108" s="342">
        <v>6</v>
      </c>
      <c r="G108" s="342">
        <v>8</v>
      </c>
      <c r="H108" s="342">
        <v>1112</v>
      </c>
      <c r="I108" s="342">
        <v>433</v>
      </c>
      <c r="J108" s="371">
        <v>35.1</v>
      </c>
      <c r="K108" s="300" t="s">
        <v>180</v>
      </c>
      <c r="L108" s="337"/>
      <c r="M108" s="337"/>
      <c r="N108" s="337"/>
      <c r="O108" s="337"/>
      <c r="P108" s="333"/>
    </row>
    <row r="109" spans="1:16" s="290" customFormat="1" ht="18" customHeight="1">
      <c r="A109" s="338"/>
      <c r="B109" s="297"/>
      <c r="C109" s="344" t="s">
        <v>181</v>
      </c>
      <c r="D109" s="298"/>
      <c r="E109" s="342">
        <v>2553</v>
      </c>
      <c r="F109" s="342">
        <v>65</v>
      </c>
      <c r="G109" s="342">
        <v>29</v>
      </c>
      <c r="H109" s="342">
        <v>2589</v>
      </c>
      <c r="I109" s="342">
        <v>564</v>
      </c>
      <c r="J109" s="371">
        <v>20.8</v>
      </c>
      <c r="K109" s="345" t="s">
        <v>182</v>
      </c>
      <c r="L109" s="337"/>
      <c r="M109" s="337"/>
      <c r="N109" s="337"/>
      <c r="O109" s="337"/>
      <c r="P109" s="333"/>
    </row>
    <row r="110" spans="1:16" s="290" customFormat="1" ht="18" customHeight="1">
      <c r="A110" s="338"/>
      <c r="B110" s="297"/>
      <c r="C110" s="344" t="s">
        <v>183</v>
      </c>
      <c r="D110" s="298"/>
      <c r="E110" s="342">
        <v>15067</v>
      </c>
      <c r="F110" s="342">
        <v>614</v>
      </c>
      <c r="G110" s="342">
        <v>468</v>
      </c>
      <c r="H110" s="342">
        <v>15213</v>
      </c>
      <c r="I110" s="342">
        <v>13206</v>
      </c>
      <c r="J110" s="371">
        <v>86.8</v>
      </c>
      <c r="K110" s="345" t="s">
        <v>184</v>
      </c>
      <c r="L110" s="337"/>
      <c r="M110" s="337"/>
      <c r="N110" s="337"/>
      <c r="O110" s="337"/>
      <c r="P110" s="333"/>
    </row>
    <row r="111" spans="1:16" s="290" customFormat="1" ht="18" customHeight="1">
      <c r="A111" s="338"/>
      <c r="B111" s="297"/>
      <c r="C111" s="344" t="s">
        <v>185</v>
      </c>
      <c r="D111" s="298"/>
      <c r="E111" s="342">
        <v>3134</v>
      </c>
      <c r="F111" s="342">
        <v>228</v>
      </c>
      <c r="G111" s="342">
        <v>173</v>
      </c>
      <c r="H111" s="342">
        <v>3189</v>
      </c>
      <c r="I111" s="342">
        <v>1523</v>
      </c>
      <c r="J111" s="371">
        <v>47.9</v>
      </c>
      <c r="K111" s="345" t="s">
        <v>186</v>
      </c>
      <c r="L111" s="337"/>
      <c r="M111" s="337"/>
      <c r="N111" s="337"/>
      <c r="O111" s="337"/>
      <c r="P111" s="333"/>
    </row>
    <row r="112" spans="1:16" s="290" customFormat="1" ht="18" customHeight="1">
      <c r="A112" s="338"/>
      <c r="B112" s="339"/>
      <c r="C112" s="344" t="s">
        <v>187</v>
      </c>
      <c r="D112" s="341"/>
      <c r="E112" s="342">
        <v>12223</v>
      </c>
      <c r="F112" s="342">
        <v>257</v>
      </c>
      <c r="G112" s="342">
        <v>303</v>
      </c>
      <c r="H112" s="342">
        <v>12177</v>
      </c>
      <c r="I112" s="342">
        <v>4265</v>
      </c>
      <c r="J112" s="371">
        <v>35.1</v>
      </c>
      <c r="K112" s="345" t="s">
        <v>188</v>
      </c>
      <c r="L112" s="337"/>
      <c r="M112" s="337"/>
      <c r="N112" s="337"/>
      <c r="O112" s="337"/>
      <c r="P112" s="333"/>
    </row>
    <row r="113" spans="1:16" s="290" customFormat="1" ht="18" customHeight="1">
      <c r="A113" s="338"/>
      <c r="B113" s="297"/>
      <c r="C113" s="344" t="s">
        <v>189</v>
      </c>
      <c r="D113" s="298"/>
      <c r="E113" s="342">
        <v>38932</v>
      </c>
      <c r="F113" s="342">
        <v>645</v>
      </c>
      <c r="G113" s="342">
        <v>442</v>
      </c>
      <c r="H113" s="342">
        <v>39135</v>
      </c>
      <c r="I113" s="342">
        <v>11900</v>
      </c>
      <c r="J113" s="371">
        <v>30.4</v>
      </c>
      <c r="K113" s="345" t="s">
        <v>190</v>
      </c>
      <c r="L113" s="337"/>
      <c r="M113" s="337"/>
      <c r="N113" s="337"/>
      <c r="O113" s="337"/>
      <c r="P113" s="333"/>
    </row>
    <row r="114" spans="1:16" s="290" customFormat="1" ht="18" customHeight="1">
      <c r="A114" s="338"/>
      <c r="B114" s="339"/>
      <c r="C114" s="344" t="s">
        <v>191</v>
      </c>
      <c r="D114" s="341"/>
      <c r="E114" s="342">
        <v>1167</v>
      </c>
      <c r="F114" s="342">
        <v>20</v>
      </c>
      <c r="G114" s="342">
        <v>26</v>
      </c>
      <c r="H114" s="342">
        <v>1161</v>
      </c>
      <c r="I114" s="342">
        <v>440</v>
      </c>
      <c r="J114" s="371">
        <v>37.700000000000003</v>
      </c>
      <c r="K114" s="345" t="s">
        <v>192</v>
      </c>
      <c r="L114" s="337"/>
      <c r="M114" s="337"/>
      <c r="N114" s="337"/>
      <c r="O114" s="337"/>
      <c r="P114" s="333"/>
    </row>
    <row r="115" spans="1:16" s="290" customFormat="1" ht="18" customHeight="1" thickBot="1">
      <c r="A115" s="346"/>
      <c r="B115" s="302"/>
      <c r="C115" s="347" t="s">
        <v>193</v>
      </c>
      <c r="D115" s="303"/>
      <c r="E115" s="348">
        <v>9296</v>
      </c>
      <c r="F115" s="348">
        <v>182</v>
      </c>
      <c r="G115" s="348">
        <v>162</v>
      </c>
      <c r="H115" s="348">
        <v>9316</v>
      </c>
      <c r="I115" s="348">
        <v>4627</v>
      </c>
      <c r="J115" s="372">
        <v>49.8</v>
      </c>
      <c r="K115" s="305" t="s">
        <v>194</v>
      </c>
      <c r="L115" s="337"/>
      <c r="M115" s="337"/>
      <c r="N115" s="337"/>
      <c r="O115" s="337"/>
      <c r="P115" s="333"/>
    </row>
    <row r="116" spans="1:16" s="290" customFormat="1" ht="18" customHeight="1" thickTop="1">
      <c r="A116" s="338"/>
      <c r="B116" s="297"/>
      <c r="C116" s="344" t="s">
        <v>195</v>
      </c>
      <c r="D116" s="298"/>
      <c r="E116" s="350">
        <v>2012</v>
      </c>
      <c r="F116" s="350">
        <v>38</v>
      </c>
      <c r="G116" s="350">
        <v>29</v>
      </c>
      <c r="H116" s="350">
        <v>2021</v>
      </c>
      <c r="I116" s="350">
        <v>1009</v>
      </c>
      <c r="J116" s="373">
        <v>50.8</v>
      </c>
      <c r="K116" s="300" t="s">
        <v>196</v>
      </c>
      <c r="L116" s="337"/>
      <c r="M116" s="337"/>
      <c r="N116" s="337"/>
      <c r="O116" s="337"/>
      <c r="P116" s="333"/>
    </row>
    <row r="117" spans="1:16" s="290" customFormat="1" ht="18" customHeight="1">
      <c r="A117" s="338"/>
      <c r="B117" s="339"/>
      <c r="C117" s="340" t="s">
        <v>197</v>
      </c>
      <c r="D117" s="341"/>
      <c r="E117" s="342">
        <v>7004</v>
      </c>
      <c r="F117" s="342">
        <v>86</v>
      </c>
      <c r="G117" s="342">
        <v>91</v>
      </c>
      <c r="H117" s="342">
        <v>6999</v>
      </c>
      <c r="I117" s="342">
        <v>700</v>
      </c>
      <c r="J117" s="371">
        <v>10</v>
      </c>
      <c r="K117" s="300" t="s">
        <v>198</v>
      </c>
      <c r="L117" s="337"/>
      <c r="M117" s="337"/>
      <c r="N117" s="337"/>
      <c r="O117" s="337"/>
      <c r="P117" s="333"/>
    </row>
    <row r="118" spans="1:16" s="290" customFormat="1" ht="18" customHeight="1">
      <c r="A118" s="338"/>
      <c r="B118" s="297"/>
      <c r="C118" s="344" t="s">
        <v>199</v>
      </c>
      <c r="D118" s="298"/>
      <c r="E118" s="342">
        <v>996</v>
      </c>
      <c r="F118" s="342">
        <v>10</v>
      </c>
      <c r="G118" s="342">
        <v>8</v>
      </c>
      <c r="H118" s="342">
        <v>998</v>
      </c>
      <c r="I118" s="342">
        <v>342</v>
      </c>
      <c r="J118" s="371">
        <v>34.200000000000003</v>
      </c>
      <c r="K118" s="300" t="s">
        <v>200</v>
      </c>
      <c r="L118" s="337"/>
      <c r="M118" s="337"/>
      <c r="N118" s="337"/>
      <c r="O118" s="337"/>
      <c r="P118" s="333"/>
    </row>
    <row r="119" spans="1:16" s="290" customFormat="1" ht="18" customHeight="1">
      <c r="A119" s="338"/>
      <c r="B119" s="297"/>
      <c r="C119" s="344" t="s">
        <v>201</v>
      </c>
      <c r="D119" s="298"/>
      <c r="E119" s="342">
        <v>1037</v>
      </c>
      <c r="F119" s="342">
        <v>18</v>
      </c>
      <c r="G119" s="342">
        <v>10</v>
      </c>
      <c r="H119" s="342">
        <v>1045</v>
      </c>
      <c r="I119" s="342">
        <v>256</v>
      </c>
      <c r="J119" s="371">
        <v>24.5</v>
      </c>
      <c r="K119" s="300" t="s">
        <v>202</v>
      </c>
      <c r="L119" s="337"/>
      <c r="M119" s="337"/>
      <c r="N119" s="337"/>
      <c r="O119" s="337"/>
      <c r="P119" s="333"/>
    </row>
    <row r="120" spans="1:16" s="290" customFormat="1" ht="18" customHeight="1">
      <c r="A120" s="338"/>
      <c r="B120" s="297"/>
      <c r="C120" s="344" t="s">
        <v>203</v>
      </c>
      <c r="D120" s="298"/>
      <c r="E120" s="342">
        <v>2170</v>
      </c>
      <c r="F120" s="342">
        <v>21</v>
      </c>
      <c r="G120" s="342">
        <v>21</v>
      </c>
      <c r="H120" s="342">
        <v>2170</v>
      </c>
      <c r="I120" s="342">
        <v>869</v>
      </c>
      <c r="J120" s="371">
        <v>40</v>
      </c>
      <c r="K120" s="300" t="s">
        <v>204</v>
      </c>
      <c r="L120" s="337"/>
      <c r="M120" s="337"/>
      <c r="N120" s="337"/>
      <c r="O120" s="337"/>
      <c r="P120" s="333"/>
    </row>
    <row r="121" spans="1:16" s="290" customFormat="1" ht="18" customHeight="1">
      <c r="A121" s="338"/>
      <c r="B121" s="297"/>
      <c r="C121" s="344" t="s">
        <v>205</v>
      </c>
      <c r="D121" s="298"/>
      <c r="E121" s="342">
        <v>376</v>
      </c>
      <c r="F121" s="342">
        <v>2</v>
      </c>
      <c r="G121" s="342">
        <v>1</v>
      </c>
      <c r="H121" s="342">
        <v>377</v>
      </c>
      <c r="I121" s="342">
        <v>10</v>
      </c>
      <c r="J121" s="371">
        <v>2.7</v>
      </c>
      <c r="K121" s="300" t="s">
        <v>206</v>
      </c>
      <c r="L121" s="337"/>
      <c r="M121" s="337"/>
      <c r="N121" s="337"/>
      <c r="O121" s="337"/>
      <c r="P121" s="333"/>
    </row>
    <row r="122" spans="1:16" s="290" customFormat="1" ht="18" customHeight="1">
      <c r="A122" s="338"/>
      <c r="B122" s="297"/>
      <c r="C122" s="344" t="s">
        <v>207</v>
      </c>
      <c r="D122" s="298"/>
      <c r="E122" s="342">
        <v>977</v>
      </c>
      <c r="F122" s="342">
        <v>9</v>
      </c>
      <c r="G122" s="342">
        <v>10</v>
      </c>
      <c r="H122" s="342">
        <v>976</v>
      </c>
      <c r="I122" s="342">
        <v>151</v>
      </c>
      <c r="J122" s="371">
        <v>16.2</v>
      </c>
      <c r="K122" s="300" t="s">
        <v>208</v>
      </c>
      <c r="L122" s="337"/>
      <c r="M122" s="337"/>
      <c r="N122" s="337"/>
      <c r="O122" s="337"/>
      <c r="P122" s="333"/>
    </row>
    <row r="123" spans="1:16" s="290" customFormat="1" ht="18" customHeight="1">
      <c r="A123" s="338"/>
      <c r="B123" s="297"/>
      <c r="C123" s="344" t="s">
        <v>209</v>
      </c>
      <c r="D123" s="298"/>
      <c r="E123" s="342">
        <v>3125</v>
      </c>
      <c r="F123" s="342">
        <v>45</v>
      </c>
      <c r="G123" s="342">
        <v>32</v>
      </c>
      <c r="H123" s="342">
        <v>3138</v>
      </c>
      <c r="I123" s="342">
        <v>204</v>
      </c>
      <c r="J123" s="371">
        <v>6.5</v>
      </c>
      <c r="K123" s="300" t="s">
        <v>210</v>
      </c>
      <c r="L123" s="337"/>
      <c r="M123" s="337"/>
      <c r="N123" s="337"/>
      <c r="O123" s="337"/>
      <c r="P123" s="333"/>
    </row>
    <row r="124" spans="1:16" s="290" customFormat="1" ht="18" customHeight="1">
      <c r="A124" s="338"/>
      <c r="B124" s="297"/>
      <c r="C124" s="344" t="s">
        <v>211</v>
      </c>
      <c r="D124" s="298"/>
      <c r="E124" s="342">
        <v>510</v>
      </c>
      <c r="F124" s="342">
        <v>8</v>
      </c>
      <c r="G124" s="342">
        <v>3</v>
      </c>
      <c r="H124" s="342">
        <v>515</v>
      </c>
      <c r="I124" s="342">
        <v>20</v>
      </c>
      <c r="J124" s="371">
        <v>3.9</v>
      </c>
      <c r="K124" s="300" t="s">
        <v>212</v>
      </c>
      <c r="L124" s="337"/>
      <c r="M124" s="337"/>
      <c r="N124" s="337"/>
      <c r="O124" s="337"/>
      <c r="P124" s="333"/>
    </row>
    <row r="125" spans="1:16" s="290" customFormat="1" ht="18" customHeight="1">
      <c r="A125" s="296"/>
      <c r="B125" s="297"/>
      <c r="C125" s="344" t="s">
        <v>213</v>
      </c>
      <c r="D125" s="298"/>
      <c r="E125" s="342">
        <v>2649</v>
      </c>
      <c r="F125" s="342">
        <v>27</v>
      </c>
      <c r="G125" s="342">
        <v>23</v>
      </c>
      <c r="H125" s="342">
        <v>2653</v>
      </c>
      <c r="I125" s="342">
        <v>555</v>
      </c>
      <c r="J125" s="371">
        <v>20.9</v>
      </c>
      <c r="K125" s="300" t="s">
        <v>214</v>
      </c>
      <c r="L125" s="337"/>
      <c r="M125" s="337"/>
      <c r="N125" s="337"/>
      <c r="O125" s="337"/>
      <c r="P125" s="333"/>
    </row>
    <row r="126" spans="1:16" s="290" customFormat="1" ht="18" customHeight="1" thickBot="1">
      <c r="A126" s="374"/>
      <c r="B126" s="375"/>
      <c r="C126" s="376" t="s">
        <v>215</v>
      </c>
      <c r="D126" s="377"/>
      <c r="E126" s="378">
        <v>2515</v>
      </c>
      <c r="F126" s="342">
        <v>22</v>
      </c>
      <c r="G126" s="342">
        <v>13</v>
      </c>
      <c r="H126" s="342">
        <v>2524</v>
      </c>
      <c r="I126" s="342">
        <v>289</v>
      </c>
      <c r="J126" s="371">
        <v>11.5</v>
      </c>
      <c r="K126" s="345" t="s">
        <v>216</v>
      </c>
      <c r="L126" s="337"/>
      <c r="M126" s="337"/>
      <c r="N126" s="337"/>
      <c r="O126" s="337"/>
      <c r="P126" s="333"/>
    </row>
    <row r="127" spans="1:16" s="290" customFormat="1" ht="18" customHeight="1" thickTop="1">
      <c r="A127" s="369"/>
      <c r="B127" s="308"/>
      <c r="C127" s="360" t="s">
        <v>217</v>
      </c>
      <c r="D127" s="309"/>
      <c r="E127" s="356">
        <v>4724</v>
      </c>
      <c r="F127" s="356">
        <v>135</v>
      </c>
      <c r="G127" s="356">
        <v>39</v>
      </c>
      <c r="H127" s="356">
        <v>4820</v>
      </c>
      <c r="I127" s="356">
        <v>1635</v>
      </c>
      <c r="J127" s="379">
        <v>34</v>
      </c>
      <c r="K127" s="311" t="s">
        <v>218</v>
      </c>
      <c r="L127" s="337"/>
      <c r="M127" s="630" t="s">
        <v>238</v>
      </c>
      <c r="N127" s="630"/>
      <c r="O127" s="630"/>
      <c r="P127" s="630"/>
    </row>
    <row r="128" spans="1:16" s="290" customFormat="1" ht="18" customHeight="1" thickBot="1">
      <c r="A128" s="346"/>
      <c r="B128" s="302"/>
      <c r="C128" s="359" t="s">
        <v>219</v>
      </c>
      <c r="D128" s="303"/>
      <c r="E128" s="348">
        <v>21536</v>
      </c>
      <c r="F128" s="348">
        <v>433</v>
      </c>
      <c r="G128" s="348">
        <v>430</v>
      </c>
      <c r="H128" s="348">
        <v>21539</v>
      </c>
      <c r="I128" s="348">
        <v>15426</v>
      </c>
      <c r="J128" s="372">
        <v>71.599999999999994</v>
      </c>
      <c r="K128" s="305" t="s">
        <v>220</v>
      </c>
      <c r="L128" s="337"/>
      <c r="M128" s="630" t="s">
        <v>239</v>
      </c>
      <c r="N128" s="630"/>
      <c r="O128" s="630"/>
      <c r="P128" s="630"/>
    </row>
    <row r="129" spans="1:17" s="290" customFormat="1" ht="18" customHeight="1" thickTop="1">
      <c r="A129" s="291"/>
      <c r="B129" s="292"/>
      <c r="C129" s="335" t="s">
        <v>221</v>
      </c>
      <c r="D129" s="293"/>
      <c r="E129" s="356">
        <v>17769</v>
      </c>
      <c r="F129" s="356">
        <v>182</v>
      </c>
      <c r="G129" s="356">
        <v>166</v>
      </c>
      <c r="H129" s="356">
        <v>17785</v>
      </c>
      <c r="I129" s="356">
        <v>3601</v>
      </c>
      <c r="J129" s="379">
        <v>20.2</v>
      </c>
      <c r="K129" s="295" t="s">
        <v>222</v>
      </c>
      <c r="L129" s="337"/>
      <c r="M129" s="627" t="s">
        <v>240</v>
      </c>
      <c r="N129" s="627"/>
      <c r="O129" s="627"/>
      <c r="P129" s="627"/>
      <c r="Q129" s="628"/>
    </row>
    <row r="130" spans="1:17" s="290" customFormat="1" ht="18" customHeight="1" thickBot="1">
      <c r="A130" s="312"/>
      <c r="B130" s="313"/>
      <c r="C130" s="361" t="s">
        <v>223</v>
      </c>
      <c r="D130" s="314"/>
      <c r="E130" s="362">
        <v>21162</v>
      </c>
      <c r="F130" s="362">
        <v>463</v>
      </c>
      <c r="G130" s="362">
        <v>276</v>
      </c>
      <c r="H130" s="362">
        <v>21349</v>
      </c>
      <c r="I130" s="362">
        <v>8299</v>
      </c>
      <c r="J130" s="380">
        <v>38.799999999999997</v>
      </c>
      <c r="K130" s="316" t="s">
        <v>224</v>
      </c>
      <c r="M130" s="629" t="s">
        <v>241</v>
      </c>
      <c r="N130" s="629"/>
      <c r="O130" s="629"/>
      <c r="P130" s="629"/>
    </row>
    <row r="131" spans="1:17" ht="5.0999999999999996" customHeight="1"/>
    <row r="132" spans="1:17">
      <c r="M132" s="266"/>
    </row>
    <row r="134" spans="1:17" ht="18.600000000000001">
      <c r="B134" s="523"/>
      <c r="C134" s="523"/>
      <c r="D134" s="523"/>
      <c r="E134" s="523" t="s">
        <v>333</v>
      </c>
      <c r="F134" s="523"/>
      <c r="G134" s="523"/>
      <c r="H134" s="523"/>
      <c r="I134" s="523"/>
      <c r="J134" s="523"/>
      <c r="K134" s="523"/>
      <c r="L134" s="523"/>
      <c r="M134" s="523"/>
      <c r="N134" s="523"/>
      <c r="O134" s="525" t="s">
        <v>317</v>
      </c>
      <c r="P134" s="523"/>
    </row>
    <row r="135" spans="1:17" ht="18.600000000000001">
      <c r="A135" s="604"/>
      <c r="B135" s="604"/>
      <c r="C135" s="604"/>
      <c r="D135" s="604"/>
      <c r="E135" s="523" t="s">
        <v>332</v>
      </c>
      <c r="G135" s="523"/>
      <c r="H135" s="523"/>
      <c r="I135" s="523"/>
      <c r="J135" s="523"/>
      <c r="K135" s="523"/>
      <c r="L135" s="523"/>
      <c r="M135" s="523"/>
      <c r="N135" s="263"/>
      <c r="O135" s="263"/>
      <c r="P135" s="321"/>
    </row>
    <row r="136" spans="1:17">
      <c r="A136" s="604"/>
      <c r="B136" s="604"/>
      <c r="C136" s="604"/>
      <c r="D136" s="604"/>
      <c r="E136" s="263"/>
      <c r="F136" s="263"/>
      <c r="G136" s="263"/>
      <c r="H136" s="263"/>
      <c r="I136" s="263"/>
      <c r="K136" s="263"/>
      <c r="L136" s="267"/>
      <c r="M136" s="318"/>
      <c r="N136" s="266" t="s">
        <v>298</v>
      </c>
      <c r="O136" s="263"/>
      <c r="P136" s="321"/>
    </row>
    <row r="137" spans="1:17" ht="6" customHeight="1">
      <c r="A137" s="263"/>
      <c r="B137" s="263"/>
      <c r="D137" s="263"/>
      <c r="E137" s="263"/>
      <c r="F137" s="263"/>
      <c r="G137" s="263"/>
      <c r="H137" s="263"/>
      <c r="I137" s="263"/>
      <c r="J137" s="263"/>
      <c r="K137" s="263"/>
      <c r="L137" s="263"/>
      <c r="M137" s="263"/>
      <c r="N137" s="263"/>
      <c r="O137" s="263"/>
      <c r="P137" s="321"/>
    </row>
    <row r="138" spans="1:17" ht="18" customHeight="1" thickBot="1">
      <c r="A138" s="607"/>
      <c r="B138" s="608"/>
      <c r="C138" s="608"/>
      <c r="D138" s="268"/>
      <c r="E138" s="268"/>
      <c r="F138" s="268"/>
      <c r="G138" s="268"/>
      <c r="H138" s="263"/>
      <c r="I138" s="263"/>
      <c r="J138" s="263"/>
      <c r="K138" s="263"/>
      <c r="L138" s="605"/>
      <c r="M138" s="606"/>
      <c r="N138" s="606"/>
      <c r="O138" s="263"/>
      <c r="P138" s="321"/>
    </row>
    <row r="139" spans="1:17" s="274" customFormat="1" ht="18" customHeight="1">
      <c r="A139" s="270"/>
      <c r="B139" s="267"/>
      <c r="C139" s="267"/>
      <c r="D139" s="267"/>
      <c r="E139" s="622" t="s">
        <v>228</v>
      </c>
      <c r="F139" s="622" t="s">
        <v>229</v>
      </c>
      <c r="G139" s="622" t="s">
        <v>230</v>
      </c>
      <c r="H139" s="624" t="s">
        <v>231</v>
      </c>
      <c r="I139" s="322"/>
      <c r="J139" s="323"/>
      <c r="K139" s="381"/>
      <c r="L139" s="267"/>
      <c r="M139" s="267"/>
      <c r="N139" s="267"/>
      <c r="O139" s="267"/>
      <c r="P139" s="267"/>
    </row>
    <row r="140" spans="1:17" s="274" customFormat="1" ht="18" customHeight="1">
      <c r="A140" s="615" t="s">
        <v>154</v>
      </c>
      <c r="B140" s="616"/>
      <c r="C140" s="616"/>
      <c r="D140" s="267"/>
      <c r="E140" s="622"/>
      <c r="F140" s="622"/>
      <c r="G140" s="622"/>
      <c r="H140" s="625"/>
      <c r="I140" s="324" t="s">
        <v>232</v>
      </c>
      <c r="J140" s="324" t="s">
        <v>233</v>
      </c>
      <c r="K140" s="273" t="s">
        <v>157</v>
      </c>
      <c r="L140" s="267"/>
      <c r="M140" s="267"/>
      <c r="N140" s="267"/>
      <c r="O140" s="267"/>
      <c r="P140" s="267"/>
    </row>
    <row r="141" spans="1:17" s="274" customFormat="1" ht="18" customHeight="1" thickBot="1">
      <c r="A141" s="275"/>
      <c r="B141" s="276"/>
      <c r="C141" s="276"/>
      <c r="D141" s="276"/>
      <c r="E141" s="623"/>
      <c r="F141" s="623"/>
      <c r="G141" s="623"/>
      <c r="H141" s="626"/>
      <c r="I141" s="325" t="s">
        <v>234</v>
      </c>
      <c r="J141" s="325" t="s">
        <v>235</v>
      </c>
      <c r="K141" s="278"/>
      <c r="L141" s="267"/>
      <c r="M141" s="267"/>
      <c r="N141" s="267"/>
      <c r="O141" s="267"/>
      <c r="P141" s="267"/>
    </row>
    <row r="142" spans="1:17" s="274" customFormat="1" ht="12" customHeight="1" thickTop="1">
      <c r="A142" s="270"/>
      <c r="B142" s="279"/>
      <c r="C142" s="267"/>
      <c r="D142" s="326"/>
      <c r="E142" s="365" t="s">
        <v>236</v>
      </c>
      <c r="F142" s="365" t="s">
        <v>236</v>
      </c>
      <c r="G142" s="365" t="s">
        <v>236</v>
      </c>
      <c r="H142" s="365" t="s">
        <v>236</v>
      </c>
      <c r="I142" s="365" t="s">
        <v>236</v>
      </c>
      <c r="J142" s="284" t="s">
        <v>237</v>
      </c>
      <c r="K142" s="273"/>
      <c r="L142" s="267"/>
      <c r="M142" s="267"/>
      <c r="N142" s="267"/>
      <c r="O142" s="267"/>
      <c r="P142" s="267"/>
    </row>
    <row r="143" spans="1:17" s="290" customFormat="1" ht="18" customHeight="1" thickBot="1">
      <c r="A143" s="366"/>
      <c r="B143" s="339"/>
      <c r="C143" s="340" t="s">
        <v>160</v>
      </c>
      <c r="D143" s="341"/>
      <c r="E143" s="331">
        <v>173740</v>
      </c>
      <c r="F143" s="331">
        <v>2659</v>
      </c>
      <c r="G143" s="331">
        <v>2658</v>
      </c>
      <c r="H143" s="331">
        <v>173741</v>
      </c>
      <c r="I143" s="331">
        <v>43050</v>
      </c>
      <c r="J143" s="367">
        <v>24.8</v>
      </c>
      <c r="K143" s="368" t="s">
        <v>161</v>
      </c>
      <c r="L143" s="332"/>
      <c r="M143" s="332"/>
      <c r="N143" s="332"/>
      <c r="O143" s="332"/>
      <c r="P143" s="333"/>
    </row>
    <row r="144" spans="1:17" s="290" customFormat="1" ht="18" customHeight="1" thickTop="1">
      <c r="A144" s="369"/>
      <c r="B144" s="308"/>
      <c r="C144" s="360" t="s">
        <v>162</v>
      </c>
      <c r="D144" s="309"/>
      <c r="E144" s="294" t="s">
        <v>163</v>
      </c>
      <c r="F144" s="294" t="s">
        <v>163</v>
      </c>
      <c r="G144" s="294" t="s">
        <v>163</v>
      </c>
      <c r="H144" s="294" t="s">
        <v>163</v>
      </c>
      <c r="I144" s="294" t="s">
        <v>163</v>
      </c>
      <c r="J144" s="370" t="s">
        <v>163</v>
      </c>
      <c r="K144" s="311" t="s">
        <v>164</v>
      </c>
      <c r="L144" s="337"/>
      <c r="M144" s="337"/>
      <c r="N144" s="337"/>
      <c r="O144" s="337"/>
      <c r="P144" s="333"/>
    </row>
    <row r="145" spans="1:16" s="290" customFormat="1" ht="18" customHeight="1">
      <c r="A145" s="338"/>
      <c r="B145" s="339"/>
      <c r="C145" s="340" t="s">
        <v>165</v>
      </c>
      <c r="D145" s="341"/>
      <c r="E145" s="342">
        <v>6201</v>
      </c>
      <c r="F145" s="342">
        <v>44</v>
      </c>
      <c r="G145" s="342">
        <v>46</v>
      </c>
      <c r="H145" s="342">
        <v>6199</v>
      </c>
      <c r="I145" s="342">
        <v>233</v>
      </c>
      <c r="J145" s="371">
        <v>3.8</v>
      </c>
      <c r="K145" s="300" t="s">
        <v>166</v>
      </c>
      <c r="L145" s="337"/>
      <c r="M145" s="337"/>
      <c r="N145" s="337"/>
      <c r="O145" s="337"/>
      <c r="P145" s="333"/>
    </row>
    <row r="146" spans="1:16" s="290" customFormat="1" ht="18" customHeight="1">
      <c r="A146" s="338"/>
      <c r="B146" s="297"/>
      <c r="C146" s="344" t="s">
        <v>167</v>
      </c>
      <c r="D146" s="298"/>
      <c r="E146" s="342">
        <v>51130</v>
      </c>
      <c r="F146" s="342">
        <v>514</v>
      </c>
      <c r="G146" s="342">
        <v>504</v>
      </c>
      <c r="H146" s="342">
        <v>51140</v>
      </c>
      <c r="I146" s="342">
        <v>3773</v>
      </c>
      <c r="J146" s="371">
        <v>7.4</v>
      </c>
      <c r="K146" s="300" t="s">
        <v>168</v>
      </c>
      <c r="L146" s="337"/>
      <c r="M146" s="337"/>
      <c r="N146" s="337"/>
      <c r="O146" s="337"/>
      <c r="P146" s="333"/>
    </row>
    <row r="147" spans="1:16" s="290" customFormat="1" ht="18" customHeight="1">
      <c r="A147" s="338"/>
      <c r="B147" s="297"/>
      <c r="C147" s="344" t="s">
        <v>169</v>
      </c>
      <c r="D147" s="298"/>
      <c r="E147" s="342">
        <v>2747</v>
      </c>
      <c r="F147" s="342">
        <v>22</v>
      </c>
      <c r="G147" s="342">
        <v>30</v>
      </c>
      <c r="H147" s="342">
        <v>2739</v>
      </c>
      <c r="I147" s="342">
        <v>38</v>
      </c>
      <c r="J147" s="371">
        <v>1.4</v>
      </c>
      <c r="K147" s="300" t="s">
        <v>170</v>
      </c>
      <c r="L147" s="337"/>
      <c r="M147" s="337"/>
      <c r="N147" s="337"/>
      <c r="O147" s="337"/>
      <c r="P147" s="333"/>
    </row>
    <row r="148" spans="1:16" s="290" customFormat="1" ht="18" customHeight="1">
      <c r="A148" s="338"/>
      <c r="B148" s="297"/>
      <c r="C148" s="344" t="s">
        <v>171</v>
      </c>
      <c r="D148" s="298"/>
      <c r="E148" s="342">
        <v>4140</v>
      </c>
      <c r="F148" s="342">
        <v>39</v>
      </c>
      <c r="G148" s="342">
        <v>23</v>
      </c>
      <c r="H148" s="342">
        <v>4156</v>
      </c>
      <c r="I148" s="342">
        <v>282</v>
      </c>
      <c r="J148" s="371">
        <v>6.8</v>
      </c>
      <c r="K148" s="300" t="s">
        <v>172</v>
      </c>
      <c r="L148" s="337"/>
      <c r="M148" s="337"/>
      <c r="N148" s="337"/>
      <c r="O148" s="337"/>
      <c r="P148" s="333"/>
    </row>
    <row r="149" spans="1:16" s="290" customFormat="1" ht="18" customHeight="1">
      <c r="A149" s="338"/>
      <c r="B149" s="297"/>
      <c r="C149" s="344" t="s">
        <v>173</v>
      </c>
      <c r="D149" s="298"/>
      <c r="E149" s="342">
        <v>8524</v>
      </c>
      <c r="F149" s="342">
        <v>96</v>
      </c>
      <c r="G149" s="342">
        <v>125</v>
      </c>
      <c r="H149" s="342">
        <v>8495</v>
      </c>
      <c r="I149" s="342">
        <v>1164</v>
      </c>
      <c r="J149" s="371">
        <v>13.7</v>
      </c>
      <c r="K149" s="300" t="s">
        <v>174</v>
      </c>
      <c r="L149" s="337"/>
      <c r="M149" s="337"/>
      <c r="N149" s="337"/>
      <c r="O149" s="337"/>
      <c r="P149" s="333"/>
    </row>
    <row r="150" spans="1:16" s="290" customFormat="1" ht="18" customHeight="1">
      <c r="A150" s="338"/>
      <c r="B150" s="297"/>
      <c r="C150" s="340" t="s">
        <v>175</v>
      </c>
      <c r="D150" s="298"/>
      <c r="E150" s="342">
        <v>18635</v>
      </c>
      <c r="F150" s="342">
        <v>344</v>
      </c>
      <c r="G150" s="342">
        <v>310</v>
      </c>
      <c r="H150" s="342">
        <v>18669</v>
      </c>
      <c r="I150" s="342">
        <v>10678</v>
      </c>
      <c r="J150" s="371">
        <v>57.2</v>
      </c>
      <c r="K150" s="300" t="s">
        <v>176</v>
      </c>
      <c r="L150" s="337"/>
      <c r="M150" s="337"/>
      <c r="N150" s="337"/>
      <c r="O150" s="337"/>
      <c r="P150" s="333"/>
    </row>
    <row r="151" spans="1:16" s="290" customFormat="1" ht="18" customHeight="1">
      <c r="A151" s="338"/>
      <c r="B151" s="297"/>
      <c r="C151" s="344" t="s">
        <v>177</v>
      </c>
      <c r="D151" s="298"/>
      <c r="E151" s="342">
        <v>3616</v>
      </c>
      <c r="F151" s="342">
        <v>71</v>
      </c>
      <c r="G151" s="342">
        <v>66</v>
      </c>
      <c r="H151" s="342">
        <v>3621</v>
      </c>
      <c r="I151" s="342">
        <v>160</v>
      </c>
      <c r="J151" s="371">
        <v>4.4000000000000004</v>
      </c>
      <c r="K151" s="300" t="s">
        <v>178</v>
      </c>
      <c r="L151" s="337"/>
      <c r="M151" s="337"/>
      <c r="N151" s="337"/>
      <c r="O151" s="337"/>
      <c r="P151" s="333"/>
    </row>
    <row r="152" spans="1:16" s="290" customFormat="1" ht="18" customHeight="1">
      <c r="A152" s="338"/>
      <c r="B152" s="297"/>
      <c r="C152" s="344" t="s">
        <v>179</v>
      </c>
      <c r="D152" s="298"/>
      <c r="E152" s="342">
        <v>585</v>
      </c>
      <c r="F152" s="342">
        <v>5</v>
      </c>
      <c r="G152" s="342">
        <v>3</v>
      </c>
      <c r="H152" s="342">
        <v>587</v>
      </c>
      <c r="I152" s="342">
        <v>184</v>
      </c>
      <c r="J152" s="371">
        <v>31.3</v>
      </c>
      <c r="K152" s="300" t="s">
        <v>180</v>
      </c>
      <c r="L152" s="337"/>
      <c r="M152" s="337"/>
      <c r="N152" s="337"/>
      <c r="O152" s="337"/>
      <c r="P152" s="333"/>
    </row>
    <row r="153" spans="1:16" s="290" customFormat="1" ht="18" customHeight="1">
      <c r="A153" s="338"/>
      <c r="B153" s="297"/>
      <c r="C153" s="344" t="s">
        <v>181</v>
      </c>
      <c r="D153" s="298"/>
      <c r="E153" s="342">
        <v>4411</v>
      </c>
      <c r="F153" s="342">
        <v>54</v>
      </c>
      <c r="G153" s="342">
        <v>37</v>
      </c>
      <c r="H153" s="342">
        <v>4428</v>
      </c>
      <c r="I153" s="342">
        <v>373</v>
      </c>
      <c r="J153" s="371">
        <v>8.4</v>
      </c>
      <c r="K153" s="345" t="s">
        <v>182</v>
      </c>
      <c r="L153" s="337"/>
      <c r="M153" s="337"/>
      <c r="N153" s="337"/>
      <c r="O153" s="337"/>
      <c r="P153" s="333"/>
    </row>
    <row r="154" spans="1:16" s="290" customFormat="1" ht="18" customHeight="1">
      <c r="A154" s="338"/>
      <c r="B154" s="297"/>
      <c r="C154" s="344" t="s">
        <v>183</v>
      </c>
      <c r="D154" s="298"/>
      <c r="E154" s="342">
        <v>6586</v>
      </c>
      <c r="F154" s="342">
        <v>355</v>
      </c>
      <c r="G154" s="342">
        <v>335</v>
      </c>
      <c r="H154" s="342">
        <v>6606</v>
      </c>
      <c r="I154" s="342">
        <v>5960</v>
      </c>
      <c r="J154" s="371">
        <v>90.2</v>
      </c>
      <c r="K154" s="345" t="s">
        <v>184</v>
      </c>
      <c r="L154" s="337"/>
      <c r="M154" s="337"/>
      <c r="N154" s="337"/>
      <c r="O154" s="337"/>
      <c r="P154" s="333"/>
    </row>
    <row r="155" spans="1:16" s="290" customFormat="1" ht="18" customHeight="1">
      <c r="A155" s="338"/>
      <c r="B155" s="297"/>
      <c r="C155" s="344" t="s">
        <v>185</v>
      </c>
      <c r="D155" s="298"/>
      <c r="E155" s="382">
        <v>2700</v>
      </c>
      <c r="F155" s="382">
        <v>99</v>
      </c>
      <c r="G155" s="382">
        <v>85</v>
      </c>
      <c r="H155" s="382">
        <v>2714</v>
      </c>
      <c r="I155" s="382">
        <v>1784</v>
      </c>
      <c r="J155" s="383">
        <v>65.7</v>
      </c>
      <c r="K155" s="345" t="s">
        <v>186</v>
      </c>
      <c r="L155" s="337"/>
      <c r="M155" s="337"/>
      <c r="N155" s="337"/>
      <c r="O155" s="337"/>
      <c r="P155" s="333"/>
    </row>
    <row r="156" spans="1:16" s="290" customFormat="1" ht="18" customHeight="1">
      <c r="A156" s="338"/>
      <c r="B156" s="339"/>
      <c r="C156" s="344" t="s">
        <v>187</v>
      </c>
      <c r="D156" s="341"/>
      <c r="E156" s="342">
        <v>12844</v>
      </c>
      <c r="F156" s="342">
        <v>233</v>
      </c>
      <c r="G156" s="342">
        <v>302</v>
      </c>
      <c r="H156" s="342">
        <v>12775</v>
      </c>
      <c r="I156" s="342">
        <v>3148</v>
      </c>
      <c r="J156" s="371">
        <v>24.6</v>
      </c>
      <c r="K156" s="345" t="s">
        <v>188</v>
      </c>
      <c r="L156" s="337"/>
      <c r="M156" s="337"/>
      <c r="N156" s="337"/>
      <c r="O156" s="337"/>
      <c r="P156" s="333"/>
    </row>
    <row r="157" spans="1:16" s="290" customFormat="1" ht="18" customHeight="1">
      <c r="A157" s="338"/>
      <c r="B157" s="297"/>
      <c r="C157" s="344" t="s">
        <v>189</v>
      </c>
      <c r="D157" s="298"/>
      <c r="E157" s="342">
        <v>32996</v>
      </c>
      <c r="F157" s="342">
        <v>458</v>
      </c>
      <c r="G157" s="342">
        <v>448</v>
      </c>
      <c r="H157" s="342">
        <v>33006</v>
      </c>
      <c r="I157" s="342">
        <v>9318</v>
      </c>
      <c r="J157" s="371">
        <v>28.2</v>
      </c>
      <c r="K157" s="345" t="s">
        <v>190</v>
      </c>
      <c r="L157" s="337"/>
      <c r="M157" s="337"/>
      <c r="N157" s="337"/>
      <c r="O157" s="337"/>
      <c r="P157" s="333"/>
    </row>
    <row r="158" spans="1:16" s="290" customFormat="1" ht="18" customHeight="1">
      <c r="A158" s="338"/>
      <c r="B158" s="339"/>
      <c r="C158" s="344" t="s">
        <v>191</v>
      </c>
      <c r="D158" s="341"/>
      <c r="E158" s="342">
        <v>2100</v>
      </c>
      <c r="F158" s="342">
        <v>40</v>
      </c>
      <c r="G158" s="342">
        <v>47</v>
      </c>
      <c r="H158" s="342">
        <v>2093</v>
      </c>
      <c r="I158" s="342">
        <v>474</v>
      </c>
      <c r="J158" s="371">
        <v>22.6</v>
      </c>
      <c r="K158" s="345" t="s">
        <v>192</v>
      </c>
      <c r="L158" s="337"/>
      <c r="M158" s="337"/>
      <c r="N158" s="337"/>
      <c r="O158" s="337"/>
      <c r="P158" s="333"/>
    </row>
    <row r="159" spans="1:16" s="290" customFormat="1" ht="18" customHeight="1" thickBot="1">
      <c r="A159" s="346"/>
      <c r="B159" s="302"/>
      <c r="C159" s="347" t="s">
        <v>193</v>
      </c>
      <c r="D159" s="303"/>
      <c r="E159" s="348">
        <v>16525</v>
      </c>
      <c r="F159" s="348">
        <v>285</v>
      </c>
      <c r="G159" s="348">
        <v>298</v>
      </c>
      <c r="H159" s="348">
        <v>16512</v>
      </c>
      <c r="I159" s="348">
        <v>5483</v>
      </c>
      <c r="J159" s="372">
        <v>33.200000000000003</v>
      </c>
      <c r="K159" s="305" t="s">
        <v>194</v>
      </c>
      <c r="L159" s="337"/>
      <c r="M159" s="337"/>
      <c r="N159" s="337"/>
      <c r="O159" s="337"/>
      <c r="P159" s="333"/>
    </row>
    <row r="160" spans="1:16" s="290" customFormat="1" ht="17.25" customHeight="1" thickTop="1">
      <c r="A160" s="338"/>
      <c r="B160" s="297"/>
      <c r="C160" s="344" t="s">
        <v>195</v>
      </c>
      <c r="D160" s="298"/>
      <c r="E160" s="350">
        <v>2538</v>
      </c>
      <c r="F160" s="350">
        <v>29</v>
      </c>
      <c r="G160" s="350">
        <v>35</v>
      </c>
      <c r="H160" s="350">
        <v>2532</v>
      </c>
      <c r="I160" s="350">
        <v>982</v>
      </c>
      <c r="J160" s="373">
        <v>38.799999999999997</v>
      </c>
      <c r="K160" s="300" t="s">
        <v>196</v>
      </c>
      <c r="L160" s="337"/>
      <c r="M160" s="337"/>
      <c r="N160" s="337"/>
      <c r="O160" s="337"/>
      <c r="P160" s="333"/>
    </row>
    <row r="161" spans="1:17" s="290" customFormat="1" ht="17.25" customHeight="1">
      <c r="A161" s="338"/>
      <c r="B161" s="339"/>
      <c r="C161" s="340" t="s">
        <v>197</v>
      </c>
      <c r="D161" s="341"/>
      <c r="E161" s="342">
        <v>9169</v>
      </c>
      <c r="F161" s="342">
        <v>63</v>
      </c>
      <c r="G161" s="342">
        <v>107</v>
      </c>
      <c r="H161" s="342">
        <v>9125</v>
      </c>
      <c r="I161" s="342">
        <v>512</v>
      </c>
      <c r="J161" s="371">
        <v>5.6</v>
      </c>
      <c r="K161" s="300" t="s">
        <v>198</v>
      </c>
      <c r="L161" s="337"/>
      <c r="M161" s="337"/>
      <c r="N161" s="337"/>
      <c r="O161" s="337"/>
      <c r="P161" s="333"/>
    </row>
    <row r="162" spans="1:17" s="290" customFormat="1" ht="17.25" customHeight="1">
      <c r="A162" s="338"/>
      <c r="B162" s="297"/>
      <c r="C162" s="344" t="s">
        <v>199</v>
      </c>
      <c r="D162" s="298"/>
      <c r="E162" s="342">
        <v>689</v>
      </c>
      <c r="F162" s="342">
        <v>7</v>
      </c>
      <c r="G162" s="342">
        <v>11</v>
      </c>
      <c r="H162" s="342">
        <v>685</v>
      </c>
      <c r="I162" s="342">
        <v>58</v>
      </c>
      <c r="J162" s="371">
        <v>8.4</v>
      </c>
      <c r="K162" s="300" t="s">
        <v>200</v>
      </c>
      <c r="L162" s="337"/>
      <c r="M162" s="337"/>
      <c r="N162" s="337"/>
      <c r="O162" s="337"/>
      <c r="P162" s="333"/>
    </row>
    <row r="163" spans="1:17" s="290" customFormat="1" ht="17.25" customHeight="1">
      <c r="A163" s="338"/>
      <c r="B163" s="297"/>
      <c r="C163" s="344" t="s">
        <v>201</v>
      </c>
      <c r="D163" s="298"/>
      <c r="E163" s="342">
        <v>3113</v>
      </c>
      <c r="F163" s="342">
        <v>43</v>
      </c>
      <c r="G163" s="342">
        <v>28</v>
      </c>
      <c r="H163" s="342">
        <v>3128</v>
      </c>
      <c r="I163" s="342">
        <v>261</v>
      </c>
      <c r="J163" s="371">
        <v>8.3000000000000007</v>
      </c>
      <c r="K163" s="300" t="s">
        <v>202</v>
      </c>
      <c r="L163" s="337"/>
      <c r="M163" s="337"/>
      <c r="N163" s="337"/>
      <c r="O163" s="337"/>
      <c r="P163" s="333"/>
    </row>
    <row r="164" spans="1:17" s="290" customFormat="1" ht="17.25" customHeight="1">
      <c r="A164" s="338"/>
      <c r="B164" s="297"/>
      <c r="C164" s="344" t="s">
        <v>203</v>
      </c>
      <c r="D164" s="298"/>
      <c r="E164" s="342">
        <v>4413</v>
      </c>
      <c r="F164" s="342">
        <v>46</v>
      </c>
      <c r="G164" s="342">
        <v>50</v>
      </c>
      <c r="H164" s="342">
        <v>4409</v>
      </c>
      <c r="I164" s="342">
        <v>524</v>
      </c>
      <c r="J164" s="371">
        <v>11.9</v>
      </c>
      <c r="K164" s="300" t="s">
        <v>204</v>
      </c>
      <c r="L164" s="337"/>
      <c r="M164" s="337"/>
      <c r="N164" s="337"/>
      <c r="O164" s="337"/>
      <c r="P164" s="333"/>
    </row>
    <row r="165" spans="1:17" s="290" customFormat="1" ht="17.25" customHeight="1">
      <c r="A165" s="338"/>
      <c r="B165" s="297"/>
      <c r="C165" s="344" t="s">
        <v>205</v>
      </c>
      <c r="D165" s="298"/>
      <c r="E165" s="342">
        <v>749</v>
      </c>
      <c r="F165" s="342">
        <v>5</v>
      </c>
      <c r="G165" s="342">
        <v>7</v>
      </c>
      <c r="H165" s="342">
        <v>747</v>
      </c>
      <c r="I165" s="342">
        <v>35</v>
      </c>
      <c r="J165" s="371">
        <v>4.7</v>
      </c>
      <c r="K165" s="300" t="s">
        <v>206</v>
      </c>
      <c r="L165" s="337"/>
      <c r="M165" s="337"/>
      <c r="N165" s="337"/>
      <c r="O165" s="337"/>
      <c r="P165" s="333"/>
    </row>
    <row r="166" spans="1:17" s="290" customFormat="1" ht="18" customHeight="1">
      <c r="A166" s="338"/>
      <c r="B166" s="297"/>
      <c r="C166" s="344" t="s">
        <v>207</v>
      </c>
      <c r="D166" s="298"/>
      <c r="E166" s="342">
        <v>2843</v>
      </c>
      <c r="F166" s="342">
        <v>23</v>
      </c>
      <c r="G166" s="342">
        <v>30</v>
      </c>
      <c r="H166" s="342">
        <v>2836</v>
      </c>
      <c r="I166" s="342">
        <v>148</v>
      </c>
      <c r="J166" s="371">
        <v>5.2</v>
      </c>
      <c r="K166" s="300" t="s">
        <v>208</v>
      </c>
      <c r="L166" s="337"/>
      <c r="M166" s="337"/>
      <c r="N166" s="337"/>
      <c r="O166" s="337"/>
      <c r="P166" s="333"/>
    </row>
    <row r="167" spans="1:17" s="290" customFormat="1" ht="18" customHeight="1">
      <c r="A167" s="338"/>
      <c r="B167" s="297"/>
      <c r="C167" s="344" t="s">
        <v>209</v>
      </c>
      <c r="D167" s="298"/>
      <c r="E167" s="342">
        <v>10419</v>
      </c>
      <c r="F167" s="342">
        <v>124</v>
      </c>
      <c r="G167" s="342">
        <v>89</v>
      </c>
      <c r="H167" s="342">
        <v>10454</v>
      </c>
      <c r="I167" s="342">
        <v>496</v>
      </c>
      <c r="J167" s="371">
        <v>4.8</v>
      </c>
      <c r="K167" s="300" t="s">
        <v>210</v>
      </c>
      <c r="L167" s="337"/>
      <c r="M167" s="337"/>
      <c r="N167" s="337"/>
      <c r="O167" s="337"/>
      <c r="P167" s="333"/>
    </row>
    <row r="168" spans="1:17" s="290" customFormat="1" ht="18" customHeight="1">
      <c r="A168" s="338"/>
      <c r="B168" s="297"/>
      <c r="C168" s="344" t="s">
        <v>211</v>
      </c>
      <c r="D168" s="298"/>
      <c r="E168" s="342">
        <v>2271</v>
      </c>
      <c r="F168" s="342">
        <v>25</v>
      </c>
      <c r="G168" s="342">
        <v>18</v>
      </c>
      <c r="H168" s="342">
        <v>2278</v>
      </c>
      <c r="I168" s="342">
        <v>35</v>
      </c>
      <c r="J168" s="371">
        <v>1.5</v>
      </c>
      <c r="K168" s="300" t="s">
        <v>212</v>
      </c>
      <c r="L168" s="337"/>
      <c r="M168" s="337"/>
      <c r="N168" s="337"/>
      <c r="O168" s="337"/>
      <c r="P168" s="333"/>
    </row>
    <row r="169" spans="1:17" s="290" customFormat="1" ht="18" customHeight="1">
      <c r="A169" s="296"/>
      <c r="B169" s="297"/>
      <c r="C169" s="344" t="s">
        <v>213</v>
      </c>
      <c r="D169" s="298"/>
      <c r="E169" s="342">
        <v>3806</v>
      </c>
      <c r="F169" s="342">
        <v>47</v>
      </c>
      <c r="G169" s="342">
        <v>39</v>
      </c>
      <c r="H169" s="342">
        <v>3814</v>
      </c>
      <c r="I169" s="342">
        <v>324</v>
      </c>
      <c r="J169" s="371">
        <v>8.5</v>
      </c>
      <c r="K169" s="300" t="s">
        <v>214</v>
      </c>
      <c r="L169" s="337"/>
      <c r="M169" s="337"/>
      <c r="N169" s="337"/>
      <c r="O169" s="337"/>
      <c r="P169" s="333"/>
    </row>
    <row r="170" spans="1:17" s="290" customFormat="1" ht="18" customHeight="1" thickBot="1">
      <c r="A170" s="374"/>
      <c r="B170" s="375"/>
      <c r="C170" s="376" t="s">
        <v>215</v>
      </c>
      <c r="D170" s="377"/>
      <c r="E170" s="378">
        <v>11120</v>
      </c>
      <c r="F170" s="342">
        <v>103</v>
      </c>
      <c r="G170" s="342">
        <v>89</v>
      </c>
      <c r="H170" s="342">
        <v>11134</v>
      </c>
      <c r="I170" s="342">
        <v>401</v>
      </c>
      <c r="J170" s="371">
        <v>3.6</v>
      </c>
      <c r="K170" s="345" t="s">
        <v>216</v>
      </c>
      <c r="L170" s="337"/>
      <c r="M170" s="337"/>
      <c r="N170" s="337"/>
      <c r="O170" s="337"/>
      <c r="P170" s="333"/>
    </row>
    <row r="171" spans="1:17" s="290" customFormat="1" ht="18" customHeight="1" thickTop="1">
      <c r="A171" s="369"/>
      <c r="B171" s="308"/>
      <c r="C171" s="360" t="s">
        <v>217</v>
      </c>
      <c r="D171" s="309"/>
      <c r="E171" s="356">
        <v>5123</v>
      </c>
      <c r="F171" s="356">
        <v>40</v>
      </c>
      <c r="G171" s="356">
        <v>38</v>
      </c>
      <c r="H171" s="356">
        <v>5125</v>
      </c>
      <c r="I171" s="356">
        <v>1245</v>
      </c>
      <c r="J171" s="379">
        <v>24.3</v>
      </c>
      <c r="K171" s="311" t="s">
        <v>218</v>
      </c>
      <c r="L171" s="337"/>
      <c r="M171" s="630" t="s">
        <v>238</v>
      </c>
      <c r="N171" s="630"/>
      <c r="O171" s="630"/>
      <c r="P171" s="630"/>
    </row>
    <row r="172" spans="1:17" s="290" customFormat="1" ht="18" customHeight="1" thickBot="1">
      <c r="A172" s="346"/>
      <c r="B172" s="302"/>
      <c r="C172" s="359" t="s">
        <v>219</v>
      </c>
      <c r="D172" s="303"/>
      <c r="E172" s="348">
        <v>13512</v>
      </c>
      <c r="F172" s="348">
        <v>304</v>
      </c>
      <c r="G172" s="348">
        <v>273</v>
      </c>
      <c r="H172" s="348">
        <v>13543</v>
      </c>
      <c r="I172" s="348">
        <v>9433</v>
      </c>
      <c r="J172" s="372">
        <v>69.7</v>
      </c>
      <c r="K172" s="305" t="s">
        <v>220</v>
      </c>
      <c r="L172" s="337"/>
      <c r="M172" s="630" t="s">
        <v>239</v>
      </c>
      <c r="N172" s="630"/>
      <c r="O172" s="630"/>
      <c r="P172" s="630"/>
    </row>
    <row r="173" spans="1:17" s="290" customFormat="1" ht="18" customHeight="1" thickTop="1">
      <c r="A173" s="291"/>
      <c r="B173" s="292"/>
      <c r="C173" s="335" t="s">
        <v>221</v>
      </c>
      <c r="D173" s="293"/>
      <c r="E173" s="356">
        <v>17921</v>
      </c>
      <c r="F173" s="356">
        <v>250</v>
      </c>
      <c r="G173" s="356">
        <v>215</v>
      </c>
      <c r="H173" s="356">
        <v>17956</v>
      </c>
      <c r="I173" s="356">
        <v>2897</v>
      </c>
      <c r="J173" s="379">
        <v>16.100000000000001</v>
      </c>
      <c r="K173" s="295" t="s">
        <v>222</v>
      </c>
      <c r="L173" s="337"/>
      <c r="M173" s="627" t="s">
        <v>240</v>
      </c>
      <c r="N173" s="627"/>
      <c r="O173" s="627"/>
      <c r="P173" s="627"/>
      <c r="Q173" s="628"/>
    </row>
    <row r="174" spans="1:17" s="290" customFormat="1" ht="18" customHeight="1" thickBot="1">
      <c r="A174" s="312"/>
      <c r="B174" s="313"/>
      <c r="C174" s="361" t="s">
        <v>223</v>
      </c>
      <c r="D174" s="314"/>
      <c r="E174" s="362">
        <v>15075</v>
      </c>
      <c r="F174" s="362">
        <v>208</v>
      </c>
      <c r="G174" s="362">
        <v>233</v>
      </c>
      <c r="H174" s="362">
        <v>15050</v>
      </c>
      <c r="I174" s="362">
        <v>6421</v>
      </c>
      <c r="J174" s="380">
        <v>42.7</v>
      </c>
      <c r="K174" s="316" t="s">
        <v>224</v>
      </c>
      <c r="M174" s="629" t="s">
        <v>241</v>
      </c>
      <c r="N174" s="629"/>
      <c r="O174" s="629"/>
      <c r="P174" s="629"/>
    </row>
    <row r="175" spans="1:17" ht="5.0999999999999996" customHeight="1"/>
    <row r="176" spans="1:17">
      <c r="M176" s="266"/>
    </row>
    <row r="178" spans="1:16" ht="18.600000000000001">
      <c r="B178" s="523"/>
      <c r="C178" s="523"/>
      <c r="D178" s="523"/>
      <c r="E178" s="523" t="s">
        <v>336</v>
      </c>
      <c r="F178" s="523"/>
      <c r="G178" s="523"/>
      <c r="H178" s="523"/>
      <c r="I178" s="523"/>
      <c r="J178" s="523"/>
      <c r="K178" s="523"/>
      <c r="L178" s="523"/>
      <c r="M178" s="523"/>
      <c r="N178" s="523"/>
      <c r="O178" s="525" t="s">
        <v>317</v>
      </c>
      <c r="P178" s="523"/>
    </row>
    <row r="179" spans="1:16" ht="18.600000000000001">
      <c r="A179" s="274"/>
      <c r="B179" s="274"/>
      <c r="C179" s="274"/>
      <c r="D179" s="274"/>
      <c r="E179" s="523" t="s">
        <v>334</v>
      </c>
      <c r="G179" s="523"/>
      <c r="H179" s="523"/>
      <c r="I179" s="523"/>
      <c r="J179" s="523"/>
      <c r="K179" s="523"/>
      <c r="L179" s="523"/>
      <c r="M179" s="523"/>
      <c r="N179" s="263"/>
      <c r="O179" s="263"/>
      <c r="P179" s="321"/>
    </row>
    <row r="180" spans="1:16">
      <c r="A180" s="604"/>
      <c r="B180" s="604"/>
      <c r="C180" s="604"/>
      <c r="D180" s="604"/>
      <c r="E180" s="263"/>
      <c r="F180" s="263"/>
      <c r="G180" s="263"/>
      <c r="H180" s="263"/>
      <c r="I180" s="263"/>
      <c r="K180" s="263"/>
      <c r="L180" s="267"/>
      <c r="M180" s="318"/>
      <c r="N180" s="266" t="s">
        <v>298</v>
      </c>
      <c r="O180" s="263"/>
      <c r="P180" s="321"/>
    </row>
    <row r="181" spans="1:16" ht="6" customHeight="1">
      <c r="A181" s="263"/>
      <c r="B181" s="263"/>
      <c r="D181" s="263"/>
      <c r="E181" s="263"/>
      <c r="F181" s="263"/>
      <c r="G181" s="263"/>
      <c r="H181" s="263"/>
      <c r="I181" s="263"/>
      <c r="J181" s="263"/>
      <c r="K181" s="263"/>
      <c r="L181" s="263"/>
      <c r="M181" s="263"/>
      <c r="N181" s="263"/>
      <c r="O181" s="263"/>
      <c r="P181" s="321"/>
    </row>
    <row r="182" spans="1:16" ht="18" customHeight="1" thickBot="1">
      <c r="A182" s="607"/>
      <c r="B182" s="608"/>
      <c r="C182" s="608"/>
      <c r="D182" s="268"/>
      <c r="E182" s="268"/>
      <c r="F182" s="268"/>
      <c r="G182" s="268"/>
      <c r="H182" s="263"/>
      <c r="I182" s="263"/>
      <c r="J182" s="263"/>
      <c r="K182" s="384"/>
      <c r="L182" s="605"/>
      <c r="M182" s="606"/>
      <c r="N182" s="606"/>
      <c r="O182" s="263"/>
      <c r="P182" s="321"/>
    </row>
    <row r="183" spans="1:16" s="274" customFormat="1" ht="18" customHeight="1">
      <c r="A183" s="270"/>
      <c r="B183" s="267"/>
      <c r="C183" s="267"/>
      <c r="D183" s="267"/>
      <c r="E183" s="622" t="s">
        <v>228</v>
      </c>
      <c r="F183" s="622" t="s">
        <v>229</v>
      </c>
      <c r="G183" s="622" t="s">
        <v>230</v>
      </c>
      <c r="H183" s="624" t="s">
        <v>231</v>
      </c>
      <c r="I183" s="322"/>
      <c r="J183" s="323"/>
      <c r="K183" s="273"/>
      <c r="L183" s="267"/>
      <c r="M183" s="267"/>
      <c r="N183" s="267"/>
      <c r="O183" s="267"/>
      <c r="P183" s="267"/>
    </row>
    <row r="184" spans="1:16" s="274" customFormat="1" ht="18" customHeight="1">
      <c r="A184" s="615" t="s">
        <v>154</v>
      </c>
      <c r="B184" s="616"/>
      <c r="C184" s="616"/>
      <c r="D184" s="267"/>
      <c r="E184" s="622"/>
      <c r="F184" s="622"/>
      <c r="G184" s="622"/>
      <c r="H184" s="625"/>
      <c r="I184" s="324" t="s">
        <v>232</v>
      </c>
      <c r="J184" s="324" t="s">
        <v>233</v>
      </c>
      <c r="K184" s="273" t="s">
        <v>157</v>
      </c>
      <c r="L184" s="267"/>
      <c r="M184" s="267"/>
      <c r="N184" s="267"/>
      <c r="O184" s="267"/>
      <c r="P184" s="267"/>
    </row>
    <row r="185" spans="1:16" s="274" customFormat="1" ht="18" customHeight="1" thickBot="1">
      <c r="A185" s="275"/>
      <c r="B185" s="276"/>
      <c r="C185" s="276"/>
      <c r="D185" s="276"/>
      <c r="E185" s="623"/>
      <c r="F185" s="623"/>
      <c r="G185" s="623"/>
      <c r="H185" s="626"/>
      <c r="I185" s="325" t="s">
        <v>234</v>
      </c>
      <c r="J185" s="325" t="s">
        <v>235</v>
      </c>
      <c r="K185" s="278"/>
      <c r="L185" s="267"/>
      <c r="M185" s="267"/>
      <c r="N185" s="267"/>
      <c r="O185" s="267"/>
      <c r="P185" s="267"/>
    </row>
    <row r="186" spans="1:16" s="274" customFormat="1" ht="12" customHeight="1" thickTop="1">
      <c r="A186" s="270"/>
      <c r="B186" s="279"/>
      <c r="C186" s="267"/>
      <c r="D186" s="326"/>
      <c r="E186" s="365" t="s">
        <v>236</v>
      </c>
      <c r="F186" s="365" t="s">
        <v>236</v>
      </c>
      <c r="G186" s="365" t="s">
        <v>236</v>
      </c>
      <c r="H186" s="365" t="s">
        <v>236</v>
      </c>
      <c r="I186" s="365" t="s">
        <v>236</v>
      </c>
      <c r="J186" s="284" t="s">
        <v>237</v>
      </c>
      <c r="K186" s="273"/>
      <c r="L186" s="267"/>
      <c r="M186" s="267"/>
      <c r="N186" s="267"/>
      <c r="O186" s="267"/>
      <c r="P186" s="267"/>
    </row>
    <row r="187" spans="1:16" s="290" customFormat="1" ht="18" customHeight="1" thickBot="1">
      <c r="A187" s="366"/>
      <c r="B187" s="339"/>
      <c r="C187" s="340" t="s">
        <v>160</v>
      </c>
      <c r="D187" s="341"/>
      <c r="E187" s="331">
        <v>94442</v>
      </c>
      <c r="F187" s="331">
        <v>1374</v>
      </c>
      <c r="G187" s="331">
        <v>1334</v>
      </c>
      <c r="H187" s="331">
        <v>94482</v>
      </c>
      <c r="I187" s="331">
        <v>13594</v>
      </c>
      <c r="J187" s="367">
        <v>14.4</v>
      </c>
      <c r="K187" s="368" t="s">
        <v>161</v>
      </c>
      <c r="L187" s="332"/>
      <c r="M187" s="332"/>
      <c r="N187" s="332"/>
      <c r="O187" s="332"/>
      <c r="P187" s="333"/>
    </row>
    <row r="188" spans="1:16" s="290" customFormat="1" ht="18" customHeight="1" thickTop="1">
      <c r="A188" s="369"/>
      <c r="B188" s="308"/>
      <c r="C188" s="360" t="s">
        <v>162</v>
      </c>
      <c r="D188" s="309"/>
      <c r="E188" s="294" t="s">
        <v>163</v>
      </c>
      <c r="F188" s="294" t="s">
        <v>163</v>
      </c>
      <c r="G188" s="294" t="s">
        <v>163</v>
      </c>
      <c r="H188" s="294" t="s">
        <v>163</v>
      </c>
      <c r="I188" s="294" t="s">
        <v>163</v>
      </c>
      <c r="J188" s="370" t="s">
        <v>163</v>
      </c>
      <c r="K188" s="311" t="s">
        <v>164</v>
      </c>
      <c r="L188" s="337"/>
      <c r="M188" s="337"/>
      <c r="N188" s="337"/>
      <c r="O188" s="337"/>
      <c r="P188" s="333"/>
    </row>
    <row r="189" spans="1:16" s="290" customFormat="1" ht="18" customHeight="1">
      <c r="A189" s="338"/>
      <c r="B189" s="339"/>
      <c r="C189" s="340" t="s">
        <v>165</v>
      </c>
      <c r="D189" s="341"/>
      <c r="E189" s="342">
        <v>5482</v>
      </c>
      <c r="F189" s="342">
        <v>40</v>
      </c>
      <c r="G189" s="342">
        <v>38</v>
      </c>
      <c r="H189" s="342">
        <v>5484</v>
      </c>
      <c r="I189" s="342">
        <v>177</v>
      </c>
      <c r="J189" s="371">
        <v>3.2</v>
      </c>
      <c r="K189" s="300" t="s">
        <v>166</v>
      </c>
      <c r="L189" s="337"/>
      <c r="M189" s="337"/>
      <c r="N189" s="337"/>
      <c r="O189" s="337"/>
      <c r="P189" s="333"/>
    </row>
    <row r="190" spans="1:16" s="290" customFormat="1" ht="18" customHeight="1">
      <c r="A190" s="338"/>
      <c r="B190" s="297"/>
      <c r="C190" s="344" t="s">
        <v>167</v>
      </c>
      <c r="D190" s="298"/>
      <c r="E190" s="342">
        <v>34068</v>
      </c>
      <c r="F190" s="342">
        <v>306</v>
      </c>
      <c r="G190" s="342">
        <v>306</v>
      </c>
      <c r="H190" s="342">
        <v>34068</v>
      </c>
      <c r="I190" s="342">
        <v>1057</v>
      </c>
      <c r="J190" s="371">
        <v>3.1</v>
      </c>
      <c r="K190" s="300" t="s">
        <v>168</v>
      </c>
      <c r="L190" s="337"/>
      <c r="M190" s="337"/>
      <c r="N190" s="337"/>
      <c r="O190" s="337"/>
      <c r="P190" s="333"/>
    </row>
    <row r="191" spans="1:16" s="290" customFormat="1" ht="18" customHeight="1">
      <c r="A191" s="338"/>
      <c r="B191" s="297"/>
      <c r="C191" s="344" t="s">
        <v>169</v>
      </c>
      <c r="D191" s="298"/>
      <c r="E191" s="342">
        <v>2419</v>
      </c>
      <c r="F191" s="342">
        <v>17</v>
      </c>
      <c r="G191" s="342">
        <v>24</v>
      </c>
      <c r="H191" s="342">
        <v>2412</v>
      </c>
      <c r="I191" s="342">
        <v>15</v>
      </c>
      <c r="J191" s="371">
        <v>0.6</v>
      </c>
      <c r="K191" s="300" t="s">
        <v>170</v>
      </c>
      <c r="L191" s="337"/>
      <c r="M191" s="337"/>
      <c r="N191" s="337"/>
      <c r="O191" s="337"/>
      <c r="P191" s="333"/>
    </row>
    <row r="192" spans="1:16" s="290" customFormat="1" ht="18" customHeight="1">
      <c r="A192" s="338"/>
      <c r="B192" s="297"/>
      <c r="C192" s="344" t="s">
        <v>171</v>
      </c>
      <c r="D192" s="298"/>
      <c r="E192" s="342">
        <v>2962</v>
      </c>
      <c r="F192" s="342">
        <v>20</v>
      </c>
      <c r="G192" s="342">
        <v>13</v>
      </c>
      <c r="H192" s="342">
        <v>2969</v>
      </c>
      <c r="I192" s="342">
        <v>114</v>
      </c>
      <c r="J192" s="371">
        <v>3.8</v>
      </c>
      <c r="K192" s="300" t="s">
        <v>172</v>
      </c>
      <c r="L192" s="337"/>
      <c r="M192" s="337"/>
      <c r="N192" s="337"/>
      <c r="O192" s="337"/>
      <c r="P192" s="333"/>
    </row>
    <row r="193" spans="1:16" s="290" customFormat="1" ht="18" customHeight="1">
      <c r="A193" s="338"/>
      <c r="B193" s="297"/>
      <c r="C193" s="344" t="s">
        <v>173</v>
      </c>
      <c r="D193" s="298"/>
      <c r="E193" s="342">
        <v>6770</v>
      </c>
      <c r="F193" s="342">
        <v>81</v>
      </c>
      <c r="G193" s="342">
        <v>108</v>
      </c>
      <c r="H193" s="342">
        <v>6743</v>
      </c>
      <c r="I193" s="342">
        <v>470</v>
      </c>
      <c r="J193" s="371">
        <v>7</v>
      </c>
      <c r="K193" s="300" t="s">
        <v>174</v>
      </c>
      <c r="L193" s="337"/>
      <c r="M193" s="337"/>
      <c r="N193" s="337"/>
      <c r="O193" s="337"/>
      <c r="P193" s="333"/>
    </row>
    <row r="194" spans="1:16" s="290" customFormat="1" ht="18" customHeight="1">
      <c r="A194" s="338"/>
      <c r="B194" s="297"/>
      <c r="C194" s="340" t="s">
        <v>175</v>
      </c>
      <c r="D194" s="298"/>
      <c r="E194" s="342">
        <v>7633</v>
      </c>
      <c r="F194" s="342">
        <v>151</v>
      </c>
      <c r="G194" s="342">
        <v>118</v>
      </c>
      <c r="H194" s="342">
        <v>7666</v>
      </c>
      <c r="I194" s="342">
        <v>2521</v>
      </c>
      <c r="J194" s="371">
        <v>32.9</v>
      </c>
      <c r="K194" s="300" t="s">
        <v>176</v>
      </c>
      <c r="L194" s="337"/>
      <c r="M194" s="337"/>
      <c r="N194" s="337"/>
      <c r="O194" s="337"/>
      <c r="P194" s="333"/>
    </row>
    <row r="195" spans="1:16" s="290" customFormat="1" ht="18" customHeight="1">
      <c r="A195" s="338"/>
      <c r="B195" s="297"/>
      <c r="C195" s="344" t="s">
        <v>177</v>
      </c>
      <c r="D195" s="298"/>
      <c r="E195" s="342">
        <v>1436</v>
      </c>
      <c r="F195" s="342">
        <v>32</v>
      </c>
      <c r="G195" s="342">
        <v>26</v>
      </c>
      <c r="H195" s="342">
        <v>1442</v>
      </c>
      <c r="I195" s="342">
        <v>25</v>
      </c>
      <c r="J195" s="371">
        <v>1.7</v>
      </c>
      <c r="K195" s="300" t="s">
        <v>178</v>
      </c>
      <c r="L195" s="337"/>
      <c r="M195" s="337"/>
      <c r="N195" s="337"/>
      <c r="O195" s="337"/>
      <c r="P195" s="333"/>
    </row>
    <row r="196" spans="1:16" s="290" customFormat="1" ht="18" customHeight="1">
      <c r="A196" s="338"/>
      <c r="B196" s="297"/>
      <c r="C196" s="344" t="s">
        <v>179</v>
      </c>
      <c r="D196" s="298"/>
      <c r="E196" s="342">
        <v>337</v>
      </c>
      <c r="F196" s="342">
        <v>2</v>
      </c>
      <c r="G196" s="342">
        <v>2</v>
      </c>
      <c r="H196" s="342">
        <v>337</v>
      </c>
      <c r="I196" s="342">
        <v>60</v>
      </c>
      <c r="J196" s="371">
        <v>17.600000000000001</v>
      </c>
      <c r="K196" s="300" t="s">
        <v>180</v>
      </c>
      <c r="L196" s="337"/>
      <c r="M196" s="337"/>
      <c r="N196" s="337"/>
      <c r="O196" s="337"/>
      <c r="P196" s="333"/>
    </row>
    <row r="197" spans="1:16" s="290" customFormat="1" ht="18" customHeight="1">
      <c r="A197" s="338"/>
      <c r="B197" s="297"/>
      <c r="C197" s="344" t="s">
        <v>181</v>
      </c>
      <c r="D197" s="298"/>
      <c r="E197" s="342">
        <v>3288</v>
      </c>
      <c r="F197" s="342">
        <v>43</v>
      </c>
      <c r="G197" s="342">
        <v>31</v>
      </c>
      <c r="H197" s="342">
        <v>3300</v>
      </c>
      <c r="I197" s="342">
        <v>215</v>
      </c>
      <c r="J197" s="371">
        <v>6.5</v>
      </c>
      <c r="K197" s="345" t="s">
        <v>182</v>
      </c>
      <c r="L197" s="337"/>
      <c r="M197" s="337"/>
      <c r="N197" s="337"/>
      <c r="O197" s="337"/>
      <c r="P197" s="333"/>
    </row>
    <row r="198" spans="1:16" s="290" customFormat="1" ht="18" customHeight="1">
      <c r="A198" s="338"/>
      <c r="B198" s="297"/>
      <c r="C198" s="344" t="s">
        <v>183</v>
      </c>
      <c r="D198" s="298"/>
      <c r="E198" s="342">
        <v>2751</v>
      </c>
      <c r="F198" s="342">
        <v>176</v>
      </c>
      <c r="G198" s="342">
        <v>158</v>
      </c>
      <c r="H198" s="342">
        <v>2769</v>
      </c>
      <c r="I198" s="342">
        <v>2364</v>
      </c>
      <c r="J198" s="371">
        <v>85.3</v>
      </c>
      <c r="K198" s="345" t="s">
        <v>184</v>
      </c>
      <c r="L198" s="337"/>
      <c r="M198" s="337"/>
      <c r="N198" s="337"/>
      <c r="O198" s="337"/>
      <c r="P198" s="333"/>
    </row>
    <row r="199" spans="1:16" s="290" customFormat="1" ht="18" customHeight="1">
      <c r="A199" s="338"/>
      <c r="B199" s="297"/>
      <c r="C199" s="344" t="s">
        <v>185</v>
      </c>
      <c r="D199" s="298"/>
      <c r="E199" s="382">
        <v>1429</v>
      </c>
      <c r="F199" s="382">
        <v>53</v>
      </c>
      <c r="G199" s="382">
        <v>46</v>
      </c>
      <c r="H199" s="382">
        <v>1436</v>
      </c>
      <c r="I199" s="382">
        <v>898</v>
      </c>
      <c r="J199" s="383">
        <v>62.9</v>
      </c>
      <c r="K199" s="345" t="s">
        <v>186</v>
      </c>
      <c r="L199" s="337"/>
      <c r="M199" s="337"/>
      <c r="N199" s="337"/>
      <c r="O199" s="337"/>
      <c r="P199" s="333"/>
    </row>
    <row r="200" spans="1:16" s="290" customFormat="1" ht="18" customHeight="1">
      <c r="A200" s="338"/>
      <c r="B200" s="339"/>
      <c r="C200" s="344" t="s">
        <v>187</v>
      </c>
      <c r="D200" s="341"/>
      <c r="E200" s="342">
        <v>6815</v>
      </c>
      <c r="F200" s="342">
        <v>112</v>
      </c>
      <c r="G200" s="342">
        <v>117</v>
      </c>
      <c r="H200" s="342">
        <v>6810</v>
      </c>
      <c r="I200" s="342">
        <v>1072</v>
      </c>
      <c r="J200" s="371">
        <v>15.7</v>
      </c>
      <c r="K200" s="345" t="s">
        <v>188</v>
      </c>
      <c r="L200" s="337"/>
      <c r="M200" s="337"/>
      <c r="N200" s="337"/>
      <c r="O200" s="337"/>
      <c r="P200" s="333"/>
    </row>
    <row r="201" spans="1:16" s="290" customFormat="1" ht="18" customHeight="1">
      <c r="A201" s="338"/>
      <c r="B201" s="297"/>
      <c r="C201" s="344" t="s">
        <v>189</v>
      </c>
      <c r="D201" s="298"/>
      <c r="E201" s="342">
        <v>8017</v>
      </c>
      <c r="F201" s="342">
        <v>159</v>
      </c>
      <c r="G201" s="342">
        <v>144</v>
      </c>
      <c r="H201" s="342">
        <v>8032</v>
      </c>
      <c r="I201" s="342">
        <v>2431</v>
      </c>
      <c r="J201" s="371">
        <v>30.3</v>
      </c>
      <c r="K201" s="345" t="s">
        <v>190</v>
      </c>
      <c r="L201" s="337"/>
      <c r="M201" s="337"/>
      <c r="N201" s="337"/>
      <c r="O201" s="337"/>
      <c r="P201" s="333"/>
    </row>
    <row r="202" spans="1:16" s="290" customFormat="1" ht="18" customHeight="1">
      <c r="A202" s="338"/>
      <c r="B202" s="339"/>
      <c r="C202" s="344" t="s">
        <v>191</v>
      </c>
      <c r="D202" s="341"/>
      <c r="E202" s="342">
        <v>1329</v>
      </c>
      <c r="F202" s="342">
        <v>28</v>
      </c>
      <c r="G202" s="342">
        <v>33</v>
      </c>
      <c r="H202" s="342">
        <v>1324</v>
      </c>
      <c r="I202" s="342">
        <v>146</v>
      </c>
      <c r="J202" s="371">
        <v>11</v>
      </c>
      <c r="K202" s="345" t="s">
        <v>192</v>
      </c>
      <c r="L202" s="337"/>
      <c r="M202" s="337"/>
      <c r="N202" s="337"/>
      <c r="O202" s="337"/>
      <c r="P202" s="333"/>
    </row>
    <row r="203" spans="1:16" s="290" customFormat="1" ht="18" customHeight="1" thickBot="1">
      <c r="A203" s="346"/>
      <c r="B203" s="302"/>
      <c r="C203" s="347" t="s">
        <v>193</v>
      </c>
      <c r="D203" s="303"/>
      <c r="E203" s="348">
        <v>9707</v>
      </c>
      <c r="F203" s="348">
        <v>153</v>
      </c>
      <c r="G203" s="348">
        <v>169</v>
      </c>
      <c r="H203" s="348">
        <v>9691</v>
      </c>
      <c r="I203" s="348">
        <v>2030</v>
      </c>
      <c r="J203" s="372">
        <v>20.9</v>
      </c>
      <c r="K203" s="305" t="s">
        <v>194</v>
      </c>
      <c r="L203" s="337"/>
      <c r="M203" s="337"/>
      <c r="N203" s="337"/>
      <c r="O203" s="337"/>
      <c r="P203" s="333"/>
    </row>
    <row r="204" spans="1:16" s="290" customFormat="1" ht="18" customHeight="1" thickTop="1">
      <c r="A204" s="338"/>
      <c r="B204" s="297"/>
      <c r="C204" s="344" t="s">
        <v>195</v>
      </c>
      <c r="D204" s="298"/>
      <c r="E204" s="350">
        <v>1062</v>
      </c>
      <c r="F204" s="350">
        <v>10</v>
      </c>
      <c r="G204" s="350">
        <v>14</v>
      </c>
      <c r="H204" s="350">
        <v>1058</v>
      </c>
      <c r="I204" s="350">
        <v>172</v>
      </c>
      <c r="J204" s="373">
        <v>16.2</v>
      </c>
      <c r="K204" s="300" t="s">
        <v>196</v>
      </c>
      <c r="L204" s="337"/>
      <c r="M204" s="337"/>
      <c r="N204" s="337"/>
      <c r="O204" s="337"/>
      <c r="P204" s="333"/>
    </row>
    <row r="205" spans="1:16" s="290" customFormat="1" ht="18" customHeight="1">
      <c r="A205" s="338"/>
      <c r="B205" s="339"/>
      <c r="C205" s="340" t="s">
        <v>197</v>
      </c>
      <c r="D205" s="341"/>
      <c r="E205" s="342">
        <v>4339</v>
      </c>
      <c r="F205" s="342">
        <v>23</v>
      </c>
      <c r="G205" s="342">
        <v>51</v>
      </c>
      <c r="H205" s="342">
        <v>4311</v>
      </c>
      <c r="I205" s="342">
        <v>64</v>
      </c>
      <c r="J205" s="371">
        <v>1.5</v>
      </c>
      <c r="K205" s="300" t="s">
        <v>198</v>
      </c>
      <c r="L205" s="337"/>
      <c r="M205" s="337"/>
      <c r="N205" s="337"/>
      <c r="O205" s="337"/>
      <c r="P205" s="333"/>
    </row>
    <row r="206" spans="1:16" s="290" customFormat="1" ht="17.25" customHeight="1">
      <c r="A206" s="338"/>
      <c r="B206" s="297"/>
      <c r="C206" s="344" t="s">
        <v>199</v>
      </c>
      <c r="D206" s="298"/>
      <c r="E206" s="342">
        <v>331</v>
      </c>
      <c r="F206" s="342">
        <v>2</v>
      </c>
      <c r="G206" s="342">
        <v>3</v>
      </c>
      <c r="H206" s="342">
        <v>330</v>
      </c>
      <c r="I206" s="342">
        <v>15</v>
      </c>
      <c r="J206" s="371">
        <v>4.5</v>
      </c>
      <c r="K206" s="300" t="s">
        <v>200</v>
      </c>
      <c r="L206" s="337"/>
      <c r="M206" s="337"/>
      <c r="N206" s="337"/>
      <c r="O206" s="337"/>
      <c r="P206" s="333"/>
    </row>
    <row r="207" spans="1:16" s="290" customFormat="1" ht="18" customHeight="1">
      <c r="A207" s="338"/>
      <c r="B207" s="297"/>
      <c r="C207" s="344" t="s">
        <v>201</v>
      </c>
      <c r="D207" s="298"/>
      <c r="E207" s="342">
        <v>2183</v>
      </c>
      <c r="F207" s="342">
        <v>28</v>
      </c>
      <c r="G207" s="342">
        <v>18</v>
      </c>
      <c r="H207" s="342">
        <v>2193</v>
      </c>
      <c r="I207" s="342">
        <v>35</v>
      </c>
      <c r="J207" s="371">
        <v>1.6</v>
      </c>
      <c r="K207" s="300" t="s">
        <v>202</v>
      </c>
      <c r="L207" s="337"/>
      <c r="M207" s="337"/>
      <c r="N207" s="337"/>
      <c r="O207" s="337"/>
      <c r="P207" s="333"/>
    </row>
    <row r="208" spans="1:16" s="290" customFormat="1" ht="18" customHeight="1">
      <c r="A208" s="338"/>
      <c r="B208" s="297"/>
      <c r="C208" s="344" t="s">
        <v>203</v>
      </c>
      <c r="D208" s="298"/>
      <c r="E208" s="342">
        <v>3072</v>
      </c>
      <c r="F208" s="342">
        <v>25</v>
      </c>
      <c r="G208" s="342">
        <v>29</v>
      </c>
      <c r="H208" s="342">
        <v>3068</v>
      </c>
      <c r="I208" s="342">
        <v>68</v>
      </c>
      <c r="J208" s="371">
        <v>2.2000000000000002</v>
      </c>
      <c r="K208" s="300" t="s">
        <v>204</v>
      </c>
      <c r="L208" s="337"/>
      <c r="M208" s="337"/>
      <c r="N208" s="337"/>
      <c r="O208" s="337"/>
      <c r="P208" s="333"/>
    </row>
    <row r="209" spans="1:17" s="290" customFormat="1" ht="18" customHeight="1">
      <c r="A209" s="338"/>
      <c r="B209" s="297"/>
      <c r="C209" s="344" t="s">
        <v>205</v>
      </c>
      <c r="D209" s="298"/>
      <c r="E209" s="342">
        <v>521</v>
      </c>
      <c r="F209" s="342">
        <v>3</v>
      </c>
      <c r="G209" s="342">
        <v>6</v>
      </c>
      <c r="H209" s="342">
        <v>518</v>
      </c>
      <c r="I209" s="342">
        <v>25</v>
      </c>
      <c r="J209" s="371">
        <v>4.9000000000000004</v>
      </c>
      <c r="K209" s="300" t="s">
        <v>206</v>
      </c>
      <c r="L209" s="337"/>
      <c r="M209" s="337"/>
      <c r="N209" s="337"/>
      <c r="O209" s="337"/>
      <c r="P209" s="333"/>
    </row>
    <row r="210" spans="1:17" s="290" customFormat="1" ht="18" customHeight="1">
      <c r="A210" s="338"/>
      <c r="B210" s="297"/>
      <c r="C210" s="344" t="s">
        <v>207</v>
      </c>
      <c r="D210" s="298"/>
      <c r="E210" s="342">
        <v>2224</v>
      </c>
      <c r="F210" s="342">
        <v>17</v>
      </c>
      <c r="G210" s="342">
        <v>20</v>
      </c>
      <c r="H210" s="342">
        <v>2221</v>
      </c>
      <c r="I210" s="342">
        <v>68</v>
      </c>
      <c r="J210" s="371">
        <v>3.1</v>
      </c>
      <c r="K210" s="300" t="s">
        <v>208</v>
      </c>
      <c r="L210" s="337"/>
      <c r="M210" s="337"/>
      <c r="N210" s="337"/>
      <c r="O210" s="337"/>
      <c r="P210" s="333"/>
    </row>
    <row r="211" spans="1:17" s="290" customFormat="1" ht="18" customHeight="1">
      <c r="A211" s="338"/>
      <c r="B211" s="297"/>
      <c r="C211" s="344" t="s">
        <v>209</v>
      </c>
      <c r="D211" s="298"/>
      <c r="E211" s="342">
        <v>7294</v>
      </c>
      <c r="F211" s="342">
        <v>79</v>
      </c>
      <c r="G211" s="342">
        <v>56</v>
      </c>
      <c r="H211" s="342">
        <v>7317</v>
      </c>
      <c r="I211" s="342">
        <v>292</v>
      </c>
      <c r="J211" s="371">
        <v>4</v>
      </c>
      <c r="K211" s="300" t="s">
        <v>210</v>
      </c>
      <c r="L211" s="337"/>
      <c r="M211" s="337"/>
      <c r="N211" s="337"/>
      <c r="O211" s="337"/>
      <c r="P211" s="333"/>
    </row>
    <row r="212" spans="1:17" s="290" customFormat="1" ht="18" customHeight="1">
      <c r="A212" s="338"/>
      <c r="B212" s="297"/>
      <c r="C212" s="344" t="s">
        <v>211</v>
      </c>
      <c r="D212" s="298"/>
      <c r="E212" s="342">
        <v>1761</v>
      </c>
      <c r="F212" s="342">
        <v>17</v>
      </c>
      <c r="G212" s="342">
        <v>15</v>
      </c>
      <c r="H212" s="342">
        <v>1763</v>
      </c>
      <c r="I212" s="342">
        <v>15</v>
      </c>
      <c r="J212" s="371">
        <v>0.8</v>
      </c>
      <c r="K212" s="300" t="s">
        <v>212</v>
      </c>
      <c r="L212" s="337"/>
      <c r="M212" s="337"/>
      <c r="N212" s="337"/>
      <c r="O212" s="337"/>
      <c r="P212" s="333"/>
    </row>
    <row r="213" spans="1:17" s="290" customFormat="1" ht="18" customHeight="1">
      <c r="A213" s="296"/>
      <c r="B213" s="297"/>
      <c r="C213" s="344" t="s">
        <v>213</v>
      </c>
      <c r="D213" s="298"/>
      <c r="E213" s="342">
        <v>2095</v>
      </c>
      <c r="F213" s="342">
        <v>22</v>
      </c>
      <c r="G213" s="342">
        <v>18</v>
      </c>
      <c r="H213" s="342">
        <v>2099</v>
      </c>
      <c r="I213" s="342">
        <v>98</v>
      </c>
      <c r="J213" s="371">
        <v>4.7</v>
      </c>
      <c r="K213" s="300" t="s">
        <v>214</v>
      </c>
      <c r="L213" s="337"/>
      <c r="M213" s="337"/>
      <c r="N213" s="337"/>
      <c r="O213" s="337"/>
      <c r="P213" s="333"/>
    </row>
    <row r="214" spans="1:17" s="290" customFormat="1" ht="18" customHeight="1" thickBot="1">
      <c r="A214" s="374"/>
      <c r="B214" s="375"/>
      <c r="C214" s="376" t="s">
        <v>215</v>
      </c>
      <c r="D214" s="377"/>
      <c r="E214" s="378">
        <v>9187</v>
      </c>
      <c r="F214" s="378">
        <v>81</v>
      </c>
      <c r="G214" s="378">
        <v>76</v>
      </c>
      <c r="H214" s="378">
        <v>9192</v>
      </c>
      <c r="I214" s="378">
        <v>206</v>
      </c>
      <c r="J214" s="385">
        <v>2.2000000000000002</v>
      </c>
      <c r="K214" s="345" t="s">
        <v>216</v>
      </c>
      <c r="L214" s="337"/>
      <c r="M214" s="337"/>
      <c r="N214" s="337"/>
      <c r="O214" s="337"/>
      <c r="P214" s="333"/>
    </row>
    <row r="215" spans="1:17" s="290" customFormat="1" ht="18" customHeight="1" thickTop="1">
      <c r="A215" s="369"/>
      <c r="B215" s="308"/>
      <c r="C215" s="360" t="s">
        <v>217</v>
      </c>
      <c r="D215" s="309"/>
      <c r="E215" s="356">
        <v>3237</v>
      </c>
      <c r="F215" s="356">
        <v>25</v>
      </c>
      <c r="G215" s="356">
        <v>22</v>
      </c>
      <c r="H215" s="356">
        <v>3240</v>
      </c>
      <c r="I215" s="356">
        <v>613</v>
      </c>
      <c r="J215" s="379">
        <v>18.899999999999999</v>
      </c>
      <c r="K215" s="311" t="s">
        <v>218</v>
      </c>
      <c r="L215" s="337"/>
      <c r="M215" s="630" t="s">
        <v>238</v>
      </c>
      <c r="N215" s="630"/>
      <c r="O215" s="630"/>
      <c r="P215" s="630"/>
    </row>
    <row r="216" spans="1:17" s="290" customFormat="1" ht="18" customHeight="1" thickBot="1">
      <c r="A216" s="346"/>
      <c r="B216" s="302"/>
      <c r="C216" s="359" t="s">
        <v>219</v>
      </c>
      <c r="D216" s="303"/>
      <c r="E216" s="348">
        <v>4396</v>
      </c>
      <c r="F216" s="348">
        <v>126</v>
      </c>
      <c r="G216" s="348">
        <v>96</v>
      </c>
      <c r="H216" s="348">
        <v>4426</v>
      </c>
      <c r="I216" s="348">
        <v>1907</v>
      </c>
      <c r="J216" s="372">
        <v>43.1</v>
      </c>
      <c r="K216" s="305" t="s">
        <v>220</v>
      </c>
      <c r="L216" s="337"/>
      <c r="M216" s="630" t="s">
        <v>239</v>
      </c>
      <c r="N216" s="630"/>
      <c r="O216" s="630"/>
      <c r="P216" s="630"/>
    </row>
    <row r="217" spans="1:17" s="290" customFormat="1" ht="18" customHeight="1" thickTop="1">
      <c r="A217" s="307"/>
      <c r="B217" s="308"/>
      <c r="C217" s="360" t="s">
        <v>221</v>
      </c>
      <c r="D217" s="309"/>
      <c r="E217" s="356">
        <v>4106</v>
      </c>
      <c r="F217" s="356">
        <v>77</v>
      </c>
      <c r="G217" s="356">
        <v>67</v>
      </c>
      <c r="H217" s="356">
        <v>4116</v>
      </c>
      <c r="I217" s="356">
        <v>685</v>
      </c>
      <c r="J217" s="379">
        <v>16.7</v>
      </c>
      <c r="K217" s="311" t="s">
        <v>222</v>
      </c>
      <c r="L217" s="337"/>
      <c r="M217" s="627" t="s">
        <v>240</v>
      </c>
      <c r="N217" s="627"/>
      <c r="O217" s="627"/>
      <c r="P217" s="627"/>
      <c r="Q217" s="628"/>
    </row>
    <row r="218" spans="1:17" s="290" customFormat="1" ht="18" customHeight="1" thickBot="1">
      <c r="A218" s="312"/>
      <c r="B218" s="313"/>
      <c r="C218" s="361" t="s">
        <v>223</v>
      </c>
      <c r="D218" s="314"/>
      <c r="E218" s="362">
        <v>3911</v>
      </c>
      <c r="F218" s="362">
        <v>83</v>
      </c>
      <c r="G218" s="362">
        <v>77</v>
      </c>
      <c r="H218" s="362">
        <v>3917</v>
      </c>
      <c r="I218" s="362">
        <v>1746</v>
      </c>
      <c r="J218" s="380">
        <v>44.6</v>
      </c>
      <c r="K218" s="316" t="s">
        <v>224</v>
      </c>
      <c r="M218" s="629" t="s">
        <v>241</v>
      </c>
      <c r="N218" s="629"/>
      <c r="O218" s="629"/>
      <c r="P218" s="629"/>
    </row>
    <row r="219" spans="1:17" ht="5.0999999999999996" customHeight="1"/>
    <row r="220" spans="1:17">
      <c r="M220" s="266"/>
    </row>
    <row r="222" spans="1:17" ht="18.600000000000001">
      <c r="B222" s="523"/>
      <c r="C222" s="523"/>
      <c r="D222" s="523"/>
      <c r="E222" s="523" t="s">
        <v>335</v>
      </c>
      <c r="F222" s="523"/>
      <c r="G222" s="523"/>
      <c r="H222" s="523"/>
      <c r="I222" s="523"/>
      <c r="J222" s="523"/>
      <c r="K222" s="523"/>
      <c r="L222" s="523"/>
      <c r="M222" s="523"/>
      <c r="N222" s="523"/>
      <c r="O222" s="525" t="s">
        <v>317</v>
      </c>
      <c r="P222" s="523"/>
    </row>
    <row r="223" spans="1:17" ht="18.600000000000001">
      <c r="A223" s="274"/>
      <c r="B223" s="274"/>
      <c r="C223" s="274"/>
      <c r="D223" s="274"/>
      <c r="E223" s="523" t="s">
        <v>337</v>
      </c>
      <c r="G223" s="523"/>
      <c r="H223" s="523"/>
      <c r="I223" s="523"/>
      <c r="J223" s="523"/>
      <c r="K223" s="523"/>
      <c r="L223" s="523"/>
      <c r="M223" s="523"/>
      <c r="N223" s="263"/>
      <c r="O223" s="263"/>
      <c r="P223" s="321"/>
    </row>
    <row r="224" spans="1:17">
      <c r="A224" s="604"/>
      <c r="B224" s="604"/>
      <c r="C224" s="604"/>
      <c r="D224" s="604"/>
      <c r="E224" s="263"/>
      <c r="F224" s="263"/>
      <c r="G224" s="263"/>
      <c r="H224" s="263"/>
      <c r="I224" s="263"/>
      <c r="K224" s="263"/>
      <c r="L224" s="267"/>
      <c r="M224" s="318"/>
      <c r="N224" s="266" t="s">
        <v>298</v>
      </c>
      <c r="O224" s="263"/>
      <c r="P224" s="321"/>
    </row>
    <row r="225" spans="1:16" ht="6" customHeight="1">
      <c r="A225" s="263"/>
      <c r="B225" s="263"/>
      <c r="D225" s="263"/>
      <c r="E225" s="263"/>
      <c r="F225" s="263"/>
      <c r="G225" s="263"/>
      <c r="H225" s="263"/>
      <c r="I225" s="263"/>
      <c r="J225" s="263"/>
      <c r="K225" s="263"/>
      <c r="L225" s="263"/>
      <c r="M225" s="263"/>
      <c r="N225" s="263"/>
      <c r="O225" s="263"/>
      <c r="P225" s="321"/>
    </row>
    <row r="226" spans="1:16" ht="18" customHeight="1" thickBot="1">
      <c r="A226" s="607"/>
      <c r="B226" s="608"/>
      <c r="C226" s="608"/>
      <c r="D226" s="268"/>
      <c r="E226" s="268"/>
      <c r="F226" s="268"/>
      <c r="G226" s="268"/>
      <c r="H226" s="263"/>
      <c r="I226" s="263"/>
      <c r="J226" s="263"/>
      <c r="K226" s="263"/>
      <c r="L226" s="605"/>
      <c r="M226" s="606"/>
      <c r="N226" s="606"/>
      <c r="O226" s="263"/>
      <c r="P226" s="321"/>
    </row>
    <row r="227" spans="1:16" s="274" customFormat="1" ht="18" customHeight="1">
      <c r="A227" s="270"/>
      <c r="B227" s="267"/>
      <c r="C227" s="267"/>
      <c r="D227" s="267"/>
      <c r="E227" s="622" t="s">
        <v>228</v>
      </c>
      <c r="F227" s="622" t="s">
        <v>229</v>
      </c>
      <c r="G227" s="622" t="s">
        <v>230</v>
      </c>
      <c r="H227" s="624" t="s">
        <v>231</v>
      </c>
      <c r="I227" s="322"/>
      <c r="J227" s="323"/>
      <c r="K227" s="272"/>
      <c r="L227" s="267"/>
      <c r="M227" s="267"/>
      <c r="N227" s="267"/>
      <c r="O227" s="267"/>
      <c r="P227" s="267"/>
    </row>
    <row r="228" spans="1:16" s="274" customFormat="1" ht="18" customHeight="1">
      <c r="A228" s="615" t="s">
        <v>154</v>
      </c>
      <c r="B228" s="616"/>
      <c r="C228" s="616"/>
      <c r="D228" s="267"/>
      <c r="E228" s="622"/>
      <c r="F228" s="622"/>
      <c r="G228" s="622"/>
      <c r="H228" s="625"/>
      <c r="I228" s="324" t="s">
        <v>232</v>
      </c>
      <c r="J228" s="324" t="s">
        <v>233</v>
      </c>
      <c r="K228" s="273" t="s">
        <v>157</v>
      </c>
      <c r="L228" s="267"/>
      <c r="M228" s="267"/>
      <c r="N228" s="267"/>
      <c r="O228" s="267"/>
      <c r="P228" s="267"/>
    </row>
    <row r="229" spans="1:16" s="274" customFormat="1" ht="18" customHeight="1" thickBot="1">
      <c r="A229" s="275"/>
      <c r="B229" s="276"/>
      <c r="C229" s="276"/>
      <c r="D229" s="276"/>
      <c r="E229" s="623"/>
      <c r="F229" s="623"/>
      <c r="G229" s="623"/>
      <c r="H229" s="626"/>
      <c r="I229" s="325" t="s">
        <v>234</v>
      </c>
      <c r="J229" s="325" t="s">
        <v>235</v>
      </c>
      <c r="K229" s="278"/>
      <c r="L229" s="267"/>
      <c r="M229" s="267"/>
      <c r="N229" s="267"/>
      <c r="O229" s="267"/>
      <c r="P229" s="267"/>
    </row>
    <row r="230" spans="1:16" s="274" customFormat="1" ht="12" customHeight="1" thickTop="1">
      <c r="A230" s="270"/>
      <c r="B230" s="279"/>
      <c r="C230" s="267"/>
      <c r="D230" s="326"/>
      <c r="E230" s="365" t="s">
        <v>236</v>
      </c>
      <c r="F230" s="365" t="s">
        <v>236</v>
      </c>
      <c r="G230" s="365" t="s">
        <v>236</v>
      </c>
      <c r="H230" s="365" t="s">
        <v>236</v>
      </c>
      <c r="I230" s="365" t="s">
        <v>236</v>
      </c>
      <c r="J230" s="284" t="s">
        <v>237</v>
      </c>
      <c r="K230" s="273"/>
      <c r="L230" s="267"/>
      <c r="M230" s="267"/>
      <c r="N230" s="267"/>
      <c r="O230" s="267"/>
      <c r="P230" s="267"/>
    </row>
    <row r="231" spans="1:16" s="290" customFormat="1" ht="18" customHeight="1" thickBot="1">
      <c r="A231" s="366"/>
      <c r="B231" s="339"/>
      <c r="C231" s="340" t="s">
        <v>160</v>
      </c>
      <c r="D231" s="341"/>
      <c r="E231" s="331">
        <v>79298</v>
      </c>
      <c r="F231" s="331">
        <v>1285</v>
      </c>
      <c r="G231" s="331">
        <v>1324</v>
      </c>
      <c r="H231" s="331">
        <v>79259</v>
      </c>
      <c r="I231" s="331">
        <v>29456</v>
      </c>
      <c r="J231" s="367">
        <v>37.200000000000003</v>
      </c>
      <c r="K231" s="368" t="s">
        <v>161</v>
      </c>
      <c r="L231" s="332"/>
      <c r="M231" s="332"/>
      <c r="N231" s="332"/>
      <c r="O231" s="332"/>
      <c r="P231" s="333"/>
    </row>
    <row r="232" spans="1:16" s="290" customFormat="1" ht="18" customHeight="1" thickTop="1">
      <c r="A232" s="369"/>
      <c r="B232" s="308"/>
      <c r="C232" s="360" t="s">
        <v>162</v>
      </c>
      <c r="D232" s="309"/>
      <c r="E232" s="294" t="s">
        <v>163</v>
      </c>
      <c r="F232" s="294" t="s">
        <v>163</v>
      </c>
      <c r="G232" s="294" t="s">
        <v>163</v>
      </c>
      <c r="H232" s="294" t="s">
        <v>163</v>
      </c>
      <c r="I232" s="294" t="s">
        <v>163</v>
      </c>
      <c r="J232" s="370" t="s">
        <v>163</v>
      </c>
      <c r="K232" s="311" t="s">
        <v>164</v>
      </c>
      <c r="L232" s="337"/>
      <c r="M232" s="337"/>
      <c r="N232" s="337"/>
      <c r="O232" s="337"/>
      <c r="P232" s="333"/>
    </row>
    <row r="233" spans="1:16" s="290" customFormat="1" ht="18" customHeight="1">
      <c r="A233" s="338"/>
      <c r="B233" s="339"/>
      <c r="C233" s="340" t="s">
        <v>165</v>
      </c>
      <c r="D233" s="341"/>
      <c r="E233" s="342">
        <v>719</v>
      </c>
      <c r="F233" s="342">
        <v>4</v>
      </c>
      <c r="G233" s="342">
        <v>7</v>
      </c>
      <c r="H233" s="342">
        <v>716</v>
      </c>
      <c r="I233" s="342">
        <v>56</v>
      </c>
      <c r="J233" s="371">
        <v>7.8</v>
      </c>
      <c r="K233" s="300" t="s">
        <v>166</v>
      </c>
      <c r="L233" s="337"/>
      <c r="M233" s="337"/>
      <c r="N233" s="337"/>
      <c r="O233" s="337"/>
      <c r="P233" s="333"/>
    </row>
    <row r="234" spans="1:16" s="290" customFormat="1" ht="18" customHeight="1">
      <c r="A234" s="338"/>
      <c r="B234" s="297"/>
      <c r="C234" s="344" t="s">
        <v>167</v>
      </c>
      <c r="D234" s="298"/>
      <c r="E234" s="342">
        <v>17062</v>
      </c>
      <c r="F234" s="342">
        <v>208</v>
      </c>
      <c r="G234" s="342">
        <v>198</v>
      </c>
      <c r="H234" s="342">
        <v>17072</v>
      </c>
      <c r="I234" s="342">
        <v>2716</v>
      </c>
      <c r="J234" s="371">
        <v>15.9</v>
      </c>
      <c r="K234" s="300" t="s">
        <v>168</v>
      </c>
      <c r="L234" s="337"/>
      <c r="M234" s="337"/>
      <c r="N234" s="337"/>
      <c r="O234" s="337"/>
      <c r="P234" s="333"/>
    </row>
    <row r="235" spans="1:16" s="290" customFormat="1" ht="18" customHeight="1">
      <c r="A235" s="338"/>
      <c r="B235" s="297"/>
      <c r="C235" s="344" t="s">
        <v>169</v>
      </c>
      <c r="D235" s="298"/>
      <c r="E235" s="342">
        <v>328</v>
      </c>
      <c r="F235" s="342">
        <v>5</v>
      </c>
      <c r="G235" s="342">
        <v>6</v>
      </c>
      <c r="H235" s="342">
        <v>327</v>
      </c>
      <c r="I235" s="342">
        <v>23</v>
      </c>
      <c r="J235" s="371">
        <v>7.1</v>
      </c>
      <c r="K235" s="300" t="s">
        <v>170</v>
      </c>
      <c r="L235" s="337"/>
      <c r="M235" s="337"/>
      <c r="N235" s="337"/>
      <c r="O235" s="337"/>
      <c r="P235" s="333"/>
    </row>
    <row r="236" spans="1:16" s="290" customFormat="1" ht="18" customHeight="1">
      <c r="A236" s="338"/>
      <c r="B236" s="297"/>
      <c r="C236" s="344" t="s">
        <v>171</v>
      </c>
      <c r="D236" s="298"/>
      <c r="E236" s="342">
        <v>1177</v>
      </c>
      <c r="F236" s="342">
        <v>19</v>
      </c>
      <c r="G236" s="342">
        <v>10</v>
      </c>
      <c r="H236" s="342">
        <v>1186</v>
      </c>
      <c r="I236" s="342">
        <v>168</v>
      </c>
      <c r="J236" s="371">
        <v>14.1</v>
      </c>
      <c r="K236" s="300" t="s">
        <v>172</v>
      </c>
      <c r="L236" s="337"/>
      <c r="M236" s="337"/>
      <c r="N236" s="337"/>
      <c r="O236" s="337"/>
      <c r="P236" s="333"/>
    </row>
    <row r="237" spans="1:16" s="290" customFormat="1" ht="18" customHeight="1">
      <c r="A237" s="338"/>
      <c r="B237" s="297"/>
      <c r="C237" s="344" t="s">
        <v>173</v>
      </c>
      <c r="D237" s="298"/>
      <c r="E237" s="342">
        <v>1754</v>
      </c>
      <c r="F237" s="342">
        <v>15</v>
      </c>
      <c r="G237" s="342">
        <v>16</v>
      </c>
      <c r="H237" s="342">
        <v>1753</v>
      </c>
      <c r="I237" s="342">
        <v>694</v>
      </c>
      <c r="J237" s="371">
        <v>39.6</v>
      </c>
      <c r="K237" s="300" t="s">
        <v>174</v>
      </c>
      <c r="L237" s="337"/>
      <c r="M237" s="337"/>
      <c r="N237" s="337"/>
      <c r="O237" s="337"/>
      <c r="P237" s="333"/>
    </row>
    <row r="238" spans="1:16" s="290" customFormat="1" ht="18" customHeight="1">
      <c r="A238" s="338"/>
      <c r="B238" s="297"/>
      <c r="C238" s="340" t="s">
        <v>175</v>
      </c>
      <c r="D238" s="298"/>
      <c r="E238" s="342">
        <v>11002</v>
      </c>
      <c r="F238" s="342">
        <v>193</v>
      </c>
      <c r="G238" s="342">
        <v>192</v>
      </c>
      <c r="H238" s="342">
        <v>11003</v>
      </c>
      <c r="I238" s="342">
        <v>8157</v>
      </c>
      <c r="J238" s="371">
        <v>74.099999999999994</v>
      </c>
      <c r="K238" s="300" t="s">
        <v>176</v>
      </c>
      <c r="L238" s="337"/>
      <c r="M238" s="337"/>
      <c r="N238" s="337"/>
      <c r="O238" s="337"/>
      <c r="P238" s="333"/>
    </row>
    <row r="239" spans="1:16" s="290" customFormat="1" ht="18" customHeight="1">
      <c r="A239" s="338"/>
      <c r="B239" s="297"/>
      <c r="C239" s="344" t="s">
        <v>177</v>
      </c>
      <c r="D239" s="298"/>
      <c r="E239" s="342">
        <v>2180</v>
      </c>
      <c r="F239" s="342">
        <v>39</v>
      </c>
      <c r="G239" s="342">
        <v>40</v>
      </c>
      <c r="H239" s="342">
        <v>2179</v>
      </c>
      <c r="I239" s="342">
        <v>135</v>
      </c>
      <c r="J239" s="371">
        <v>6.2</v>
      </c>
      <c r="K239" s="300" t="s">
        <v>178</v>
      </c>
      <c r="L239" s="337"/>
      <c r="M239" s="337"/>
      <c r="N239" s="337"/>
      <c r="O239" s="337"/>
      <c r="P239" s="333"/>
    </row>
    <row r="240" spans="1:16" s="290" customFormat="1" ht="18" customHeight="1">
      <c r="A240" s="338"/>
      <c r="B240" s="297"/>
      <c r="C240" s="344" t="s">
        <v>179</v>
      </c>
      <c r="D240" s="298"/>
      <c r="E240" s="342">
        <v>247</v>
      </c>
      <c r="F240" s="342">
        <v>3</v>
      </c>
      <c r="G240" s="342">
        <v>1</v>
      </c>
      <c r="H240" s="342">
        <v>249</v>
      </c>
      <c r="I240" s="342">
        <v>124</v>
      </c>
      <c r="J240" s="371">
        <v>49.8</v>
      </c>
      <c r="K240" s="300" t="s">
        <v>180</v>
      </c>
      <c r="L240" s="337"/>
      <c r="M240" s="337"/>
      <c r="N240" s="337"/>
      <c r="O240" s="337"/>
      <c r="P240" s="333"/>
    </row>
    <row r="241" spans="1:16" s="290" customFormat="1" ht="18" customHeight="1">
      <c r="A241" s="338"/>
      <c r="B241" s="297"/>
      <c r="C241" s="344" t="s">
        <v>181</v>
      </c>
      <c r="D241" s="298"/>
      <c r="E241" s="342">
        <v>1123</v>
      </c>
      <c r="F241" s="342">
        <v>12</v>
      </c>
      <c r="G241" s="342">
        <v>5</v>
      </c>
      <c r="H241" s="342">
        <v>1130</v>
      </c>
      <c r="I241" s="342">
        <v>158</v>
      </c>
      <c r="J241" s="371">
        <v>13.8</v>
      </c>
      <c r="K241" s="345" t="s">
        <v>182</v>
      </c>
      <c r="L241" s="337"/>
      <c r="M241" s="337"/>
      <c r="N241" s="337"/>
      <c r="O241" s="337"/>
      <c r="P241" s="333"/>
    </row>
    <row r="242" spans="1:16" s="290" customFormat="1" ht="18" customHeight="1">
      <c r="A242" s="338"/>
      <c r="B242" s="297"/>
      <c r="C242" s="344" t="s">
        <v>183</v>
      </c>
      <c r="D242" s="298"/>
      <c r="E242" s="342">
        <v>3835</v>
      </c>
      <c r="F242" s="342">
        <v>179</v>
      </c>
      <c r="G242" s="342">
        <v>177</v>
      </c>
      <c r="H242" s="342">
        <v>3837</v>
      </c>
      <c r="I242" s="342">
        <v>3596</v>
      </c>
      <c r="J242" s="371">
        <v>93.7</v>
      </c>
      <c r="K242" s="345" t="s">
        <v>184</v>
      </c>
      <c r="L242" s="337"/>
      <c r="M242" s="337"/>
      <c r="N242" s="337"/>
      <c r="O242" s="337"/>
      <c r="P242" s="333"/>
    </row>
    <row r="243" spans="1:16" s="290" customFormat="1" ht="18" customHeight="1">
      <c r="A243" s="338"/>
      <c r="B243" s="297"/>
      <c r="C243" s="344" t="s">
        <v>185</v>
      </c>
      <c r="D243" s="298"/>
      <c r="E243" s="382">
        <v>1271</v>
      </c>
      <c r="F243" s="382">
        <v>46</v>
      </c>
      <c r="G243" s="382">
        <v>39</v>
      </c>
      <c r="H243" s="382">
        <v>1278</v>
      </c>
      <c r="I243" s="382">
        <v>886</v>
      </c>
      <c r="J243" s="383">
        <v>68.599999999999994</v>
      </c>
      <c r="K243" s="345" t="s">
        <v>186</v>
      </c>
      <c r="L243" s="337"/>
      <c r="M243" s="337"/>
      <c r="N243" s="337"/>
      <c r="O243" s="337"/>
      <c r="P243" s="333"/>
    </row>
    <row r="244" spans="1:16" s="290" customFormat="1" ht="18" customHeight="1">
      <c r="A244" s="338"/>
      <c r="B244" s="339"/>
      <c r="C244" s="344" t="s">
        <v>187</v>
      </c>
      <c r="D244" s="341"/>
      <c r="E244" s="342">
        <v>6029</v>
      </c>
      <c r="F244" s="342">
        <v>121</v>
      </c>
      <c r="G244" s="342">
        <v>185</v>
      </c>
      <c r="H244" s="342">
        <v>5965</v>
      </c>
      <c r="I244" s="342">
        <v>2076</v>
      </c>
      <c r="J244" s="371">
        <v>34.6</v>
      </c>
      <c r="K244" s="345" t="s">
        <v>188</v>
      </c>
      <c r="L244" s="337"/>
      <c r="M244" s="337"/>
      <c r="N244" s="337"/>
      <c r="O244" s="337"/>
      <c r="P244" s="333"/>
    </row>
    <row r="245" spans="1:16" s="290" customFormat="1" ht="18" customHeight="1">
      <c r="A245" s="338"/>
      <c r="B245" s="297"/>
      <c r="C245" s="344" t="s">
        <v>189</v>
      </c>
      <c r="D245" s="298"/>
      <c r="E245" s="342">
        <v>24979</v>
      </c>
      <c r="F245" s="342">
        <v>298</v>
      </c>
      <c r="G245" s="342">
        <v>304</v>
      </c>
      <c r="H245" s="342">
        <v>24973</v>
      </c>
      <c r="I245" s="342">
        <v>6887</v>
      </c>
      <c r="J245" s="371">
        <v>27.6</v>
      </c>
      <c r="K245" s="345" t="s">
        <v>190</v>
      </c>
      <c r="L245" s="337"/>
      <c r="M245" s="337"/>
      <c r="N245" s="337"/>
      <c r="O245" s="337"/>
      <c r="P245" s="333"/>
    </row>
    <row r="246" spans="1:16" s="290" customFormat="1" ht="18" customHeight="1">
      <c r="A246" s="338"/>
      <c r="B246" s="339"/>
      <c r="C246" s="344" t="s">
        <v>191</v>
      </c>
      <c r="D246" s="341"/>
      <c r="E246" s="342">
        <v>771</v>
      </c>
      <c r="F246" s="342">
        <v>12</v>
      </c>
      <c r="G246" s="342">
        <v>14</v>
      </c>
      <c r="H246" s="342">
        <v>769</v>
      </c>
      <c r="I246" s="342">
        <v>328</v>
      </c>
      <c r="J246" s="371">
        <v>42.6</v>
      </c>
      <c r="K246" s="345" t="s">
        <v>192</v>
      </c>
      <c r="L246" s="337"/>
      <c r="M246" s="337"/>
      <c r="N246" s="337"/>
      <c r="O246" s="337"/>
      <c r="P246" s="333"/>
    </row>
    <row r="247" spans="1:16" s="290" customFormat="1" ht="18" customHeight="1" thickBot="1">
      <c r="A247" s="346"/>
      <c r="B247" s="302"/>
      <c r="C247" s="347" t="s">
        <v>193</v>
      </c>
      <c r="D247" s="303"/>
      <c r="E247" s="348">
        <v>6819</v>
      </c>
      <c r="F247" s="348">
        <v>132</v>
      </c>
      <c r="G247" s="348">
        <v>129</v>
      </c>
      <c r="H247" s="348">
        <v>6822</v>
      </c>
      <c r="I247" s="348">
        <v>3453</v>
      </c>
      <c r="J247" s="372">
        <v>50.7</v>
      </c>
      <c r="K247" s="305" t="s">
        <v>194</v>
      </c>
      <c r="L247" s="337"/>
      <c r="M247" s="337"/>
      <c r="N247" s="337"/>
      <c r="O247" s="337"/>
      <c r="P247" s="333"/>
    </row>
    <row r="248" spans="1:16" s="290" customFormat="1" ht="18" customHeight="1" thickTop="1">
      <c r="A248" s="338"/>
      <c r="B248" s="297"/>
      <c r="C248" s="344" t="s">
        <v>195</v>
      </c>
      <c r="D248" s="298"/>
      <c r="E248" s="350">
        <v>1476</v>
      </c>
      <c r="F248" s="350">
        <v>19</v>
      </c>
      <c r="G248" s="350">
        <v>21</v>
      </c>
      <c r="H248" s="350">
        <v>1474</v>
      </c>
      <c r="I248" s="350">
        <v>810</v>
      </c>
      <c r="J248" s="373">
        <v>55</v>
      </c>
      <c r="K248" s="300" t="s">
        <v>196</v>
      </c>
      <c r="L248" s="337"/>
      <c r="M248" s="337"/>
      <c r="N248" s="337"/>
      <c r="O248" s="337"/>
      <c r="P248" s="333"/>
    </row>
    <row r="249" spans="1:16" s="290" customFormat="1" ht="18" customHeight="1">
      <c r="A249" s="338"/>
      <c r="B249" s="339"/>
      <c r="C249" s="340" t="s">
        <v>197</v>
      </c>
      <c r="D249" s="341"/>
      <c r="E249" s="342">
        <v>4830</v>
      </c>
      <c r="F249" s="342">
        <v>40</v>
      </c>
      <c r="G249" s="342">
        <v>56</v>
      </c>
      <c r="H249" s="342">
        <v>4814</v>
      </c>
      <c r="I249" s="342">
        <v>448</v>
      </c>
      <c r="J249" s="371">
        <v>9.3000000000000007</v>
      </c>
      <c r="K249" s="300" t="s">
        <v>198</v>
      </c>
      <c r="L249" s="337"/>
      <c r="M249" s="337"/>
      <c r="N249" s="337"/>
      <c r="O249" s="337"/>
      <c r="P249" s="333"/>
    </row>
    <row r="250" spans="1:16" s="290" customFormat="1" ht="18" customHeight="1">
      <c r="A250" s="338"/>
      <c r="B250" s="297"/>
      <c r="C250" s="344" t="s">
        <v>199</v>
      </c>
      <c r="D250" s="298"/>
      <c r="E250" s="342">
        <v>358</v>
      </c>
      <c r="F250" s="342">
        <v>5</v>
      </c>
      <c r="G250" s="342">
        <v>8</v>
      </c>
      <c r="H250" s="342">
        <v>355</v>
      </c>
      <c r="I250" s="342">
        <v>43</v>
      </c>
      <c r="J250" s="371">
        <v>11.9</v>
      </c>
      <c r="K250" s="300" t="s">
        <v>200</v>
      </c>
      <c r="L250" s="337"/>
    </row>
    <row r="251" spans="1:16" s="290" customFormat="1" ht="18" customHeight="1">
      <c r="A251" s="338"/>
      <c r="B251" s="297"/>
      <c r="C251" s="344" t="s">
        <v>201</v>
      </c>
      <c r="D251" s="298"/>
      <c r="E251" s="342">
        <v>931</v>
      </c>
      <c r="F251" s="342">
        <v>15</v>
      </c>
      <c r="G251" s="342">
        <v>10</v>
      </c>
      <c r="H251" s="342">
        <v>936</v>
      </c>
      <c r="I251" s="342">
        <v>226</v>
      </c>
      <c r="J251" s="371">
        <v>24.1</v>
      </c>
      <c r="K251" s="300" t="s">
        <v>202</v>
      </c>
      <c r="L251" s="337"/>
    </row>
    <row r="252" spans="1:16" s="290" customFormat="1" ht="18" customHeight="1">
      <c r="A252" s="338"/>
      <c r="B252" s="297"/>
      <c r="C252" s="344" t="s">
        <v>203</v>
      </c>
      <c r="D252" s="298"/>
      <c r="E252" s="342">
        <v>1341</v>
      </c>
      <c r="F252" s="342">
        <v>21</v>
      </c>
      <c r="G252" s="342">
        <v>21</v>
      </c>
      <c r="H252" s="342">
        <v>1341</v>
      </c>
      <c r="I252" s="342">
        <v>456</v>
      </c>
      <c r="J252" s="371">
        <v>33.9</v>
      </c>
      <c r="K252" s="300" t="s">
        <v>204</v>
      </c>
      <c r="L252" s="337"/>
    </row>
    <row r="253" spans="1:16" s="290" customFormat="1" ht="18" customHeight="1">
      <c r="A253" s="338"/>
      <c r="B253" s="297"/>
      <c r="C253" s="344" t="s">
        <v>205</v>
      </c>
      <c r="D253" s="298"/>
      <c r="E253" s="342">
        <v>229</v>
      </c>
      <c r="F253" s="342">
        <v>2</v>
      </c>
      <c r="G253" s="342">
        <v>1</v>
      </c>
      <c r="H253" s="342">
        <v>230</v>
      </c>
      <c r="I253" s="342">
        <v>10</v>
      </c>
      <c r="J253" s="371">
        <v>4.4000000000000004</v>
      </c>
      <c r="K253" s="300" t="s">
        <v>206</v>
      </c>
      <c r="L253" s="337"/>
    </row>
    <row r="254" spans="1:16" s="290" customFormat="1" ht="18" customHeight="1">
      <c r="A254" s="338"/>
      <c r="B254" s="297"/>
      <c r="C254" s="344" t="s">
        <v>207</v>
      </c>
      <c r="D254" s="298"/>
      <c r="E254" s="342">
        <v>619</v>
      </c>
      <c r="F254" s="342">
        <v>7</v>
      </c>
      <c r="G254" s="342">
        <v>10</v>
      </c>
      <c r="H254" s="342">
        <v>616</v>
      </c>
      <c r="I254" s="342">
        <v>80</v>
      </c>
      <c r="J254" s="371">
        <v>13</v>
      </c>
      <c r="K254" s="300" t="s">
        <v>208</v>
      </c>
      <c r="L254" s="337"/>
      <c r="M254" s="337"/>
      <c r="N254" s="337"/>
      <c r="O254" s="337"/>
      <c r="P254" s="333"/>
    </row>
    <row r="255" spans="1:16" s="290" customFormat="1" ht="18" customHeight="1">
      <c r="A255" s="338"/>
      <c r="B255" s="297"/>
      <c r="C255" s="344" t="s">
        <v>209</v>
      </c>
      <c r="D255" s="298"/>
      <c r="E255" s="342">
        <v>3125</v>
      </c>
      <c r="F255" s="342">
        <v>45</v>
      </c>
      <c r="G255" s="342">
        <v>32</v>
      </c>
      <c r="H255" s="342">
        <v>3138</v>
      </c>
      <c r="I255" s="342">
        <v>204</v>
      </c>
      <c r="J255" s="371">
        <v>6.5</v>
      </c>
      <c r="K255" s="300" t="s">
        <v>210</v>
      </c>
      <c r="L255" s="337"/>
      <c r="M255" s="337"/>
      <c r="N255" s="337"/>
      <c r="O255" s="337"/>
      <c r="P255" s="333"/>
    </row>
    <row r="256" spans="1:16" s="290" customFormat="1" ht="18" customHeight="1">
      <c r="A256" s="338"/>
      <c r="B256" s="297"/>
      <c r="C256" s="344" t="s">
        <v>211</v>
      </c>
      <c r="D256" s="298"/>
      <c r="E256" s="342">
        <v>510</v>
      </c>
      <c r="F256" s="342">
        <v>8</v>
      </c>
      <c r="G256" s="342">
        <v>3</v>
      </c>
      <c r="H256" s="342">
        <v>515</v>
      </c>
      <c r="I256" s="342">
        <v>20</v>
      </c>
      <c r="J256" s="371">
        <v>3.9</v>
      </c>
      <c r="K256" s="300" t="s">
        <v>212</v>
      </c>
      <c r="L256" s="337"/>
      <c r="M256" s="337"/>
      <c r="N256" s="337"/>
      <c r="O256" s="337"/>
      <c r="P256" s="333"/>
    </row>
    <row r="257" spans="1:17" s="290" customFormat="1" ht="18" customHeight="1">
      <c r="A257" s="296"/>
      <c r="B257" s="297"/>
      <c r="C257" s="344" t="s">
        <v>213</v>
      </c>
      <c r="D257" s="298"/>
      <c r="E257" s="342">
        <v>1711</v>
      </c>
      <c r="F257" s="342">
        <v>26</v>
      </c>
      <c r="G257" s="342">
        <v>21</v>
      </c>
      <c r="H257" s="342">
        <v>1716</v>
      </c>
      <c r="I257" s="342">
        <v>226</v>
      </c>
      <c r="J257" s="371">
        <v>13.2</v>
      </c>
      <c r="K257" s="300" t="s">
        <v>214</v>
      </c>
      <c r="L257" s="337"/>
      <c r="M257" s="337"/>
      <c r="N257" s="337"/>
      <c r="O257" s="337"/>
      <c r="P257" s="333"/>
    </row>
    <row r="258" spans="1:17" s="290" customFormat="1" ht="18" customHeight="1" thickBot="1">
      <c r="A258" s="374"/>
      <c r="B258" s="375"/>
      <c r="C258" s="376" t="s">
        <v>215</v>
      </c>
      <c r="D258" s="377"/>
      <c r="E258" s="378">
        <v>1933</v>
      </c>
      <c r="F258" s="378">
        <v>22</v>
      </c>
      <c r="G258" s="378">
        <v>13</v>
      </c>
      <c r="H258" s="378">
        <v>1942</v>
      </c>
      <c r="I258" s="378">
        <v>195</v>
      </c>
      <c r="J258" s="385">
        <v>10</v>
      </c>
      <c r="K258" s="345" t="s">
        <v>216</v>
      </c>
      <c r="L258" s="337"/>
      <c r="M258" s="337"/>
      <c r="N258" s="337"/>
      <c r="O258" s="337"/>
      <c r="P258" s="333"/>
    </row>
    <row r="259" spans="1:17" s="290" customFormat="1" ht="18" customHeight="1" thickTop="1">
      <c r="A259" s="352"/>
      <c r="B259" s="353"/>
      <c r="C259" s="354" t="s">
        <v>217</v>
      </c>
      <c r="D259" s="355"/>
      <c r="E259" s="356">
        <v>1886</v>
      </c>
      <c r="F259" s="356">
        <v>15</v>
      </c>
      <c r="G259" s="356">
        <v>16</v>
      </c>
      <c r="H259" s="356">
        <v>1885</v>
      </c>
      <c r="I259" s="356">
        <v>632</v>
      </c>
      <c r="J259" s="379">
        <v>33.5</v>
      </c>
      <c r="K259" s="358" t="s">
        <v>218</v>
      </c>
      <c r="L259" s="337"/>
      <c r="M259" s="630" t="s">
        <v>238</v>
      </c>
      <c r="N259" s="630"/>
      <c r="O259" s="630"/>
      <c r="P259" s="630"/>
    </row>
    <row r="260" spans="1:17" s="290" customFormat="1" ht="18" customHeight="1" thickBot="1">
      <c r="A260" s="346"/>
      <c r="B260" s="302"/>
      <c r="C260" s="359" t="s">
        <v>219</v>
      </c>
      <c r="D260" s="303"/>
      <c r="E260" s="348">
        <v>9117</v>
      </c>
      <c r="F260" s="348">
        <v>178</v>
      </c>
      <c r="G260" s="348">
        <v>177</v>
      </c>
      <c r="H260" s="348">
        <v>9118</v>
      </c>
      <c r="I260" s="348">
        <v>7526</v>
      </c>
      <c r="J260" s="372">
        <v>82.5</v>
      </c>
      <c r="K260" s="305" t="s">
        <v>220</v>
      </c>
      <c r="L260" s="337"/>
      <c r="M260" s="630" t="s">
        <v>239</v>
      </c>
      <c r="N260" s="630"/>
      <c r="O260" s="630"/>
      <c r="P260" s="630"/>
    </row>
    <row r="261" spans="1:17" s="290" customFormat="1" ht="18" customHeight="1" thickTop="1">
      <c r="A261" s="291"/>
      <c r="B261" s="292"/>
      <c r="C261" s="335" t="s">
        <v>221</v>
      </c>
      <c r="D261" s="293"/>
      <c r="E261" s="356">
        <v>13815</v>
      </c>
      <c r="F261" s="356">
        <v>173</v>
      </c>
      <c r="G261" s="356">
        <v>148</v>
      </c>
      <c r="H261" s="356">
        <v>13840</v>
      </c>
      <c r="I261" s="356">
        <v>2212</v>
      </c>
      <c r="J261" s="379">
        <v>16</v>
      </c>
      <c r="K261" s="295" t="s">
        <v>222</v>
      </c>
      <c r="L261" s="337"/>
      <c r="M261" s="627" t="s">
        <v>240</v>
      </c>
      <c r="N261" s="627"/>
      <c r="O261" s="627"/>
      <c r="P261" s="627"/>
      <c r="Q261" s="628"/>
    </row>
    <row r="262" spans="1:17" s="290" customFormat="1" ht="18" customHeight="1" thickBot="1">
      <c r="A262" s="312"/>
      <c r="B262" s="313"/>
      <c r="C262" s="361" t="s">
        <v>223</v>
      </c>
      <c r="D262" s="314"/>
      <c r="E262" s="362">
        <v>11164</v>
      </c>
      <c r="F262" s="362">
        <v>125</v>
      </c>
      <c r="G262" s="362">
        <v>156</v>
      </c>
      <c r="H262" s="362">
        <v>11133</v>
      </c>
      <c r="I262" s="362">
        <v>4675</v>
      </c>
      <c r="J262" s="380">
        <v>42</v>
      </c>
      <c r="K262" s="316" t="s">
        <v>224</v>
      </c>
      <c r="M262" s="629" t="s">
        <v>241</v>
      </c>
      <c r="N262" s="629"/>
      <c r="O262" s="629"/>
      <c r="P262" s="629"/>
    </row>
    <row r="263" spans="1:17" ht="5.0999999999999996" customHeight="1"/>
    <row r="264" spans="1:17">
      <c r="M264" s="266"/>
    </row>
  </sheetData>
  <mergeCells count="76">
    <mergeCell ref="M42:P42"/>
    <mergeCell ref="M39:P39"/>
    <mergeCell ref="A3:D3"/>
    <mergeCell ref="A4:D4"/>
    <mergeCell ref="A6:C6"/>
    <mergeCell ref="L6:N6"/>
    <mergeCell ref="E7:E9"/>
    <mergeCell ref="F7:F9"/>
    <mergeCell ref="G7:G9"/>
    <mergeCell ref="H7:H9"/>
    <mergeCell ref="A8:C8"/>
    <mergeCell ref="M40:P40"/>
    <mergeCell ref="M41:Q41"/>
    <mergeCell ref="M84:P84"/>
    <mergeCell ref="A47:D47"/>
    <mergeCell ref="A91:D91"/>
    <mergeCell ref="A48:D48"/>
    <mergeCell ref="A50:C50"/>
    <mergeCell ref="L50:N50"/>
    <mergeCell ref="E51:E53"/>
    <mergeCell ref="F51:F53"/>
    <mergeCell ref="G51:G53"/>
    <mergeCell ref="H51:H53"/>
    <mergeCell ref="A52:C52"/>
    <mergeCell ref="M83:P83"/>
    <mergeCell ref="M128:P128"/>
    <mergeCell ref="M85:Q85"/>
    <mergeCell ref="M86:P86"/>
    <mergeCell ref="A135:D135"/>
    <mergeCell ref="A92:D92"/>
    <mergeCell ref="A94:C94"/>
    <mergeCell ref="L94:N94"/>
    <mergeCell ref="E95:E97"/>
    <mergeCell ref="F95:F97"/>
    <mergeCell ref="G95:G97"/>
    <mergeCell ref="H95:H97"/>
    <mergeCell ref="A96:C96"/>
    <mergeCell ref="M127:P127"/>
    <mergeCell ref="M172:P172"/>
    <mergeCell ref="M129:Q129"/>
    <mergeCell ref="M130:P130"/>
    <mergeCell ref="A136:D136"/>
    <mergeCell ref="A138:C138"/>
    <mergeCell ref="L138:N138"/>
    <mergeCell ref="E139:E141"/>
    <mergeCell ref="F139:F141"/>
    <mergeCell ref="G139:G141"/>
    <mergeCell ref="H139:H141"/>
    <mergeCell ref="A140:C140"/>
    <mergeCell ref="M171:P171"/>
    <mergeCell ref="M216:P216"/>
    <mergeCell ref="M173:Q173"/>
    <mergeCell ref="M174:P174"/>
    <mergeCell ref="A180:D180"/>
    <mergeCell ref="A182:C182"/>
    <mergeCell ref="L182:N182"/>
    <mergeCell ref="E183:E185"/>
    <mergeCell ref="F183:F185"/>
    <mergeCell ref="G183:G185"/>
    <mergeCell ref="H183:H185"/>
    <mergeCell ref="A184:C184"/>
    <mergeCell ref="M215:P215"/>
    <mergeCell ref="M217:Q217"/>
    <mergeCell ref="M218:P218"/>
    <mergeCell ref="M259:P259"/>
    <mergeCell ref="M260:P260"/>
    <mergeCell ref="M262:P262"/>
    <mergeCell ref="M261:Q261"/>
    <mergeCell ref="A224:D224"/>
    <mergeCell ref="A226:C226"/>
    <mergeCell ref="L226:N226"/>
    <mergeCell ref="E227:E229"/>
    <mergeCell ref="F227:F229"/>
    <mergeCell ref="G227:G229"/>
    <mergeCell ref="H227:H229"/>
    <mergeCell ref="A228:C228"/>
  </mergeCells>
  <phoneticPr fontId="10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6" orientation="portrait" r:id="rId1"/>
  <headerFooter alignWithMargins="0"/>
  <rowBreaks count="5" manualBreakCount="5">
    <brk id="43" max="15" man="1"/>
    <brk id="87" max="15" man="1"/>
    <brk id="131" max="15" man="1"/>
    <brk id="175" max="15" man="1"/>
    <brk id="219" max="15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BAACA6-B8EA-4771-9E0F-E34CCCCACF30}">
  <sheetPr>
    <tabColor theme="6"/>
    <pageSetUpPr fitToPage="1"/>
  </sheetPr>
  <dimension ref="A1:AS95"/>
  <sheetViews>
    <sheetView view="pageBreakPreview" zoomScaleNormal="85" zoomScaleSheetLayoutView="100" workbookViewId="0"/>
  </sheetViews>
  <sheetFormatPr defaultColWidth="9" defaultRowHeight="13.8"/>
  <cols>
    <col min="1" max="1" width="3.6640625" style="262" customWidth="1"/>
    <col min="2" max="2" width="0.88671875" style="262" customWidth="1"/>
    <col min="3" max="3" width="14.109375" style="266" customWidth="1"/>
    <col min="4" max="4" width="13.6640625" style="266" customWidth="1"/>
    <col min="5" max="5" width="0.88671875" style="262" customWidth="1"/>
    <col min="6" max="34" width="4.6640625" style="262" customWidth="1"/>
    <col min="35" max="35" width="6.21875" style="262" customWidth="1"/>
    <col min="36" max="45" width="4.6640625" style="262" customWidth="1"/>
    <col min="46" max="16384" width="9" style="262"/>
  </cols>
  <sheetData>
    <row r="1" spans="1:45" ht="18.600000000000001">
      <c r="B1" s="523"/>
      <c r="C1" s="523"/>
      <c r="D1" s="523"/>
      <c r="E1" s="523"/>
      <c r="F1" s="523"/>
      <c r="G1" s="523"/>
      <c r="H1" s="523"/>
      <c r="I1" s="523"/>
      <c r="J1" s="523"/>
      <c r="K1" s="523" t="s">
        <v>339</v>
      </c>
      <c r="M1" s="523"/>
      <c r="N1" s="523"/>
      <c r="O1" s="523"/>
      <c r="P1" s="523"/>
      <c r="Q1" s="523"/>
      <c r="R1" s="523"/>
      <c r="S1" s="523"/>
      <c r="T1" s="523"/>
      <c r="U1" s="523"/>
      <c r="V1" s="523"/>
      <c r="W1" s="523"/>
      <c r="X1" s="523"/>
      <c r="Y1" s="523"/>
      <c r="Z1" s="523"/>
      <c r="AA1" s="523"/>
      <c r="AB1" s="523"/>
      <c r="AC1" s="523"/>
      <c r="AD1" s="523"/>
      <c r="AE1" s="523"/>
      <c r="AF1" s="523"/>
      <c r="AG1" s="523"/>
      <c r="AH1" s="523"/>
      <c r="AI1" s="523"/>
      <c r="AJ1" s="523"/>
      <c r="AK1" s="523"/>
      <c r="AL1" s="523"/>
      <c r="AM1" s="523"/>
      <c r="AN1" s="523"/>
      <c r="AO1" s="523"/>
      <c r="AP1" s="523"/>
      <c r="AQ1" s="523"/>
      <c r="AR1" s="523"/>
      <c r="AS1" s="525" t="s">
        <v>317</v>
      </c>
    </row>
    <row r="2" spans="1:45" ht="18.600000000000001">
      <c r="A2" s="604"/>
      <c r="B2" s="604"/>
      <c r="C2" s="604"/>
      <c r="D2" s="604"/>
      <c r="E2" s="604"/>
      <c r="F2" s="386"/>
      <c r="G2" s="386"/>
      <c r="H2" s="386"/>
      <c r="I2" s="386"/>
      <c r="K2" s="386"/>
      <c r="L2" s="386"/>
      <c r="M2" s="386"/>
      <c r="N2" s="387" t="s">
        <v>338</v>
      </c>
      <c r="O2" s="386"/>
      <c r="P2" s="386"/>
      <c r="Q2" s="386"/>
      <c r="R2" s="386"/>
      <c r="S2" s="386"/>
      <c r="T2" s="386"/>
      <c r="U2" s="386"/>
      <c r="V2" s="386"/>
      <c r="X2" s="386"/>
      <c r="Y2" s="386"/>
      <c r="Z2" s="386"/>
      <c r="AA2" s="386"/>
      <c r="AB2" s="386"/>
      <c r="AC2" s="386"/>
      <c r="AD2" s="386"/>
      <c r="AE2" s="386"/>
      <c r="AF2" s="386"/>
      <c r="AG2" s="386"/>
      <c r="AH2" s="386"/>
      <c r="AI2" s="386"/>
      <c r="AJ2" s="386"/>
      <c r="AK2" s="386"/>
      <c r="AL2" s="386"/>
      <c r="AM2" s="386"/>
      <c r="AN2" s="386"/>
      <c r="AO2" s="386"/>
      <c r="AP2" s="386"/>
      <c r="AQ2" s="386"/>
      <c r="AR2" s="386"/>
      <c r="AS2" s="386"/>
    </row>
    <row r="3" spans="1:45" s="290" customFormat="1" ht="18" customHeight="1">
      <c r="C3" s="340"/>
      <c r="D3" s="340"/>
      <c r="E3" s="388"/>
      <c r="F3" s="388"/>
      <c r="G3" s="388"/>
      <c r="H3" s="388"/>
      <c r="I3" s="388"/>
      <c r="J3" s="388"/>
      <c r="K3" s="388"/>
      <c r="L3" s="388"/>
      <c r="M3" s="388"/>
      <c r="N3" s="388"/>
      <c r="O3" s="388"/>
      <c r="P3" s="388"/>
      <c r="Q3" s="388"/>
      <c r="R3" s="388"/>
      <c r="S3" s="388"/>
      <c r="T3" s="388"/>
      <c r="U3" s="388"/>
      <c r="V3" s="388"/>
      <c r="W3" s="388"/>
      <c r="X3" s="388"/>
      <c r="Y3" s="388"/>
      <c r="Z3" s="388"/>
      <c r="AA3" s="388"/>
      <c r="AB3" s="388"/>
      <c r="AC3" s="388"/>
      <c r="AD3" s="388"/>
      <c r="AE3" s="388"/>
      <c r="AF3" s="388"/>
      <c r="AG3" s="388"/>
      <c r="AH3" s="388"/>
      <c r="AI3" s="388"/>
      <c r="AJ3" s="266" t="s">
        <v>298</v>
      </c>
      <c r="AK3" s="388"/>
      <c r="AL3" s="388"/>
      <c r="AM3" s="388"/>
      <c r="AN3" s="388"/>
      <c r="AO3" s="388"/>
      <c r="AP3" s="388"/>
      <c r="AQ3" s="388"/>
      <c r="AR3" s="388"/>
      <c r="AS3" s="388"/>
    </row>
    <row r="4" spans="1:45" ht="18" customHeight="1" thickBot="1">
      <c r="A4" s="607"/>
      <c r="B4" s="608"/>
      <c r="C4" s="608"/>
      <c r="D4" s="268"/>
      <c r="E4" s="268"/>
      <c r="F4" s="607"/>
      <c r="G4" s="607"/>
      <c r="H4" s="607"/>
      <c r="I4" s="607"/>
      <c r="J4" s="607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69"/>
    </row>
    <row r="5" spans="1:45" s="267" customFormat="1" ht="18" customHeight="1">
      <c r="A5" s="270"/>
      <c r="E5" s="271"/>
      <c r="F5" s="611" t="s">
        <v>242</v>
      </c>
      <c r="G5" s="612"/>
      <c r="H5" s="612"/>
      <c r="I5" s="612"/>
      <c r="J5" s="612"/>
      <c r="K5" s="612"/>
      <c r="L5" s="612"/>
      <c r="M5" s="612"/>
      <c r="N5" s="612"/>
      <c r="O5" s="612"/>
      <c r="P5" s="612"/>
      <c r="Q5" s="612"/>
      <c r="R5" s="612"/>
      <c r="S5" s="612"/>
      <c r="T5" s="612"/>
      <c r="U5" s="612"/>
      <c r="V5" s="612"/>
      <c r="W5" s="612"/>
      <c r="X5" s="612"/>
      <c r="Y5" s="613"/>
      <c r="Z5" s="611" t="s">
        <v>243</v>
      </c>
      <c r="AA5" s="612"/>
      <c r="AB5" s="612"/>
      <c r="AC5" s="612"/>
      <c r="AD5" s="612"/>
      <c r="AE5" s="612"/>
      <c r="AF5" s="612"/>
      <c r="AG5" s="612"/>
      <c r="AH5" s="612"/>
      <c r="AI5" s="612"/>
      <c r="AJ5" s="612"/>
      <c r="AK5" s="612"/>
      <c r="AL5" s="612"/>
      <c r="AM5" s="612"/>
      <c r="AN5" s="612"/>
      <c r="AO5" s="612"/>
      <c r="AP5" s="612"/>
      <c r="AQ5" s="612"/>
      <c r="AR5" s="612"/>
      <c r="AS5" s="656"/>
    </row>
    <row r="6" spans="1:45" s="274" customFormat="1" ht="18" customHeight="1">
      <c r="A6" s="615" t="s">
        <v>154</v>
      </c>
      <c r="B6" s="616"/>
      <c r="C6" s="616"/>
      <c r="D6" s="617"/>
      <c r="E6" s="271"/>
      <c r="F6" s="675" t="s">
        <v>62</v>
      </c>
      <c r="G6" s="676"/>
      <c r="H6" s="676"/>
      <c r="I6" s="677"/>
      <c r="J6" s="684" t="s">
        <v>244</v>
      </c>
      <c r="K6" s="685"/>
      <c r="L6" s="685"/>
      <c r="M6" s="686"/>
      <c r="N6" s="675" t="s">
        <v>245</v>
      </c>
      <c r="O6" s="676"/>
      <c r="P6" s="676"/>
      <c r="Q6" s="677"/>
      <c r="R6" s="675" t="s">
        <v>246</v>
      </c>
      <c r="S6" s="676"/>
      <c r="T6" s="676"/>
      <c r="U6" s="677"/>
      <c r="V6" s="684" t="s">
        <v>247</v>
      </c>
      <c r="W6" s="685"/>
      <c r="X6" s="685"/>
      <c r="Y6" s="686"/>
      <c r="Z6" s="675" t="s">
        <v>62</v>
      </c>
      <c r="AA6" s="676"/>
      <c r="AB6" s="676"/>
      <c r="AC6" s="677"/>
      <c r="AD6" s="684" t="s">
        <v>244</v>
      </c>
      <c r="AE6" s="685"/>
      <c r="AF6" s="685"/>
      <c r="AG6" s="686"/>
      <c r="AH6" s="675" t="s">
        <v>245</v>
      </c>
      <c r="AI6" s="676"/>
      <c r="AJ6" s="676"/>
      <c r="AK6" s="677"/>
      <c r="AL6" s="675" t="s">
        <v>246</v>
      </c>
      <c r="AM6" s="676"/>
      <c r="AN6" s="676"/>
      <c r="AO6" s="677"/>
      <c r="AP6" s="684" t="s">
        <v>247</v>
      </c>
      <c r="AQ6" s="685"/>
      <c r="AR6" s="685"/>
      <c r="AS6" s="690"/>
    </row>
    <row r="7" spans="1:45" s="274" customFormat="1" ht="18" customHeight="1" thickBot="1">
      <c r="A7" s="275"/>
      <c r="B7" s="276"/>
      <c r="C7" s="276"/>
      <c r="D7" s="276"/>
      <c r="E7" s="277"/>
      <c r="F7" s="646"/>
      <c r="G7" s="647"/>
      <c r="H7" s="647"/>
      <c r="I7" s="648"/>
      <c r="J7" s="687"/>
      <c r="K7" s="688"/>
      <c r="L7" s="688"/>
      <c r="M7" s="689"/>
      <c r="N7" s="646"/>
      <c r="O7" s="647"/>
      <c r="P7" s="647"/>
      <c r="Q7" s="648"/>
      <c r="R7" s="646"/>
      <c r="S7" s="647"/>
      <c r="T7" s="647"/>
      <c r="U7" s="648"/>
      <c r="V7" s="687"/>
      <c r="W7" s="688"/>
      <c r="X7" s="688"/>
      <c r="Y7" s="689"/>
      <c r="Z7" s="646"/>
      <c r="AA7" s="647"/>
      <c r="AB7" s="647"/>
      <c r="AC7" s="648"/>
      <c r="AD7" s="687"/>
      <c r="AE7" s="688"/>
      <c r="AF7" s="688"/>
      <c r="AG7" s="689"/>
      <c r="AH7" s="646"/>
      <c r="AI7" s="647"/>
      <c r="AJ7" s="647"/>
      <c r="AK7" s="648"/>
      <c r="AL7" s="646"/>
      <c r="AM7" s="647"/>
      <c r="AN7" s="647"/>
      <c r="AO7" s="648"/>
      <c r="AP7" s="687"/>
      <c r="AQ7" s="688"/>
      <c r="AR7" s="688"/>
      <c r="AS7" s="691"/>
    </row>
    <row r="8" spans="1:45" s="274" customFormat="1" ht="9.9" customHeight="1" thickTop="1">
      <c r="A8" s="270"/>
      <c r="B8" s="279"/>
      <c r="C8" s="280"/>
      <c r="D8" s="267"/>
      <c r="E8" s="271"/>
      <c r="F8" s="650" t="s">
        <v>248</v>
      </c>
      <c r="G8" s="651"/>
      <c r="H8" s="651"/>
      <c r="I8" s="652"/>
      <c r="J8" s="650" t="s">
        <v>248</v>
      </c>
      <c r="K8" s="651"/>
      <c r="L8" s="651"/>
      <c r="M8" s="652"/>
      <c r="N8" s="650" t="s">
        <v>248</v>
      </c>
      <c r="O8" s="651"/>
      <c r="P8" s="651"/>
      <c r="Q8" s="652"/>
      <c r="R8" s="650" t="s">
        <v>248</v>
      </c>
      <c r="S8" s="651"/>
      <c r="T8" s="651"/>
      <c r="U8" s="652"/>
      <c r="V8" s="650" t="s">
        <v>248</v>
      </c>
      <c r="W8" s="651"/>
      <c r="X8" s="651"/>
      <c r="Y8" s="652"/>
      <c r="Z8" s="650" t="s">
        <v>248</v>
      </c>
      <c r="AA8" s="651"/>
      <c r="AB8" s="651"/>
      <c r="AC8" s="652"/>
      <c r="AD8" s="650" t="s">
        <v>248</v>
      </c>
      <c r="AE8" s="651"/>
      <c r="AF8" s="651"/>
      <c r="AG8" s="652"/>
      <c r="AH8" s="650" t="s">
        <v>248</v>
      </c>
      <c r="AI8" s="651"/>
      <c r="AJ8" s="651"/>
      <c r="AK8" s="652"/>
      <c r="AL8" s="650" t="s">
        <v>248</v>
      </c>
      <c r="AM8" s="651"/>
      <c r="AN8" s="651"/>
      <c r="AO8" s="652"/>
      <c r="AP8" s="650" t="s">
        <v>248</v>
      </c>
      <c r="AQ8" s="651"/>
      <c r="AR8" s="651"/>
      <c r="AS8" s="653"/>
    </row>
    <row r="9" spans="1:45" s="290" customFormat="1" ht="24.9" customHeight="1">
      <c r="A9" s="291"/>
      <c r="B9" s="292"/>
      <c r="C9" s="645" t="s">
        <v>160</v>
      </c>
      <c r="D9" s="645"/>
      <c r="E9" s="293"/>
      <c r="F9" s="679">
        <v>409341</v>
      </c>
      <c r="G9" s="680"/>
      <c r="H9" s="680"/>
      <c r="I9" s="681"/>
      <c r="J9" s="679">
        <v>330470</v>
      </c>
      <c r="K9" s="680"/>
      <c r="L9" s="680"/>
      <c r="M9" s="681"/>
      <c r="N9" s="679">
        <v>306176</v>
      </c>
      <c r="O9" s="680"/>
      <c r="P9" s="680"/>
      <c r="Q9" s="681"/>
      <c r="R9" s="679">
        <v>24294</v>
      </c>
      <c r="S9" s="680"/>
      <c r="T9" s="680"/>
      <c r="U9" s="681"/>
      <c r="V9" s="679">
        <v>78871</v>
      </c>
      <c r="W9" s="680"/>
      <c r="X9" s="680"/>
      <c r="Y9" s="681"/>
      <c r="Z9" s="679">
        <v>112557</v>
      </c>
      <c r="AA9" s="680"/>
      <c r="AB9" s="680"/>
      <c r="AC9" s="681"/>
      <c r="AD9" s="679">
        <v>107614</v>
      </c>
      <c r="AE9" s="680"/>
      <c r="AF9" s="680"/>
      <c r="AG9" s="681"/>
      <c r="AH9" s="679">
        <v>104935</v>
      </c>
      <c r="AI9" s="680"/>
      <c r="AJ9" s="680"/>
      <c r="AK9" s="681"/>
      <c r="AL9" s="679">
        <v>2679</v>
      </c>
      <c r="AM9" s="680"/>
      <c r="AN9" s="680"/>
      <c r="AO9" s="681"/>
      <c r="AP9" s="679">
        <v>4943</v>
      </c>
      <c r="AQ9" s="680"/>
      <c r="AR9" s="680"/>
      <c r="AS9" s="682"/>
    </row>
    <row r="10" spans="1:45" s="290" customFormat="1" ht="24.9" customHeight="1">
      <c r="A10" s="296"/>
      <c r="B10" s="297"/>
      <c r="C10" s="640" t="s">
        <v>249</v>
      </c>
      <c r="D10" s="640"/>
      <c r="E10" s="298"/>
      <c r="F10" s="692">
        <v>404452</v>
      </c>
      <c r="G10" s="693"/>
      <c r="H10" s="693"/>
      <c r="I10" s="694"/>
      <c r="J10" s="679">
        <v>319638</v>
      </c>
      <c r="K10" s="680"/>
      <c r="L10" s="680"/>
      <c r="M10" s="681"/>
      <c r="N10" s="679">
        <v>292663</v>
      </c>
      <c r="O10" s="680"/>
      <c r="P10" s="680"/>
      <c r="Q10" s="681"/>
      <c r="R10" s="679">
        <v>26975</v>
      </c>
      <c r="S10" s="680"/>
      <c r="T10" s="680"/>
      <c r="U10" s="681"/>
      <c r="V10" s="679">
        <v>84814</v>
      </c>
      <c r="W10" s="680"/>
      <c r="X10" s="680"/>
      <c r="Y10" s="681"/>
      <c r="Z10" s="679">
        <v>138226</v>
      </c>
      <c r="AA10" s="680"/>
      <c r="AB10" s="680"/>
      <c r="AC10" s="681"/>
      <c r="AD10" s="679">
        <v>127584</v>
      </c>
      <c r="AE10" s="680"/>
      <c r="AF10" s="680"/>
      <c r="AG10" s="681"/>
      <c r="AH10" s="679">
        <v>123154</v>
      </c>
      <c r="AI10" s="680"/>
      <c r="AJ10" s="680"/>
      <c r="AK10" s="681"/>
      <c r="AL10" s="679">
        <v>4430</v>
      </c>
      <c r="AM10" s="680"/>
      <c r="AN10" s="680"/>
      <c r="AO10" s="681"/>
      <c r="AP10" s="679">
        <v>10642</v>
      </c>
      <c r="AQ10" s="680"/>
      <c r="AR10" s="680"/>
      <c r="AS10" s="682"/>
    </row>
    <row r="11" spans="1:45" s="290" customFormat="1" ht="24.9" customHeight="1">
      <c r="A11" s="296"/>
      <c r="B11" s="297"/>
      <c r="C11" s="640" t="s">
        <v>250</v>
      </c>
      <c r="D11" s="640"/>
      <c r="E11" s="298"/>
      <c r="F11" s="692">
        <v>375588</v>
      </c>
      <c r="G11" s="693"/>
      <c r="H11" s="693"/>
      <c r="I11" s="694"/>
      <c r="J11" s="679">
        <v>308813</v>
      </c>
      <c r="K11" s="680"/>
      <c r="L11" s="680"/>
      <c r="M11" s="681"/>
      <c r="N11" s="679">
        <v>288334</v>
      </c>
      <c r="O11" s="680"/>
      <c r="P11" s="680"/>
      <c r="Q11" s="681"/>
      <c r="R11" s="679">
        <v>20479</v>
      </c>
      <c r="S11" s="680"/>
      <c r="T11" s="680"/>
      <c r="U11" s="681"/>
      <c r="V11" s="679">
        <v>66775</v>
      </c>
      <c r="W11" s="680"/>
      <c r="X11" s="680"/>
      <c r="Y11" s="681"/>
      <c r="Z11" s="679">
        <v>112903</v>
      </c>
      <c r="AA11" s="680"/>
      <c r="AB11" s="680"/>
      <c r="AC11" s="681"/>
      <c r="AD11" s="679">
        <v>111129</v>
      </c>
      <c r="AE11" s="680"/>
      <c r="AF11" s="680"/>
      <c r="AG11" s="681"/>
      <c r="AH11" s="679">
        <v>107962</v>
      </c>
      <c r="AI11" s="680"/>
      <c r="AJ11" s="680"/>
      <c r="AK11" s="681"/>
      <c r="AL11" s="679">
        <v>3167</v>
      </c>
      <c r="AM11" s="680"/>
      <c r="AN11" s="680"/>
      <c r="AO11" s="681"/>
      <c r="AP11" s="679">
        <v>1774</v>
      </c>
      <c r="AQ11" s="680"/>
      <c r="AR11" s="680"/>
      <c r="AS11" s="682"/>
    </row>
    <row r="12" spans="1:45" s="290" customFormat="1" ht="28.5" customHeight="1" thickBot="1">
      <c r="A12" s="312"/>
      <c r="B12" s="313"/>
      <c r="C12" s="631" t="s">
        <v>189</v>
      </c>
      <c r="D12" s="631"/>
      <c r="E12" s="314"/>
      <c r="F12" s="672">
        <v>374009</v>
      </c>
      <c r="G12" s="673"/>
      <c r="H12" s="673"/>
      <c r="I12" s="674"/>
      <c r="J12" s="672">
        <v>309933</v>
      </c>
      <c r="K12" s="673"/>
      <c r="L12" s="673"/>
      <c r="M12" s="674"/>
      <c r="N12" s="672">
        <v>289983</v>
      </c>
      <c r="O12" s="673"/>
      <c r="P12" s="673"/>
      <c r="Q12" s="674"/>
      <c r="R12" s="672">
        <v>19950</v>
      </c>
      <c r="S12" s="673"/>
      <c r="T12" s="673"/>
      <c r="U12" s="674"/>
      <c r="V12" s="672">
        <v>64076</v>
      </c>
      <c r="W12" s="673"/>
      <c r="X12" s="673"/>
      <c r="Y12" s="674"/>
      <c r="Z12" s="672">
        <v>151925</v>
      </c>
      <c r="AA12" s="673"/>
      <c r="AB12" s="673"/>
      <c r="AC12" s="674"/>
      <c r="AD12" s="672">
        <v>140592</v>
      </c>
      <c r="AE12" s="673"/>
      <c r="AF12" s="673"/>
      <c r="AG12" s="674"/>
      <c r="AH12" s="672">
        <v>138392</v>
      </c>
      <c r="AI12" s="673"/>
      <c r="AJ12" s="673"/>
      <c r="AK12" s="674"/>
      <c r="AL12" s="672">
        <v>2200</v>
      </c>
      <c r="AM12" s="673"/>
      <c r="AN12" s="673"/>
      <c r="AO12" s="674"/>
      <c r="AP12" s="672">
        <v>11333</v>
      </c>
      <c r="AQ12" s="673"/>
      <c r="AR12" s="673"/>
      <c r="AS12" s="683"/>
    </row>
    <row r="13" spans="1:45" s="290" customFormat="1" ht="18" customHeight="1">
      <c r="C13" s="340"/>
      <c r="D13" s="340"/>
      <c r="E13" s="388"/>
      <c r="F13" s="388"/>
      <c r="G13" s="388"/>
      <c r="H13" s="388"/>
      <c r="I13" s="388"/>
      <c r="J13" s="388"/>
      <c r="K13" s="388"/>
      <c r="L13" s="388"/>
      <c r="M13" s="388"/>
      <c r="N13" s="388"/>
      <c r="O13" s="388"/>
      <c r="P13" s="388"/>
      <c r="Q13" s="388"/>
      <c r="R13" s="388"/>
      <c r="S13" s="388"/>
      <c r="T13" s="388"/>
      <c r="U13" s="388"/>
      <c r="V13" s="388"/>
      <c r="W13" s="388"/>
      <c r="X13" s="388"/>
      <c r="Y13" s="388"/>
      <c r="Z13" s="388"/>
      <c r="AA13" s="388"/>
      <c r="AB13" s="388"/>
      <c r="AC13" s="388"/>
      <c r="AD13" s="388"/>
      <c r="AE13" s="388"/>
      <c r="AF13" s="388"/>
      <c r="AG13" s="388"/>
      <c r="AH13" s="388"/>
      <c r="AI13" s="388"/>
      <c r="AJ13" s="388"/>
      <c r="AK13" s="388"/>
      <c r="AL13" s="388"/>
      <c r="AM13" s="388"/>
      <c r="AN13" s="388"/>
      <c r="AO13" s="388"/>
      <c r="AP13" s="388"/>
      <c r="AQ13" s="388"/>
      <c r="AR13" s="388"/>
      <c r="AS13" s="388"/>
    </row>
    <row r="14" spans="1:45" s="290" customFormat="1" ht="18" customHeight="1">
      <c r="C14" s="340"/>
      <c r="D14" s="340"/>
      <c r="E14" s="388"/>
      <c r="F14" s="388"/>
      <c r="H14" s="388"/>
      <c r="I14" s="388"/>
      <c r="J14" s="388"/>
      <c r="K14" s="388"/>
      <c r="L14" s="388"/>
      <c r="M14" s="388"/>
      <c r="N14" s="388"/>
      <c r="O14" s="388"/>
      <c r="P14" s="388"/>
      <c r="Q14" s="388"/>
      <c r="R14" s="388"/>
      <c r="S14" s="388"/>
      <c r="T14" s="388"/>
      <c r="U14" s="388"/>
      <c r="V14" s="388"/>
      <c r="W14" s="388"/>
      <c r="X14" s="388"/>
      <c r="Y14" s="388"/>
      <c r="Z14" s="388"/>
      <c r="AA14" s="388"/>
      <c r="AB14" s="388"/>
      <c r="AC14" s="388"/>
      <c r="AD14" s="388"/>
      <c r="AE14" s="388"/>
      <c r="AF14" s="388"/>
      <c r="AG14" s="388"/>
      <c r="AH14" s="388"/>
      <c r="AI14" s="388"/>
      <c r="AJ14" s="388"/>
      <c r="AK14" s="388"/>
      <c r="AL14" s="388"/>
      <c r="AM14" s="388"/>
      <c r="AN14" s="388"/>
      <c r="AO14" s="388"/>
      <c r="AP14" s="388"/>
      <c r="AQ14" s="388"/>
      <c r="AR14" s="388"/>
      <c r="AS14" s="388"/>
    </row>
    <row r="15" spans="1:45" ht="18.600000000000001">
      <c r="A15" s="389"/>
      <c r="B15" s="389"/>
      <c r="C15" s="389"/>
      <c r="D15" s="389"/>
      <c r="E15" s="389"/>
      <c r="F15" s="389"/>
      <c r="G15" s="389"/>
      <c r="I15" s="389"/>
      <c r="J15" s="389"/>
      <c r="K15" s="265" t="s">
        <v>340</v>
      </c>
      <c r="L15" s="389"/>
      <c r="M15" s="389"/>
      <c r="N15" s="389"/>
      <c r="O15" s="389"/>
      <c r="P15" s="389"/>
      <c r="Q15" s="389"/>
      <c r="R15" s="389"/>
      <c r="S15" s="389"/>
      <c r="T15" s="389"/>
      <c r="U15" s="389"/>
      <c r="V15" s="389"/>
      <c r="W15" s="389"/>
      <c r="X15" s="389"/>
      <c r="Y15" s="389"/>
      <c r="Z15" s="389"/>
      <c r="AA15" s="389"/>
      <c r="AB15" s="389"/>
      <c r="AC15" s="389"/>
      <c r="AD15" s="389"/>
      <c r="AE15" s="389"/>
      <c r="AF15" s="389"/>
      <c r="AG15" s="389"/>
      <c r="AH15" s="389"/>
      <c r="AI15" s="389"/>
      <c r="AJ15" s="389"/>
      <c r="AK15" s="389"/>
      <c r="AL15" s="389"/>
      <c r="AM15" s="389"/>
      <c r="AN15" s="389"/>
      <c r="AO15" s="389"/>
      <c r="AP15" s="389"/>
      <c r="AQ15" s="389"/>
      <c r="AR15" s="389"/>
      <c r="AS15" s="525"/>
    </row>
    <row r="16" spans="1:45" ht="18.600000000000001">
      <c r="A16" s="389"/>
      <c r="B16" s="389"/>
      <c r="C16" s="389"/>
      <c r="D16" s="389"/>
      <c r="E16" s="389"/>
      <c r="F16" s="389"/>
      <c r="G16" s="389"/>
      <c r="H16" s="290"/>
      <c r="I16" s="389"/>
      <c r="L16" s="389"/>
      <c r="M16" s="389"/>
      <c r="N16" s="264" t="s">
        <v>341</v>
      </c>
      <c r="O16" s="389"/>
      <c r="P16" s="389"/>
      <c r="Q16" s="389"/>
      <c r="R16" s="389"/>
      <c r="S16" s="389"/>
      <c r="T16" s="389"/>
      <c r="U16" s="389"/>
      <c r="V16" s="389"/>
      <c r="W16" s="389"/>
      <c r="X16" s="389"/>
      <c r="Y16" s="389"/>
      <c r="Z16" s="389"/>
      <c r="AA16" s="389"/>
      <c r="AB16" s="389"/>
      <c r="AC16" s="389"/>
      <c r="AD16" s="389"/>
      <c r="AE16" s="389"/>
      <c r="AF16" s="389"/>
      <c r="AG16" s="389"/>
      <c r="AH16" s="389"/>
      <c r="AI16" s="389"/>
      <c r="AJ16" s="389"/>
      <c r="AK16" s="389"/>
      <c r="AL16" s="389"/>
      <c r="AM16" s="389"/>
      <c r="AN16" s="389"/>
      <c r="AO16" s="389"/>
      <c r="AP16" s="389"/>
      <c r="AQ16" s="389"/>
      <c r="AR16" s="389"/>
      <c r="AS16" s="389"/>
    </row>
    <row r="17" spans="1:45" ht="18.600000000000001">
      <c r="A17" s="389"/>
      <c r="B17" s="389"/>
      <c r="C17" s="389"/>
      <c r="D17" s="389"/>
      <c r="E17" s="389"/>
      <c r="F17" s="389"/>
      <c r="G17" s="389"/>
      <c r="H17" s="290"/>
      <c r="I17" s="389"/>
      <c r="J17" s="389"/>
      <c r="K17" s="389"/>
      <c r="L17" s="389"/>
      <c r="M17" s="389"/>
      <c r="N17" s="389"/>
      <c r="O17" s="389"/>
      <c r="P17" s="389"/>
      <c r="Q17" s="389"/>
      <c r="R17" s="389"/>
      <c r="S17" s="389"/>
      <c r="T17" s="389"/>
      <c r="U17" s="389"/>
      <c r="V17" s="389"/>
      <c r="W17" s="389"/>
      <c r="X17" s="389"/>
      <c r="Y17" s="389"/>
      <c r="Z17" s="389"/>
      <c r="AA17" s="389"/>
      <c r="AB17" s="389"/>
      <c r="AC17" s="389"/>
      <c r="AD17" s="389"/>
      <c r="AE17" s="389"/>
      <c r="AF17" s="389"/>
      <c r="AG17" s="389"/>
      <c r="AH17" s="389"/>
      <c r="AI17" s="389"/>
      <c r="AJ17" s="389"/>
      <c r="AK17" s="389"/>
      <c r="AL17" s="389"/>
      <c r="AM17" s="389"/>
      <c r="AN17" s="389"/>
      <c r="AO17" s="389"/>
      <c r="AP17" s="389"/>
      <c r="AQ17" s="389"/>
      <c r="AR17" s="389"/>
      <c r="AS17" s="389"/>
    </row>
    <row r="18" spans="1:45" ht="18.600000000000001">
      <c r="A18" s="604"/>
      <c r="B18" s="604"/>
      <c r="C18" s="604"/>
      <c r="D18" s="604"/>
      <c r="E18" s="604"/>
      <c r="F18" s="386"/>
      <c r="G18" s="386"/>
      <c r="H18" s="386"/>
      <c r="I18" s="386"/>
      <c r="J18" s="386"/>
      <c r="K18" s="386"/>
      <c r="L18" s="386"/>
      <c r="M18" s="386"/>
      <c r="N18" s="386"/>
      <c r="O18" s="386"/>
      <c r="P18" s="386"/>
      <c r="Q18" s="386"/>
      <c r="S18" s="386"/>
      <c r="T18" s="386"/>
      <c r="U18" s="386"/>
      <c r="V18" s="386"/>
      <c r="W18" s="386"/>
      <c r="X18" s="386"/>
      <c r="Y18" s="386"/>
      <c r="Z18" s="386"/>
      <c r="AA18" s="386"/>
      <c r="AB18" s="386"/>
      <c r="AC18" s="386"/>
      <c r="AD18" s="386"/>
      <c r="AE18" s="387"/>
      <c r="AG18" s="386"/>
      <c r="AH18" s="386"/>
      <c r="AI18" s="386"/>
      <c r="AJ18" s="386"/>
      <c r="AK18" s="386"/>
      <c r="AL18" s="386"/>
      <c r="AM18" s="386"/>
      <c r="AN18" s="386"/>
      <c r="AO18" s="386"/>
      <c r="AP18" s="386"/>
      <c r="AQ18" s="386"/>
      <c r="AR18" s="386"/>
      <c r="AS18" s="386"/>
    </row>
    <row r="19" spans="1:45" ht="18" customHeight="1" thickBot="1">
      <c r="A19" s="607"/>
      <c r="B19" s="608"/>
      <c r="C19" s="608"/>
      <c r="D19" s="268"/>
      <c r="E19" s="268"/>
      <c r="F19" s="607"/>
      <c r="G19" s="607"/>
      <c r="H19" s="607"/>
      <c r="I19" s="607"/>
      <c r="J19" s="607"/>
      <c r="K19" s="269"/>
      <c r="L19" s="269"/>
      <c r="M19" s="269"/>
      <c r="N19" s="269"/>
      <c r="O19" s="269"/>
      <c r="P19" s="269"/>
      <c r="Q19" s="269"/>
      <c r="R19" s="269"/>
      <c r="S19" s="269"/>
      <c r="T19" s="269"/>
      <c r="U19" s="269"/>
      <c r="V19" s="269"/>
      <c r="W19" s="269"/>
      <c r="X19" s="269"/>
      <c r="Y19" s="269"/>
      <c r="Z19" s="269"/>
      <c r="AA19" s="269"/>
      <c r="AB19" s="269"/>
      <c r="AC19" s="269"/>
      <c r="AD19" s="269"/>
      <c r="AE19" s="269"/>
      <c r="AF19" s="269"/>
      <c r="AG19" s="269"/>
      <c r="AH19" s="269"/>
      <c r="AI19" s="269"/>
      <c r="AJ19" s="269"/>
      <c r="AK19" s="269"/>
      <c r="AL19" s="269"/>
      <c r="AM19" s="269"/>
      <c r="AN19" s="269"/>
      <c r="AO19" s="269"/>
      <c r="AP19" s="269"/>
      <c r="AQ19" s="269"/>
      <c r="AR19" s="269"/>
      <c r="AS19" s="269"/>
    </row>
    <row r="20" spans="1:45" s="267" customFormat="1" ht="18" customHeight="1">
      <c r="A20" s="270"/>
      <c r="E20" s="271"/>
      <c r="F20" s="611" t="s">
        <v>251</v>
      </c>
      <c r="G20" s="612"/>
      <c r="H20" s="612"/>
      <c r="I20" s="612"/>
      <c r="J20" s="612"/>
      <c r="K20" s="612"/>
      <c r="L20" s="612"/>
      <c r="M20" s="612"/>
      <c r="N20" s="612"/>
      <c r="O20" s="612"/>
      <c r="P20" s="612"/>
      <c r="Q20" s="612"/>
      <c r="R20" s="612"/>
      <c r="S20" s="612"/>
      <c r="T20" s="612"/>
      <c r="U20" s="612"/>
      <c r="V20" s="612"/>
      <c r="W20" s="612"/>
      <c r="X20" s="612"/>
      <c r="Y20" s="613"/>
      <c r="Z20" s="611" t="s">
        <v>243</v>
      </c>
      <c r="AA20" s="612"/>
      <c r="AB20" s="612"/>
      <c r="AC20" s="612"/>
      <c r="AD20" s="612"/>
      <c r="AE20" s="612"/>
      <c r="AF20" s="612"/>
      <c r="AG20" s="612"/>
      <c r="AH20" s="612"/>
      <c r="AI20" s="612"/>
      <c r="AJ20" s="612"/>
      <c r="AK20" s="612"/>
      <c r="AL20" s="612"/>
      <c r="AM20" s="612"/>
      <c r="AN20" s="612"/>
      <c r="AO20" s="612"/>
      <c r="AP20" s="612"/>
      <c r="AQ20" s="612"/>
      <c r="AR20" s="612"/>
      <c r="AS20" s="656"/>
    </row>
    <row r="21" spans="1:45" s="274" customFormat="1" ht="18" customHeight="1">
      <c r="A21" s="615" t="s">
        <v>154</v>
      </c>
      <c r="B21" s="617"/>
      <c r="C21" s="617"/>
      <c r="D21" s="617"/>
      <c r="E21" s="271"/>
      <c r="F21" s="675" t="s">
        <v>155</v>
      </c>
      <c r="G21" s="676"/>
      <c r="H21" s="676"/>
      <c r="I21" s="676"/>
      <c r="J21" s="677"/>
      <c r="K21" s="675" t="s">
        <v>252</v>
      </c>
      <c r="L21" s="676"/>
      <c r="M21" s="676"/>
      <c r="N21" s="676"/>
      <c r="O21" s="677"/>
      <c r="P21" s="675" t="s">
        <v>156</v>
      </c>
      <c r="Q21" s="676"/>
      <c r="R21" s="676"/>
      <c r="S21" s="676"/>
      <c r="T21" s="677"/>
      <c r="U21" s="675" t="s">
        <v>65</v>
      </c>
      <c r="V21" s="676"/>
      <c r="W21" s="676"/>
      <c r="X21" s="676"/>
      <c r="Y21" s="677"/>
      <c r="Z21" s="675" t="s">
        <v>155</v>
      </c>
      <c r="AA21" s="676"/>
      <c r="AB21" s="676"/>
      <c r="AC21" s="676"/>
      <c r="AD21" s="677"/>
      <c r="AE21" s="675" t="s">
        <v>252</v>
      </c>
      <c r="AF21" s="676"/>
      <c r="AG21" s="676"/>
      <c r="AH21" s="676"/>
      <c r="AI21" s="677"/>
      <c r="AJ21" s="675" t="s">
        <v>156</v>
      </c>
      <c r="AK21" s="676"/>
      <c r="AL21" s="676"/>
      <c r="AM21" s="676"/>
      <c r="AN21" s="677"/>
      <c r="AO21" s="675" t="s">
        <v>65</v>
      </c>
      <c r="AP21" s="676"/>
      <c r="AQ21" s="676"/>
      <c r="AR21" s="676"/>
      <c r="AS21" s="678"/>
    </row>
    <row r="22" spans="1:45" s="274" customFormat="1" ht="18" customHeight="1" thickBot="1">
      <c r="A22" s="275"/>
      <c r="B22" s="276"/>
      <c r="C22" s="276"/>
      <c r="D22" s="276"/>
      <c r="E22" s="277"/>
      <c r="F22" s="646"/>
      <c r="G22" s="647"/>
      <c r="H22" s="647"/>
      <c r="I22" s="647"/>
      <c r="J22" s="648"/>
      <c r="K22" s="646"/>
      <c r="L22" s="647"/>
      <c r="M22" s="647"/>
      <c r="N22" s="647"/>
      <c r="O22" s="648"/>
      <c r="P22" s="646"/>
      <c r="Q22" s="647"/>
      <c r="R22" s="647"/>
      <c r="S22" s="647"/>
      <c r="T22" s="648"/>
      <c r="U22" s="646"/>
      <c r="V22" s="647"/>
      <c r="W22" s="647"/>
      <c r="X22" s="647"/>
      <c r="Y22" s="648"/>
      <c r="Z22" s="646"/>
      <c r="AA22" s="647"/>
      <c r="AB22" s="647"/>
      <c r="AC22" s="647"/>
      <c r="AD22" s="648"/>
      <c r="AE22" s="646"/>
      <c r="AF22" s="647"/>
      <c r="AG22" s="647"/>
      <c r="AH22" s="647"/>
      <c r="AI22" s="648"/>
      <c r="AJ22" s="646"/>
      <c r="AK22" s="647"/>
      <c r="AL22" s="647"/>
      <c r="AM22" s="647"/>
      <c r="AN22" s="648"/>
      <c r="AO22" s="646"/>
      <c r="AP22" s="647"/>
      <c r="AQ22" s="647"/>
      <c r="AR22" s="647"/>
      <c r="AS22" s="649"/>
    </row>
    <row r="23" spans="1:45" s="274" customFormat="1" ht="9.9" customHeight="1" thickTop="1">
      <c r="A23" s="270"/>
      <c r="B23" s="279"/>
      <c r="C23" s="280"/>
      <c r="D23" s="267"/>
      <c r="E23" s="271"/>
      <c r="F23" s="650" t="s">
        <v>158</v>
      </c>
      <c r="G23" s="651"/>
      <c r="H23" s="651"/>
      <c r="I23" s="651"/>
      <c r="J23" s="652"/>
      <c r="K23" s="650" t="s">
        <v>159</v>
      </c>
      <c r="L23" s="651"/>
      <c r="M23" s="651"/>
      <c r="N23" s="651"/>
      <c r="O23" s="652"/>
      <c r="P23" s="650" t="s">
        <v>159</v>
      </c>
      <c r="Q23" s="651"/>
      <c r="R23" s="651"/>
      <c r="S23" s="651"/>
      <c r="T23" s="652"/>
      <c r="U23" s="650" t="s">
        <v>159</v>
      </c>
      <c r="V23" s="651"/>
      <c r="W23" s="651"/>
      <c r="X23" s="651"/>
      <c r="Y23" s="652"/>
      <c r="Z23" s="650" t="s">
        <v>158</v>
      </c>
      <c r="AA23" s="651"/>
      <c r="AB23" s="651"/>
      <c r="AC23" s="651"/>
      <c r="AD23" s="652"/>
      <c r="AE23" s="650" t="s">
        <v>159</v>
      </c>
      <c r="AF23" s="651"/>
      <c r="AG23" s="651"/>
      <c r="AH23" s="651"/>
      <c r="AI23" s="652"/>
      <c r="AJ23" s="650" t="s">
        <v>159</v>
      </c>
      <c r="AK23" s="651"/>
      <c r="AL23" s="651"/>
      <c r="AM23" s="651"/>
      <c r="AN23" s="652"/>
      <c r="AO23" s="650" t="s">
        <v>159</v>
      </c>
      <c r="AP23" s="651"/>
      <c r="AQ23" s="651"/>
      <c r="AR23" s="651"/>
      <c r="AS23" s="653"/>
    </row>
    <row r="24" spans="1:45" s="290" customFormat="1" ht="24.9" customHeight="1">
      <c r="A24" s="291"/>
      <c r="B24" s="292"/>
      <c r="C24" s="645" t="s">
        <v>160</v>
      </c>
      <c r="D24" s="645"/>
      <c r="E24" s="293"/>
      <c r="F24" s="668">
        <v>19.600000000000001</v>
      </c>
      <c r="G24" s="669"/>
      <c r="H24" s="669"/>
      <c r="I24" s="669"/>
      <c r="J24" s="670"/>
      <c r="K24" s="668">
        <v>161.9</v>
      </c>
      <c r="L24" s="669"/>
      <c r="M24" s="669"/>
      <c r="N24" s="669"/>
      <c r="O24" s="670"/>
      <c r="P24" s="668">
        <v>150.19999999999999</v>
      </c>
      <c r="Q24" s="669"/>
      <c r="R24" s="669"/>
      <c r="S24" s="669"/>
      <c r="T24" s="670"/>
      <c r="U24" s="668">
        <v>11.7</v>
      </c>
      <c r="V24" s="669"/>
      <c r="W24" s="669"/>
      <c r="X24" s="669"/>
      <c r="Y24" s="670"/>
      <c r="Z24" s="668">
        <v>14.9</v>
      </c>
      <c r="AA24" s="669"/>
      <c r="AB24" s="669"/>
      <c r="AC24" s="669"/>
      <c r="AD24" s="670"/>
      <c r="AE24" s="668">
        <v>81.3</v>
      </c>
      <c r="AF24" s="669"/>
      <c r="AG24" s="669"/>
      <c r="AH24" s="669"/>
      <c r="AI24" s="670"/>
      <c r="AJ24" s="668">
        <v>79.599999999999994</v>
      </c>
      <c r="AK24" s="669"/>
      <c r="AL24" s="669"/>
      <c r="AM24" s="669"/>
      <c r="AN24" s="670"/>
      <c r="AO24" s="668">
        <v>1.7</v>
      </c>
      <c r="AP24" s="669"/>
      <c r="AQ24" s="669"/>
      <c r="AR24" s="669"/>
      <c r="AS24" s="671"/>
    </row>
    <row r="25" spans="1:45" s="290" customFormat="1" ht="24.9" customHeight="1">
      <c r="A25" s="296"/>
      <c r="B25" s="297"/>
      <c r="C25" s="640" t="s">
        <v>249</v>
      </c>
      <c r="D25" s="640"/>
      <c r="E25" s="298"/>
      <c r="F25" s="664">
        <v>19.3</v>
      </c>
      <c r="G25" s="665"/>
      <c r="H25" s="665"/>
      <c r="I25" s="665"/>
      <c r="J25" s="666"/>
      <c r="K25" s="664">
        <v>160.1</v>
      </c>
      <c r="L25" s="665"/>
      <c r="M25" s="665"/>
      <c r="N25" s="665"/>
      <c r="O25" s="666"/>
      <c r="P25" s="664">
        <v>149.19999999999999</v>
      </c>
      <c r="Q25" s="665"/>
      <c r="R25" s="665"/>
      <c r="S25" s="665"/>
      <c r="T25" s="666"/>
      <c r="U25" s="664">
        <v>10.9</v>
      </c>
      <c r="V25" s="665"/>
      <c r="W25" s="665"/>
      <c r="X25" s="665"/>
      <c r="Y25" s="666"/>
      <c r="Z25" s="664">
        <v>16.8</v>
      </c>
      <c r="AA25" s="665"/>
      <c r="AB25" s="665"/>
      <c r="AC25" s="665"/>
      <c r="AD25" s="666"/>
      <c r="AE25" s="664">
        <v>104.3</v>
      </c>
      <c r="AF25" s="665"/>
      <c r="AG25" s="665"/>
      <c r="AH25" s="665"/>
      <c r="AI25" s="666"/>
      <c r="AJ25" s="664">
        <v>101.5</v>
      </c>
      <c r="AK25" s="665"/>
      <c r="AL25" s="665"/>
      <c r="AM25" s="665"/>
      <c r="AN25" s="666"/>
      <c r="AO25" s="664">
        <v>2.8</v>
      </c>
      <c r="AP25" s="665"/>
      <c r="AQ25" s="665"/>
      <c r="AR25" s="665"/>
      <c r="AS25" s="667"/>
    </row>
    <row r="26" spans="1:45" s="290" customFormat="1" ht="24.9" customHeight="1">
      <c r="A26" s="296"/>
      <c r="B26" s="297"/>
      <c r="C26" s="640" t="s">
        <v>250</v>
      </c>
      <c r="D26" s="640"/>
      <c r="E26" s="298"/>
      <c r="F26" s="664">
        <v>20.399999999999999</v>
      </c>
      <c r="G26" s="665"/>
      <c r="H26" s="665"/>
      <c r="I26" s="665"/>
      <c r="J26" s="666"/>
      <c r="K26" s="664">
        <v>169.4</v>
      </c>
      <c r="L26" s="665"/>
      <c r="M26" s="665"/>
      <c r="N26" s="665"/>
      <c r="O26" s="666"/>
      <c r="P26" s="664">
        <v>158.5</v>
      </c>
      <c r="Q26" s="665"/>
      <c r="R26" s="665"/>
      <c r="S26" s="665"/>
      <c r="T26" s="666"/>
      <c r="U26" s="664">
        <v>10.9</v>
      </c>
      <c r="V26" s="665"/>
      <c r="W26" s="665"/>
      <c r="X26" s="665"/>
      <c r="Y26" s="666"/>
      <c r="Z26" s="664">
        <v>16.8</v>
      </c>
      <c r="AA26" s="665"/>
      <c r="AB26" s="665"/>
      <c r="AC26" s="665"/>
      <c r="AD26" s="666"/>
      <c r="AE26" s="664">
        <v>91.2</v>
      </c>
      <c r="AF26" s="665"/>
      <c r="AG26" s="665"/>
      <c r="AH26" s="665"/>
      <c r="AI26" s="666"/>
      <c r="AJ26" s="664">
        <v>89.5</v>
      </c>
      <c r="AK26" s="665"/>
      <c r="AL26" s="665"/>
      <c r="AM26" s="665"/>
      <c r="AN26" s="666"/>
      <c r="AO26" s="664">
        <v>1.7</v>
      </c>
      <c r="AP26" s="665"/>
      <c r="AQ26" s="665"/>
      <c r="AR26" s="665"/>
      <c r="AS26" s="667"/>
    </row>
    <row r="27" spans="1:45" s="290" customFormat="1" ht="28.5" customHeight="1" thickBot="1">
      <c r="A27" s="312"/>
      <c r="B27" s="313"/>
      <c r="C27" s="631" t="s">
        <v>189</v>
      </c>
      <c r="D27" s="631"/>
      <c r="E27" s="314"/>
      <c r="F27" s="660">
        <v>19.600000000000001</v>
      </c>
      <c r="G27" s="661"/>
      <c r="H27" s="661"/>
      <c r="I27" s="661"/>
      <c r="J27" s="662"/>
      <c r="K27" s="660">
        <v>152.5</v>
      </c>
      <c r="L27" s="661"/>
      <c r="M27" s="661"/>
      <c r="N27" s="661"/>
      <c r="O27" s="662"/>
      <c r="P27" s="660">
        <v>147.19999999999999</v>
      </c>
      <c r="Q27" s="661"/>
      <c r="R27" s="661"/>
      <c r="S27" s="661"/>
      <c r="T27" s="662"/>
      <c r="U27" s="660">
        <v>5.3</v>
      </c>
      <c r="V27" s="661"/>
      <c r="W27" s="661"/>
      <c r="X27" s="661"/>
      <c r="Y27" s="662"/>
      <c r="Z27" s="660">
        <v>15.8</v>
      </c>
      <c r="AA27" s="661"/>
      <c r="AB27" s="661"/>
      <c r="AC27" s="661"/>
      <c r="AD27" s="662"/>
      <c r="AE27" s="660">
        <v>86.7</v>
      </c>
      <c r="AF27" s="661"/>
      <c r="AG27" s="661"/>
      <c r="AH27" s="661"/>
      <c r="AI27" s="662"/>
      <c r="AJ27" s="660">
        <v>85.9</v>
      </c>
      <c r="AK27" s="661"/>
      <c r="AL27" s="661"/>
      <c r="AM27" s="661"/>
      <c r="AN27" s="662"/>
      <c r="AO27" s="660">
        <v>0.8</v>
      </c>
      <c r="AP27" s="661"/>
      <c r="AQ27" s="661"/>
      <c r="AR27" s="661"/>
      <c r="AS27" s="663"/>
    </row>
    <row r="28" spans="1:45" s="290" customFormat="1" ht="18" customHeight="1">
      <c r="C28" s="340"/>
      <c r="D28" s="340"/>
      <c r="E28" s="388"/>
      <c r="F28" s="388"/>
      <c r="G28" s="388"/>
      <c r="H28" s="388"/>
      <c r="I28" s="388"/>
      <c r="J28" s="388"/>
      <c r="K28" s="388"/>
      <c r="L28" s="388"/>
      <c r="M28" s="388"/>
      <c r="N28" s="388"/>
      <c r="O28" s="388"/>
      <c r="P28" s="388"/>
      <c r="Q28" s="388"/>
      <c r="R28" s="388"/>
      <c r="S28" s="388"/>
      <c r="T28" s="388"/>
      <c r="U28" s="388"/>
      <c r="V28" s="388"/>
      <c r="W28" s="388"/>
      <c r="X28" s="388"/>
      <c r="Y28" s="388"/>
      <c r="Z28" s="388"/>
      <c r="AA28" s="388"/>
      <c r="AB28" s="388"/>
      <c r="AC28" s="388"/>
      <c r="AD28" s="388"/>
      <c r="AE28" s="388"/>
      <c r="AF28" s="388"/>
      <c r="AG28" s="388"/>
      <c r="AH28" s="388"/>
      <c r="AI28" s="388"/>
      <c r="AJ28" s="388"/>
      <c r="AK28" s="388"/>
      <c r="AL28" s="388"/>
      <c r="AM28" s="388"/>
      <c r="AN28" s="388"/>
      <c r="AO28" s="388"/>
      <c r="AP28" s="388"/>
      <c r="AQ28" s="388"/>
      <c r="AR28" s="388"/>
      <c r="AS28" s="388"/>
    </row>
    <row r="29" spans="1:45" s="290" customFormat="1" ht="18" customHeight="1">
      <c r="C29" s="340"/>
      <c r="D29" s="340"/>
      <c r="E29" s="388"/>
      <c r="F29" s="388"/>
      <c r="G29" s="388"/>
      <c r="H29" s="388"/>
      <c r="I29" s="388"/>
      <c r="J29" s="388"/>
      <c r="K29" s="388"/>
      <c r="L29" s="388"/>
      <c r="M29" s="388"/>
      <c r="N29" s="388"/>
      <c r="O29" s="388"/>
      <c r="P29" s="388"/>
      <c r="Q29" s="388"/>
      <c r="R29" s="388"/>
      <c r="S29" s="388"/>
      <c r="T29" s="388"/>
      <c r="U29" s="388"/>
      <c r="V29" s="388"/>
      <c r="W29" s="388"/>
      <c r="X29" s="388"/>
      <c r="Y29" s="388"/>
      <c r="Z29" s="388"/>
      <c r="AA29" s="388"/>
      <c r="AB29" s="388"/>
      <c r="AC29" s="388"/>
      <c r="AD29" s="388"/>
      <c r="AE29" s="388"/>
      <c r="AF29" s="388"/>
      <c r="AG29" s="388"/>
      <c r="AH29" s="388"/>
      <c r="AI29" s="388"/>
      <c r="AJ29" s="388"/>
      <c r="AK29" s="388"/>
      <c r="AL29" s="388"/>
      <c r="AM29" s="388"/>
      <c r="AN29" s="388"/>
      <c r="AO29" s="388"/>
      <c r="AP29" s="388"/>
      <c r="AQ29" s="388"/>
      <c r="AR29" s="388"/>
      <c r="AS29" s="388"/>
    </row>
    <row r="30" spans="1:45" ht="18.600000000000001">
      <c r="B30" s="523"/>
      <c r="C30" s="523"/>
      <c r="D30" s="523"/>
      <c r="E30" s="523"/>
      <c r="F30" s="523"/>
      <c r="G30" s="523"/>
      <c r="H30" s="523"/>
      <c r="I30" s="523"/>
      <c r="J30" s="523"/>
      <c r="K30" s="523" t="s">
        <v>342</v>
      </c>
      <c r="L30" s="523"/>
      <c r="M30" s="523"/>
      <c r="N30" s="523"/>
      <c r="O30" s="523"/>
      <c r="P30" s="523"/>
      <c r="Q30" s="523"/>
      <c r="R30" s="523"/>
      <c r="S30" s="523"/>
      <c r="T30" s="523"/>
      <c r="U30" s="523"/>
      <c r="V30" s="523"/>
      <c r="W30" s="523"/>
      <c r="X30" s="523"/>
      <c r="Y30" s="523"/>
      <c r="Z30" s="523"/>
      <c r="AA30" s="523"/>
      <c r="AB30" s="523"/>
      <c r="AC30" s="523"/>
      <c r="AD30" s="523"/>
      <c r="AE30" s="523"/>
      <c r="AF30" s="523"/>
      <c r="AG30" s="523"/>
      <c r="AH30" s="523"/>
      <c r="AI30" s="523"/>
      <c r="AJ30" s="523"/>
      <c r="AK30" s="523"/>
      <c r="AL30" s="523"/>
      <c r="AM30" s="523"/>
      <c r="AN30" s="523"/>
      <c r="AO30" s="523"/>
      <c r="AP30" s="523"/>
      <c r="AQ30" s="523"/>
      <c r="AR30" s="523"/>
      <c r="AS30" s="523"/>
    </row>
    <row r="31" spans="1:45">
      <c r="A31" s="604"/>
      <c r="B31" s="604"/>
      <c r="C31" s="604"/>
      <c r="D31" s="604"/>
      <c r="E31" s="604"/>
      <c r="F31" s="386"/>
      <c r="G31" s="386"/>
      <c r="H31" s="386"/>
      <c r="I31" s="386"/>
      <c r="J31" s="386"/>
      <c r="K31" s="386"/>
      <c r="L31" s="386"/>
      <c r="M31" s="386"/>
      <c r="N31" s="386"/>
      <c r="O31" s="386"/>
      <c r="P31" s="386"/>
      <c r="Q31" s="386"/>
      <c r="R31" s="386"/>
      <c r="S31" s="386"/>
      <c r="T31" s="386"/>
      <c r="U31" s="386"/>
      <c r="V31" s="386"/>
      <c r="W31" s="386"/>
      <c r="X31" s="386"/>
      <c r="Y31" s="386"/>
      <c r="Z31" s="386"/>
      <c r="AA31" s="386"/>
      <c r="AB31" s="386"/>
      <c r="AC31" s="386"/>
      <c r="AD31" s="386"/>
      <c r="AE31" s="386"/>
      <c r="AF31" s="386"/>
      <c r="AG31" s="386"/>
      <c r="AH31" s="386"/>
      <c r="AI31" s="386"/>
      <c r="AJ31" s="386"/>
      <c r="AK31" s="386"/>
      <c r="AL31" s="386"/>
      <c r="AM31" s="386"/>
      <c r="AN31" s="386"/>
      <c r="AO31" s="386"/>
      <c r="AP31" s="386"/>
      <c r="AQ31" s="386"/>
      <c r="AR31" s="386"/>
      <c r="AS31" s="386"/>
    </row>
    <row r="32" spans="1:45">
      <c r="A32" s="604"/>
      <c r="B32" s="604"/>
      <c r="C32" s="604"/>
      <c r="D32" s="604"/>
      <c r="E32" s="604"/>
      <c r="F32" s="386"/>
      <c r="G32" s="386"/>
      <c r="H32" s="386"/>
      <c r="I32" s="386"/>
      <c r="J32" s="386"/>
      <c r="K32" s="386"/>
      <c r="L32" s="386"/>
      <c r="M32" s="386"/>
      <c r="N32" s="386"/>
      <c r="O32" s="386"/>
      <c r="P32" s="386"/>
      <c r="Q32" s="386"/>
      <c r="R32" s="386"/>
      <c r="S32" s="386"/>
      <c r="T32" s="386"/>
      <c r="U32" s="386"/>
      <c r="V32" s="386"/>
      <c r="W32" s="386"/>
      <c r="X32" s="386"/>
      <c r="Y32" s="386"/>
      <c r="Z32" s="386"/>
      <c r="AA32" s="386"/>
      <c r="AB32" s="386"/>
      <c r="AC32" s="386"/>
      <c r="AD32" s="386"/>
      <c r="AE32" s="386"/>
      <c r="AF32" s="386"/>
      <c r="AG32" s="386"/>
      <c r="AH32" s="386"/>
      <c r="AI32" s="386"/>
      <c r="AK32" s="386"/>
      <c r="AL32" s="386"/>
      <c r="AM32" s="386"/>
      <c r="AN32" s="616"/>
      <c r="AO32" s="617"/>
      <c r="AP32" s="617"/>
      <c r="AQ32" s="617"/>
      <c r="AR32" s="617"/>
      <c r="AS32" s="617"/>
    </row>
    <row r="33" spans="1:45" ht="6" customHeight="1">
      <c r="A33" s="263"/>
      <c r="B33" s="263"/>
      <c r="E33" s="263"/>
      <c r="F33" s="263"/>
      <c r="G33" s="263"/>
      <c r="H33" s="263"/>
      <c r="I33" s="263"/>
      <c r="J33" s="263"/>
      <c r="K33" s="263"/>
      <c r="L33" s="263"/>
      <c r="M33" s="263"/>
      <c r="N33" s="263"/>
      <c r="O33" s="263"/>
      <c r="P33" s="263"/>
      <c r="Q33" s="263"/>
      <c r="R33" s="263"/>
      <c r="S33" s="263"/>
      <c r="T33" s="263"/>
      <c r="U33" s="263"/>
      <c r="V33" s="263"/>
      <c r="W33" s="263"/>
      <c r="X33" s="263"/>
      <c r="Y33" s="263"/>
      <c r="Z33" s="263"/>
      <c r="AA33" s="263"/>
      <c r="AB33" s="263"/>
      <c r="AC33" s="263"/>
      <c r="AD33" s="263"/>
      <c r="AE33" s="263"/>
      <c r="AF33" s="263"/>
      <c r="AG33" s="263"/>
      <c r="AH33" s="263"/>
      <c r="AI33" s="263"/>
      <c r="AJ33" s="263"/>
      <c r="AK33" s="263"/>
      <c r="AL33" s="263"/>
      <c r="AM33" s="263"/>
      <c r="AN33" s="263"/>
      <c r="AO33" s="263"/>
      <c r="AP33" s="263"/>
      <c r="AQ33" s="263"/>
      <c r="AR33" s="263"/>
      <c r="AS33" s="263"/>
    </row>
    <row r="34" spans="1:45" ht="18" customHeight="1" thickBot="1">
      <c r="A34" s="607"/>
      <c r="B34" s="608"/>
      <c r="C34" s="608"/>
      <c r="D34" s="268"/>
      <c r="E34" s="268"/>
      <c r="F34" s="607"/>
      <c r="G34" s="607"/>
      <c r="H34" s="607"/>
      <c r="I34" s="607"/>
      <c r="J34" s="607"/>
      <c r="K34" s="269"/>
      <c r="L34" s="269"/>
      <c r="M34" s="269"/>
      <c r="N34" s="269"/>
      <c r="O34" s="269"/>
      <c r="P34" s="269"/>
      <c r="Q34" s="269"/>
      <c r="R34" s="269"/>
      <c r="S34" s="269"/>
      <c r="T34" s="269"/>
      <c r="U34" s="269"/>
      <c r="V34" s="269"/>
      <c r="W34" s="269"/>
      <c r="X34" s="269"/>
      <c r="Y34" s="269"/>
      <c r="Z34" s="269"/>
      <c r="AA34" s="269"/>
      <c r="AB34" s="269"/>
      <c r="AC34" s="269"/>
      <c r="AD34" s="269"/>
      <c r="AE34" s="269"/>
      <c r="AF34" s="269"/>
      <c r="AG34" s="269"/>
      <c r="AH34" s="269"/>
      <c r="AI34" s="269"/>
      <c r="AJ34" s="269"/>
      <c r="AK34" s="269"/>
      <c r="AL34" s="269"/>
      <c r="AM34" s="269"/>
      <c r="AN34" s="269"/>
      <c r="AO34" s="620"/>
      <c r="AP34" s="621"/>
      <c r="AQ34" s="621"/>
      <c r="AR34" s="621"/>
      <c r="AS34" s="621"/>
    </row>
    <row r="35" spans="1:45" s="267" customFormat="1" ht="18" customHeight="1">
      <c r="A35" s="270"/>
      <c r="E35" s="271"/>
      <c r="F35" s="654" t="s">
        <v>251</v>
      </c>
      <c r="G35" s="655"/>
      <c r="H35" s="655"/>
      <c r="I35" s="655"/>
      <c r="J35" s="655"/>
      <c r="K35" s="612"/>
      <c r="L35" s="612"/>
      <c r="M35" s="612"/>
      <c r="N35" s="612"/>
      <c r="O35" s="612"/>
      <c r="P35" s="612"/>
      <c r="Q35" s="612"/>
      <c r="R35" s="612"/>
      <c r="S35" s="612"/>
      <c r="T35" s="612"/>
      <c r="U35" s="612"/>
      <c r="V35" s="612"/>
      <c r="W35" s="612"/>
      <c r="X35" s="612"/>
      <c r="Y35" s="613"/>
      <c r="Z35" s="611" t="s">
        <v>243</v>
      </c>
      <c r="AA35" s="612"/>
      <c r="AB35" s="612"/>
      <c r="AC35" s="612"/>
      <c r="AD35" s="612"/>
      <c r="AE35" s="612"/>
      <c r="AF35" s="612"/>
      <c r="AG35" s="612"/>
      <c r="AH35" s="612"/>
      <c r="AI35" s="612"/>
      <c r="AJ35" s="612"/>
      <c r="AK35" s="612"/>
      <c r="AL35" s="612"/>
      <c r="AM35" s="612"/>
      <c r="AN35" s="612"/>
      <c r="AO35" s="612"/>
      <c r="AP35" s="612"/>
      <c r="AQ35" s="612"/>
      <c r="AR35" s="612"/>
      <c r="AS35" s="656"/>
    </row>
    <row r="36" spans="1:45" s="274" customFormat="1" ht="18" customHeight="1">
      <c r="A36" s="615" t="s">
        <v>154</v>
      </c>
      <c r="B36" s="616"/>
      <c r="C36" s="616"/>
      <c r="D36" s="617"/>
      <c r="E36" s="271"/>
      <c r="F36" s="657" t="s">
        <v>253</v>
      </c>
      <c r="G36" s="616"/>
      <c r="H36" s="616"/>
      <c r="I36" s="616"/>
      <c r="J36" s="658"/>
      <c r="K36" s="657" t="s">
        <v>254</v>
      </c>
      <c r="L36" s="616"/>
      <c r="M36" s="616"/>
      <c r="N36" s="616"/>
      <c r="O36" s="658"/>
      <c r="P36" s="657" t="s">
        <v>255</v>
      </c>
      <c r="Q36" s="616"/>
      <c r="R36" s="616"/>
      <c r="S36" s="616"/>
      <c r="T36" s="658"/>
      <c r="U36" s="657" t="s">
        <v>256</v>
      </c>
      <c r="V36" s="616"/>
      <c r="W36" s="616"/>
      <c r="X36" s="616"/>
      <c r="Y36" s="658"/>
      <c r="Z36" s="657" t="s">
        <v>253</v>
      </c>
      <c r="AA36" s="616"/>
      <c r="AB36" s="616"/>
      <c r="AC36" s="616"/>
      <c r="AD36" s="658"/>
      <c r="AE36" s="657" t="s">
        <v>254</v>
      </c>
      <c r="AF36" s="616"/>
      <c r="AG36" s="616"/>
      <c r="AH36" s="616"/>
      <c r="AI36" s="658"/>
      <c r="AJ36" s="657" t="s">
        <v>255</v>
      </c>
      <c r="AK36" s="616"/>
      <c r="AL36" s="616"/>
      <c r="AM36" s="616"/>
      <c r="AN36" s="658"/>
      <c r="AO36" s="657" t="s">
        <v>256</v>
      </c>
      <c r="AP36" s="616"/>
      <c r="AQ36" s="616"/>
      <c r="AR36" s="616"/>
      <c r="AS36" s="659"/>
    </row>
    <row r="37" spans="1:45" s="274" customFormat="1" ht="18" customHeight="1" thickBot="1">
      <c r="A37" s="275"/>
      <c r="B37" s="276"/>
      <c r="C37" s="276"/>
      <c r="D37" s="276"/>
      <c r="E37" s="277"/>
      <c r="F37" s="646" t="s">
        <v>257</v>
      </c>
      <c r="G37" s="647"/>
      <c r="H37" s="647"/>
      <c r="I37" s="647"/>
      <c r="J37" s="648"/>
      <c r="K37" s="646" t="s">
        <v>257</v>
      </c>
      <c r="L37" s="647"/>
      <c r="M37" s="647"/>
      <c r="N37" s="647"/>
      <c r="O37" s="648"/>
      <c r="P37" s="646" t="s">
        <v>257</v>
      </c>
      <c r="Q37" s="647"/>
      <c r="R37" s="647"/>
      <c r="S37" s="647"/>
      <c r="T37" s="648"/>
      <c r="U37" s="646" t="s">
        <v>257</v>
      </c>
      <c r="V37" s="647"/>
      <c r="W37" s="647"/>
      <c r="X37" s="647"/>
      <c r="Y37" s="648"/>
      <c r="Z37" s="646" t="s">
        <v>243</v>
      </c>
      <c r="AA37" s="647"/>
      <c r="AB37" s="647"/>
      <c r="AC37" s="647"/>
      <c r="AD37" s="648"/>
      <c r="AE37" s="646" t="s">
        <v>243</v>
      </c>
      <c r="AF37" s="647"/>
      <c r="AG37" s="647"/>
      <c r="AH37" s="647"/>
      <c r="AI37" s="648"/>
      <c r="AJ37" s="646" t="s">
        <v>243</v>
      </c>
      <c r="AK37" s="647"/>
      <c r="AL37" s="647"/>
      <c r="AM37" s="647"/>
      <c r="AN37" s="648"/>
      <c r="AO37" s="646" t="s">
        <v>243</v>
      </c>
      <c r="AP37" s="647"/>
      <c r="AQ37" s="647"/>
      <c r="AR37" s="647"/>
      <c r="AS37" s="649"/>
    </row>
    <row r="38" spans="1:45" s="274" customFormat="1" ht="9.9" customHeight="1" thickTop="1">
      <c r="A38" s="270"/>
      <c r="B38" s="279"/>
      <c r="C38" s="280"/>
      <c r="D38" s="267"/>
      <c r="E38" s="271"/>
      <c r="F38" s="650" t="s">
        <v>258</v>
      </c>
      <c r="G38" s="651"/>
      <c r="H38" s="651"/>
      <c r="I38" s="651"/>
      <c r="J38" s="652"/>
      <c r="K38" s="650" t="s">
        <v>258</v>
      </c>
      <c r="L38" s="651"/>
      <c r="M38" s="651"/>
      <c r="N38" s="651"/>
      <c r="O38" s="652"/>
      <c r="P38" s="650" t="s">
        <v>258</v>
      </c>
      <c r="Q38" s="651"/>
      <c r="R38" s="651"/>
      <c r="S38" s="651"/>
      <c r="T38" s="652"/>
      <c r="U38" s="650" t="s">
        <v>258</v>
      </c>
      <c r="V38" s="651"/>
      <c r="W38" s="651"/>
      <c r="X38" s="651"/>
      <c r="Y38" s="652"/>
      <c r="Z38" s="650" t="s">
        <v>258</v>
      </c>
      <c r="AA38" s="651"/>
      <c r="AB38" s="651"/>
      <c r="AC38" s="651"/>
      <c r="AD38" s="652"/>
      <c r="AE38" s="650" t="s">
        <v>258</v>
      </c>
      <c r="AF38" s="651"/>
      <c r="AG38" s="651"/>
      <c r="AH38" s="651"/>
      <c r="AI38" s="652"/>
      <c r="AJ38" s="650" t="s">
        <v>258</v>
      </c>
      <c r="AK38" s="651"/>
      <c r="AL38" s="651"/>
      <c r="AM38" s="651"/>
      <c r="AN38" s="652"/>
      <c r="AO38" s="650" t="s">
        <v>258</v>
      </c>
      <c r="AP38" s="651"/>
      <c r="AQ38" s="651"/>
      <c r="AR38" s="651"/>
      <c r="AS38" s="653"/>
    </row>
    <row r="39" spans="1:45" s="290" customFormat="1" ht="24.9" customHeight="1">
      <c r="A39" s="291"/>
      <c r="B39" s="292"/>
      <c r="C39" s="645" t="s">
        <v>160</v>
      </c>
      <c r="D39" s="645"/>
      <c r="E39" s="293"/>
      <c r="F39" s="641">
        <v>218627</v>
      </c>
      <c r="G39" s="642"/>
      <c r="H39" s="642"/>
      <c r="I39" s="642"/>
      <c r="J39" s="643"/>
      <c r="K39" s="641">
        <v>2844</v>
      </c>
      <c r="L39" s="642"/>
      <c r="M39" s="642"/>
      <c r="N39" s="642"/>
      <c r="O39" s="643"/>
      <c r="P39" s="641">
        <v>2474</v>
      </c>
      <c r="Q39" s="642"/>
      <c r="R39" s="642"/>
      <c r="S39" s="642"/>
      <c r="T39" s="643"/>
      <c r="U39" s="641">
        <v>218868</v>
      </c>
      <c r="V39" s="642"/>
      <c r="W39" s="642"/>
      <c r="X39" s="642"/>
      <c r="Y39" s="643"/>
      <c r="Z39" s="641">
        <v>87665</v>
      </c>
      <c r="AA39" s="642"/>
      <c r="AB39" s="642"/>
      <c r="AC39" s="642"/>
      <c r="AD39" s="643"/>
      <c r="AE39" s="641">
        <v>2686</v>
      </c>
      <c r="AF39" s="642"/>
      <c r="AG39" s="642"/>
      <c r="AH39" s="642"/>
      <c r="AI39" s="643"/>
      <c r="AJ39" s="641">
        <v>2429</v>
      </c>
      <c r="AK39" s="642"/>
      <c r="AL39" s="642"/>
      <c r="AM39" s="642"/>
      <c r="AN39" s="643"/>
      <c r="AO39" s="641">
        <v>88050</v>
      </c>
      <c r="AP39" s="642"/>
      <c r="AQ39" s="642"/>
      <c r="AR39" s="642"/>
      <c r="AS39" s="644"/>
    </row>
    <row r="40" spans="1:45" s="290" customFormat="1" ht="24.9" customHeight="1">
      <c r="A40" s="296"/>
      <c r="B40" s="297"/>
      <c r="C40" s="640" t="s">
        <v>249</v>
      </c>
      <c r="D40" s="640"/>
      <c r="E40" s="298"/>
      <c r="F40" s="636">
        <v>61435</v>
      </c>
      <c r="G40" s="637"/>
      <c r="H40" s="637"/>
      <c r="I40" s="637"/>
      <c r="J40" s="638"/>
      <c r="K40" s="636">
        <v>566</v>
      </c>
      <c r="L40" s="637"/>
      <c r="M40" s="637"/>
      <c r="N40" s="637"/>
      <c r="O40" s="638"/>
      <c r="P40" s="636">
        <v>537</v>
      </c>
      <c r="Q40" s="637"/>
      <c r="R40" s="637"/>
      <c r="S40" s="637"/>
      <c r="T40" s="638"/>
      <c r="U40" s="636">
        <v>61465</v>
      </c>
      <c r="V40" s="637"/>
      <c r="W40" s="637"/>
      <c r="X40" s="637"/>
      <c r="Y40" s="638"/>
      <c r="Z40" s="636">
        <v>6077</v>
      </c>
      <c r="AA40" s="637"/>
      <c r="AB40" s="637"/>
      <c r="AC40" s="637"/>
      <c r="AD40" s="638"/>
      <c r="AE40" s="636">
        <v>106</v>
      </c>
      <c r="AF40" s="637"/>
      <c r="AG40" s="637"/>
      <c r="AH40" s="637"/>
      <c r="AI40" s="638"/>
      <c r="AJ40" s="636">
        <v>111</v>
      </c>
      <c r="AK40" s="637"/>
      <c r="AL40" s="637"/>
      <c r="AM40" s="637"/>
      <c r="AN40" s="638"/>
      <c r="AO40" s="636">
        <v>6071</v>
      </c>
      <c r="AP40" s="637"/>
      <c r="AQ40" s="637"/>
      <c r="AR40" s="637"/>
      <c r="AS40" s="639"/>
    </row>
    <row r="41" spans="1:45" s="290" customFormat="1" ht="24.9" customHeight="1">
      <c r="A41" s="296"/>
      <c r="B41" s="297"/>
      <c r="C41" s="640" t="s">
        <v>250</v>
      </c>
      <c r="D41" s="640"/>
      <c r="E41" s="298"/>
      <c r="F41" s="641">
        <v>25696</v>
      </c>
      <c r="G41" s="642"/>
      <c r="H41" s="642"/>
      <c r="I41" s="642"/>
      <c r="J41" s="643"/>
      <c r="K41" s="641">
        <v>412</v>
      </c>
      <c r="L41" s="642"/>
      <c r="M41" s="642"/>
      <c r="N41" s="642"/>
      <c r="O41" s="643"/>
      <c r="P41" s="641">
        <v>331</v>
      </c>
      <c r="Q41" s="642"/>
      <c r="R41" s="642"/>
      <c r="S41" s="642"/>
      <c r="T41" s="643"/>
      <c r="U41" s="641">
        <v>25787</v>
      </c>
      <c r="V41" s="642"/>
      <c r="W41" s="642"/>
      <c r="X41" s="642"/>
      <c r="Y41" s="643"/>
      <c r="Z41" s="641">
        <v>25560</v>
      </c>
      <c r="AA41" s="642"/>
      <c r="AB41" s="642"/>
      <c r="AC41" s="642"/>
      <c r="AD41" s="643"/>
      <c r="AE41" s="641">
        <v>475</v>
      </c>
      <c r="AF41" s="642"/>
      <c r="AG41" s="642"/>
      <c r="AH41" s="642"/>
      <c r="AI41" s="643"/>
      <c r="AJ41" s="641">
        <v>490</v>
      </c>
      <c r="AK41" s="642"/>
      <c r="AL41" s="642"/>
      <c r="AM41" s="642"/>
      <c r="AN41" s="643"/>
      <c r="AO41" s="641">
        <v>25535</v>
      </c>
      <c r="AP41" s="642"/>
      <c r="AQ41" s="642"/>
      <c r="AR41" s="642"/>
      <c r="AS41" s="644"/>
    </row>
    <row r="42" spans="1:45" s="290" customFormat="1" ht="28.5" customHeight="1" thickBot="1">
      <c r="A42" s="312"/>
      <c r="B42" s="313"/>
      <c r="C42" s="631" t="s">
        <v>189</v>
      </c>
      <c r="D42" s="631"/>
      <c r="E42" s="314"/>
      <c r="F42" s="632">
        <v>34931</v>
      </c>
      <c r="G42" s="633"/>
      <c r="H42" s="633"/>
      <c r="I42" s="633"/>
      <c r="J42" s="634"/>
      <c r="K42" s="632">
        <v>474</v>
      </c>
      <c r="L42" s="633"/>
      <c r="M42" s="633"/>
      <c r="N42" s="633"/>
      <c r="O42" s="634"/>
      <c r="P42" s="632">
        <v>257</v>
      </c>
      <c r="Q42" s="633"/>
      <c r="R42" s="633"/>
      <c r="S42" s="633"/>
      <c r="T42" s="634"/>
      <c r="U42" s="632">
        <v>35036</v>
      </c>
      <c r="V42" s="633"/>
      <c r="W42" s="633"/>
      <c r="X42" s="633"/>
      <c r="Y42" s="634"/>
      <c r="Z42" s="632">
        <v>15123</v>
      </c>
      <c r="AA42" s="633"/>
      <c r="AB42" s="633"/>
      <c r="AC42" s="633"/>
      <c r="AD42" s="634"/>
      <c r="AE42" s="632">
        <v>357</v>
      </c>
      <c r="AF42" s="633"/>
      <c r="AG42" s="633"/>
      <c r="AH42" s="633"/>
      <c r="AI42" s="634"/>
      <c r="AJ42" s="632">
        <v>388</v>
      </c>
      <c r="AK42" s="633"/>
      <c r="AL42" s="633"/>
      <c r="AM42" s="633"/>
      <c r="AN42" s="634"/>
      <c r="AO42" s="632">
        <v>15204</v>
      </c>
      <c r="AP42" s="633"/>
      <c r="AQ42" s="633"/>
      <c r="AR42" s="633"/>
      <c r="AS42" s="635"/>
    </row>
    <row r="43" spans="1:45" s="290" customFormat="1" ht="18" customHeight="1">
      <c r="C43" s="340"/>
      <c r="D43" s="340"/>
      <c r="E43" s="388"/>
      <c r="F43" s="388"/>
      <c r="G43" s="388"/>
      <c r="H43" s="388"/>
      <c r="I43" s="388"/>
      <c r="J43" s="388"/>
      <c r="K43" s="388"/>
      <c r="L43" s="388"/>
      <c r="M43" s="388"/>
      <c r="N43" s="388"/>
      <c r="O43" s="388"/>
      <c r="P43" s="388"/>
      <c r="Q43" s="388"/>
      <c r="R43" s="388"/>
      <c r="S43" s="388"/>
      <c r="T43" s="388"/>
      <c r="U43" s="388"/>
      <c r="V43" s="388"/>
      <c r="W43" s="388"/>
      <c r="X43" s="388"/>
      <c r="Y43" s="388"/>
      <c r="Z43" s="388"/>
      <c r="AA43" s="388"/>
      <c r="AB43" s="388"/>
      <c r="AC43" s="388"/>
      <c r="AD43" s="388"/>
      <c r="AE43" s="388"/>
      <c r="AF43" s="388"/>
      <c r="AG43" s="388"/>
      <c r="AH43" s="388"/>
      <c r="AI43" s="388"/>
      <c r="AJ43" s="388"/>
      <c r="AK43" s="388"/>
      <c r="AL43" s="388"/>
      <c r="AM43" s="388"/>
      <c r="AN43" s="388"/>
      <c r="AO43" s="388"/>
      <c r="AP43" s="388"/>
      <c r="AQ43" s="388"/>
      <c r="AR43" s="388"/>
      <c r="AS43" s="388"/>
    </row>
    <row r="44" spans="1:45" ht="5.0999999999999996" customHeight="1"/>
    <row r="52" spans="1:45" ht="18.600000000000001">
      <c r="B52" s="523"/>
      <c r="C52" s="523"/>
      <c r="D52" s="523"/>
      <c r="E52" s="523"/>
      <c r="F52" s="523"/>
      <c r="G52" s="523"/>
      <c r="H52" s="523"/>
      <c r="I52" s="523"/>
      <c r="J52" s="523"/>
      <c r="K52" s="523" t="s">
        <v>343</v>
      </c>
      <c r="L52" s="523"/>
      <c r="M52" s="523"/>
      <c r="N52" s="523"/>
      <c r="O52" s="523"/>
      <c r="P52" s="523"/>
      <c r="Q52" s="523"/>
      <c r="R52" s="523"/>
      <c r="S52" s="523"/>
      <c r="T52" s="523"/>
      <c r="U52" s="523"/>
      <c r="V52" s="523"/>
      <c r="W52" s="523"/>
      <c r="X52" s="523"/>
      <c r="Y52" s="523"/>
      <c r="Z52" s="523"/>
      <c r="AA52" s="523"/>
      <c r="AB52" s="523"/>
      <c r="AC52" s="523"/>
      <c r="AD52" s="523"/>
      <c r="AE52" s="523"/>
      <c r="AF52" s="523"/>
      <c r="AG52" s="523"/>
      <c r="AH52" s="523"/>
      <c r="AI52" s="523"/>
      <c r="AJ52" s="523"/>
      <c r="AK52" s="523"/>
      <c r="AL52" s="523"/>
      <c r="AM52" s="523"/>
      <c r="AN52" s="523"/>
      <c r="AO52" s="523"/>
      <c r="AP52" s="523"/>
      <c r="AQ52" s="523"/>
      <c r="AR52" s="523"/>
      <c r="AS52" s="525" t="s">
        <v>317</v>
      </c>
    </row>
    <row r="53" spans="1:45" ht="18.600000000000001">
      <c r="A53" s="604"/>
      <c r="B53" s="604"/>
      <c r="C53" s="604"/>
      <c r="D53" s="604"/>
      <c r="E53" s="604"/>
      <c r="F53" s="386"/>
      <c r="G53" s="386"/>
      <c r="H53" s="386"/>
      <c r="I53" s="386"/>
      <c r="K53" s="386"/>
      <c r="L53" s="386"/>
      <c r="M53" s="387" t="s">
        <v>259</v>
      </c>
      <c r="P53" s="386"/>
      <c r="Q53" s="386"/>
      <c r="R53" s="386"/>
      <c r="S53" s="386"/>
      <c r="T53" s="386"/>
      <c r="U53" s="386"/>
      <c r="V53" s="386"/>
      <c r="X53" s="386"/>
      <c r="Y53" s="386"/>
      <c r="Z53" s="386"/>
      <c r="AA53" s="386"/>
      <c r="AB53" s="386"/>
      <c r="AC53" s="386"/>
      <c r="AD53" s="386"/>
      <c r="AE53" s="386"/>
      <c r="AF53" s="386"/>
      <c r="AG53" s="386"/>
      <c r="AH53" s="386"/>
      <c r="AI53" s="386"/>
      <c r="AJ53" s="386"/>
      <c r="AK53" s="386"/>
      <c r="AL53" s="386"/>
      <c r="AM53" s="386"/>
      <c r="AN53" s="386"/>
      <c r="AO53" s="386"/>
      <c r="AP53" s="386"/>
      <c r="AQ53" s="386"/>
      <c r="AR53" s="386"/>
      <c r="AS53" s="386"/>
    </row>
    <row r="54" spans="1:45" s="290" customFormat="1" ht="18" customHeight="1">
      <c r="C54" s="340"/>
      <c r="D54" s="340"/>
      <c r="E54" s="388"/>
      <c r="F54" s="388"/>
      <c r="G54" s="388"/>
      <c r="H54" s="388"/>
      <c r="I54" s="388"/>
      <c r="J54" s="388"/>
      <c r="K54" s="388"/>
      <c r="L54" s="388"/>
      <c r="M54" s="388"/>
      <c r="N54" s="388"/>
      <c r="O54" s="388"/>
      <c r="P54" s="388"/>
      <c r="Q54" s="388"/>
      <c r="R54" s="388"/>
      <c r="S54" s="388"/>
      <c r="T54" s="388"/>
      <c r="U54" s="388"/>
      <c r="V54" s="388"/>
      <c r="W54" s="388"/>
      <c r="X54" s="388"/>
      <c r="Y54" s="388"/>
      <c r="Z54" s="388"/>
      <c r="AA54" s="388"/>
      <c r="AB54" s="388"/>
      <c r="AC54" s="388"/>
      <c r="AD54" s="388"/>
      <c r="AE54" s="388"/>
      <c r="AF54" s="388"/>
      <c r="AG54" s="388"/>
      <c r="AH54" s="388"/>
      <c r="AI54" s="388"/>
      <c r="AJ54" s="266" t="s">
        <v>298</v>
      </c>
      <c r="AK54" s="388"/>
      <c r="AL54" s="388"/>
      <c r="AM54" s="388"/>
      <c r="AN54" s="388"/>
      <c r="AO54" s="388"/>
      <c r="AP54" s="388"/>
      <c r="AQ54" s="388"/>
      <c r="AR54" s="388"/>
      <c r="AS54" s="388"/>
    </row>
    <row r="55" spans="1:45" ht="18" customHeight="1" thickBot="1">
      <c r="A55" s="607"/>
      <c r="B55" s="608"/>
      <c r="C55" s="608"/>
      <c r="D55" s="268"/>
      <c r="E55" s="268"/>
      <c r="F55" s="607"/>
      <c r="G55" s="607"/>
      <c r="H55" s="607"/>
      <c r="I55" s="607"/>
      <c r="J55" s="607"/>
      <c r="K55" s="269"/>
      <c r="L55" s="269"/>
      <c r="M55" s="269"/>
      <c r="N55" s="269"/>
      <c r="O55" s="269"/>
      <c r="P55" s="269"/>
      <c r="Q55" s="269"/>
      <c r="R55" s="269"/>
      <c r="S55" s="269"/>
      <c r="T55" s="269"/>
      <c r="U55" s="269"/>
      <c r="V55" s="269"/>
      <c r="W55" s="269"/>
      <c r="X55" s="269"/>
      <c r="Y55" s="269"/>
      <c r="Z55" s="269"/>
      <c r="AA55" s="269"/>
      <c r="AB55" s="269"/>
      <c r="AC55" s="269"/>
      <c r="AD55" s="269"/>
      <c r="AE55" s="269"/>
      <c r="AF55" s="269"/>
      <c r="AG55" s="269"/>
      <c r="AH55" s="269"/>
      <c r="AI55" s="269"/>
      <c r="AJ55" s="269"/>
      <c r="AK55" s="269"/>
      <c r="AL55" s="269"/>
      <c r="AM55" s="269"/>
      <c r="AN55" s="269"/>
      <c r="AO55" s="269"/>
      <c r="AP55" s="269"/>
      <c r="AQ55" s="269"/>
      <c r="AR55" s="269"/>
      <c r="AS55" s="269"/>
    </row>
    <row r="56" spans="1:45" s="267" customFormat="1" ht="18" customHeight="1">
      <c r="A56" s="270"/>
      <c r="E56" s="271"/>
      <c r="F56" s="611" t="s">
        <v>242</v>
      </c>
      <c r="G56" s="612"/>
      <c r="H56" s="612"/>
      <c r="I56" s="612"/>
      <c r="J56" s="612"/>
      <c r="K56" s="612"/>
      <c r="L56" s="612"/>
      <c r="M56" s="612"/>
      <c r="N56" s="612"/>
      <c r="O56" s="612"/>
      <c r="P56" s="612"/>
      <c r="Q56" s="612"/>
      <c r="R56" s="612"/>
      <c r="S56" s="612"/>
      <c r="T56" s="612"/>
      <c r="U56" s="612"/>
      <c r="V56" s="612"/>
      <c r="W56" s="612"/>
      <c r="X56" s="612"/>
      <c r="Y56" s="613"/>
      <c r="Z56" s="611" t="s">
        <v>243</v>
      </c>
      <c r="AA56" s="612"/>
      <c r="AB56" s="612"/>
      <c r="AC56" s="612"/>
      <c r="AD56" s="612"/>
      <c r="AE56" s="612"/>
      <c r="AF56" s="612"/>
      <c r="AG56" s="612"/>
      <c r="AH56" s="612"/>
      <c r="AI56" s="612"/>
      <c r="AJ56" s="612"/>
      <c r="AK56" s="612"/>
      <c r="AL56" s="612"/>
      <c r="AM56" s="612"/>
      <c r="AN56" s="612"/>
      <c r="AO56" s="612"/>
      <c r="AP56" s="612"/>
      <c r="AQ56" s="612"/>
      <c r="AR56" s="612"/>
      <c r="AS56" s="656"/>
    </row>
    <row r="57" spans="1:45" s="274" customFormat="1" ht="18" customHeight="1">
      <c r="A57" s="615" t="s">
        <v>154</v>
      </c>
      <c r="B57" s="616"/>
      <c r="C57" s="616"/>
      <c r="D57" s="617"/>
      <c r="E57" s="271"/>
      <c r="F57" s="675" t="s">
        <v>62</v>
      </c>
      <c r="G57" s="676"/>
      <c r="H57" s="676"/>
      <c r="I57" s="677"/>
      <c r="J57" s="684" t="s">
        <v>244</v>
      </c>
      <c r="K57" s="685"/>
      <c r="L57" s="685"/>
      <c r="M57" s="686"/>
      <c r="N57" s="675" t="s">
        <v>245</v>
      </c>
      <c r="O57" s="676"/>
      <c r="P57" s="676"/>
      <c r="Q57" s="677"/>
      <c r="R57" s="675" t="s">
        <v>246</v>
      </c>
      <c r="S57" s="676"/>
      <c r="T57" s="676"/>
      <c r="U57" s="677"/>
      <c r="V57" s="684" t="s">
        <v>247</v>
      </c>
      <c r="W57" s="685"/>
      <c r="X57" s="685"/>
      <c r="Y57" s="686"/>
      <c r="Z57" s="675" t="s">
        <v>62</v>
      </c>
      <c r="AA57" s="676"/>
      <c r="AB57" s="676"/>
      <c r="AC57" s="677"/>
      <c r="AD57" s="684" t="s">
        <v>244</v>
      </c>
      <c r="AE57" s="685"/>
      <c r="AF57" s="685"/>
      <c r="AG57" s="686"/>
      <c r="AH57" s="675" t="s">
        <v>245</v>
      </c>
      <c r="AI57" s="676"/>
      <c r="AJ57" s="676"/>
      <c r="AK57" s="677"/>
      <c r="AL57" s="675" t="s">
        <v>246</v>
      </c>
      <c r="AM57" s="676"/>
      <c r="AN57" s="676"/>
      <c r="AO57" s="677"/>
      <c r="AP57" s="684" t="s">
        <v>247</v>
      </c>
      <c r="AQ57" s="685"/>
      <c r="AR57" s="685"/>
      <c r="AS57" s="690"/>
    </row>
    <row r="58" spans="1:45" s="274" customFormat="1" ht="18" customHeight="1" thickBot="1">
      <c r="A58" s="275"/>
      <c r="B58" s="276"/>
      <c r="C58" s="276"/>
      <c r="D58" s="276"/>
      <c r="E58" s="277"/>
      <c r="F58" s="646"/>
      <c r="G58" s="647"/>
      <c r="H58" s="647"/>
      <c r="I58" s="648"/>
      <c r="J58" s="687"/>
      <c r="K58" s="688"/>
      <c r="L58" s="688"/>
      <c r="M58" s="689"/>
      <c r="N58" s="646"/>
      <c r="O58" s="647"/>
      <c r="P58" s="647"/>
      <c r="Q58" s="648"/>
      <c r="R58" s="646"/>
      <c r="S58" s="647"/>
      <c r="T58" s="647"/>
      <c r="U58" s="648"/>
      <c r="V58" s="687"/>
      <c r="W58" s="688"/>
      <c r="X58" s="688"/>
      <c r="Y58" s="689"/>
      <c r="Z58" s="646"/>
      <c r="AA58" s="647"/>
      <c r="AB58" s="647"/>
      <c r="AC58" s="648"/>
      <c r="AD58" s="687"/>
      <c r="AE58" s="688"/>
      <c r="AF58" s="688"/>
      <c r="AG58" s="689"/>
      <c r="AH58" s="646"/>
      <c r="AI58" s="647"/>
      <c r="AJ58" s="647"/>
      <c r="AK58" s="648"/>
      <c r="AL58" s="646"/>
      <c r="AM58" s="647"/>
      <c r="AN58" s="647"/>
      <c r="AO58" s="648"/>
      <c r="AP58" s="687"/>
      <c r="AQ58" s="688"/>
      <c r="AR58" s="688"/>
      <c r="AS58" s="691"/>
    </row>
    <row r="59" spans="1:45" s="274" customFormat="1" ht="9.9" customHeight="1" thickTop="1">
      <c r="A59" s="270"/>
      <c r="B59" s="279"/>
      <c r="C59" s="280"/>
      <c r="D59" s="267"/>
      <c r="E59" s="271"/>
      <c r="F59" s="650" t="s">
        <v>248</v>
      </c>
      <c r="G59" s="651"/>
      <c r="H59" s="651"/>
      <c r="I59" s="652"/>
      <c r="J59" s="650" t="s">
        <v>248</v>
      </c>
      <c r="K59" s="651"/>
      <c r="L59" s="651"/>
      <c r="M59" s="652"/>
      <c r="N59" s="650" t="s">
        <v>248</v>
      </c>
      <c r="O59" s="651"/>
      <c r="P59" s="651"/>
      <c r="Q59" s="652"/>
      <c r="R59" s="650" t="s">
        <v>248</v>
      </c>
      <c r="S59" s="651"/>
      <c r="T59" s="651"/>
      <c r="U59" s="652"/>
      <c r="V59" s="650" t="s">
        <v>248</v>
      </c>
      <c r="W59" s="651"/>
      <c r="X59" s="651"/>
      <c r="Y59" s="652"/>
      <c r="Z59" s="650" t="s">
        <v>248</v>
      </c>
      <c r="AA59" s="651"/>
      <c r="AB59" s="651"/>
      <c r="AC59" s="652"/>
      <c r="AD59" s="650" t="s">
        <v>248</v>
      </c>
      <c r="AE59" s="651"/>
      <c r="AF59" s="651"/>
      <c r="AG59" s="652"/>
      <c r="AH59" s="650" t="s">
        <v>248</v>
      </c>
      <c r="AI59" s="651"/>
      <c r="AJ59" s="651"/>
      <c r="AK59" s="652"/>
      <c r="AL59" s="650" t="s">
        <v>248</v>
      </c>
      <c r="AM59" s="651"/>
      <c r="AN59" s="651"/>
      <c r="AO59" s="652"/>
      <c r="AP59" s="650" t="s">
        <v>248</v>
      </c>
      <c r="AQ59" s="651"/>
      <c r="AR59" s="651"/>
      <c r="AS59" s="653"/>
    </row>
    <row r="60" spans="1:45" s="290" customFormat="1" ht="24.9" customHeight="1">
      <c r="A60" s="291"/>
      <c r="B60" s="292"/>
      <c r="C60" s="645" t="s">
        <v>160</v>
      </c>
      <c r="D60" s="645"/>
      <c r="E60" s="293"/>
      <c r="F60" s="679">
        <v>431447</v>
      </c>
      <c r="G60" s="680"/>
      <c r="H60" s="680"/>
      <c r="I60" s="681"/>
      <c r="J60" s="679">
        <v>341680</v>
      </c>
      <c r="K60" s="680"/>
      <c r="L60" s="680"/>
      <c r="M60" s="681"/>
      <c r="N60" s="679">
        <v>311880</v>
      </c>
      <c r="O60" s="680"/>
      <c r="P60" s="680"/>
      <c r="Q60" s="681"/>
      <c r="R60" s="679">
        <v>29800</v>
      </c>
      <c r="S60" s="680"/>
      <c r="T60" s="680"/>
      <c r="U60" s="681"/>
      <c r="V60" s="679">
        <v>89767</v>
      </c>
      <c r="W60" s="680"/>
      <c r="X60" s="680"/>
      <c r="Y60" s="681"/>
      <c r="Z60" s="679">
        <v>123417</v>
      </c>
      <c r="AA60" s="680"/>
      <c r="AB60" s="680"/>
      <c r="AC60" s="681"/>
      <c r="AD60" s="679">
        <v>118165</v>
      </c>
      <c r="AE60" s="680"/>
      <c r="AF60" s="680"/>
      <c r="AG60" s="681"/>
      <c r="AH60" s="679">
        <v>114502</v>
      </c>
      <c r="AI60" s="680"/>
      <c r="AJ60" s="680"/>
      <c r="AK60" s="681"/>
      <c r="AL60" s="679">
        <v>3663</v>
      </c>
      <c r="AM60" s="680"/>
      <c r="AN60" s="680"/>
      <c r="AO60" s="681"/>
      <c r="AP60" s="679">
        <v>5252</v>
      </c>
      <c r="AQ60" s="680"/>
      <c r="AR60" s="680"/>
      <c r="AS60" s="682"/>
    </row>
    <row r="61" spans="1:45" s="290" customFormat="1" ht="24.9" customHeight="1">
      <c r="A61" s="296"/>
      <c r="B61" s="297"/>
      <c r="C61" s="640" t="s">
        <v>249</v>
      </c>
      <c r="D61" s="640"/>
      <c r="E61" s="298"/>
      <c r="F61" s="679">
        <v>427209</v>
      </c>
      <c r="G61" s="680"/>
      <c r="H61" s="680"/>
      <c r="I61" s="681"/>
      <c r="J61" s="679">
        <v>331797</v>
      </c>
      <c r="K61" s="680"/>
      <c r="L61" s="680"/>
      <c r="M61" s="681"/>
      <c r="N61" s="679">
        <v>300506</v>
      </c>
      <c r="O61" s="680"/>
      <c r="P61" s="680"/>
      <c r="Q61" s="681"/>
      <c r="R61" s="679">
        <v>31291</v>
      </c>
      <c r="S61" s="680"/>
      <c r="T61" s="680"/>
      <c r="U61" s="681"/>
      <c r="V61" s="679">
        <v>95412</v>
      </c>
      <c r="W61" s="680"/>
      <c r="X61" s="680"/>
      <c r="Y61" s="681"/>
      <c r="Z61" s="679">
        <v>152718</v>
      </c>
      <c r="AA61" s="680"/>
      <c r="AB61" s="680"/>
      <c r="AC61" s="681"/>
      <c r="AD61" s="679">
        <v>139506</v>
      </c>
      <c r="AE61" s="680"/>
      <c r="AF61" s="680"/>
      <c r="AG61" s="681"/>
      <c r="AH61" s="679">
        <v>132990</v>
      </c>
      <c r="AI61" s="680"/>
      <c r="AJ61" s="680"/>
      <c r="AK61" s="681"/>
      <c r="AL61" s="679">
        <v>6516</v>
      </c>
      <c r="AM61" s="680"/>
      <c r="AN61" s="680"/>
      <c r="AO61" s="681"/>
      <c r="AP61" s="679">
        <v>13212</v>
      </c>
      <c r="AQ61" s="680"/>
      <c r="AR61" s="680"/>
      <c r="AS61" s="682"/>
    </row>
    <row r="62" spans="1:45" s="290" customFormat="1" ht="24.9" customHeight="1">
      <c r="A62" s="296"/>
      <c r="B62" s="297"/>
      <c r="C62" s="640" t="s">
        <v>250</v>
      </c>
      <c r="D62" s="640"/>
      <c r="E62" s="298"/>
      <c r="F62" s="679">
        <v>367891</v>
      </c>
      <c r="G62" s="680"/>
      <c r="H62" s="680"/>
      <c r="I62" s="681"/>
      <c r="J62" s="679">
        <v>308112</v>
      </c>
      <c r="K62" s="680"/>
      <c r="L62" s="680"/>
      <c r="M62" s="681"/>
      <c r="N62" s="679">
        <v>284019</v>
      </c>
      <c r="O62" s="680"/>
      <c r="P62" s="680"/>
      <c r="Q62" s="681"/>
      <c r="R62" s="679">
        <v>24093</v>
      </c>
      <c r="S62" s="680"/>
      <c r="T62" s="680"/>
      <c r="U62" s="681"/>
      <c r="V62" s="679">
        <v>59779</v>
      </c>
      <c r="W62" s="680"/>
      <c r="X62" s="680"/>
      <c r="Y62" s="681"/>
      <c r="Z62" s="679">
        <v>124280</v>
      </c>
      <c r="AA62" s="680"/>
      <c r="AB62" s="680"/>
      <c r="AC62" s="681"/>
      <c r="AD62" s="679">
        <v>122478</v>
      </c>
      <c r="AE62" s="680"/>
      <c r="AF62" s="680"/>
      <c r="AG62" s="681"/>
      <c r="AH62" s="679">
        <v>118725</v>
      </c>
      <c r="AI62" s="680"/>
      <c r="AJ62" s="680"/>
      <c r="AK62" s="681"/>
      <c r="AL62" s="679">
        <v>3753</v>
      </c>
      <c r="AM62" s="680"/>
      <c r="AN62" s="680"/>
      <c r="AO62" s="681"/>
      <c r="AP62" s="679">
        <v>1802</v>
      </c>
      <c r="AQ62" s="680"/>
      <c r="AR62" s="680"/>
      <c r="AS62" s="682"/>
    </row>
    <row r="63" spans="1:45" s="290" customFormat="1" ht="28.5" customHeight="1" thickBot="1">
      <c r="A63" s="312"/>
      <c r="B63" s="313"/>
      <c r="C63" s="631" t="s">
        <v>189</v>
      </c>
      <c r="D63" s="631"/>
      <c r="E63" s="314"/>
      <c r="F63" s="672">
        <v>398604</v>
      </c>
      <c r="G63" s="673"/>
      <c r="H63" s="673"/>
      <c r="I63" s="674"/>
      <c r="J63" s="672">
        <v>332264</v>
      </c>
      <c r="K63" s="673"/>
      <c r="L63" s="673"/>
      <c r="M63" s="674"/>
      <c r="N63" s="672">
        <v>304882</v>
      </c>
      <c r="O63" s="673"/>
      <c r="P63" s="673"/>
      <c r="Q63" s="674"/>
      <c r="R63" s="672">
        <v>27382</v>
      </c>
      <c r="S63" s="673"/>
      <c r="T63" s="673"/>
      <c r="U63" s="674"/>
      <c r="V63" s="672">
        <v>66340</v>
      </c>
      <c r="W63" s="673"/>
      <c r="X63" s="673"/>
      <c r="Y63" s="674"/>
      <c r="Z63" s="672">
        <v>149358</v>
      </c>
      <c r="AA63" s="673"/>
      <c r="AB63" s="673"/>
      <c r="AC63" s="674"/>
      <c r="AD63" s="672">
        <v>141423</v>
      </c>
      <c r="AE63" s="673"/>
      <c r="AF63" s="673"/>
      <c r="AG63" s="674"/>
      <c r="AH63" s="672">
        <v>138035</v>
      </c>
      <c r="AI63" s="673"/>
      <c r="AJ63" s="673"/>
      <c r="AK63" s="674"/>
      <c r="AL63" s="672">
        <v>3388</v>
      </c>
      <c r="AM63" s="673"/>
      <c r="AN63" s="673"/>
      <c r="AO63" s="674"/>
      <c r="AP63" s="672">
        <v>7935</v>
      </c>
      <c r="AQ63" s="673"/>
      <c r="AR63" s="673"/>
      <c r="AS63" s="683"/>
    </row>
    <row r="64" spans="1:45" s="290" customFormat="1" ht="18" customHeight="1">
      <c r="C64" s="340"/>
      <c r="D64" s="340"/>
      <c r="E64" s="388"/>
      <c r="F64" s="388"/>
      <c r="G64" s="388"/>
      <c r="H64" s="388"/>
      <c r="I64" s="388"/>
      <c r="J64" s="388"/>
      <c r="K64" s="388"/>
      <c r="L64" s="388"/>
      <c r="M64" s="388"/>
      <c r="N64" s="388"/>
      <c r="O64" s="388"/>
      <c r="P64" s="388"/>
      <c r="Q64" s="388"/>
      <c r="R64" s="388"/>
      <c r="S64" s="388"/>
      <c r="T64" s="388"/>
      <c r="U64" s="388"/>
      <c r="V64" s="388"/>
      <c r="W64" s="388"/>
      <c r="X64" s="388"/>
      <c r="Y64" s="388"/>
      <c r="Z64" s="388"/>
      <c r="AA64" s="388"/>
      <c r="AB64" s="388"/>
      <c r="AC64" s="388"/>
      <c r="AD64" s="388"/>
      <c r="AE64" s="388"/>
      <c r="AF64" s="388"/>
      <c r="AG64" s="388"/>
      <c r="AH64" s="388"/>
      <c r="AI64" s="388"/>
      <c r="AJ64" s="388"/>
      <c r="AK64" s="388"/>
      <c r="AL64" s="388"/>
      <c r="AM64" s="388"/>
      <c r="AN64" s="388"/>
      <c r="AO64" s="388"/>
      <c r="AP64" s="388"/>
      <c r="AQ64" s="388"/>
      <c r="AR64" s="388"/>
      <c r="AS64" s="388"/>
    </row>
    <row r="65" spans="1:45" s="290" customFormat="1" ht="18" customHeight="1">
      <c r="C65" s="340"/>
      <c r="D65" s="340"/>
      <c r="E65" s="388"/>
      <c r="F65" s="388"/>
      <c r="H65" s="388"/>
      <c r="I65" s="388"/>
      <c r="J65" s="388"/>
      <c r="K65" s="388"/>
      <c r="L65" s="388"/>
      <c r="M65" s="388"/>
      <c r="N65" s="388"/>
      <c r="O65" s="388"/>
      <c r="P65" s="388"/>
      <c r="Q65" s="388"/>
      <c r="R65" s="388"/>
      <c r="S65" s="388"/>
      <c r="T65" s="388"/>
      <c r="U65" s="388"/>
      <c r="V65" s="388"/>
      <c r="W65" s="388"/>
      <c r="X65" s="388"/>
      <c r="Y65" s="388"/>
      <c r="Z65" s="388"/>
      <c r="AA65" s="388"/>
      <c r="AB65" s="388"/>
      <c r="AC65" s="388"/>
      <c r="AD65" s="388"/>
      <c r="AE65" s="388"/>
      <c r="AF65" s="388"/>
      <c r="AG65" s="388"/>
      <c r="AH65" s="388"/>
      <c r="AI65" s="388"/>
      <c r="AJ65" s="388"/>
      <c r="AK65" s="388"/>
      <c r="AL65" s="388"/>
      <c r="AM65" s="388"/>
      <c r="AN65" s="388"/>
      <c r="AO65" s="388"/>
      <c r="AP65" s="388"/>
      <c r="AQ65" s="388"/>
      <c r="AR65" s="388"/>
      <c r="AS65" s="388"/>
    </row>
    <row r="66" spans="1:45" ht="18.600000000000001">
      <c r="A66" s="389"/>
      <c r="B66" s="389"/>
      <c r="C66" s="389"/>
      <c r="D66" s="389"/>
      <c r="E66" s="389"/>
      <c r="F66" s="389"/>
      <c r="G66" s="389"/>
      <c r="I66" s="389"/>
      <c r="J66" s="389"/>
      <c r="K66" s="265" t="s">
        <v>344</v>
      </c>
      <c r="L66" s="389"/>
      <c r="M66" s="389"/>
      <c r="N66" s="389"/>
      <c r="O66" s="389"/>
      <c r="P66" s="389"/>
      <c r="Q66" s="389"/>
      <c r="R66" s="389"/>
      <c r="S66" s="389"/>
      <c r="T66" s="389"/>
      <c r="U66" s="389"/>
      <c r="V66" s="389"/>
      <c r="W66" s="389"/>
      <c r="X66" s="389"/>
      <c r="Y66" s="389"/>
      <c r="Z66" s="389"/>
      <c r="AA66" s="389"/>
      <c r="AB66" s="389"/>
      <c r="AC66" s="389"/>
      <c r="AD66" s="389"/>
      <c r="AE66" s="389"/>
      <c r="AF66" s="389"/>
      <c r="AG66" s="389"/>
      <c r="AH66" s="389"/>
      <c r="AI66" s="389"/>
      <c r="AJ66" s="389"/>
      <c r="AK66" s="389"/>
      <c r="AL66" s="389"/>
      <c r="AM66" s="389"/>
      <c r="AN66" s="389"/>
      <c r="AO66" s="389"/>
      <c r="AP66" s="389"/>
      <c r="AQ66" s="389"/>
      <c r="AR66" s="389"/>
      <c r="AS66" s="389"/>
    </row>
    <row r="67" spans="1:45" ht="18.600000000000001">
      <c r="A67" s="389"/>
      <c r="B67" s="389"/>
      <c r="C67" s="389"/>
      <c r="D67" s="389"/>
      <c r="E67" s="389"/>
      <c r="F67" s="389"/>
      <c r="G67" s="389"/>
      <c r="H67" s="290"/>
      <c r="I67" s="389"/>
      <c r="L67" s="389"/>
      <c r="M67" s="264" t="s">
        <v>260</v>
      </c>
      <c r="N67" s="389"/>
      <c r="O67" s="389"/>
      <c r="P67" s="389"/>
      <c r="Q67" s="389"/>
      <c r="R67" s="389"/>
      <c r="V67" s="389"/>
      <c r="W67" s="389"/>
      <c r="X67" s="389"/>
      <c r="Y67" s="389"/>
      <c r="Z67" s="389"/>
      <c r="AA67" s="389"/>
      <c r="AB67" s="389"/>
      <c r="AC67" s="389"/>
      <c r="AD67" s="389"/>
      <c r="AE67" s="389"/>
      <c r="AF67" s="389"/>
      <c r="AG67" s="389"/>
      <c r="AH67" s="389"/>
      <c r="AI67" s="389"/>
      <c r="AJ67" s="389"/>
      <c r="AK67" s="389"/>
      <c r="AL67" s="389"/>
      <c r="AM67" s="389"/>
      <c r="AN67" s="389"/>
      <c r="AO67" s="389"/>
      <c r="AP67" s="389"/>
      <c r="AQ67" s="389"/>
      <c r="AR67" s="389"/>
      <c r="AS67" s="389"/>
    </row>
    <row r="68" spans="1:45" ht="18.600000000000001">
      <c r="A68" s="389"/>
      <c r="B68" s="389"/>
      <c r="C68" s="389"/>
      <c r="D68" s="389"/>
      <c r="E68" s="389"/>
      <c r="F68" s="389"/>
      <c r="G68" s="389"/>
      <c r="H68" s="290"/>
      <c r="I68" s="389"/>
      <c r="J68" s="389"/>
      <c r="K68" s="389"/>
      <c r="L68" s="389"/>
      <c r="M68" s="389"/>
      <c r="N68" s="389"/>
      <c r="O68" s="389"/>
      <c r="P68" s="389"/>
      <c r="Q68" s="389"/>
      <c r="R68" s="389"/>
      <c r="S68" s="389"/>
      <c r="T68" s="389"/>
      <c r="U68" s="389"/>
      <c r="V68" s="389"/>
      <c r="W68" s="389"/>
      <c r="X68" s="389"/>
      <c r="Y68" s="389"/>
      <c r="Z68" s="389"/>
      <c r="AA68" s="389"/>
      <c r="AB68" s="389"/>
      <c r="AC68" s="389"/>
      <c r="AD68" s="389"/>
      <c r="AE68" s="389"/>
      <c r="AF68" s="389"/>
      <c r="AG68" s="389"/>
      <c r="AH68" s="389"/>
      <c r="AI68" s="389"/>
      <c r="AJ68" s="389"/>
      <c r="AK68" s="389"/>
      <c r="AL68" s="389"/>
      <c r="AM68" s="389"/>
      <c r="AN68" s="389"/>
      <c r="AO68" s="389"/>
      <c r="AP68" s="389"/>
      <c r="AQ68" s="389"/>
      <c r="AR68" s="389"/>
      <c r="AS68" s="389"/>
    </row>
    <row r="69" spans="1:45" ht="18.600000000000001">
      <c r="A69" s="604"/>
      <c r="B69" s="604"/>
      <c r="C69" s="604"/>
      <c r="D69" s="604"/>
      <c r="E69" s="604"/>
      <c r="F69" s="386"/>
      <c r="G69" s="386"/>
      <c r="H69" s="386"/>
      <c r="I69" s="386"/>
      <c r="J69" s="386"/>
      <c r="K69" s="386"/>
      <c r="L69" s="386"/>
      <c r="M69" s="386"/>
      <c r="N69" s="386"/>
      <c r="O69" s="386"/>
      <c r="P69" s="386"/>
      <c r="Q69" s="386"/>
      <c r="S69" s="386"/>
      <c r="T69" s="386"/>
      <c r="U69" s="386"/>
      <c r="V69" s="386"/>
      <c r="W69" s="386"/>
      <c r="X69" s="386"/>
      <c r="Y69" s="386"/>
      <c r="Z69" s="386"/>
      <c r="AA69" s="386"/>
      <c r="AB69" s="386"/>
      <c r="AC69" s="386"/>
      <c r="AD69" s="386"/>
      <c r="AE69" s="387"/>
      <c r="AG69" s="386"/>
      <c r="AH69" s="386"/>
      <c r="AI69" s="386"/>
      <c r="AJ69" s="386"/>
      <c r="AK69" s="386"/>
      <c r="AL69" s="386"/>
      <c r="AM69" s="386"/>
      <c r="AN69" s="386"/>
      <c r="AO69" s="386"/>
      <c r="AP69" s="386"/>
      <c r="AQ69" s="386"/>
      <c r="AR69" s="386"/>
      <c r="AS69" s="386"/>
    </row>
    <row r="70" spans="1:45" ht="18" customHeight="1" thickBot="1">
      <c r="A70" s="607"/>
      <c r="B70" s="608"/>
      <c r="C70" s="608"/>
      <c r="D70" s="268"/>
      <c r="E70" s="268"/>
      <c r="F70" s="607"/>
      <c r="G70" s="607"/>
      <c r="H70" s="607"/>
      <c r="I70" s="607"/>
      <c r="J70" s="607"/>
      <c r="K70" s="269"/>
      <c r="L70" s="269"/>
      <c r="M70" s="269"/>
      <c r="N70" s="269"/>
      <c r="O70" s="269"/>
      <c r="P70" s="269"/>
      <c r="Q70" s="269"/>
      <c r="R70" s="269"/>
      <c r="S70" s="269"/>
      <c r="T70" s="269"/>
      <c r="U70" s="269"/>
      <c r="V70" s="269"/>
      <c r="W70" s="269"/>
      <c r="X70" s="269"/>
      <c r="Y70" s="269"/>
      <c r="Z70" s="269"/>
      <c r="AA70" s="269"/>
      <c r="AB70" s="269"/>
      <c r="AC70" s="269"/>
      <c r="AD70" s="269"/>
      <c r="AE70" s="269"/>
      <c r="AF70" s="269"/>
      <c r="AG70" s="269"/>
      <c r="AH70" s="269"/>
      <c r="AI70" s="269"/>
      <c r="AJ70" s="269"/>
      <c r="AK70" s="269"/>
      <c r="AL70" s="269"/>
      <c r="AM70" s="269"/>
      <c r="AN70" s="269"/>
      <c r="AO70" s="269"/>
      <c r="AP70" s="269"/>
      <c r="AQ70" s="269"/>
      <c r="AR70" s="269"/>
      <c r="AS70" s="269"/>
    </row>
    <row r="71" spans="1:45" s="267" customFormat="1" ht="18" customHeight="1">
      <c r="A71" s="270"/>
      <c r="E71" s="271"/>
      <c r="F71" s="611" t="s">
        <v>251</v>
      </c>
      <c r="G71" s="612"/>
      <c r="H71" s="612"/>
      <c r="I71" s="612"/>
      <c r="J71" s="612"/>
      <c r="K71" s="612"/>
      <c r="L71" s="612"/>
      <c r="M71" s="612"/>
      <c r="N71" s="612"/>
      <c r="O71" s="612"/>
      <c r="P71" s="612"/>
      <c r="Q71" s="612"/>
      <c r="R71" s="612"/>
      <c r="S71" s="612"/>
      <c r="T71" s="612"/>
      <c r="U71" s="612"/>
      <c r="V71" s="612"/>
      <c r="W71" s="612"/>
      <c r="X71" s="612"/>
      <c r="Y71" s="613"/>
      <c r="Z71" s="611" t="s">
        <v>243</v>
      </c>
      <c r="AA71" s="612"/>
      <c r="AB71" s="612"/>
      <c r="AC71" s="612"/>
      <c r="AD71" s="612"/>
      <c r="AE71" s="612"/>
      <c r="AF71" s="612"/>
      <c r="AG71" s="612"/>
      <c r="AH71" s="612"/>
      <c r="AI71" s="612"/>
      <c r="AJ71" s="612"/>
      <c r="AK71" s="612"/>
      <c r="AL71" s="612"/>
      <c r="AM71" s="612"/>
      <c r="AN71" s="612"/>
      <c r="AO71" s="612"/>
      <c r="AP71" s="612"/>
      <c r="AQ71" s="612"/>
      <c r="AR71" s="612"/>
      <c r="AS71" s="656"/>
    </row>
    <row r="72" spans="1:45" s="274" customFormat="1" ht="18" customHeight="1">
      <c r="A72" s="615" t="s">
        <v>154</v>
      </c>
      <c r="B72" s="617"/>
      <c r="C72" s="617"/>
      <c r="D72" s="617"/>
      <c r="E72" s="271"/>
      <c r="F72" s="675" t="s">
        <v>155</v>
      </c>
      <c r="G72" s="676"/>
      <c r="H72" s="676"/>
      <c r="I72" s="676"/>
      <c r="J72" s="677"/>
      <c r="K72" s="675" t="s">
        <v>252</v>
      </c>
      <c r="L72" s="676"/>
      <c r="M72" s="676"/>
      <c r="N72" s="676"/>
      <c r="O72" s="677"/>
      <c r="P72" s="675" t="s">
        <v>156</v>
      </c>
      <c r="Q72" s="676"/>
      <c r="R72" s="676"/>
      <c r="S72" s="676"/>
      <c r="T72" s="677"/>
      <c r="U72" s="675" t="s">
        <v>65</v>
      </c>
      <c r="V72" s="676"/>
      <c r="W72" s="676"/>
      <c r="X72" s="676"/>
      <c r="Y72" s="677"/>
      <c r="Z72" s="675" t="s">
        <v>155</v>
      </c>
      <c r="AA72" s="676"/>
      <c r="AB72" s="676"/>
      <c r="AC72" s="676"/>
      <c r="AD72" s="677"/>
      <c r="AE72" s="675" t="s">
        <v>252</v>
      </c>
      <c r="AF72" s="676"/>
      <c r="AG72" s="676"/>
      <c r="AH72" s="676"/>
      <c r="AI72" s="677"/>
      <c r="AJ72" s="675" t="s">
        <v>156</v>
      </c>
      <c r="AK72" s="676"/>
      <c r="AL72" s="676"/>
      <c r="AM72" s="676"/>
      <c r="AN72" s="677"/>
      <c r="AO72" s="675" t="s">
        <v>65</v>
      </c>
      <c r="AP72" s="676"/>
      <c r="AQ72" s="676"/>
      <c r="AR72" s="676"/>
      <c r="AS72" s="678"/>
    </row>
    <row r="73" spans="1:45" s="274" customFormat="1" ht="18" customHeight="1" thickBot="1">
      <c r="A73" s="275"/>
      <c r="B73" s="276"/>
      <c r="C73" s="276"/>
      <c r="D73" s="276"/>
      <c r="E73" s="277"/>
      <c r="F73" s="646"/>
      <c r="G73" s="647"/>
      <c r="H73" s="647"/>
      <c r="I73" s="647"/>
      <c r="J73" s="648"/>
      <c r="K73" s="646"/>
      <c r="L73" s="647"/>
      <c r="M73" s="647"/>
      <c r="N73" s="647"/>
      <c r="O73" s="648"/>
      <c r="P73" s="646"/>
      <c r="Q73" s="647"/>
      <c r="R73" s="647"/>
      <c r="S73" s="647"/>
      <c r="T73" s="648"/>
      <c r="U73" s="646"/>
      <c r="V73" s="647"/>
      <c r="W73" s="647"/>
      <c r="X73" s="647"/>
      <c r="Y73" s="648"/>
      <c r="Z73" s="646"/>
      <c r="AA73" s="647"/>
      <c r="AB73" s="647"/>
      <c r="AC73" s="647"/>
      <c r="AD73" s="648"/>
      <c r="AE73" s="646"/>
      <c r="AF73" s="647"/>
      <c r="AG73" s="647"/>
      <c r="AH73" s="647"/>
      <c r="AI73" s="648"/>
      <c r="AJ73" s="646"/>
      <c r="AK73" s="647"/>
      <c r="AL73" s="647"/>
      <c r="AM73" s="647"/>
      <c r="AN73" s="648"/>
      <c r="AO73" s="646"/>
      <c r="AP73" s="647"/>
      <c r="AQ73" s="647"/>
      <c r="AR73" s="647"/>
      <c r="AS73" s="649"/>
    </row>
    <row r="74" spans="1:45" s="274" customFormat="1" ht="9.9" customHeight="1" thickTop="1">
      <c r="A74" s="270"/>
      <c r="B74" s="279"/>
      <c r="C74" s="280"/>
      <c r="D74" s="267"/>
      <c r="E74" s="271"/>
      <c r="F74" s="650" t="s">
        <v>158</v>
      </c>
      <c r="G74" s="651"/>
      <c r="H74" s="651"/>
      <c r="I74" s="651"/>
      <c r="J74" s="652"/>
      <c r="K74" s="650" t="s">
        <v>159</v>
      </c>
      <c r="L74" s="651"/>
      <c r="M74" s="651"/>
      <c r="N74" s="651"/>
      <c r="O74" s="652"/>
      <c r="P74" s="650" t="s">
        <v>159</v>
      </c>
      <c r="Q74" s="651"/>
      <c r="R74" s="651"/>
      <c r="S74" s="651"/>
      <c r="T74" s="652"/>
      <c r="U74" s="650" t="s">
        <v>159</v>
      </c>
      <c r="V74" s="651"/>
      <c r="W74" s="651"/>
      <c r="X74" s="651"/>
      <c r="Y74" s="652"/>
      <c r="Z74" s="650" t="s">
        <v>158</v>
      </c>
      <c r="AA74" s="651"/>
      <c r="AB74" s="651"/>
      <c r="AC74" s="651"/>
      <c r="AD74" s="652"/>
      <c r="AE74" s="650" t="s">
        <v>159</v>
      </c>
      <c r="AF74" s="651"/>
      <c r="AG74" s="651"/>
      <c r="AH74" s="651"/>
      <c r="AI74" s="652"/>
      <c r="AJ74" s="650" t="s">
        <v>159</v>
      </c>
      <c r="AK74" s="651"/>
      <c r="AL74" s="651"/>
      <c r="AM74" s="651"/>
      <c r="AN74" s="652"/>
      <c r="AO74" s="650" t="s">
        <v>159</v>
      </c>
      <c r="AP74" s="651"/>
      <c r="AQ74" s="651"/>
      <c r="AR74" s="651"/>
      <c r="AS74" s="653"/>
    </row>
    <row r="75" spans="1:45" s="290" customFormat="1" ht="24.9" customHeight="1">
      <c r="A75" s="291"/>
      <c r="B75" s="292"/>
      <c r="C75" s="645" t="s">
        <v>160</v>
      </c>
      <c r="D75" s="645"/>
      <c r="E75" s="293"/>
      <c r="F75" s="668">
        <v>19.3</v>
      </c>
      <c r="G75" s="669"/>
      <c r="H75" s="669"/>
      <c r="I75" s="669"/>
      <c r="J75" s="670"/>
      <c r="K75" s="668">
        <v>159.4</v>
      </c>
      <c r="L75" s="669"/>
      <c r="M75" s="669"/>
      <c r="N75" s="669"/>
      <c r="O75" s="670"/>
      <c r="P75" s="668">
        <v>147</v>
      </c>
      <c r="Q75" s="669"/>
      <c r="R75" s="669"/>
      <c r="S75" s="669"/>
      <c r="T75" s="670"/>
      <c r="U75" s="668">
        <v>12.4</v>
      </c>
      <c r="V75" s="669"/>
      <c r="W75" s="669"/>
      <c r="X75" s="669"/>
      <c r="Y75" s="670"/>
      <c r="Z75" s="668">
        <v>15.2</v>
      </c>
      <c r="AA75" s="669"/>
      <c r="AB75" s="669"/>
      <c r="AC75" s="669"/>
      <c r="AD75" s="670"/>
      <c r="AE75" s="668">
        <v>86.4</v>
      </c>
      <c r="AF75" s="669"/>
      <c r="AG75" s="669"/>
      <c r="AH75" s="669"/>
      <c r="AI75" s="670"/>
      <c r="AJ75" s="668">
        <v>84.3</v>
      </c>
      <c r="AK75" s="669"/>
      <c r="AL75" s="669"/>
      <c r="AM75" s="669"/>
      <c r="AN75" s="670"/>
      <c r="AO75" s="668">
        <v>2.1</v>
      </c>
      <c r="AP75" s="669"/>
      <c r="AQ75" s="669"/>
      <c r="AR75" s="669"/>
      <c r="AS75" s="671"/>
    </row>
    <row r="76" spans="1:45" s="290" customFormat="1" ht="24.9" customHeight="1">
      <c r="A76" s="296"/>
      <c r="B76" s="297"/>
      <c r="C76" s="640" t="s">
        <v>249</v>
      </c>
      <c r="D76" s="640"/>
      <c r="E76" s="298"/>
      <c r="F76" s="664">
        <v>18.899999999999999</v>
      </c>
      <c r="G76" s="665"/>
      <c r="H76" s="665"/>
      <c r="I76" s="665"/>
      <c r="J76" s="666"/>
      <c r="K76" s="664">
        <v>157.5</v>
      </c>
      <c r="L76" s="665"/>
      <c r="M76" s="665"/>
      <c r="N76" s="665"/>
      <c r="O76" s="666"/>
      <c r="P76" s="664">
        <v>145.6</v>
      </c>
      <c r="Q76" s="665"/>
      <c r="R76" s="665"/>
      <c r="S76" s="665"/>
      <c r="T76" s="666"/>
      <c r="U76" s="664">
        <v>11.9</v>
      </c>
      <c r="V76" s="665"/>
      <c r="W76" s="665"/>
      <c r="X76" s="665"/>
      <c r="Y76" s="666"/>
      <c r="Z76" s="664">
        <v>17</v>
      </c>
      <c r="AA76" s="665"/>
      <c r="AB76" s="665"/>
      <c r="AC76" s="665"/>
      <c r="AD76" s="666"/>
      <c r="AE76" s="664">
        <v>111.7</v>
      </c>
      <c r="AF76" s="665"/>
      <c r="AG76" s="665"/>
      <c r="AH76" s="665"/>
      <c r="AI76" s="666"/>
      <c r="AJ76" s="664">
        <v>107.6</v>
      </c>
      <c r="AK76" s="665"/>
      <c r="AL76" s="665"/>
      <c r="AM76" s="665"/>
      <c r="AN76" s="666"/>
      <c r="AO76" s="664">
        <v>4.0999999999999996</v>
      </c>
      <c r="AP76" s="665"/>
      <c r="AQ76" s="665"/>
      <c r="AR76" s="665"/>
      <c r="AS76" s="667"/>
    </row>
    <row r="77" spans="1:45" s="290" customFormat="1" ht="24.9" customHeight="1">
      <c r="A77" s="296"/>
      <c r="B77" s="297"/>
      <c r="C77" s="640" t="s">
        <v>250</v>
      </c>
      <c r="D77" s="640"/>
      <c r="E77" s="298"/>
      <c r="F77" s="664">
        <v>20.100000000000001</v>
      </c>
      <c r="G77" s="665"/>
      <c r="H77" s="665"/>
      <c r="I77" s="665"/>
      <c r="J77" s="666"/>
      <c r="K77" s="664">
        <v>168.2</v>
      </c>
      <c r="L77" s="665"/>
      <c r="M77" s="665"/>
      <c r="N77" s="665"/>
      <c r="O77" s="666"/>
      <c r="P77" s="664">
        <v>156.1</v>
      </c>
      <c r="Q77" s="665"/>
      <c r="R77" s="665"/>
      <c r="S77" s="665"/>
      <c r="T77" s="666"/>
      <c r="U77" s="664">
        <v>12.1</v>
      </c>
      <c r="V77" s="665"/>
      <c r="W77" s="665"/>
      <c r="X77" s="665"/>
      <c r="Y77" s="666"/>
      <c r="Z77" s="664">
        <v>17.3</v>
      </c>
      <c r="AA77" s="665"/>
      <c r="AB77" s="665"/>
      <c r="AC77" s="665"/>
      <c r="AD77" s="666"/>
      <c r="AE77" s="664">
        <v>101.4</v>
      </c>
      <c r="AF77" s="665"/>
      <c r="AG77" s="665"/>
      <c r="AH77" s="665"/>
      <c r="AI77" s="666"/>
      <c r="AJ77" s="664">
        <v>99.7</v>
      </c>
      <c r="AK77" s="665"/>
      <c r="AL77" s="665"/>
      <c r="AM77" s="665"/>
      <c r="AN77" s="666"/>
      <c r="AO77" s="664">
        <v>1.7</v>
      </c>
      <c r="AP77" s="665"/>
      <c r="AQ77" s="665"/>
      <c r="AR77" s="665"/>
      <c r="AS77" s="667"/>
    </row>
    <row r="78" spans="1:45" s="290" customFormat="1" ht="28.5" customHeight="1" thickBot="1">
      <c r="A78" s="312"/>
      <c r="B78" s="313"/>
      <c r="C78" s="631" t="s">
        <v>189</v>
      </c>
      <c r="D78" s="631"/>
      <c r="E78" s="314"/>
      <c r="F78" s="660">
        <v>19.600000000000001</v>
      </c>
      <c r="G78" s="661"/>
      <c r="H78" s="661"/>
      <c r="I78" s="661"/>
      <c r="J78" s="662"/>
      <c r="K78" s="660">
        <v>153.80000000000001</v>
      </c>
      <c r="L78" s="661"/>
      <c r="M78" s="661"/>
      <c r="N78" s="661"/>
      <c r="O78" s="662"/>
      <c r="P78" s="660">
        <v>148.19999999999999</v>
      </c>
      <c r="Q78" s="661"/>
      <c r="R78" s="661"/>
      <c r="S78" s="661"/>
      <c r="T78" s="662"/>
      <c r="U78" s="660">
        <v>5.6</v>
      </c>
      <c r="V78" s="661"/>
      <c r="W78" s="661"/>
      <c r="X78" s="661"/>
      <c r="Y78" s="662"/>
      <c r="Z78" s="660">
        <v>15.9</v>
      </c>
      <c r="AA78" s="661"/>
      <c r="AB78" s="661"/>
      <c r="AC78" s="661"/>
      <c r="AD78" s="662"/>
      <c r="AE78" s="660">
        <v>85.8</v>
      </c>
      <c r="AF78" s="661"/>
      <c r="AG78" s="661"/>
      <c r="AH78" s="661"/>
      <c r="AI78" s="662"/>
      <c r="AJ78" s="660">
        <v>84.7</v>
      </c>
      <c r="AK78" s="661"/>
      <c r="AL78" s="661"/>
      <c r="AM78" s="661"/>
      <c r="AN78" s="662"/>
      <c r="AO78" s="660">
        <v>1.1000000000000001</v>
      </c>
      <c r="AP78" s="661"/>
      <c r="AQ78" s="661"/>
      <c r="AR78" s="661"/>
      <c r="AS78" s="663"/>
    </row>
    <row r="79" spans="1:45" s="290" customFormat="1" ht="18" customHeight="1">
      <c r="C79" s="340"/>
      <c r="D79" s="340"/>
      <c r="E79" s="388"/>
      <c r="F79" s="388"/>
      <c r="G79" s="388"/>
      <c r="H79" s="388"/>
      <c r="I79" s="388"/>
      <c r="J79" s="388"/>
      <c r="K79" s="388"/>
      <c r="L79" s="388"/>
      <c r="M79" s="388"/>
      <c r="N79" s="388"/>
      <c r="O79" s="388"/>
      <c r="P79" s="388"/>
      <c r="Q79" s="388"/>
      <c r="R79" s="388"/>
      <c r="S79" s="388"/>
      <c r="T79" s="388"/>
      <c r="U79" s="388"/>
      <c r="V79" s="388"/>
      <c r="W79" s="388"/>
      <c r="X79" s="388"/>
      <c r="Y79" s="388"/>
      <c r="Z79" s="388"/>
      <c r="AA79" s="388"/>
      <c r="AB79" s="388"/>
      <c r="AC79" s="388"/>
      <c r="AD79" s="388"/>
      <c r="AE79" s="388"/>
      <c r="AF79" s="388"/>
      <c r="AG79" s="388"/>
      <c r="AH79" s="388"/>
      <c r="AI79" s="388"/>
      <c r="AJ79" s="388"/>
      <c r="AK79" s="388"/>
      <c r="AL79" s="388"/>
      <c r="AM79" s="388"/>
      <c r="AN79" s="388"/>
      <c r="AO79" s="388"/>
      <c r="AP79" s="388"/>
      <c r="AQ79" s="388"/>
      <c r="AR79" s="388"/>
      <c r="AS79" s="388"/>
    </row>
    <row r="80" spans="1:45" s="290" customFormat="1" ht="18" customHeight="1">
      <c r="C80" s="340"/>
      <c r="D80" s="340"/>
      <c r="E80" s="388"/>
      <c r="F80" s="388"/>
      <c r="G80" s="388"/>
      <c r="H80" s="388"/>
      <c r="I80" s="388"/>
      <c r="J80" s="388"/>
      <c r="K80" s="388"/>
      <c r="L80" s="388"/>
      <c r="M80" s="388"/>
      <c r="N80" s="388"/>
      <c r="O80" s="388"/>
      <c r="P80" s="388"/>
      <c r="Q80" s="388"/>
      <c r="R80" s="388"/>
      <c r="S80" s="388"/>
      <c r="T80" s="388"/>
      <c r="U80" s="388"/>
      <c r="V80" s="388"/>
      <c r="W80" s="388"/>
      <c r="X80" s="388"/>
      <c r="Y80" s="388"/>
      <c r="Z80" s="388"/>
      <c r="AA80" s="388"/>
      <c r="AB80" s="388"/>
      <c r="AC80" s="388"/>
      <c r="AD80" s="388"/>
      <c r="AE80" s="388"/>
      <c r="AF80" s="388"/>
      <c r="AG80" s="388"/>
      <c r="AH80" s="388"/>
      <c r="AI80" s="388"/>
      <c r="AJ80" s="388"/>
      <c r="AK80" s="388"/>
      <c r="AL80" s="388"/>
      <c r="AM80" s="388"/>
      <c r="AN80" s="388"/>
      <c r="AO80" s="388"/>
      <c r="AP80" s="388"/>
      <c r="AQ80" s="388"/>
      <c r="AR80" s="388"/>
      <c r="AS80" s="388"/>
    </row>
    <row r="81" spans="1:45" ht="18.600000000000001">
      <c r="B81" s="523"/>
      <c r="C81" s="523"/>
      <c r="D81" s="523"/>
      <c r="E81" s="523"/>
      <c r="F81" s="523"/>
      <c r="G81" s="523"/>
      <c r="H81" s="523"/>
      <c r="I81" s="523"/>
      <c r="J81" s="523"/>
      <c r="K81" s="523" t="s">
        <v>345</v>
      </c>
      <c r="L81" s="523"/>
      <c r="M81" s="523"/>
      <c r="N81" s="523"/>
      <c r="O81" s="523"/>
      <c r="P81" s="523"/>
      <c r="Q81" s="523"/>
      <c r="R81" s="523"/>
      <c r="S81" s="523"/>
      <c r="T81" s="523"/>
      <c r="U81" s="523"/>
      <c r="V81" s="523"/>
      <c r="W81" s="523"/>
      <c r="X81" s="523"/>
      <c r="Y81" s="523"/>
      <c r="Z81" s="523"/>
      <c r="AA81" s="523"/>
      <c r="AB81" s="523"/>
      <c r="AC81" s="523"/>
      <c r="AD81" s="523"/>
      <c r="AE81" s="523"/>
      <c r="AF81" s="523"/>
      <c r="AG81" s="523"/>
      <c r="AH81" s="523"/>
      <c r="AI81" s="523"/>
      <c r="AJ81" s="523"/>
      <c r="AK81" s="523"/>
      <c r="AL81" s="523"/>
      <c r="AM81" s="523"/>
      <c r="AN81" s="523"/>
      <c r="AO81" s="523"/>
      <c r="AP81" s="523"/>
      <c r="AQ81" s="523"/>
      <c r="AR81" s="523"/>
      <c r="AS81" s="523"/>
    </row>
    <row r="82" spans="1:45">
      <c r="A82" s="604"/>
      <c r="B82" s="604"/>
      <c r="C82" s="604"/>
      <c r="D82" s="604"/>
      <c r="E82" s="604"/>
      <c r="F82" s="386"/>
      <c r="G82" s="386"/>
      <c r="H82" s="386"/>
      <c r="I82" s="386"/>
      <c r="J82" s="386"/>
      <c r="K82" s="386"/>
      <c r="L82" s="386"/>
      <c r="M82" s="386"/>
      <c r="N82" s="386"/>
      <c r="O82" s="386"/>
      <c r="P82" s="386"/>
      <c r="Q82" s="386"/>
      <c r="R82" s="386"/>
      <c r="S82" s="386"/>
      <c r="T82" s="386"/>
      <c r="U82" s="386"/>
      <c r="V82" s="386"/>
      <c r="W82" s="386"/>
      <c r="X82" s="386"/>
      <c r="Y82" s="386"/>
      <c r="Z82" s="386"/>
      <c r="AA82" s="386"/>
      <c r="AB82" s="386"/>
      <c r="AC82" s="386"/>
      <c r="AD82" s="386"/>
      <c r="AE82" s="386"/>
      <c r="AF82" s="386"/>
      <c r="AG82" s="386"/>
      <c r="AH82" s="386"/>
      <c r="AI82" s="386"/>
      <c r="AJ82" s="386"/>
      <c r="AK82" s="386"/>
      <c r="AL82" s="386"/>
      <c r="AM82" s="386"/>
      <c r="AN82" s="386"/>
      <c r="AO82" s="386"/>
      <c r="AP82" s="386"/>
      <c r="AQ82" s="386"/>
      <c r="AR82" s="386"/>
      <c r="AS82" s="386"/>
    </row>
    <row r="83" spans="1:45">
      <c r="A83" s="604"/>
      <c r="B83" s="604"/>
      <c r="C83" s="604"/>
      <c r="D83" s="604"/>
      <c r="E83" s="604"/>
      <c r="F83" s="386"/>
      <c r="G83" s="386"/>
      <c r="H83" s="386"/>
      <c r="I83" s="386"/>
      <c r="J83" s="386"/>
      <c r="K83" s="386"/>
      <c r="L83" s="386"/>
      <c r="M83" s="386"/>
      <c r="N83" s="386"/>
      <c r="O83" s="386"/>
      <c r="P83" s="386"/>
      <c r="Q83" s="386"/>
      <c r="R83" s="386"/>
      <c r="S83" s="386"/>
      <c r="T83" s="386"/>
      <c r="U83" s="386"/>
      <c r="V83" s="386"/>
      <c r="W83" s="386"/>
      <c r="X83" s="386"/>
      <c r="Y83" s="386"/>
      <c r="Z83" s="386"/>
      <c r="AA83" s="386"/>
      <c r="AB83" s="386"/>
      <c r="AC83" s="386"/>
      <c r="AD83" s="386"/>
      <c r="AE83" s="386"/>
      <c r="AF83" s="386"/>
      <c r="AG83" s="386"/>
      <c r="AH83" s="386"/>
      <c r="AI83" s="386"/>
      <c r="AK83" s="386"/>
      <c r="AL83" s="386"/>
      <c r="AM83" s="386"/>
      <c r="AN83" s="616"/>
      <c r="AO83" s="617"/>
      <c r="AP83" s="617"/>
      <c r="AQ83" s="617"/>
      <c r="AR83" s="617"/>
      <c r="AS83" s="617"/>
    </row>
    <row r="84" spans="1:45" ht="6" customHeight="1">
      <c r="A84" s="263"/>
      <c r="B84" s="263"/>
      <c r="E84" s="263"/>
      <c r="F84" s="263"/>
      <c r="G84" s="263"/>
      <c r="H84" s="263"/>
      <c r="I84" s="263"/>
      <c r="J84" s="263"/>
      <c r="K84" s="263"/>
      <c r="L84" s="263"/>
      <c r="M84" s="263"/>
      <c r="N84" s="263"/>
      <c r="O84" s="263"/>
      <c r="P84" s="263"/>
      <c r="Q84" s="263"/>
      <c r="R84" s="263"/>
      <c r="S84" s="263"/>
      <c r="T84" s="263"/>
      <c r="U84" s="263"/>
      <c r="V84" s="263"/>
      <c r="W84" s="263"/>
      <c r="X84" s="263"/>
      <c r="Y84" s="263"/>
      <c r="Z84" s="263"/>
      <c r="AA84" s="263"/>
      <c r="AB84" s="263"/>
      <c r="AC84" s="263"/>
      <c r="AD84" s="263"/>
      <c r="AE84" s="263"/>
      <c r="AF84" s="263"/>
      <c r="AG84" s="263"/>
      <c r="AH84" s="263"/>
      <c r="AI84" s="263"/>
      <c r="AJ84" s="263"/>
      <c r="AK84" s="263"/>
      <c r="AL84" s="263"/>
      <c r="AM84" s="263"/>
      <c r="AN84" s="263"/>
      <c r="AO84" s="263"/>
      <c r="AP84" s="263"/>
      <c r="AQ84" s="263"/>
      <c r="AR84" s="263"/>
      <c r="AS84" s="263"/>
    </row>
    <row r="85" spans="1:45" ht="18" customHeight="1" thickBot="1">
      <c r="A85" s="607"/>
      <c r="B85" s="608"/>
      <c r="C85" s="608"/>
      <c r="D85" s="268"/>
      <c r="E85" s="268"/>
      <c r="F85" s="607"/>
      <c r="G85" s="607"/>
      <c r="H85" s="607"/>
      <c r="I85" s="607"/>
      <c r="J85" s="607"/>
      <c r="K85" s="269"/>
      <c r="L85" s="269"/>
      <c r="M85" s="269"/>
      <c r="N85" s="269"/>
      <c r="O85" s="269"/>
      <c r="P85" s="269"/>
      <c r="Q85" s="269"/>
      <c r="R85" s="269"/>
      <c r="S85" s="269"/>
      <c r="T85" s="269"/>
      <c r="U85" s="269"/>
      <c r="V85" s="269"/>
      <c r="W85" s="269"/>
      <c r="X85" s="269"/>
      <c r="Y85" s="269"/>
      <c r="Z85" s="269"/>
      <c r="AA85" s="269"/>
      <c r="AB85" s="269"/>
      <c r="AC85" s="269"/>
      <c r="AD85" s="269"/>
      <c r="AE85" s="269"/>
      <c r="AF85" s="269"/>
      <c r="AG85" s="269"/>
      <c r="AH85" s="269"/>
      <c r="AI85" s="269"/>
      <c r="AJ85" s="269"/>
      <c r="AK85" s="269"/>
      <c r="AL85" s="269"/>
      <c r="AM85" s="269"/>
      <c r="AN85" s="269"/>
      <c r="AO85" s="620"/>
      <c r="AP85" s="621"/>
      <c r="AQ85" s="621"/>
      <c r="AR85" s="621"/>
      <c r="AS85" s="621"/>
    </row>
    <row r="86" spans="1:45" s="267" customFormat="1" ht="18" customHeight="1">
      <c r="A86" s="270"/>
      <c r="E86" s="271"/>
      <c r="F86" s="654" t="s">
        <v>251</v>
      </c>
      <c r="G86" s="655"/>
      <c r="H86" s="655"/>
      <c r="I86" s="655"/>
      <c r="J86" s="655"/>
      <c r="K86" s="612"/>
      <c r="L86" s="612"/>
      <c r="M86" s="612"/>
      <c r="N86" s="612"/>
      <c r="O86" s="612"/>
      <c r="P86" s="612"/>
      <c r="Q86" s="612"/>
      <c r="R86" s="612"/>
      <c r="S86" s="612"/>
      <c r="T86" s="612"/>
      <c r="U86" s="612"/>
      <c r="V86" s="612"/>
      <c r="W86" s="612"/>
      <c r="X86" s="612"/>
      <c r="Y86" s="613"/>
      <c r="Z86" s="611" t="s">
        <v>243</v>
      </c>
      <c r="AA86" s="612"/>
      <c r="AB86" s="612"/>
      <c r="AC86" s="612"/>
      <c r="AD86" s="612"/>
      <c r="AE86" s="612"/>
      <c r="AF86" s="612"/>
      <c r="AG86" s="612"/>
      <c r="AH86" s="612"/>
      <c r="AI86" s="612"/>
      <c r="AJ86" s="612"/>
      <c r="AK86" s="612"/>
      <c r="AL86" s="612"/>
      <c r="AM86" s="612"/>
      <c r="AN86" s="612"/>
      <c r="AO86" s="612"/>
      <c r="AP86" s="612"/>
      <c r="AQ86" s="612"/>
      <c r="AR86" s="612"/>
      <c r="AS86" s="656"/>
    </row>
    <row r="87" spans="1:45" s="274" customFormat="1" ht="18" customHeight="1">
      <c r="A87" s="615" t="s">
        <v>154</v>
      </c>
      <c r="B87" s="616"/>
      <c r="C87" s="616"/>
      <c r="D87" s="617"/>
      <c r="E87" s="271"/>
      <c r="F87" s="657" t="s">
        <v>253</v>
      </c>
      <c r="G87" s="616"/>
      <c r="H87" s="616"/>
      <c r="I87" s="616"/>
      <c r="J87" s="658"/>
      <c r="K87" s="657" t="s">
        <v>254</v>
      </c>
      <c r="L87" s="616"/>
      <c r="M87" s="616"/>
      <c r="N87" s="616"/>
      <c r="O87" s="658"/>
      <c r="P87" s="657" t="s">
        <v>255</v>
      </c>
      <c r="Q87" s="616"/>
      <c r="R87" s="616"/>
      <c r="S87" s="616"/>
      <c r="T87" s="658"/>
      <c r="U87" s="657" t="s">
        <v>256</v>
      </c>
      <c r="V87" s="616"/>
      <c r="W87" s="616"/>
      <c r="X87" s="616"/>
      <c r="Y87" s="658"/>
      <c r="Z87" s="657" t="s">
        <v>253</v>
      </c>
      <c r="AA87" s="616"/>
      <c r="AB87" s="616"/>
      <c r="AC87" s="616"/>
      <c r="AD87" s="658"/>
      <c r="AE87" s="657" t="s">
        <v>254</v>
      </c>
      <c r="AF87" s="616"/>
      <c r="AG87" s="616"/>
      <c r="AH87" s="616"/>
      <c r="AI87" s="658"/>
      <c r="AJ87" s="657" t="s">
        <v>255</v>
      </c>
      <c r="AK87" s="616"/>
      <c r="AL87" s="616"/>
      <c r="AM87" s="616"/>
      <c r="AN87" s="658"/>
      <c r="AO87" s="657" t="s">
        <v>256</v>
      </c>
      <c r="AP87" s="616"/>
      <c r="AQ87" s="616"/>
      <c r="AR87" s="616"/>
      <c r="AS87" s="659"/>
    </row>
    <row r="88" spans="1:45" s="274" customFormat="1" ht="18" customHeight="1" thickBot="1">
      <c r="A88" s="275"/>
      <c r="B88" s="276"/>
      <c r="C88" s="276"/>
      <c r="D88" s="276"/>
      <c r="E88" s="277"/>
      <c r="F88" s="646" t="s">
        <v>257</v>
      </c>
      <c r="G88" s="647"/>
      <c r="H88" s="647"/>
      <c r="I88" s="647"/>
      <c r="J88" s="648"/>
      <c r="K88" s="646" t="s">
        <v>257</v>
      </c>
      <c r="L88" s="647"/>
      <c r="M88" s="647"/>
      <c r="N88" s="647"/>
      <c r="O88" s="648"/>
      <c r="P88" s="646" t="s">
        <v>257</v>
      </c>
      <c r="Q88" s="647"/>
      <c r="R88" s="647"/>
      <c r="S88" s="647"/>
      <c r="T88" s="648"/>
      <c r="U88" s="646" t="s">
        <v>257</v>
      </c>
      <c r="V88" s="647"/>
      <c r="W88" s="647"/>
      <c r="X88" s="647"/>
      <c r="Y88" s="648"/>
      <c r="Z88" s="646" t="s">
        <v>243</v>
      </c>
      <c r="AA88" s="647"/>
      <c r="AB88" s="647"/>
      <c r="AC88" s="647"/>
      <c r="AD88" s="648"/>
      <c r="AE88" s="646" t="s">
        <v>243</v>
      </c>
      <c r="AF88" s="647"/>
      <c r="AG88" s="647"/>
      <c r="AH88" s="647"/>
      <c r="AI88" s="648"/>
      <c r="AJ88" s="646" t="s">
        <v>243</v>
      </c>
      <c r="AK88" s="647"/>
      <c r="AL88" s="647"/>
      <c r="AM88" s="647"/>
      <c r="AN88" s="648"/>
      <c r="AO88" s="646" t="s">
        <v>243</v>
      </c>
      <c r="AP88" s="647"/>
      <c r="AQ88" s="647"/>
      <c r="AR88" s="647"/>
      <c r="AS88" s="649"/>
    </row>
    <row r="89" spans="1:45" s="274" customFormat="1" ht="9.9" customHeight="1" thickTop="1">
      <c r="A89" s="270"/>
      <c r="B89" s="279"/>
      <c r="C89" s="280"/>
      <c r="D89" s="267"/>
      <c r="E89" s="271"/>
      <c r="F89" s="650" t="s">
        <v>258</v>
      </c>
      <c r="G89" s="651"/>
      <c r="H89" s="651"/>
      <c r="I89" s="651"/>
      <c r="J89" s="652"/>
      <c r="K89" s="650" t="s">
        <v>258</v>
      </c>
      <c r="L89" s="651"/>
      <c r="M89" s="651"/>
      <c r="N89" s="651"/>
      <c r="O89" s="652"/>
      <c r="P89" s="650" t="s">
        <v>258</v>
      </c>
      <c r="Q89" s="651"/>
      <c r="R89" s="651"/>
      <c r="S89" s="651"/>
      <c r="T89" s="652"/>
      <c r="U89" s="650" t="s">
        <v>258</v>
      </c>
      <c r="V89" s="651"/>
      <c r="W89" s="651"/>
      <c r="X89" s="651"/>
      <c r="Y89" s="652"/>
      <c r="Z89" s="650" t="s">
        <v>258</v>
      </c>
      <c r="AA89" s="651"/>
      <c r="AB89" s="651"/>
      <c r="AC89" s="651"/>
      <c r="AD89" s="652"/>
      <c r="AE89" s="650" t="s">
        <v>258</v>
      </c>
      <c r="AF89" s="651"/>
      <c r="AG89" s="651"/>
      <c r="AH89" s="651"/>
      <c r="AI89" s="652"/>
      <c r="AJ89" s="650" t="s">
        <v>258</v>
      </c>
      <c r="AK89" s="651"/>
      <c r="AL89" s="651"/>
      <c r="AM89" s="651"/>
      <c r="AN89" s="652"/>
      <c r="AO89" s="650" t="s">
        <v>258</v>
      </c>
      <c r="AP89" s="651"/>
      <c r="AQ89" s="651"/>
      <c r="AR89" s="651"/>
      <c r="AS89" s="653"/>
    </row>
    <row r="90" spans="1:45" s="290" customFormat="1" ht="24.9" customHeight="1">
      <c r="A90" s="291"/>
      <c r="B90" s="292"/>
      <c r="C90" s="645" t="s">
        <v>160</v>
      </c>
      <c r="D90" s="645"/>
      <c r="E90" s="293"/>
      <c r="F90" s="641">
        <v>130609</v>
      </c>
      <c r="G90" s="642"/>
      <c r="H90" s="642"/>
      <c r="I90" s="642"/>
      <c r="J90" s="643"/>
      <c r="K90" s="641">
        <v>1461</v>
      </c>
      <c r="L90" s="642"/>
      <c r="M90" s="642"/>
      <c r="N90" s="642"/>
      <c r="O90" s="643"/>
      <c r="P90" s="641">
        <v>1380</v>
      </c>
      <c r="Q90" s="642"/>
      <c r="R90" s="642"/>
      <c r="S90" s="642"/>
      <c r="T90" s="643"/>
      <c r="U90" s="641">
        <v>130691</v>
      </c>
      <c r="V90" s="642"/>
      <c r="W90" s="642"/>
      <c r="X90" s="642"/>
      <c r="Y90" s="643"/>
      <c r="Z90" s="641">
        <v>43131</v>
      </c>
      <c r="AA90" s="642"/>
      <c r="AB90" s="642"/>
      <c r="AC90" s="642"/>
      <c r="AD90" s="643"/>
      <c r="AE90" s="641">
        <v>1198</v>
      </c>
      <c r="AF90" s="642"/>
      <c r="AG90" s="642"/>
      <c r="AH90" s="642"/>
      <c r="AI90" s="643"/>
      <c r="AJ90" s="641">
        <v>1278</v>
      </c>
      <c r="AK90" s="642"/>
      <c r="AL90" s="642"/>
      <c r="AM90" s="642"/>
      <c r="AN90" s="643"/>
      <c r="AO90" s="641">
        <v>43050</v>
      </c>
      <c r="AP90" s="642"/>
      <c r="AQ90" s="642"/>
      <c r="AR90" s="642"/>
      <c r="AS90" s="644"/>
    </row>
    <row r="91" spans="1:45" s="290" customFormat="1" ht="24.9" customHeight="1">
      <c r="A91" s="296"/>
      <c r="B91" s="297"/>
      <c r="C91" s="640" t="s">
        <v>249</v>
      </c>
      <c r="D91" s="640"/>
      <c r="E91" s="298"/>
      <c r="F91" s="636">
        <v>47346</v>
      </c>
      <c r="G91" s="637"/>
      <c r="H91" s="637"/>
      <c r="I91" s="637"/>
      <c r="J91" s="638"/>
      <c r="K91" s="636">
        <v>461</v>
      </c>
      <c r="L91" s="637"/>
      <c r="M91" s="637"/>
      <c r="N91" s="637"/>
      <c r="O91" s="638"/>
      <c r="P91" s="636">
        <v>445</v>
      </c>
      <c r="Q91" s="637"/>
      <c r="R91" s="637"/>
      <c r="S91" s="637"/>
      <c r="T91" s="638"/>
      <c r="U91" s="636">
        <v>47367</v>
      </c>
      <c r="V91" s="637"/>
      <c r="W91" s="637"/>
      <c r="X91" s="637"/>
      <c r="Y91" s="638"/>
      <c r="Z91" s="636">
        <v>3784</v>
      </c>
      <c r="AA91" s="637"/>
      <c r="AB91" s="637"/>
      <c r="AC91" s="637"/>
      <c r="AD91" s="638"/>
      <c r="AE91" s="636">
        <v>53</v>
      </c>
      <c r="AF91" s="637"/>
      <c r="AG91" s="637"/>
      <c r="AH91" s="637"/>
      <c r="AI91" s="638"/>
      <c r="AJ91" s="636">
        <v>59</v>
      </c>
      <c r="AK91" s="637"/>
      <c r="AL91" s="637"/>
      <c r="AM91" s="637"/>
      <c r="AN91" s="638"/>
      <c r="AO91" s="636">
        <v>3773</v>
      </c>
      <c r="AP91" s="637"/>
      <c r="AQ91" s="637"/>
      <c r="AR91" s="637"/>
      <c r="AS91" s="639"/>
    </row>
    <row r="92" spans="1:45" s="290" customFormat="1" ht="24.9" customHeight="1">
      <c r="A92" s="296"/>
      <c r="B92" s="297"/>
      <c r="C92" s="640" t="s">
        <v>250</v>
      </c>
      <c r="D92" s="640"/>
      <c r="E92" s="298"/>
      <c r="F92" s="641">
        <v>7973</v>
      </c>
      <c r="G92" s="642"/>
      <c r="H92" s="642"/>
      <c r="I92" s="642"/>
      <c r="J92" s="643"/>
      <c r="K92" s="641">
        <v>126</v>
      </c>
      <c r="L92" s="642"/>
      <c r="M92" s="642"/>
      <c r="N92" s="642"/>
      <c r="O92" s="643"/>
      <c r="P92" s="641">
        <v>107</v>
      </c>
      <c r="Q92" s="642"/>
      <c r="R92" s="642"/>
      <c r="S92" s="642"/>
      <c r="T92" s="643"/>
      <c r="U92" s="641">
        <v>7991</v>
      </c>
      <c r="V92" s="642"/>
      <c r="W92" s="642"/>
      <c r="X92" s="642"/>
      <c r="Y92" s="643"/>
      <c r="Z92" s="641">
        <v>10662</v>
      </c>
      <c r="AA92" s="642"/>
      <c r="AB92" s="642"/>
      <c r="AC92" s="642"/>
      <c r="AD92" s="643"/>
      <c r="AE92" s="641">
        <v>218</v>
      </c>
      <c r="AF92" s="642"/>
      <c r="AG92" s="642"/>
      <c r="AH92" s="642"/>
      <c r="AI92" s="643"/>
      <c r="AJ92" s="641">
        <v>204</v>
      </c>
      <c r="AK92" s="642"/>
      <c r="AL92" s="642"/>
      <c r="AM92" s="642"/>
      <c r="AN92" s="643"/>
      <c r="AO92" s="641">
        <v>10678</v>
      </c>
      <c r="AP92" s="642"/>
      <c r="AQ92" s="642"/>
      <c r="AR92" s="642"/>
      <c r="AS92" s="644"/>
    </row>
    <row r="93" spans="1:45" s="290" customFormat="1" ht="28.5" customHeight="1" thickBot="1">
      <c r="A93" s="312"/>
      <c r="B93" s="313"/>
      <c r="C93" s="631" t="s">
        <v>189</v>
      </c>
      <c r="D93" s="631"/>
      <c r="E93" s="314"/>
      <c r="F93" s="632">
        <v>23627</v>
      </c>
      <c r="G93" s="633"/>
      <c r="H93" s="633"/>
      <c r="I93" s="633"/>
      <c r="J93" s="634"/>
      <c r="K93" s="632">
        <v>274</v>
      </c>
      <c r="L93" s="633"/>
      <c r="M93" s="633"/>
      <c r="N93" s="633"/>
      <c r="O93" s="634"/>
      <c r="P93" s="632">
        <v>207</v>
      </c>
      <c r="Q93" s="633"/>
      <c r="R93" s="633"/>
      <c r="S93" s="633"/>
      <c r="T93" s="634"/>
      <c r="U93" s="632">
        <v>23688</v>
      </c>
      <c r="V93" s="633"/>
      <c r="W93" s="633"/>
      <c r="X93" s="633"/>
      <c r="Y93" s="634"/>
      <c r="Z93" s="632">
        <v>9369</v>
      </c>
      <c r="AA93" s="633"/>
      <c r="AB93" s="633"/>
      <c r="AC93" s="633"/>
      <c r="AD93" s="634"/>
      <c r="AE93" s="632">
        <v>184</v>
      </c>
      <c r="AF93" s="633"/>
      <c r="AG93" s="633"/>
      <c r="AH93" s="633"/>
      <c r="AI93" s="634"/>
      <c r="AJ93" s="632">
        <v>241</v>
      </c>
      <c r="AK93" s="633"/>
      <c r="AL93" s="633"/>
      <c r="AM93" s="633"/>
      <c r="AN93" s="634"/>
      <c r="AO93" s="632">
        <v>9318</v>
      </c>
      <c r="AP93" s="633"/>
      <c r="AQ93" s="633"/>
      <c r="AR93" s="633"/>
      <c r="AS93" s="635"/>
    </row>
    <row r="94" spans="1:45" s="290" customFormat="1" ht="18" customHeight="1">
      <c r="C94" s="340"/>
      <c r="D94" s="340"/>
      <c r="E94" s="388"/>
      <c r="F94" s="388"/>
      <c r="G94" s="388"/>
      <c r="H94" s="388"/>
      <c r="I94" s="388"/>
      <c r="J94" s="388"/>
      <c r="K94" s="388"/>
      <c r="L94" s="388"/>
      <c r="M94" s="388"/>
      <c r="N94" s="388"/>
      <c r="O94" s="388"/>
      <c r="P94" s="388"/>
      <c r="Q94" s="388"/>
      <c r="R94" s="388"/>
      <c r="S94" s="388"/>
      <c r="T94" s="388"/>
      <c r="U94" s="388"/>
      <c r="V94" s="388"/>
      <c r="W94" s="388"/>
      <c r="X94" s="388"/>
      <c r="Y94" s="388"/>
      <c r="Z94" s="388"/>
      <c r="AA94" s="388"/>
      <c r="AB94" s="388"/>
      <c r="AC94" s="388"/>
      <c r="AD94" s="388"/>
      <c r="AE94" s="388"/>
      <c r="AF94" s="388"/>
      <c r="AG94" s="388"/>
      <c r="AH94" s="388"/>
      <c r="AI94" s="388"/>
      <c r="AJ94" s="388"/>
      <c r="AK94" s="388"/>
      <c r="AL94" s="388"/>
      <c r="AM94" s="388"/>
      <c r="AN94" s="388"/>
      <c r="AO94" s="388"/>
      <c r="AP94" s="388"/>
      <c r="AQ94" s="388"/>
      <c r="AR94" s="388"/>
      <c r="AS94" s="388"/>
    </row>
    <row r="95" spans="1:45" ht="5.0999999999999996" customHeight="1"/>
  </sheetData>
  <mergeCells count="396">
    <mergeCell ref="A2:E2"/>
    <mergeCell ref="A4:C4"/>
    <mergeCell ref="F4:J4"/>
    <mergeCell ref="F5:Y5"/>
    <mergeCell ref="Z5:AS5"/>
    <mergeCell ref="AP6:AS7"/>
    <mergeCell ref="F8:I8"/>
    <mergeCell ref="J8:M8"/>
    <mergeCell ref="N8:Q8"/>
    <mergeCell ref="R8:U8"/>
    <mergeCell ref="V8:Y8"/>
    <mergeCell ref="AD6:AG7"/>
    <mergeCell ref="AH6:AK7"/>
    <mergeCell ref="AL6:AO7"/>
    <mergeCell ref="C9:D9"/>
    <mergeCell ref="F9:I9"/>
    <mergeCell ref="J9:M9"/>
    <mergeCell ref="N9:Q9"/>
    <mergeCell ref="R9:U9"/>
    <mergeCell ref="Z6:AC7"/>
    <mergeCell ref="V9:Y9"/>
    <mergeCell ref="Z9:AC9"/>
    <mergeCell ref="A6:D6"/>
    <mergeCell ref="F6:I7"/>
    <mergeCell ref="J6:M7"/>
    <mergeCell ref="N6:Q7"/>
    <mergeCell ref="R6:U7"/>
    <mergeCell ref="V6:Y7"/>
    <mergeCell ref="AD9:AG9"/>
    <mergeCell ref="AH9:AK9"/>
    <mergeCell ref="AL9:AO9"/>
    <mergeCell ref="AP9:AS9"/>
    <mergeCell ref="Z8:AC8"/>
    <mergeCell ref="AD8:AG8"/>
    <mergeCell ref="AH8:AK8"/>
    <mergeCell ref="AL8:AO8"/>
    <mergeCell ref="AP8:AS8"/>
    <mergeCell ref="C11:D11"/>
    <mergeCell ref="F11:I11"/>
    <mergeCell ref="J11:M11"/>
    <mergeCell ref="N11:Q11"/>
    <mergeCell ref="R11:U11"/>
    <mergeCell ref="C10:D10"/>
    <mergeCell ref="F10:I10"/>
    <mergeCell ref="J10:M10"/>
    <mergeCell ref="N10:Q10"/>
    <mergeCell ref="R10:U10"/>
    <mergeCell ref="Z10:AC10"/>
    <mergeCell ref="AD10:AG10"/>
    <mergeCell ref="AH10:AK10"/>
    <mergeCell ref="AL10:AO10"/>
    <mergeCell ref="AP10:AS10"/>
    <mergeCell ref="V10:Y10"/>
    <mergeCell ref="V11:Y11"/>
    <mergeCell ref="Z11:AC11"/>
    <mergeCell ref="AD11:AG11"/>
    <mergeCell ref="AH11:AK11"/>
    <mergeCell ref="AL11:AO11"/>
    <mergeCell ref="AP11:AS11"/>
    <mergeCell ref="A21:D21"/>
    <mergeCell ref="F21:J22"/>
    <mergeCell ref="K21:O22"/>
    <mergeCell ref="P21:T22"/>
    <mergeCell ref="U21:Y22"/>
    <mergeCell ref="Z21:AD22"/>
    <mergeCell ref="R12:U12"/>
    <mergeCell ref="V12:Y12"/>
    <mergeCell ref="A19:C19"/>
    <mergeCell ref="F19:J19"/>
    <mergeCell ref="F20:Y20"/>
    <mergeCell ref="Z20:AS20"/>
    <mergeCell ref="Z12:AC12"/>
    <mergeCell ref="AD12:AG12"/>
    <mergeCell ref="AH12:AK12"/>
    <mergeCell ref="AL12:AO12"/>
    <mergeCell ref="AP12:AS12"/>
    <mergeCell ref="A18:E18"/>
    <mergeCell ref="C12:D12"/>
    <mergeCell ref="F12:I12"/>
    <mergeCell ref="J12:M12"/>
    <mergeCell ref="N12:Q12"/>
    <mergeCell ref="AE21:AI22"/>
    <mergeCell ref="AJ21:AN22"/>
    <mergeCell ref="AO21:AS22"/>
    <mergeCell ref="F23:J23"/>
    <mergeCell ref="K23:O23"/>
    <mergeCell ref="P23:T23"/>
    <mergeCell ref="U23:Y23"/>
    <mergeCell ref="Z23:AD23"/>
    <mergeCell ref="AE23:AI23"/>
    <mergeCell ref="AJ23:AN23"/>
    <mergeCell ref="AO23:AS23"/>
    <mergeCell ref="C24:D24"/>
    <mergeCell ref="F24:J24"/>
    <mergeCell ref="K24:O24"/>
    <mergeCell ref="P24:T24"/>
    <mergeCell ref="U24:Y24"/>
    <mergeCell ref="Z24:AD24"/>
    <mergeCell ref="AE24:AI24"/>
    <mergeCell ref="AJ24:AN24"/>
    <mergeCell ref="AO24:AS24"/>
    <mergeCell ref="C26:D26"/>
    <mergeCell ref="F26:J26"/>
    <mergeCell ref="K26:O26"/>
    <mergeCell ref="P26:T26"/>
    <mergeCell ref="U26:Y26"/>
    <mergeCell ref="Z26:AD26"/>
    <mergeCell ref="AE26:AI26"/>
    <mergeCell ref="AJ26:AN26"/>
    <mergeCell ref="AO26:AS26"/>
    <mergeCell ref="C25:D25"/>
    <mergeCell ref="F25:J25"/>
    <mergeCell ref="K25:O25"/>
    <mergeCell ref="P25:T25"/>
    <mergeCell ref="U25:Y25"/>
    <mergeCell ref="Z25:AD25"/>
    <mergeCell ref="AE25:AI25"/>
    <mergeCell ref="AJ25:AN25"/>
    <mergeCell ref="AO25:AS25"/>
    <mergeCell ref="F27:J27"/>
    <mergeCell ref="K27:O27"/>
    <mergeCell ref="P27:T27"/>
    <mergeCell ref="U27:Y27"/>
    <mergeCell ref="Z27:AD27"/>
    <mergeCell ref="AE27:AI27"/>
    <mergeCell ref="AJ27:AN27"/>
    <mergeCell ref="AO27:AS27"/>
    <mergeCell ref="A34:C34"/>
    <mergeCell ref="F34:J34"/>
    <mergeCell ref="AO34:AS34"/>
    <mergeCell ref="A31:E31"/>
    <mergeCell ref="A32:E32"/>
    <mergeCell ref="AN32:AO32"/>
    <mergeCell ref="AP32:AS32"/>
    <mergeCell ref="C27:D27"/>
    <mergeCell ref="F35:Y35"/>
    <mergeCell ref="Z35:AS35"/>
    <mergeCell ref="A36:D36"/>
    <mergeCell ref="F36:J36"/>
    <mergeCell ref="K36:O36"/>
    <mergeCell ref="P36:T36"/>
    <mergeCell ref="U36:Y36"/>
    <mergeCell ref="Z36:AD36"/>
    <mergeCell ref="AE36:AI36"/>
    <mergeCell ref="AJ36:AN36"/>
    <mergeCell ref="AO36:AS36"/>
    <mergeCell ref="F37:J37"/>
    <mergeCell ref="K37:O37"/>
    <mergeCell ref="P37:T37"/>
    <mergeCell ref="U37:Y37"/>
    <mergeCell ref="Z37:AD37"/>
    <mergeCell ref="AE37:AI37"/>
    <mergeCell ref="AJ37:AN37"/>
    <mergeCell ref="AO37:AS37"/>
    <mergeCell ref="F38:J38"/>
    <mergeCell ref="K38:O38"/>
    <mergeCell ref="P38:T38"/>
    <mergeCell ref="U38:Y38"/>
    <mergeCell ref="Z38:AD38"/>
    <mergeCell ref="AE38:AI38"/>
    <mergeCell ref="AJ38:AN38"/>
    <mergeCell ref="AO38:AS38"/>
    <mergeCell ref="C39:D39"/>
    <mergeCell ref="F39:J39"/>
    <mergeCell ref="K39:O39"/>
    <mergeCell ref="P39:T39"/>
    <mergeCell ref="U39:Y39"/>
    <mergeCell ref="Z39:AD39"/>
    <mergeCell ref="AE39:AI39"/>
    <mergeCell ref="AJ39:AN39"/>
    <mergeCell ref="AO39:AS39"/>
    <mergeCell ref="A53:E53"/>
    <mergeCell ref="A55:C55"/>
    <mergeCell ref="F55:J55"/>
    <mergeCell ref="F56:Y56"/>
    <mergeCell ref="Z56:AS56"/>
    <mergeCell ref="AJ40:AN40"/>
    <mergeCell ref="AO40:AS40"/>
    <mergeCell ref="C41:D41"/>
    <mergeCell ref="F41:J41"/>
    <mergeCell ref="K41:O41"/>
    <mergeCell ref="P41:T41"/>
    <mergeCell ref="U41:Y41"/>
    <mergeCell ref="Z41:AD41"/>
    <mergeCell ref="AE41:AI41"/>
    <mergeCell ref="AJ41:AN41"/>
    <mergeCell ref="C40:D40"/>
    <mergeCell ref="F40:J40"/>
    <mergeCell ref="K40:O40"/>
    <mergeCell ref="P40:T40"/>
    <mergeCell ref="U40:Y40"/>
    <mergeCell ref="Z40:AD40"/>
    <mergeCell ref="AE40:AI40"/>
    <mergeCell ref="AO41:AS41"/>
    <mergeCell ref="C42:D42"/>
    <mergeCell ref="F42:J42"/>
    <mergeCell ref="K42:O42"/>
    <mergeCell ref="P42:T42"/>
    <mergeCell ref="U42:Y42"/>
    <mergeCell ref="Z42:AD42"/>
    <mergeCell ref="AE42:AI42"/>
    <mergeCell ref="AJ42:AN42"/>
    <mergeCell ref="AO42:AS42"/>
    <mergeCell ref="AP57:AS58"/>
    <mergeCell ref="F59:I59"/>
    <mergeCell ref="J59:M59"/>
    <mergeCell ref="N59:Q59"/>
    <mergeCell ref="R59:U59"/>
    <mergeCell ref="V59:Y59"/>
    <mergeCell ref="AD57:AG58"/>
    <mergeCell ref="AH57:AK58"/>
    <mergeCell ref="AL57:AO58"/>
    <mergeCell ref="C60:D60"/>
    <mergeCell ref="F60:I60"/>
    <mergeCell ref="J60:M60"/>
    <mergeCell ref="N60:Q60"/>
    <mergeCell ref="R60:U60"/>
    <mergeCell ref="Z57:AC58"/>
    <mergeCell ref="V60:Y60"/>
    <mergeCell ref="Z60:AC60"/>
    <mergeCell ref="A57:D57"/>
    <mergeCell ref="F57:I58"/>
    <mergeCell ref="J57:M58"/>
    <mergeCell ref="N57:Q58"/>
    <mergeCell ref="R57:U58"/>
    <mergeCell ref="V57:Y58"/>
    <mergeCell ref="AD60:AG60"/>
    <mergeCell ref="AH60:AK60"/>
    <mergeCell ref="AL60:AO60"/>
    <mergeCell ref="AP60:AS60"/>
    <mergeCell ref="Z59:AC59"/>
    <mergeCell ref="AD59:AG59"/>
    <mergeCell ref="AH59:AK59"/>
    <mergeCell ref="AL59:AO59"/>
    <mergeCell ref="AP59:AS59"/>
    <mergeCell ref="C62:D62"/>
    <mergeCell ref="F62:I62"/>
    <mergeCell ref="J62:M62"/>
    <mergeCell ref="N62:Q62"/>
    <mergeCell ref="R62:U62"/>
    <mergeCell ref="C61:D61"/>
    <mergeCell ref="F61:I61"/>
    <mergeCell ref="J61:M61"/>
    <mergeCell ref="N61:Q61"/>
    <mergeCell ref="R61:U61"/>
    <mergeCell ref="Z61:AC61"/>
    <mergeCell ref="AD61:AG61"/>
    <mergeCell ref="AH61:AK61"/>
    <mergeCell ref="AL61:AO61"/>
    <mergeCell ref="AP61:AS61"/>
    <mergeCell ref="V61:Y61"/>
    <mergeCell ref="V62:Y62"/>
    <mergeCell ref="Z62:AC62"/>
    <mergeCell ref="AD62:AG62"/>
    <mergeCell ref="AH62:AK62"/>
    <mergeCell ref="AL62:AO62"/>
    <mergeCell ref="AP62:AS62"/>
    <mergeCell ref="A72:D72"/>
    <mergeCell ref="F72:J73"/>
    <mergeCell ref="K72:O73"/>
    <mergeCell ref="P72:T73"/>
    <mergeCell ref="U72:Y73"/>
    <mergeCell ref="Z72:AD73"/>
    <mergeCell ref="R63:U63"/>
    <mergeCell ref="V63:Y63"/>
    <mergeCell ref="A70:C70"/>
    <mergeCell ref="F70:J70"/>
    <mergeCell ref="F71:Y71"/>
    <mergeCell ref="Z71:AS71"/>
    <mergeCell ref="Z63:AC63"/>
    <mergeCell ref="AD63:AG63"/>
    <mergeCell ref="AH63:AK63"/>
    <mergeCell ref="AL63:AO63"/>
    <mergeCell ref="AP63:AS63"/>
    <mergeCell ref="A69:E69"/>
    <mergeCell ref="C63:D63"/>
    <mergeCell ref="F63:I63"/>
    <mergeCell ref="J63:M63"/>
    <mergeCell ref="N63:Q63"/>
    <mergeCell ref="AE72:AI73"/>
    <mergeCell ref="AJ72:AN73"/>
    <mergeCell ref="AO72:AS73"/>
    <mergeCell ref="F74:J74"/>
    <mergeCell ref="K74:O74"/>
    <mergeCell ref="P74:T74"/>
    <mergeCell ref="U74:Y74"/>
    <mergeCell ref="Z74:AD74"/>
    <mergeCell ref="AE74:AI74"/>
    <mergeCell ref="AJ74:AN74"/>
    <mergeCell ref="AO74:AS74"/>
    <mergeCell ref="C75:D75"/>
    <mergeCell ref="F75:J75"/>
    <mergeCell ref="K75:O75"/>
    <mergeCell ref="P75:T75"/>
    <mergeCell ref="U75:Y75"/>
    <mergeCell ref="Z75:AD75"/>
    <mergeCell ref="AE75:AI75"/>
    <mergeCell ref="AJ75:AN75"/>
    <mergeCell ref="AO75:AS75"/>
    <mergeCell ref="C77:D77"/>
    <mergeCell ref="F77:J77"/>
    <mergeCell ref="K77:O77"/>
    <mergeCell ref="P77:T77"/>
    <mergeCell ref="U77:Y77"/>
    <mergeCell ref="Z77:AD77"/>
    <mergeCell ref="AE77:AI77"/>
    <mergeCell ref="AJ77:AN77"/>
    <mergeCell ref="AO77:AS77"/>
    <mergeCell ref="C76:D76"/>
    <mergeCell ref="F76:J76"/>
    <mergeCell ref="K76:O76"/>
    <mergeCell ref="P76:T76"/>
    <mergeCell ref="U76:Y76"/>
    <mergeCell ref="Z76:AD76"/>
    <mergeCell ref="AE76:AI76"/>
    <mergeCell ref="AJ76:AN76"/>
    <mergeCell ref="AO76:AS76"/>
    <mergeCell ref="F78:J78"/>
    <mergeCell ref="K78:O78"/>
    <mergeCell ref="P78:T78"/>
    <mergeCell ref="U78:Y78"/>
    <mergeCell ref="Z78:AD78"/>
    <mergeCell ref="AE78:AI78"/>
    <mergeCell ref="AJ78:AN78"/>
    <mergeCell ref="AO78:AS78"/>
    <mergeCell ref="A85:C85"/>
    <mergeCell ref="F85:J85"/>
    <mergeCell ref="AO85:AS85"/>
    <mergeCell ref="A82:E82"/>
    <mergeCell ref="A83:E83"/>
    <mergeCell ref="AN83:AO83"/>
    <mergeCell ref="AP83:AS83"/>
    <mergeCell ref="C78:D78"/>
    <mergeCell ref="F86:Y86"/>
    <mergeCell ref="Z86:AS86"/>
    <mergeCell ref="A87:D87"/>
    <mergeCell ref="F87:J87"/>
    <mergeCell ref="K87:O87"/>
    <mergeCell ref="P87:T87"/>
    <mergeCell ref="U87:Y87"/>
    <mergeCell ref="Z87:AD87"/>
    <mergeCell ref="AE87:AI87"/>
    <mergeCell ref="AJ87:AN87"/>
    <mergeCell ref="AO87:AS87"/>
    <mergeCell ref="F88:J88"/>
    <mergeCell ref="K88:O88"/>
    <mergeCell ref="P88:T88"/>
    <mergeCell ref="U88:Y88"/>
    <mergeCell ref="Z88:AD88"/>
    <mergeCell ref="AE88:AI88"/>
    <mergeCell ref="AJ88:AN88"/>
    <mergeCell ref="AO88:AS88"/>
    <mergeCell ref="F89:J89"/>
    <mergeCell ref="K89:O89"/>
    <mergeCell ref="P89:T89"/>
    <mergeCell ref="U89:Y89"/>
    <mergeCell ref="Z89:AD89"/>
    <mergeCell ref="AE89:AI89"/>
    <mergeCell ref="AJ89:AN89"/>
    <mergeCell ref="AO89:AS89"/>
    <mergeCell ref="C90:D90"/>
    <mergeCell ref="F90:J90"/>
    <mergeCell ref="K90:O90"/>
    <mergeCell ref="P90:T90"/>
    <mergeCell ref="U90:Y90"/>
    <mergeCell ref="Z90:AD90"/>
    <mergeCell ref="AE90:AI90"/>
    <mergeCell ref="AJ90:AN90"/>
    <mergeCell ref="AO90:AS90"/>
    <mergeCell ref="AJ91:AN91"/>
    <mergeCell ref="AO91:AS91"/>
    <mergeCell ref="C92:D92"/>
    <mergeCell ref="F92:J92"/>
    <mergeCell ref="K92:O92"/>
    <mergeCell ref="P92:T92"/>
    <mergeCell ref="U92:Y92"/>
    <mergeCell ref="Z92:AD92"/>
    <mergeCell ref="AE92:AI92"/>
    <mergeCell ref="AJ92:AN92"/>
    <mergeCell ref="C91:D91"/>
    <mergeCell ref="F91:J91"/>
    <mergeCell ref="K91:O91"/>
    <mergeCell ref="P91:T91"/>
    <mergeCell ref="U91:Y91"/>
    <mergeCell ref="Z91:AD91"/>
    <mergeCell ref="AE91:AI91"/>
    <mergeCell ref="AO92:AS92"/>
    <mergeCell ref="C93:D93"/>
    <mergeCell ref="F93:J93"/>
    <mergeCell ref="K93:O93"/>
    <mergeCell ref="P93:T93"/>
    <mergeCell ref="U93:Y93"/>
    <mergeCell ref="Z93:AD93"/>
    <mergeCell ref="AE93:AI93"/>
    <mergeCell ref="AJ93:AN93"/>
    <mergeCell ref="AO93:AS93"/>
  </mergeCells>
  <phoneticPr fontId="10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9" orientation="portrait" r:id="rId1"/>
  <headerFooter alignWithMargins="0"/>
  <rowBreaks count="1" manualBreakCount="1">
    <brk id="46" max="4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/>
    <pageSetUpPr fitToPage="1"/>
  </sheetPr>
  <dimension ref="A1:I62"/>
  <sheetViews>
    <sheetView showGridLines="0" view="pageBreakPreview" zoomScaleNormal="100" zoomScaleSheetLayoutView="100" workbookViewId="0">
      <selection sqref="A1:G3"/>
    </sheetView>
  </sheetViews>
  <sheetFormatPr defaultColWidth="8" defaultRowHeight="12.6"/>
  <cols>
    <col min="1" max="1" width="19.88671875" style="52" customWidth="1"/>
    <col min="2" max="9" width="10.6640625" style="52" customWidth="1"/>
    <col min="10" max="10" width="10.109375" style="52" customWidth="1"/>
    <col min="11" max="16384" width="8" style="52"/>
  </cols>
  <sheetData>
    <row r="1" spans="1:9" s="12" customFormat="1" ht="19.5" customHeight="1">
      <c r="A1" s="546" t="s">
        <v>3</v>
      </c>
      <c r="B1" s="546"/>
      <c r="C1" s="546"/>
      <c r="D1" s="546"/>
      <c r="E1" s="546"/>
      <c r="F1" s="546"/>
      <c r="G1" s="546"/>
    </row>
    <row r="2" spans="1:9" s="12" customFormat="1" ht="9" customHeight="1">
      <c r="A2" s="546"/>
      <c r="B2" s="546"/>
      <c r="C2" s="546"/>
      <c r="D2" s="546"/>
      <c r="E2" s="546"/>
      <c r="F2" s="546"/>
      <c r="G2" s="546"/>
    </row>
    <row r="3" spans="1:9" s="13" customFormat="1" ht="16.5" customHeight="1">
      <c r="A3" s="546"/>
      <c r="B3" s="546"/>
      <c r="C3" s="546"/>
      <c r="D3" s="546"/>
      <c r="E3" s="546"/>
      <c r="F3" s="546"/>
      <c r="G3" s="546"/>
    </row>
    <row r="4" spans="1:9" s="13" customFormat="1" ht="19.5" customHeight="1">
      <c r="A4" s="14" t="s">
        <v>4</v>
      </c>
    </row>
    <row r="5" spans="1:9" s="12" customFormat="1" ht="16.5" customHeight="1"/>
    <row r="6" spans="1:9" s="12" customFormat="1" ht="16.5" customHeight="1">
      <c r="A6" s="503" t="str" cm="1">
        <f t="array" ref="A6">"・令和７年の1人平均月間現金給与総額は"&amp;FIXED($B$20,0,FALSE)&amp;"円で、前年"&amp;_xlfn.IFS($C$20&gt;0,"に比べ"&amp;FIXED($C$20,1,TRUE)&amp; "％増",$C$20&lt;0,"に比べ"&amp;FIXED(ABS($C$20),1,TRUE)&amp; "％減",$C$20=0,"と同水準")&amp;"となった。"</f>
        <v>・令和７年の1人平均月間現金給与総額は324,298円で、前年に比べ5.5％増となった。</v>
      </c>
    </row>
    <row r="7" spans="1:9" s="12" customFormat="1" ht="16.5" customHeight="1">
      <c r="A7" s="12" t="str" cm="1">
        <f t="array" ref="A7">"・現金給与総額のうち、きまって支給する給与は,"&amp;FIXED($D$20,0,FALSE)&amp;"円で、前年"&amp;_xlfn.IFS($E$20&gt;0,"に比べ"&amp;FIXED($E$20,1,TRUE)&amp; "％増",$E$20&lt;0,"に比べ"&amp;FIXED(ABS($E$20),1,TRUE)&amp; "％減",$E$20=0,"と同水準")&amp;"となった。"</f>
        <v>・現金給与総額のうち、きまって支給する給与は,266,611円で、前年に比べ6.0％増となった。</v>
      </c>
    </row>
    <row r="8" spans="1:9" s="12" customFormat="1" ht="16.5" customHeight="1"/>
    <row r="9" spans="1:9" s="12" customFormat="1" ht="16.5" customHeight="1"/>
    <row r="10" spans="1:9" s="12" customFormat="1" ht="16.5" customHeight="1">
      <c r="A10" s="15"/>
    </row>
    <row r="11" spans="1:9" s="12" customFormat="1" ht="16.5" customHeight="1"/>
    <row r="12" spans="1:9" s="12" customFormat="1" ht="17.25" customHeight="1"/>
    <row r="13" spans="1:9" s="12" customFormat="1" ht="16.5" customHeight="1"/>
    <row r="14" spans="1:9" s="18" customFormat="1" ht="16.5" customHeight="1">
      <c r="A14" s="16" t="s">
        <v>5</v>
      </c>
      <c r="B14" s="17"/>
    </row>
    <row r="15" spans="1:9" s="23" customFormat="1" ht="15" customHeight="1">
      <c r="A15" s="537" t="s">
        <v>6</v>
      </c>
      <c r="B15" s="19" t="s">
        <v>7</v>
      </c>
      <c r="C15" s="20"/>
      <c r="D15" s="21"/>
      <c r="E15" s="20"/>
      <c r="F15" s="20"/>
      <c r="G15" s="20"/>
      <c r="H15" s="20"/>
      <c r="I15" s="22"/>
    </row>
    <row r="16" spans="1:9" s="23" customFormat="1" ht="15" customHeight="1">
      <c r="A16" s="538"/>
      <c r="B16" s="24"/>
      <c r="C16" s="25"/>
      <c r="D16" s="26" t="s">
        <v>8</v>
      </c>
      <c r="E16" s="27"/>
      <c r="F16" s="27"/>
      <c r="G16" s="27"/>
      <c r="H16" s="27"/>
      <c r="I16" s="542" t="s">
        <v>9</v>
      </c>
    </row>
    <row r="17" spans="1:9" s="23" customFormat="1" ht="13.5" customHeight="1">
      <c r="A17" s="538"/>
      <c r="B17" s="28"/>
      <c r="C17" s="29"/>
      <c r="D17" s="30"/>
      <c r="E17" s="31"/>
      <c r="F17" s="540" t="s">
        <v>10</v>
      </c>
      <c r="G17" s="541"/>
      <c r="H17" s="32" t="s">
        <v>11</v>
      </c>
      <c r="I17" s="543"/>
    </row>
    <row r="18" spans="1:9" s="23" customFormat="1" ht="15" customHeight="1">
      <c r="A18" s="539"/>
      <c r="B18" s="33" t="s">
        <v>12</v>
      </c>
      <c r="C18" s="34" t="s">
        <v>13</v>
      </c>
      <c r="D18" s="33" t="s">
        <v>12</v>
      </c>
      <c r="E18" s="34" t="s">
        <v>13</v>
      </c>
      <c r="F18" s="33" t="s">
        <v>12</v>
      </c>
      <c r="G18" s="34" t="s">
        <v>13</v>
      </c>
      <c r="H18" s="33" t="s">
        <v>12</v>
      </c>
      <c r="I18" s="33" t="s">
        <v>12</v>
      </c>
    </row>
    <row r="19" spans="1:9" s="37" customFormat="1" ht="15" customHeight="1">
      <c r="A19" s="35"/>
      <c r="B19" s="36" t="s">
        <v>14</v>
      </c>
      <c r="C19" s="36" t="s">
        <v>15</v>
      </c>
      <c r="D19" s="36" t="s">
        <v>14</v>
      </c>
      <c r="E19" s="36" t="s">
        <v>15</v>
      </c>
      <c r="F19" s="36" t="s">
        <v>14</v>
      </c>
      <c r="G19" s="36" t="s">
        <v>15</v>
      </c>
      <c r="H19" s="36" t="s">
        <v>16</v>
      </c>
      <c r="I19" s="36" t="s">
        <v>14</v>
      </c>
    </row>
    <row r="20" spans="1:9" s="41" customFormat="1" ht="15" customHeight="1">
      <c r="A20" s="38" t="s">
        <v>17</v>
      </c>
      <c r="B20" s="39">
        <v>324298</v>
      </c>
      <c r="C20" s="40">
        <v>5.5</v>
      </c>
      <c r="D20" s="39">
        <v>266611</v>
      </c>
      <c r="E20" s="40">
        <v>6</v>
      </c>
      <c r="F20" s="39">
        <v>248511</v>
      </c>
      <c r="G20" s="40">
        <v>5.6</v>
      </c>
      <c r="H20" s="39">
        <v>18100</v>
      </c>
      <c r="I20" s="39">
        <v>57687</v>
      </c>
    </row>
    <row r="21" spans="1:9" s="41" customFormat="1" ht="15" customHeight="1">
      <c r="A21" s="42" t="s">
        <v>18</v>
      </c>
      <c r="B21" s="43">
        <v>440135</v>
      </c>
      <c r="C21" s="44">
        <v>18.100000000000001</v>
      </c>
      <c r="D21" s="43">
        <v>362025</v>
      </c>
      <c r="E21" s="44">
        <v>11.2</v>
      </c>
      <c r="F21" s="43">
        <v>339014</v>
      </c>
      <c r="G21" s="44">
        <v>10.9</v>
      </c>
      <c r="H21" s="43">
        <v>23011</v>
      </c>
      <c r="I21" s="43">
        <v>78110</v>
      </c>
    </row>
    <row r="22" spans="1:9" s="41" customFormat="1" ht="15" customHeight="1">
      <c r="A22" s="42" t="s">
        <v>19</v>
      </c>
      <c r="B22" s="43">
        <v>380504</v>
      </c>
      <c r="C22" s="44">
        <v>3.9</v>
      </c>
      <c r="D22" s="43">
        <v>302362</v>
      </c>
      <c r="E22" s="44">
        <v>3.1</v>
      </c>
      <c r="F22" s="43">
        <v>277415</v>
      </c>
      <c r="G22" s="44">
        <v>3.6</v>
      </c>
      <c r="H22" s="43">
        <v>24947</v>
      </c>
      <c r="I22" s="43">
        <v>78142</v>
      </c>
    </row>
    <row r="23" spans="1:9" s="41" customFormat="1" ht="15" customHeight="1">
      <c r="A23" s="45" t="s">
        <v>20</v>
      </c>
      <c r="B23" s="43">
        <v>713376</v>
      </c>
      <c r="C23" s="44">
        <v>-2.5</v>
      </c>
      <c r="D23" s="43">
        <v>510563</v>
      </c>
      <c r="E23" s="44">
        <v>2.5</v>
      </c>
      <c r="F23" s="43">
        <v>443791</v>
      </c>
      <c r="G23" s="44">
        <v>6</v>
      </c>
      <c r="H23" s="43">
        <v>66772</v>
      </c>
      <c r="I23" s="43">
        <v>202813</v>
      </c>
    </row>
    <row r="24" spans="1:9" s="41" customFormat="1" ht="15" customHeight="1">
      <c r="A24" s="42" t="s">
        <v>21</v>
      </c>
      <c r="B24" s="43">
        <v>447932</v>
      </c>
      <c r="C24" s="44">
        <v>8.1</v>
      </c>
      <c r="D24" s="43">
        <v>369660</v>
      </c>
      <c r="E24" s="44">
        <v>3.9</v>
      </c>
      <c r="F24" s="43">
        <v>337721</v>
      </c>
      <c r="G24" s="44">
        <v>1.5</v>
      </c>
      <c r="H24" s="43">
        <v>31939</v>
      </c>
      <c r="I24" s="43">
        <v>78272</v>
      </c>
    </row>
    <row r="25" spans="1:9" s="41" customFormat="1" ht="15" customHeight="1">
      <c r="A25" s="42" t="s">
        <v>22</v>
      </c>
      <c r="B25" s="43">
        <v>339760</v>
      </c>
      <c r="C25" s="44">
        <v>1.9</v>
      </c>
      <c r="D25" s="43">
        <v>293928</v>
      </c>
      <c r="E25" s="44">
        <v>2.9</v>
      </c>
      <c r="F25" s="43">
        <v>263773</v>
      </c>
      <c r="G25" s="44">
        <v>1</v>
      </c>
      <c r="H25" s="43">
        <v>30155</v>
      </c>
      <c r="I25" s="43">
        <v>45832</v>
      </c>
    </row>
    <row r="26" spans="1:9" s="41" customFormat="1" ht="15" customHeight="1">
      <c r="A26" s="42" t="s">
        <v>23</v>
      </c>
      <c r="B26" s="43">
        <v>244742</v>
      </c>
      <c r="C26" s="44">
        <v>18.7</v>
      </c>
      <c r="D26" s="43">
        <v>210345</v>
      </c>
      <c r="E26" s="44">
        <v>17.7</v>
      </c>
      <c r="F26" s="43">
        <v>198489</v>
      </c>
      <c r="G26" s="44">
        <v>16.3</v>
      </c>
      <c r="H26" s="43">
        <v>11856</v>
      </c>
      <c r="I26" s="43">
        <v>34397</v>
      </c>
    </row>
    <row r="27" spans="1:9" s="41" customFormat="1" ht="15" customHeight="1">
      <c r="A27" s="42" t="s">
        <v>24</v>
      </c>
      <c r="B27" s="43">
        <v>479291</v>
      </c>
      <c r="C27" s="46">
        <v>20.8</v>
      </c>
      <c r="D27" s="43">
        <v>379617</v>
      </c>
      <c r="E27" s="46">
        <v>21</v>
      </c>
      <c r="F27" s="43">
        <v>353178</v>
      </c>
      <c r="G27" s="46">
        <v>18.899999999999999</v>
      </c>
      <c r="H27" s="43">
        <v>26439</v>
      </c>
      <c r="I27" s="43">
        <v>99674</v>
      </c>
    </row>
    <row r="28" spans="1:9" s="41" customFormat="1" ht="15" customHeight="1">
      <c r="A28" s="42" t="s">
        <v>25</v>
      </c>
      <c r="B28" s="43">
        <v>307867</v>
      </c>
      <c r="C28" s="46">
        <v>6.8</v>
      </c>
      <c r="D28" s="43">
        <v>255653</v>
      </c>
      <c r="E28" s="46">
        <v>11.5</v>
      </c>
      <c r="F28" s="43">
        <v>235297</v>
      </c>
      <c r="G28" s="46">
        <v>11</v>
      </c>
      <c r="H28" s="43">
        <v>20356</v>
      </c>
      <c r="I28" s="43">
        <v>52214</v>
      </c>
    </row>
    <row r="29" spans="1:9" s="41" customFormat="1" ht="24">
      <c r="A29" s="42" t="s">
        <v>26</v>
      </c>
      <c r="B29" s="43">
        <v>402925</v>
      </c>
      <c r="C29" s="46">
        <v>-7.1</v>
      </c>
      <c r="D29" s="43">
        <v>316898</v>
      </c>
      <c r="E29" s="46">
        <v>-0.1</v>
      </c>
      <c r="F29" s="43">
        <v>300889</v>
      </c>
      <c r="G29" s="46">
        <v>0.7</v>
      </c>
      <c r="H29" s="43">
        <v>16009</v>
      </c>
      <c r="I29" s="43">
        <v>86027</v>
      </c>
    </row>
    <row r="30" spans="1:9" s="41" customFormat="1" ht="15" customHeight="1">
      <c r="A30" s="47" t="s">
        <v>27</v>
      </c>
      <c r="B30" s="43">
        <v>119667</v>
      </c>
      <c r="C30" s="46">
        <v>30.2</v>
      </c>
      <c r="D30" s="43">
        <v>112504</v>
      </c>
      <c r="E30" s="46">
        <v>28.3</v>
      </c>
      <c r="F30" s="43">
        <v>108995</v>
      </c>
      <c r="G30" s="46">
        <v>28.6</v>
      </c>
      <c r="H30" s="43">
        <v>3509</v>
      </c>
      <c r="I30" s="43">
        <v>7163</v>
      </c>
    </row>
    <row r="31" spans="1:9" s="41" customFormat="1" ht="24">
      <c r="A31" s="48" t="s">
        <v>28</v>
      </c>
      <c r="B31" s="43">
        <v>234767</v>
      </c>
      <c r="C31" s="46">
        <v>6.3</v>
      </c>
      <c r="D31" s="43">
        <v>217770</v>
      </c>
      <c r="E31" s="46">
        <v>11.5</v>
      </c>
      <c r="F31" s="43">
        <v>212633</v>
      </c>
      <c r="G31" s="46">
        <v>11.1</v>
      </c>
      <c r="H31" s="43">
        <v>5137</v>
      </c>
      <c r="I31" s="43">
        <v>16997</v>
      </c>
    </row>
    <row r="32" spans="1:9" s="41" customFormat="1" ht="15" customHeight="1">
      <c r="A32" s="42" t="s">
        <v>29</v>
      </c>
      <c r="B32" s="43">
        <v>397082</v>
      </c>
      <c r="C32" s="46">
        <v>-6</v>
      </c>
      <c r="D32" s="43">
        <v>299525</v>
      </c>
      <c r="E32" s="46">
        <v>-3.9</v>
      </c>
      <c r="F32" s="43">
        <v>292757</v>
      </c>
      <c r="G32" s="46">
        <v>-4.3</v>
      </c>
      <c r="H32" s="43">
        <v>6768</v>
      </c>
      <c r="I32" s="43">
        <v>97557</v>
      </c>
    </row>
    <row r="33" spans="1:9" s="41" customFormat="1" ht="15" customHeight="1">
      <c r="A33" s="42" t="s">
        <v>30</v>
      </c>
      <c r="B33" s="43">
        <v>306856</v>
      </c>
      <c r="C33" s="46">
        <v>-3.1</v>
      </c>
      <c r="D33" s="43">
        <v>258728</v>
      </c>
      <c r="E33" s="46">
        <v>-0.6</v>
      </c>
      <c r="F33" s="43">
        <v>244145</v>
      </c>
      <c r="G33" s="46">
        <v>-0.1</v>
      </c>
      <c r="H33" s="43">
        <v>14583</v>
      </c>
      <c r="I33" s="43">
        <v>48128</v>
      </c>
    </row>
    <row r="34" spans="1:9" s="41" customFormat="1" ht="15" customHeight="1">
      <c r="A34" s="42" t="s">
        <v>31</v>
      </c>
      <c r="B34" s="43">
        <v>364098</v>
      </c>
      <c r="C34" s="46">
        <v>7.5</v>
      </c>
      <c r="D34" s="43">
        <v>295142</v>
      </c>
      <c r="E34" s="46">
        <v>6.7</v>
      </c>
      <c r="F34" s="43">
        <v>276362</v>
      </c>
      <c r="G34" s="46">
        <v>6.4</v>
      </c>
      <c r="H34" s="43">
        <v>18780</v>
      </c>
      <c r="I34" s="43">
        <v>68956</v>
      </c>
    </row>
    <row r="35" spans="1:9" s="41" customFormat="1" ht="24">
      <c r="A35" s="49" t="s">
        <v>32</v>
      </c>
      <c r="B35" s="50">
        <v>274476</v>
      </c>
      <c r="C35" s="51">
        <v>14.6</v>
      </c>
      <c r="D35" s="50">
        <v>233030</v>
      </c>
      <c r="E35" s="51">
        <v>13.8</v>
      </c>
      <c r="F35" s="50">
        <v>207771</v>
      </c>
      <c r="G35" s="51">
        <v>8.6999999999999993</v>
      </c>
      <c r="H35" s="50">
        <v>25259</v>
      </c>
      <c r="I35" s="50">
        <v>41446</v>
      </c>
    </row>
    <row r="36" spans="1:9" s="41" customFormat="1" ht="15" customHeight="1">
      <c r="A36" s="18" t="s">
        <v>33</v>
      </c>
    </row>
    <row r="37" spans="1:9" ht="15" customHeight="1"/>
    <row r="38" spans="1:9" ht="15" customHeight="1"/>
    <row r="62" spans="1:9" s="41" customFormat="1" ht="12">
      <c r="A62" s="544"/>
      <c r="B62" s="545"/>
      <c r="C62" s="545"/>
      <c r="D62" s="545"/>
      <c r="E62" s="545"/>
      <c r="F62" s="545"/>
      <c r="G62" s="545"/>
      <c r="H62" s="545"/>
      <c r="I62" s="545"/>
    </row>
  </sheetData>
  <mergeCells count="5">
    <mergeCell ref="A15:A18"/>
    <mergeCell ref="F17:G17"/>
    <mergeCell ref="I16:I17"/>
    <mergeCell ref="A62:I62"/>
    <mergeCell ref="A1:G3"/>
  </mergeCells>
  <phoneticPr fontId="6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4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/>
    <pageSetUpPr fitToPage="1"/>
  </sheetPr>
  <dimension ref="A1:I62"/>
  <sheetViews>
    <sheetView showGridLines="0" view="pageBreakPreview" zoomScaleNormal="100" zoomScaleSheetLayoutView="100" workbookViewId="0"/>
  </sheetViews>
  <sheetFormatPr defaultColWidth="8" defaultRowHeight="12.6"/>
  <cols>
    <col min="1" max="1" width="19.88671875" style="52" customWidth="1"/>
    <col min="2" max="9" width="10.6640625" style="52" customWidth="1"/>
    <col min="10" max="10" width="10.109375" style="52" customWidth="1"/>
    <col min="11" max="16384" width="8" style="52"/>
  </cols>
  <sheetData>
    <row r="1" spans="1:9" s="12" customFormat="1" ht="19.5" customHeight="1">
      <c r="A1" s="53"/>
    </row>
    <row r="2" spans="1:9" s="12" customFormat="1" ht="9" customHeight="1"/>
    <row r="3" spans="1:9" s="13" customFormat="1" ht="16.5" customHeight="1"/>
    <row r="4" spans="1:9" s="13" customFormat="1" ht="19.5" customHeight="1">
      <c r="A4" s="14" t="s">
        <v>34</v>
      </c>
    </row>
    <row r="5" spans="1:9" s="12" customFormat="1" ht="16.5" customHeight="1"/>
    <row r="6" spans="1:9" s="12" customFormat="1" ht="16.5" customHeight="1">
      <c r="A6" s="503" t="str" cm="1">
        <f t="array" ref="A6">"・令和７年の1人平均月間現金給与総額は"&amp;FIXED($B$20,0,FALSE)&amp;"円で、前年"&amp;_xlfn.IFS($C$20&gt;0,"に比べ"&amp;FIXED($C$20,1,TRUE)&amp; "％増",$C$20&lt;0,"に比べ"&amp;FIXED(ABS($C$20),1,TRUE)&amp; "％減",$C$20=0,"と同水準")&amp;"となった。"</f>
        <v>・令和７年の1人平均月間現金給与総額は355,051円で、前年に比べ2.0％増となった。</v>
      </c>
    </row>
    <row r="7" spans="1:9" s="12" customFormat="1" ht="16.5" customHeight="1">
      <c r="A7" s="12" t="str" cm="1">
        <f t="array" ref="A7">"・現金給与総額のうち、きまって支給する給与は,"&amp;FIXED($D$20,0,FALSE)&amp;"円で、前年"&amp;_xlfn.IFS($E$20&gt;0,"に比べ"&amp;FIXED($E$20,1,TRUE)&amp; "％増",$E$20&lt;0,"に比べ"&amp;FIXED(ABS($E$20),1,TRUE)&amp; "％減",$E$20=0,"と同水準")&amp;"となった。"</f>
        <v>・現金給与総額のうち、きまって支給する給与は,286,245円で、前年に比べ2.6％増となった。</v>
      </c>
    </row>
    <row r="8" spans="1:9" s="12" customFormat="1" ht="16.5" customHeight="1"/>
    <row r="9" spans="1:9" s="12" customFormat="1" ht="16.5" customHeight="1"/>
    <row r="10" spans="1:9" s="12" customFormat="1" ht="16.5" customHeight="1">
      <c r="A10" s="15"/>
    </row>
    <row r="11" spans="1:9" s="12" customFormat="1" ht="16.5" customHeight="1"/>
    <row r="12" spans="1:9" s="12" customFormat="1" ht="16.5" customHeight="1"/>
    <row r="13" spans="1:9" s="12" customFormat="1" ht="16.5" customHeight="1"/>
    <row r="14" spans="1:9" s="18" customFormat="1" ht="16.5" customHeight="1">
      <c r="A14" s="16" t="s">
        <v>35</v>
      </c>
      <c r="B14" s="17"/>
    </row>
    <row r="15" spans="1:9" s="23" customFormat="1" ht="15" customHeight="1">
      <c r="A15" s="547" t="s">
        <v>6</v>
      </c>
      <c r="B15" s="19" t="s">
        <v>7</v>
      </c>
      <c r="C15" s="20"/>
      <c r="D15" s="21"/>
      <c r="E15" s="20"/>
      <c r="F15" s="20"/>
      <c r="G15" s="20"/>
      <c r="H15" s="20"/>
      <c r="I15" s="22"/>
    </row>
    <row r="16" spans="1:9" s="23" customFormat="1" ht="15" customHeight="1">
      <c r="A16" s="548"/>
      <c r="B16" s="24"/>
      <c r="C16" s="25"/>
      <c r="D16" s="26" t="s">
        <v>8</v>
      </c>
      <c r="E16" s="27"/>
      <c r="F16" s="27"/>
      <c r="G16" s="27"/>
      <c r="H16" s="54"/>
      <c r="I16" s="542" t="s">
        <v>9</v>
      </c>
    </row>
    <row r="17" spans="1:9" s="23" customFormat="1" ht="13.5" customHeight="1">
      <c r="A17" s="548"/>
      <c r="B17" s="28"/>
      <c r="C17" s="29"/>
      <c r="D17" s="30"/>
      <c r="E17" s="31"/>
      <c r="F17" s="540" t="s">
        <v>10</v>
      </c>
      <c r="G17" s="541"/>
      <c r="H17" s="32" t="s">
        <v>11</v>
      </c>
      <c r="I17" s="543"/>
    </row>
    <row r="18" spans="1:9" s="23" customFormat="1" ht="15" customHeight="1">
      <c r="A18" s="549"/>
      <c r="B18" s="33" t="s">
        <v>12</v>
      </c>
      <c r="C18" s="34" t="s">
        <v>13</v>
      </c>
      <c r="D18" s="33" t="s">
        <v>12</v>
      </c>
      <c r="E18" s="34" t="s">
        <v>13</v>
      </c>
      <c r="F18" s="33" t="s">
        <v>12</v>
      </c>
      <c r="G18" s="34" t="s">
        <v>13</v>
      </c>
      <c r="H18" s="33" t="s">
        <v>12</v>
      </c>
      <c r="I18" s="33" t="s">
        <v>12</v>
      </c>
    </row>
    <row r="19" spans="1:9" s="37" customFormat="1" ht="15" customHeight="1">
      <c r="A19" s="55"/>
      <c r="B19" s="36" t="s">
        <v>14</v>
      </c>
      <c r="C19" s="36" t="s">
        <v>15</v>
      </c>
      <c r="D19" s="36" t="s">
        <v>14</v>
      </c>
      <c r="E19" s="36" t="s">
        <v>15</v>
      </c>
      <c r="F19" s="36" t="s">
        <v>14</v>
      </c>
      <c r="G19" s="36" t="s">
        <v>15</v>
      </c>
      <c r="H19" s="36" t="s">
        <v>36</v>
      </c>
      <c r="I19" s="36" t="s">
        <v>14</v>
      </c>
    </row>
    <row r="20" spans="1:9" s="41" customFormat="1" ht="15" customHeight="1">
      <c r="A20" s="38" t="s">
        <v>17</v>
      </c>
      <c r="B20" s="39">
        <v>355051</v>
      </c>
      <c r="C20" s="40">
        <v>2</v>
      </c>
      <c r="D20" s="39">
        <v>286245</v>
      </c>
      <c r="E20" s="40">
        <v>2.6</v>
      </c>
      <c r="F20" s="39">
        <v>262927</v>
      </c>
      <c r="G20" s="40">
        <v>2</v>
      </c>
      <c r="H20" s="39">
        <v>23318</v>
      </c>
      <c r="I20" s="39">
        <v>68806</v>
      </c>
    </row>
    <row r="21" spans="1:9" s="41" customFormat="1" ht="15" customHeight="1">
      <c r="A21" s="42" t="s">
        <v>18</v>
      </c>
      <c r="B21" s="43">
        <v>473001</v>
      </c>
      <c r="C21" s="44">
        <v>9.3000000000000007</v>
      </c>
      <c r="D21" s="43">
        <v>362669</v>
      </c>
      <c r="E21" s="44">
        <v>-4.2</v>
      </c>
      <c r="F21" s="43">
        <v>333827</v>
      </c>
      <c r="G21" s="44">
        <v>-5.5</v>
      </c>
      <c r="H21" s="43">
        <v>28842</v>
      </c>
      <c r="I21" s="43">
        <v>110332</v>
      </c>
    </row>
    <row r="22" spans="1:9" s="41" customFormat="1" ht="15" customHeight="1">
      <c r="A22" s="42" t="s">
        <v>19</v>
      </c>
      <c r="B22" s="43">
        <v>406924</v>
      </c>
      <c r="C22" s="44">
        <v>3.7</v>
      </c>
      <c r="D22" s="43">
        <v>317587</v>
      </c>
      <c r="E22" s="44">
        <v>3.1</v>
      </c>
      <c r="F22" s="43">
        <v>288126</v>
      </c>
      <c r="G22" s="44">
        <v>3.1</v>
      </c>
      <c r="H22" s="43">
        <v>29461</v>
      </c>
      <c r="I22" s="43">
        <v>89337</v>
      </c>
    </row>
    <row r="23" spans="1:9" s="41" customFormat="1" ht="15" customHeight="1">
      <c r="A23" s="45" t="s">
        <v>20</v>
      </c>
      <c r="B23" s="43">
        <v>736434</v>
      </c>
      <c r="C23" s="44">
        <v>-2.2000000000000002</v>
      </c>
      <c r="D23" s="43">
        <v>522233</v>
      </c>
      <c r="E23" s="44">
        <v>1.8</v>
      </c>
      <c r="F23" s="43">
        <v>450566</v>
      </c>
      <c r="G23" s="44">
        <v>5.4</v>
      </c>
      <c r="H23" s="43">
        <v>71667</v>
      </c>
      <c r="I23" s="43">
        <v>214201</v>
      </c>
    </row>
    <row r="24" spans="1:9" s="41" customFormat="1" ht="15" customHeight="1">
      <c r="A24" s="42" t="s">
        <v>21</v>
      </c>
      <c r="B24" s="43">
        <v>470406</v>
      </c>
      <c r="C24" s="44">
        <v>6.7</v>
      </c>
      <c r="D24" s="43">
        <v>397803</v>
      </c>
      <c r="E24" s="44">
        <v>5</v>
      </c>
      <c r="F24" s="43">
        <v>365345</v>
      </c>
      <c r="G24" s="44">
        <v>2.7</v>
      </c>
      <c r="H24" s="43">
        <v>32458</v>
      </c>
      <c r="I24" s="43">
        <v>72603</v>
      </c>
    </row>
    <row r="25" spans="1:9" s="41" customFormat="1" ht="15" customHeight="1">
      <c r="A25" s="42" t="s">
        <v>22</v>
      </c>
      <c r="B25" s="43">
        <v>324210</v>
      </c>
      <c r="C25" s="44">
        <v>7.1</v>
      </c>
      <c r="D25" s="43">
        <v>275821</v>
      </c>
      <c r="E25" s="44">
        <v>8.6</v>
      </c>
      <c r="F25" s="43">
        <v>245281</v>
      </c>
      <c r="G25" s="44">
        <v>4.9000000000000004</v>
      </c>
      <c r="H25" s="43">
        <v>30540</v>
      </c>
      <c r="I25" s="43">
        <v>48389</v>
      </c>
    </row>
    <row r="26" spans="1:9" s="41" customFormat="1" ht="15" customHeight="1">
      <c r="A26" s="42" t="s">
        <v>23</v>
      </c>
      <c r="B26" s="43">
        <v>228532</v>
      </c>
      <c r="C26" s="44">
        <v>-2.5</v>
      </c>
      <c r="D26" s="43">
        <v>201919</v>
      </c>
      <c r="E26" s="44">
        <v>-0.3</v>
      </c>
      <c r="F26" s="43">
        <v>189462</v>
      </c>
      <c r="G26" s="44">
        <v>-2.2000000000000002</v>
      </c>
      <c r="H26" s="43">
        <v>12457</v>
      </c>
      <c r="I26" s="43">
        <v>26613</v>
      </c>
    </row>
    <row r="27" spans="1:9" s="41" customFormat="1" ht="15" customHeight="1">
      <c r="A27" s="42" t="s">
        <v>24</v>
      </c>
      <c r="B27" s="43">
        <v>456957</v>
      </c>
      <c r="C27" s="46">
        <v>7.5</v>
      </c>
      <c r="D27" s="43">
        <v>370443</v>
      </c>
      <c r="E27" s="46">
        <v>5.7</v>
      </c>
      <c r="F27" s="43">
        <v>345583</v>
      </c>
      <c r="G27" s="46">
        <v>3.5</v>
      </c>
      <c r="H27" s="43">
        <v>24860</v>
      </c>
      <c r="I27" s="43">
        <v>86514</v>
      </c>
    </row>
    <row r="28" spans="1:9" s="41" customFormat="1" ht="15" customHeight="1">
      <c r="A28" s="42" t="s">
        <v>25</v>
      </c>
      <c r="B28" s="43">
        <v>356689</v>
      </c>
      <c r="C28" s="46">
        <v>16.3</v>
      </c>
      <c r="D28" s="43">
        <v>296716</v>
      </c>
      <c r="E28" s="46">
        <v>15.1</v>
      </c>
      <c r="F28" s="43">
        <v>266125</v>
      </c>
      <c r="G28" s="46">
        <v>12.9</v>
      </c>
      <c r="H28" s="43">
        <v>30591</v>
      </c>
      <c r="I28" s="43">
        <v>59973</v>
      </c>
    </row>
    <row r="29" spans="1:9" s="41" customFormat="1" ht="24">
      <c r="A29" s="42" t="s">
        <v>26</v>
      </c>
      <c r="B29" s="43">
        <v>484881</v>
      </c>
      <c r="C29" s="46">
        <v>1.8</v>
      </c>
      <c r="D29" s="43">
        <v>345858</v>
      </c>
      <c r="E29" s="46">
        <v>0.8</v>
      </c>
      <c r="F29" s="43">
        <v>326691</v>
      </c>
      <c r="G29" s="46">
        <v>2.4</v>
      </c>
      <c r="H29" s="43">
        <v>19167</v>
      </c>
      <c r="I29" s="43">
        <v>139023</v>
      </c>
    </row>
    <row r="30" spans="1:9" s="41" customFormat="1" ht="15" customHeight="1">
      <c r="A30" s="47" t="s">
        <v>27</v>
      </c>
      <c r="B30" s="43">
        <v>111143</v>
      </c>
      <c r="C30" s="46">
        <v>-0.8</v>
      </c>
      <c r="D30" s="43">
        <v>105571</v>
      </c>
      <c r="E30" s="46">
        <v>-0.8</v>
      </c>
      <c r="F30" s="43">
        <v>101188</v>
      </c>
      <c r="G30" s="46">
        <v>-0.4</v>
      </c>
      <c r="H30" s="43">
        <v>4383</v>
      </c>
      <c r="I30" s="43">
        <v>5572</v>
      </c>
    </row>
    <row r="31" spans="1:9" s="41" customFormat="1" ht="24">
      <c r="A31" s="48" t="s">
        <v>28</v>
      </c>
      <c r="B31" s="56">
        <v>177753</v>
      </c>
      <c r="C31" s="57">
        <v>62.3</v>
      </c>
      <c r="D31" s="56">
        <v>163511</v>
      </c>
      <c r="E31" s="57">
        <v>59.4</v>
      </c>
      <c r="F31" s="56">
        <v>158265</v>
      </c>
      <c r="G31" s="57">
        <v>62.5</v>
      </c>
      <c r="H31" s="56">
        <v>5246</v>
      </c>
      <c r="I31" s="56">
        <v>14242</v>
      </c>
    </row>
    <row r="32" spans="1:9" s="41" customFormat="1" ht="15" customHeight="1">
      <c r="A32" s="42" t="s">
        <v>29</v>
      </c>
      <c r="B32" s="43">
        <v>447424</v>
      </c>
      <c r="C32" s="46">
        <v>2.4</v>
      </c>
      <c r="D32" s="43">
        <v>331036</v>
      </c>
      <c r="E32" s="46">
        <v>2.4</v>
      </c>
      <c r="F32" s="43">
        <v>325616</v>
      </c>
      <c r="G32" s="46">
        <v>2.5</v>
      </c>
      <c r="H32" s="43">
        <v>5420</v>
      </c>
      <c r="I32" s="43">
        <v>116388</v>
      </c>
    </row>
    <row r="33" spans="1:9" s="41" customFormat="1" ht="15" customHeight="1">
      <c r="A33" s="42" t="s">
        <v>30</v>
      </c>
      <c r="B33" s="43">
        <v>328036</v>
      </c>
      <c r="C33" s="46">
        <v>-9.6999999999999993</v>
      </c>
      <c r="D33" s="43">
        <v>278232</v>
      </c>
      <c r="E33" s="46">
        <v>-3.6</v>
      </c>
      <c r="F33" s="43">
        <v>257643</v>
      </c>
      <c r="G33" s="46">
        <v>-3.4</v>
      </c>
      <c r="H33" s="43">
        <v>20589</v>
      </c>
      <c r="I33" s="43">
        <v>49804</v>
      </c>
    </row>
    <row r="34" spans="1:9" s="41" customFormat="1" ht="15" customHeight="1">
      <c r="A34" s="42" t="s">
        <v>31</v>
      </c>
      <c r="B34" s="43">
        <v>352776</v>
      </c>
      <c r="C34" s="46">
        <v>2.2000000000000002</v>
      </c>
      <c r="D34" s="43">
        <v>293580</v>
      </c>
      <c r="E34" s="46">
        <v>3.7</v>
      </c>
      <c r="F34" s="43">
        <v>268561</v>
      </c>
      <c r="G34" s="46">
        <v>2.4</v>
      </c>
      <c r="H34" s="43">
        <v>25019</v>
      </c>
      <c r="I34" s="43">
        <v>59196</v>
      </c>
    </row>
    <row r="35" spans="1:9" s="41" customFormat="1" ht="24">
      <c r="A35" s="49" t="s">
        <v>32</v>
      </c>
      <c r="B35" s="50">
        <v>268617</v>
      </c>
      <c r="C35" s="51">
        <v>18.600000000000001</v>
      </c>
      <c r="D35" s="50">
        <v>231767</v>
      </c>
      <c r="E35" s="51">
        <v>16.7</v>
      </c>
      <c r="F35" s="50">
        <v>201169</v>
      </c>
      <c r="G35" s="51">
        <v>10.199999999999999</v>
      </c>
      <c r="H35" s="50">
        <v>30598</v>
      </c>
      <c r="I35" s="50">
        <v>36850</v>
      </c>
    </row>
    <row r="36" spans="1:9" s="41" customFormat="1" ht="15" customHeight="1">
      <c r="A36" s="18" t="s">
        <v>33</v>
      </c>
    </row>
    <row r="37" spans="1:9" ht="15" customHeight="1"/>
    <row r="38" spans="1:9" ht="15" customHeight="1"/>
    <row r="62" spans="1:9" s="41" customFormat="1" ht="12">
      <c r="A62" s="544"/>
      <c r="B62" s="545"/>
      <c r="C62" s="545"/>
      <c r="D62" s="545"/>
      <c r="E62" s="545"/>
      <c r="F62" s="545"/>
      <c r="G62" s="545"/>
      <c r="H62" s="545"/>
      <c r="I62" s="545"/>
    </row>
  </sheetData>
  <mergeCells count="4">
    <mergeCell ref="A15:A18"/>
    <mergeCell ref="I16:I17"/>
    <mergeCell ref="F17:G17"/>
    <mergeCell ref="A62:I62"/>
  </mergeCells>
  <phoneticPr fontId="10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4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/>
    <pageSetUpPr fitToPage="1"/>
  </sheetPr>
  <dimension ref="A1:I57"/>
  <sheetViews>
    <sheetView showGridLines="0" view="pageBreakPreview" zoomScaleNormal="100" zoomScaleSheetLayoutView="100" workbookViewId="0">
      <selection sqref="A1:I3"/>
    </sheetView>
  </sheetViews>
  <sheetFormatPr defaultColWidth="8" defaultRowHeight="12.6"/>
  <cols>
    <col min="1" max="1" width="19.88671875" style="52" customWidth="1"/>
    <col min="2" max="9" width="10.6640625" style="52" customWidth="1"/>
    <col min="10" max="10" width="10.109375" style="52" customWidth="1"/>
    <col min="11" max="16384" width="8" style="52"/>
  </cols>
  <sheetData>
    <row r="1" spans="1:9" s="12" customFormat="1" ht="19.5" customHeight="1">
      <c r="A1" s="546" t="s">
        <v>37</v>
      </c>
      <c r="B1" s="546"/>
      <c r="C1" s="546"/>
      <c r="D1" s="546"/>
      <c r="E1" s="546"/>
      <c r="F1" s="546"/>
      <c r="G1" s="546"/>
      <c r="H1" s="546"/>
      <c r="I1" s="546"/>
    </row>
    <row r="2" spans="1:9" s="12" customFormat="1" ht="9" customHeight="1">
      <c r="A2" s="546"/>
      <c r="B2" s="546"/>
      <c r="C2" s="546"/>
      <c r="D2" s="546"/>
      <c r="E2" s="546"/>
      <c r="F2" s="546"/>
      <c r="G2" s="546"/>
      <c r="H2" s="546"/>
      <c r="I2" s="546"/>
    </row>
    <row r="3" spans="1:9" s="13" customFormat="1" ht="16.5" customHeight="1">
      <c r="A3" s="546"/>
      <c r="B3" s="546"/>
      <c r="C3" s="546"/>
      <c r="D3" s="546"/>
      <c r="E3" s="546"/>
      <c r="F3" s="546"/>
      <c r="G3" s="546"/>
      <c r="H3" s="546"/>
      <c r="I3" s="546"/>
    </row>
    <row r="4" spans="1:9" s="13" customFormat="1" ht="19.5" customHeight="1">
      <c r="A4" s="14" t="s">
        <v>4</v>
      </c>
    </row>
    <row r="5" spans="1:9" s="12" customFormat="1" ht="16.5" customHeight="1"/>
    <row r="6" spans="1:9" s="12" customFormat="1" ht="16.5" customHeight="1">
      <c r="A6" s="503" t="str" cm="1">
        <f t="array" ref="A6">"・令和７年の1人平均月間総実労働時間は"&amp;FIXED($B$19,1,FALSE)&amp;"時間で、前年"&amp;_xlfn.IFS($C$19&gt;0,"に比べ"&amp;FIXED($C$19,1,TRUE)&amp;"％増",$C$19&lt;0,"に比べ"&amp;FIXED(ABS($C$19),1,TRUE)&amp;"％減",$C$19=0,"と同水準")&amp;"となった。"</f>
        <v>・令和７年の1人平均月間総実労働時間は138.9時間で、前年に比べ0.2％増となった。</v>
      </c>
    </row>
    <row r="7" spans="1:9" s="12" customFormat="1" ht="16.5" customHeight="1">
      <c r="A7" s="12" t="str" cm="1">
        <f t="array" ref="A7">"・総実労働時間のうち、所定内労働時間は"&amp;FIXED($D$19,1)&amp;"時間で、前年"&amp;_xlfn.IFS($E$19&gt;0,"に比べ"&amp;FIXED(($E$19),1)&amp;"％増、",$E$19&lt;0,"に比べ"&amp;FIXED(ABS($E$19),1)&amp;"％減、",$E$19=0,"と同水準、")</f>
        <v>・総実労働時間のうち、所定内労働時間は130.0時間で、前年に比べ0.3％増、</v>
      </c>
    </row>
    <row r="8" spans="1:9" s="12" customFormat="1" ht="16.5" customHeight="1">
      <c r="A8" s="12" t="str" cm="1">
        <f t="array" ref="A8">"所定外労働時間は"&amp;FIXED($F$19,1)&amp;"時間で、前年"&amp;_xlfn.IFS($G$19&gt;0,"に比べ"&amp;FIXED(($G$19),1)&amp;"％増、",$G$19&lt;0,"に比べ"&amp;FIXED(ABS($G$19),1)&amp;"％減",$G$19=0,"と同水準、")&amp;"となった。"</f>
        <v>所定外労働時間は8.9時間で、前年に比べ2.3％減となった。</v>
      </c>
    </row>
    <row r="9" spans="1:9" s="12" customFormat="1" ht="16.5" customHeight="1"/>
    <row r="10" spans="1:9" s="12" customFormat="1" ht="16.5" customHeight="1">
      <c r="A10" s="15"/>
    </row>
    <row r="11" spans="1:9" s="12" customFormat="1" ht="16.5" customHeight="1"/>
    <row r="12" spans="1:9" s="12" customFormat="1" ht="16.5" customHeight="1"/>
    <row r="13" spans="1:9" s="12" customFormat="1" ht="16.5" customHeight="1"/>
    <row r="14" spans="1:9" s="18" customFormat="1" ht="16.5" customHeight="1">
      <c r="A14" s="16" t="s">
        <v>38</v>
      </c>
      <c r="B14" s="17"/>
    </row>
    <row r="15" spans="1:9" s="23" customFormat="1" ht="15" customHeight="1">
      <c r="A15" s="547" t="s">
        <v>6</v>
      </c>
      <c r="B15" s="26" t="s">
        <v>39</v>
      </c>
      <c r="C15" s="20"/>
      <c r="D15" s="21"/>
      <c r="E15" s="20"/>
      <c r="F15" s="20"/>
      <c r="G15" s="20"/>
      <c r="H15" s="553" t="s">
        <v>40</v>
      </c>
      <c r="I15" s="554"/>
    </row>
    <row r="16" spans="1:9" s="23" customFormat="1" ht="25.5" customHeight="1">
      <c r="A16" s="548"/>
      <c r="B16" s="28"/>
      <c r="C16" s="29"/>
      <c r="D16" s="551" t="s">
        <v>41</v>
      </c>
      <c r="E16" s="552"/>
      <c r="F16" s="551" t="s">
        <v>42</v>
      </c>
      <c r="G16" s="552"/>
      <c r="H16" s="550"/>
      <c r="I16" s="555"/>
    </row>
    <row r="17" spans="1:9" s="23" customFormat="1" ht="15" customHeight="1">
      <c r="A17" s="550"/>
      <c r="B17" s="33" t="s">
        <v>43</v>
      </c>
      <c r="C17" s="34" t="s">
        <v>13</v>
      </c>
      <c r="D17" s="33" t="s">
        <v>43</v>
      </c>
      <c r="E17" s="34" t="s">
        <v>13</v>
      </c>
      <c r="F17" s="33" t="s">
        <v>43</v>
      </c>
      <c r="G17" s="34" t="s">
        <v>13</v>
      </c>
      <c r="H17" s="33" t="s">
        <v>43</v>
      </c>
      <c r="I17" s="33" t="s">
        <v>44</v>
      </c>
    </row>
    <row r="18" spans="1:9" s="37" customFormat="1" ht="15" customHeight="1">
      <c r="A18" s="55"/>
      <c r="B18" s="36" t="s">
        <v>45</v>
      </c>
      <c r="C18" s="36" t="s">
        <v>15</v>
      </c>
      <c r="D18" s="36" t="s">
        <v>45</v>
      </c>
      <c r="E18" s="36" t="s">
        <v>15</v>
      </c>
      <c r="F18" s="36" t="s">
        <v>45</v>
      </c>
      <c r="G18" s="36" t="s">
        <v>15</v>
      </c>
      <c r="H18" s="36" t="s">
        <v>46</v>
      </c>
      <c r="I18" s="36" t="s">
        <v>46</v>
      </c>
    </row>
    <row r="19" spans="1:9" s="41" customFormat="1" ht="15" customHeight="1">
      <c r="A19" s="38" t="s">
        <v>17</v>
      </c>
      <c r="B19" s="58">
        <v>138.9</v>
      </c>
      <c r="C19" s="40">
        <v>0.2</v>
      </c>
      <c r="D19" s="58">
        <v>130</v>
      </c>
      <c r="E19" s="40">
        <v>0.3</v>
      </c>
      <c r="F19" s="58">
        <v>8.9</v>
      </c>
      <c r="G19" s="40">
        <v>-2.2999999999999998</v>
      </c>
      <c r="H19" s="58">
        <v>18.3</v>
      </c>
      <c r="I19" s="59">
        <v>0</v>
      </c>
    </row>
    <row r="20" spans="1:9" s="41" customFormat="1" ht="15" customHeight="1">
      <c r="A20" s="42" t="s">
        <v>18</v>
      </c>
      <c r="B20" s="60">
        <v>164.1</v>
      </c>
      <c r="C20" s="44">
        <v>2.7</v>
      </c>
      <c r="D20" s="60">
        <v>152.80000000000001</v>
      </c>
      <c r="E20" s="44">
        <v>2.7</v>
      </c>
      <c r="F20" s="60">
        <v>11.3</v>
      </c>
      <c r="G20" s="44">
        <v>3</v>
      </c>
      <c r="H20" s="60">
        <v>19.8</v>
      </c>
      <c r="I20" s="61">
        <v>0.3</v>
      </c>
    </row>
    <row r="21" spans="1:9" s="41" customFormat="1" ht="15" customHeight="1">
      <c r="A21" s="42" t="s">
        <v>19</v>
      </c>
      <c r="B21" s="60">
        <v>155</v>
      </c>
      <c r="C21" s="44">
        <v>-0.6</v>
      </c>
      <c r="D21" s="60">
        <v>144.9</v>
      </c>
      <c r="E21" s="44">
        <v>0.3</v>
      </c>
      <c r="F21" s="60">
        <v>10.1</v>
      </c>
      <c r="G21" s="44">
        <v>-11.7</v>
      </c>
      <c r="H21" s="60">
        <v>19.100000000000001</v>
      </c>
      <c r="I21" s="61">
        <v>-0.1</v>
      </c>
    </row>
    <row r="22" spans="1:9" s="41" customFormat="1" ht="15" customHeight="1">
      <c r="A22" s="45" t="s">
        <v>20</v>
      </c>
      <c r="B22" s="60">
        <v>155.80000000000001</v>
      </c>
      <c r="C22" s="44">
        <v>-0.6</v>
      </c>
      <c r="D22" s="60">
        <v>139.5</v>
      </c>
      <c r="E22" s="44">
        <v>0.6</v>
      </c>
      <c r="F22" s="60">
        <v>16.3</v>
      </c>
      <c r="G22" s="44">
        <v>-10.3</v>
      </c>
      <c r="H22" s="60">
        <v>18.600000000000001</v>
      </c>
      <c r="I22" s="61">
        <v>-0.2</v>
      </c>
    </row>
    <row r="23" spans="1:9" s="41" customFormat="1" ht="15" customHeight="1">
      <c r="A23" s="42" t="s">
        <v>21</v>
      </c>
      <c r="B23" s="60">
        <v>159.9</v>
      </c>
      <c r="C23" s="44">
        <v>-0.9</v>
      </c>
      <c r="D23" s="60">
        <v>146.5</v>
      </c>
      <c r="E23" s="44">
        <v>-2.6</v>
      </c>
      <c r="F23" s="60">
        <v>13.4</v>
      </c>
      <c r="G23" s="44">
        <v>21.6</v>
      </c>
      <c r="H23" s="60">
        <v>18.600000000000001</v>
      </c>
      <c r="I23" s="61">
        <v>0</v>
      </c>
    </row>
    <row r="24" spans="1:9" s="41" customFormat="1" ht="15" customHeight="1">
      <c r="A24" s="42" t="s">
        <v>22</v>
      </c>
      <c r="B24" s="60">
        <v>179</v>
      </c>
      <c r="C24" s="44">
        <v>-7.2</v>
      </c>
      <c r="D24" s="60">
        <v>150.1</v>
      </c>
      <c r="E24" s="44">
        <v>-6.2</v>
      </c>
      <c r="F24" s="60">
        <v>28.9</v>
      </c>
      <c r="G24" s="44">
        <v>-12.4</v>
      </c>
      <c r="H24" s="60">
        <v>19.8</v>
      </c>
      <c r="I24" s="61">
        <v>-0.6</v>
      </c>
    </row>
    <row r="25" spans="1:9" s="41" customFormat="1" ht="15" customHeight="1">
      <c r="A25" s="42" t="s">
        <v>23</v>
      </c>
      <c r="B25" s="60">
        <v>130.4</v>
      </c>
      <c r="C25" s="44">
        <v>9.1999999999999993</v>
      </c>
      <c r="D25" s="60">
        <v>124.1</v>
      </c>
      <c r="E25" s="44">
        <v>7.8</v>
      </c>
      <c r="F25" s="60">
        <v>6.3</v>
      </c>
      <c r="G25" s="44">
        <v>51.5</v>
      </c>
      <c r="H25" s="60">
        <v>18.600000000000001</v>
      </c>
      <c r="I25" s="61">
        <v>-0.4</v>
      </c>
    </row>
    <row r="26" spans="1:9" s="41" customFormat="1" ht="15" customHeight="1">
      <c r="A26" s="42" t="s">
        <v>24</v>
      </c>
      <c r="B26" s="60">
        <v>145.80000000000001</v>
      </c>
      <c r="C26" s="46">
        <v>2.9</v>
      </c>
      <c r="D26" s="60">
        <v>134.9</v>
      </c>
      <c r="E26" s="46">
        <v>1.2</v>
      </c>
      <c r="F26" s="60">
        <v>10.9</v>
      </c>
      <c r="G26" s="46">
        <v>29.2</v>
      </c>
      <c r="H26" s="60">
        <v>18.2</v>
      </c>
      <c r="I26" s="61">
        <v>-0.1</v>
      </c>
    </row>
    <row r="27" spans="1:9" s="41" customFormat="1" ht="15" customHeight="1">
      <c r="A27" s="42" t="s">
        <v>25</v>
      </c>
      <c r="B27" s="60">
        <v>140</v>
      </c>
      <c r="C27" s="46">
        <v>2</v>
      </c>
      <c r="D27" s="60">
        <v>130</v>
      </c>
      <c r="E27" s="46">
        <v>1.4</v>
      </c>
      <c r="F27" s="60">
        <v>10</v>
      </c>
      <c r="G27" s="46">
        <v>12.4</v>
      </c>
      <c r="H27" s="60">
        <v>18.100000000000001</v>
      </c>
      <c r="I27" s="57">
        <v>0.1</v>
      </c>
    </row>
    <row r="28" spans="1:9" s="41" customFormat="1" ht="24">
      <c r="A28" s="42" t="s">
        <v>26</v>
      </c>
      <c r="B28" s="60">
        <v>143.4</v>
      </c>
      <c r="C28" s="46">
        <v>-4.3</v>
      </c>
      <c r="D28" s="60">
        <v>134.9</v>
      </c>
      <c r="E28" s="46">
        <v>-5</v>
      </c>
      <c r="F28" s="60">
        <v>8.5</v>
      </c>
      <c r="G28" s="46">
        <v>7.3</v>
      </c>
      <c r="H28" s="60">
        <v>18</v>
      </c>
      <c r="I28" s="57">
        <v>-0.8</v>
      </c>
    </row>
    <row r="29" spans="1:9" s="41" customFormat="1" ht="15" customHeight="1">
      <c r="A29" s="47" t="s">
        <v>27</v>
      </c>
      <c r="B29" s="60">
        <v>82.2</v>
      </c>
      <c r="C29" s="46">
        <v>16.100000000000001</v>
      </c>
      <c r="D29" s="60">
        <v>79.5</v>
      </c>
      <c r="E29" s="46">
        <v>16.7</v>
      </c>
      <c r="F29" s="60">
        <v>2.7</v>
      </c>
      <c r="G29" s="46">
        <v>0.3</v>
      </c>
      <c r="H29" s="60">
        <v>13.8</v>
      </c>
      <c r="I29" s="57">
        <v>2</v>
      </c>
    </row>
    <row r="30" spans="1:9" s="41" customFormat="1" ht="24">
      <c r="A30" s="48" t="s">
        <v>28</v>
      </c>
      <c r="B30" s="60">
        <v>132.6</v>
      </c>
      <c r="C30" s="46">
        <v>6.3</v>
      </c>
      <c r="D30" s="60">
        <v>119.7</v>
      </c>
      <c r="E30" s="46">
        <v>4.5</v>
      </c>
      <c r="F30" s="60">
        <v>12.9</v>
      </c>
      <c r="G30" s="46">
        <v>27.1</v>
      </c>
      <c r="H30" s="60">
        <v>18.7</v>
      </c>
      <c r="I30" s="57">
        <v>1.3</v>
      </c>
    </row>
    <row r="31" spans="1:9" s="41" customFormat="1" ht="15" customHeight="1">
      <c r="A31" s="42" t="s">
        <v>29</v>
      </c>
      <c r="B31" s="60">
        <v>122.5</v>
      </c>
      <c r="C31" s="46">
        <v>-12.8</v>
      </c>
      <c r="D31" s="60">
        <v>117.3</v>
      </c>
      <c r="E31" s="46">
        <v>-8</v>
      </c>
      <c r="F31" s="60">
        <v>5.2</v>
      </c>
      <c r="G31" s="46">
        <v>-60</v>
      </c>
      <c r="H31" s="60">
        <v>16.8</v>
      </c>
      <c r="I31" s="61">
        <v>-1.2</v>
      </c>
    </row>
    <row r="32" spans="1:9" s="41" customFormat="1" ht="15" customHeight="1">
      <c r="A32" s="42" t="s">
        <v>30</v>
      </c>
      <c r="B32" s="60">
        <v>132.6</v>
      </c>
      <c r="C32" s="46">
        <v>-3.2</v>
      </c>
      <c r="D32" s="60">
        <v>128.69999999999999</v>
      </c>
      <c r="E32" s="46">
        <v>-3.3</v>
      </c>
      <c r="F32" s="60">
        <v>3.9</v>
      </c>
      <c r="G32" s="46">
        <v>-3.9</v>
      </c>
      <c r="H32" s="60">
        <v>18.5</v>
      </c>
      <c r="I32" s="61">
        <v>0</v>
      </c>
    </row>
    <row r="33" spans="1:9" s="41" customFormat="1" ht="15" customHeight="1">
      <c r="A33" s="42" t="s">
        <v>31</v>
      </c>
      <c r="B33" s="60">
        <v>146.1</v>
      </c>
      <c r="C33" s="46">
        <v>0</v>
      </c>
      <c r="D33" s="60">
        <v>137.9</v>
      </c>
      <c r="E33" s="46">
        <v>-0.1</v>
      </c>
      <c r="F33" s="60">
        <v>8.1999999999999993</v>
      </c>
      <c r="G33" s="46">
        <v>0</v>
      </c>
      <c r="H33" s="60">
        <v>19</v>
      </c>
      <c r="I33" s="61">
        <v>0.4</v>
      </c>
    </row>
    <row r="34" spans="1:9" s="41" customFormat="1" ht="24">
      <c r="A34" s="49" t="s">
        <v>32</v>
      </c>
      <c r="B34" s="62">
        <v>138.19999999999999</v>
      </c>
      <c r="C34" s="51">
        <v>3.4</v>
      </c>
      <c r="D34" s="62">
        <v>126.1</v>
      </c>
      <c r="E34" s="51">
        <v>-0.1</v>
      </c>
      <c r="F34" s="62">
        <v>12.1</v>
      </c>
      <c r="G34" s="51">
        <v>63.2</v>
      </c>
      <c r="H34" s="62">
        <v>18.100000000000001</v>
      </c>
      <c r="I34" s="63">
        <v>-0.1</v>
      </c>
    </row>
    <row r="35" spans="1:9" s="41" customFormat="1" ht="15" customHeight="1">
      <c r="A35" s="23" t="s">
        <v>33</v>
      </c>
    </row>
    <row r="36" spans="1:9" ht="15" customHeight="1"/>
    <row r="37" spans="1:9" ht="15" customHeight="1"/>
    <row r="57" spans="1:9" s="41" customFormat="1" ht="12">
      <c r="A57" s="544"/>
      <c r="B57" s="545"/>
      <c r="C57" s="545"/>
      <c r="D57" s="545"/>
      <c r="E57" s="545"/>
      <c r="F57" s="545"/>
      <c r="G57" s="545"/>
      <c r="H57" s="545"/>
      <c r="I57" s="545"/>
    </row>
  </sheetData>
  <mergeCells count="6">
    <mergeCell ref="A1:I3"/>
    <mergeCell ref="A57:I57"/>
    <mergeCell ref="A15:A17"/>
    <mergeCell ref="F16:G16"/>
    <mergeCell ref="D16:E16"/>
    <mergeCell ref="H15:I16"/>
  </mergeCells>
  <phoneticPr fontId="10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4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/>
    <pageSetUpPr fitToPage="1"/>
  </sheetPr>
  <dimension ref="A1:I61"/>
  <sheetViews>
    <sheetView showGridLines="0" view="pageBreakPreview" zoomScaleNormal="100" zoomScaleSheetLayoutView="100" workbookViewId="0"/>
  </sheetViews>
  <sheetFormatPr defaultColWidth="8" defaultRowHeight="12.6"/>
  <cols>
    <col min="1" max="1" width="19.88671875" style="52" customWidth="1"/>
    <col min="2" max="9" width="10.6640625" style="52" customWidth="1"/>
    <col min="10" max="10" width="10.109375" style="52" customWidth="1"/>
    <col min="11" max="16384" width="8" style="52"/>
  </cols>
  <sheetData>
    <row r="1" spans="1:9" s="12" customFormat="1" ht="19.5" customHeight="1">
      <c r="A1" s="53"/>
    </row>
    <row r="2" spans="1:9" s="12" customFormat="1" ht="9" customHeight="1"/>
    <row r="3" spans="1:9" s="13" customFormat="1" ht="16.5" customHeight="1"/>
    <row r="4" spans="1:9" s="13" customFormat="1" ht="19.5" customHeight="1">
      <c r="A4" s="14" t="s">
        <v>34</v>
      </c>
    </row>
    <row r="5" spans="1:9" s="12" customFormat="1" ht="16.5" customHeight="1"/>
    <row r="6" spans="1:9" s="12" customFormat="1" ht="16.5" customHeight="1">
      <c r="A6" s="503" t="str" cm="1">
        <f t="array" ref="A6">"・令和７年の1人平均月間総実労働時間は"&amp;FIXED($B$19,1,FALSE)&amp;"時間で、前年"&amp;_xlfn.IFS($C$19&gt;0,"に比べ"&amp;FIXED($C$19,1,TRUE)&amp;"％増",$C$19&lt;0,"に比べ"&amp;FIXED(ABS($C$19),1,TRUE)&amp;"％減",$C$19=0,"と同水準")&amp;"となった。"</f>
        <v>・令和７年の1人平均月間総実労働時間は141.2時間で、前年に比べ2.7％減となった。</v>
      </c>
    </row>
    <row r="7" spans="1:9" s="12" customFormat="1" ht="16.5" customHeight="1">
      <c r="A7" s="12" t="str" cm="1">
        <f t="array" ref="A7">"・総実労働時間のうち、所定内労働時間は"&amp;FIXED($D$19,1)&amp;"時間で、前年"&amp;_xlfn.IFS($E$19&gt;0,"に比べ"&amp;FIXED(($E$19),1)&amp;"％増、",$E$19&lt;0,"に比べ"&amp;FIXED(ABS($E$19),1)&amp;"％減、",$E$19=0,"と同水準、")</f>
        <v>・総実労働時間のうち、所定内労働時間は131.4時間で、前年に比べ2.5％減、</v>
      </c>
    </row>
    <row r="8" spans="1:9" s="12" customFormat="1" ht="16.5" customHeight="1">
      <c r="A8" s="12" t="str" cm="1">
        <f t="array" ref="A8">"所定外労働時間は"&amp;FIXED($F$19,1)&amp;"時間で、前年"&amp;_xlfn.IFS($G$19&gt;0,"に比べ"&amp;FIXED(($G$19),1)&amp;"％増、",$G$19&lt;0,"に比べ"&amp;FIXED(ABS($G$19),1)&amp;"％減",$G$19=0,"と同水準、")&amp;"となった。"</f>
        <v>所定外労働時間は9.8時間で、前年に比べ3.5％減となった。</v>
      </c>
    </row>
    <row r="9" spans="1:9" s="12" customFormat="1" ht="16.5" customHeight="1"/>
    <row r="10" spans="1:9" s="12" customFormat="1" ht="16.5" customHeight="1">
      <c r="A10" s="15"/>
    </row>
    <row r="11" spans="1:9" s="12" customFormat="1" ht="16.5" customHeight="1"/>
    <row r="12" spans="1:9" s="12" customFormat="1" ht="16.5" customHeight="1"/>
    <row r="13" spans="1:9" s="12" customFormat="1" ht="16.5" customHeight="1"/>
    <row r="14" spans="1:9" s="18" customFormat="1" ht="16.5" customHeight="1">
      <c r="A14" s="16" t="s">
        <v>47</v>
      </c>
      <c r="B14" s="17"/>
    </row>
    <row r="15" spans="1:9" s="23" customFormat="1" ht="15" customHeight="1">
      <c r="A15" s="547" t="s">
        <v>6</v>
      </c>
      <c r="B15" s="19" t="s">
        <v>39</v>
      </c>
      <c r="C15" s="20"/>
      <c r="D15" s="21"/>
      <c r="E15" s="20"/>
      <c r="F15" s="20"/>
      <c r="G15" s="20"/>
      <c r="H15" s="553" t="s">
        <v>48</v>
      </c>
      <c r="I15" s="554"/>
    </row>
    <row r="16" spans="1:9" s="23" customFormat="1" ht="25.5" customHeight="1">
      <c r="A16" s="548"/>
      <c r="B16" s="28"/>
      <c r="C16" s="29"/>
      <c r="D16" s="551" t="s">
        <v>41</v>
      </c>
      <c r="E16" s="552"/>
      <c r="F16" s="551" t="s">
        <v>42</v>
      </c>
      <c r="G16" s="556"/>
      <c r="H16" s="550"/>
      <c r="I16" s="555"/>
    </row>
    <row r="17" spans="1:9" s="23" customFormat="1" ht="15" customHeight="1">
      <c r="A17" s="550"/>
      <c r="B17" s="33" t="s">
        <v>49</v>
      </c>
      <c r="C17" s="34" t="s">
        <v>13</v>
      </c>
      <c r="D17" s="33" t="s">
        <v>49</v>
      </c>
      <c r="E17" s="34" t="s">
        <v>13</v>
      </c>
      <c r="F17" s="33" t="s">
        <v>49</v>
      </c>
      <c r="G17" s="34" t="s">
        <v>13</v>
      </c>
      <c r="H17" s="33" t="s">
        <v>49</v>
      </c>
      <c r="I17" s="33" t="s">
        <v>44</v>
      </c>
    </row>
    <row r="18" spans="1:9" s="37" customFormat="1" ht="15" customHeight="1">
      <c r="A18" s="55"/>
      <c r="B18" s="36" t="s">
        <v>45</v>
      </c>
      <c r="C18" s="36" t="s">
        <v>15</v>
      </c>
      <c r="D18" s="36" t="s">
        <v>45</v>
      </c>
      <c r="E18" s="36" t="s">
        <v>15</v>
      </c>
      <c r="F18" s="36" t="s">
        <v>45</v>
      </c>
      <c r="G18" s="36" t="s">
        <v>15</v>
      </c>
      <c r="H18" s="36" t="s">
        <v>46</v>
      </c>
      <c r="I18" s="36" t="s">
        <v>46</v>
      </c>
    </row>
    <row r="19" spans="1:9" s="41" customFormat="1" ht="15" customHeight="1">
      <c r="A19" s="38" t="s">
        <v>17</v>
      </c>
      <c r="B19" s="58">
        <v>141.19999999999999</v>
      </c>
      <c r="C19" s="40">
        <v>-2.7</v>
      </c>
      <c r="D19" s="58">
        <v>131.4</v>
      </c>
      <c r="E19" s="40">
        <v>-2.5</v>
      </c>
      <c r="F19" s="58">
        <v>9.8000000000000007</v>
      </c>
      <c r="G19" s="40">
        <v>-3.5</v>
      </c>
      <c r="H19" s="58">
        <v>18.3</v>
      </c>
      <c r="I19" s="59">
        <v>-0.1</v>
      </c>
    </row>
    <row r="20" spans="1:9" s="41" customFormat="1" ht="15" customHeight="1">
      <c r="A20" s="42" t="s">
        <v>18</v>
      </c>
      <c r="B20" s="60">
        <v>160.6</v>
      </c>
      <c r="C20" s="44">
        <v>-1.8</v>
      </c>
      <c r="D20" s="60">
        <v>147.5</v>
      </c>
      <c r="E20" s="44">
        <v>-2.7</v>
      </c>
      <c r="F20" s="60">
        <v>13.1</v>
      </c>
      <c r="G20" s="44">
        <v>9.6</v>
      </c>
      <c r="H20" s="60">
        <v>19.100000000000001</v>
      </c>
      <c r="I20" s="61">
        <v>-0.3</v>
      </c>
    </row>
    <row r="21" spans="1:9" s="41" customFormat="1" ht="15" customHeight="1">
      <c r="A21" s="42" t="s">
        <v>19</v>
      </c>
      <c r="B21" s="60">
        <v>154.19999999999999</v>
      </c>
      <c r="C21" s="44">
        <v>-1.4</v>
      </c>
      <c r="D21" s="60">
        <v>142.80000000000001</v>
      </c>
      <c r="E21" s="44">
        <v>-1.1000000000000001</v>
      </c>
      <c r="F21" s="60">
        <v>11.4</v>
      </c>
      <c r="G21" s="44">
        <v>-5</v>
      </c>
      <c r="H21" s="60">
        <v>18.8</v>
      </c>
      <c r="I21" s="61">
        <v>-0.2</v>
      </c>
    </row>
    <row r="22" spans="1:9" s="41" customFormat="1" ht="15" customHeight="1">
      <c r="A22" s="45" t="s">
        <v>20</v>
      </c>
      <c r="B22" s="60">
        <v>156.30000000000001</v>
      </c>
      <c r="C22" s="44">
        <v>-1.3</v>
      </c>
      <c r="D22" s="60">
        <v>138.9</v>
      </c>
      <c r="E22" s="44">
        <v>-0.2</v>
      </c>
      <c r="F22" s="60">
        <v>17.399999999999999</v>
      </c>
      <c r="G22" s="44">
        <v>-10</v>
      </c>
      <c r="H22" s="60">
        <v>18.600000000000001</v>
      </c>
      <c r="I22" s="61">
        <v>-0.2</v>
      </c>
    </row>
    <row r="23" spans="1:9" s="41" customFormat="1" ht="15" customHeight="1">
      <c r="A23" s="42" t="s">
        <v>21</v>
      </c>
      <c r="B23" s="60">
        <v>162.19999999999999</v>
      </c>
      <c r="C23" s="44">
        <v>-0.3</v>
      </c>
      <c r="D23" s="60">
        <v>149.4</v>
      </c>
      <c r="E23" s="44">
        <v>-2.2999999999999998</v>
      </c>
      <c r="F23" s="60">
        <v>12.8</v>
      </c>
      <c r="G23" s="44">
        <v>33.5</v>
      </c>
      <c r="H23" s="60">
        <v>18.7</v>
      </c>
      <c r="I23" s="61">
        <v>-0.1</v>
      </c>
    </row>
    <row r="24" spans="1:9" s="41" customFormat="1" ht="15" customHeight="1">
      <c r="A24" s="42" t="s">
        <v>22</v>
      </c>
      <c r="B24" s="60">
        <v>173.7</v>
      </c>
      <c r="C24" s="44">
        <v>-4.4000000000000004</v>
      </c>
      <c r="D24" s="60">
        <v>145.69999999999999</v>
      </c>
      <c r="E24" s="44">
        <v>-3.8</v>
      </c>
      <c r="F24" s="60">
        <v>28</v>
      </c>
      <c r="G24" s="44">
        <v>-7.9</v>
      </c>
      <c r="H24" s="60">
        <v>19.899999999999999</v>
      </c>
      <c r="I24" s="61">
        <v>-0.4</v>
      </c>
    </row>
    <row r="25" spans="1:9" s="41" customFormat="1" ht="15" customHeight="1">
      <c r="A25" s="42" t="s">
        <v>23</v>
      </c>
      <c r="B25" s="60">
        <v>130</v>
      </c>
      <c r="C25" s="44">
        <v>-2.8</v>
      </c>
      <c r="D25" s="60">
        <v>123.9</v>
      </c>
      <c r="E25" s="44">
        <v>-2.7</v>
      </c>
      <c r="F25" s="60">
        <v>6.1</v>
      </c>
      <c r="G25" s="44">
        <v>-2.8</v>
      </c>
      <c r="H25" s="60">
        <v>18.5</v>
      </c>
      <c r="I25" s="61">
        <v>0.2</v>
      </c>
    </row>
    <row r="26" spans="1:9" s="41" customFormat="1" ht="15" customHeight="1">
      <c r="A26" s="42" t="s">
        <v>24</v>
      </c>
      <c r="B26" s="60">
        <v>143.1</v>
      </c>
      <c r="C26" s="46">
        <v>-2.5</v>
      </c>
      <c r="D26" s="60">
        <v>129.1</v>
      </c>
      <c r="E26" s="46">
        <v>-5.3</v>
      </c>
      <c r="F26" s="60">
        <v>14</v>
      </c>
      <c r="G26" s="46">
        <v>33.1</v>
      </c>
      <c r="H26" s="60">
        <v>18</v>
      </c>
      <c r="I26" s="61">
        <v>-0.7</v>
      </c>
    </row>
    <row r="27" spans="1:9" s="41" customFormat="1" ht="15" customHeight="1">
      <c r="A27" s="42" t="s">
        <v>25</v>
      </c>
      <c r="B27" s="60">
        <v>161.5</v>
      </c>
      <c r="C27" s="46">
        <v>4.3</v>
      </c>
      <c r="D27" s="60">
        <v>146.19999999999999</v>
      </c>
      <c r="E27" s="46">
        <v>2.2000000000000002</v>
      </c>
      <c r="F27" s="60">
        <v>15.3</v>
      </c>
      <c r="G27" s="46">
        <v>29.1</v>
      </c>
      <c r="H27" s="60">
        <v>19.399999999999999</v>
      </c>
      <c r="I27" s="57">
        <v>0.4</v>
      </c>
    </row>
    <row r="28" spans="1:9" s="41" customFormat="1" ht="24">
      <c r="A28" s="42" t="s">
        <v>26</v>
      </c>
      <c r="B28" s="60">
        <v>150.30000000000001</v>
      </c>
      <c r="C28" s="46">
        <v>1.3</v>
      </c>
      <c r="D28" s="60">
        <v>142.4</v>
      </c>
      <c r="E28" s="46">
        <v>2.4</v>
      </c>
      <c r="F28" s="60">
        <v>7.9</v>
      </c>
      <c r="G28" s="46">
        <v>-16.5</v>
      </c>
      <c r="H28" s="60">
        <v>18.7</v>
      </c>
      <c r="I28" s="57">
        <v>0.3</v>
      </c>
    </row>
    <row r="29" spans="1:9" s="41" customFormat="1" ht="15" customHeight="1">
      <c r="A29" s="47" t="s">
        <v>27</v>
      </c>
      <c r="B29" s="60">
        <v>78.5</v>
      </c>
      <c r="C29" s="46">
        <v>-5.8</v>
      </c>
      <c r="D29" s="60">
        <v>75.2</v>
      </c>
      <c r="E29" s="46">
        <v>-5.6</v>
      </c>
      <c r="F29" s="60">
        <v>3.3</v>
      </c>
      <c r="G29" s="46">
        <v>-9.6</v>
      </c>
      <c r="H29" s="60">
        <v>13</v>
      </c>
      <c r="I29" s="57">
        <v>-0.5</v>
      </c>
    </row>
    <row r="30" spans="1:9" s="41" customFormat="1" ht="24">
      <c r="A30" s="48" t="s">
        <v>28</v>
      </c>
      <c r="B30" s="64">
        <v>102.9</v>
      </c>
      <c r="C30" s="65">
        <v>26.2</v>
      </c>
      <c r="D30" s="66">
        <v>97.6</v>
      </c>
      <c r="E30" s="46">
        <v>24.2</v>
      </c>
      <c r="F30" s="66">
        <v>5.3</v>
      </c>
      <c r="G30" s="65">
        <v>80.599999999999994</v>
      </c>
      <c r="H30" s="66">
        <v>16.100000000000001</v>
      </c>
      <c r="I30" s="61">
        <v>2.6</v>
      </c>
    </row>
    <row r="31" spans="1:9" s="41" customFormat="1" ht="15" customHeight="1">
      <c r="A31" s="42" t="s">
        <v>29</v>
      </c>
      <c r="B31" s="60">
        <v>118.5</v>
      </c>
      <c r="C31" s="46">
        <v>-16.600000000000001</v>
      </c>
      <c r="D31" s="60">
        <v>114</v>
      </c>
      <c r="E31" s="46">
        <v>-12</v>
      </c>
      <c r="F31" s="60">
        <v>4.5</v>
      </c>
      <c r="G31" s="46">
        <v>-64.3</v>
      </c>
      <c r="H31" s="60">
        <v>16.5</v>
      </c>
      <c r="I31" s="61">
        <v>-1.5</v>
      </c>
    </row>
    <row r="32" spans="1:9" s="41" customFormat="1" ht="15" customHeight="1">
      <c r="A32" s="42" t="s">
        <v>30</v>
      </c>
      <c r="B32" s="60">
        <v>134.5</v>
      </c>
      <c r="C32" s="46">
        <v>-4.9000000000000004</v>
      </c>
      <c r="D32" s="60">
        <v>130.19999999999999</v>
      </c>
      <c r="E32" s="46">
        <v>-4.9000000000000004</v>
      </c>
      <c r="F32" s="60">
        <v>4.3</v>
      </c>
      <c r="G32" s="46">
        <v>-9</v>
      </c>
      <c r="H32" s="60">
        <v>18.5</v>
      </c>
      <c r="I32" s="61">
        <v>0</v>
      </c>
    </row>
    <row r="33" spans="1:9" s="41" customFormat="1" ht="15" customHeight="1">
      <c r="A33" s="42" t="s">
        <v>31</v>
      </c>
      <c r="B33" s="60">
        <v>150.30000000000001</v>
      </c>
      <c r="C33" s="46">
        <v>-0.5</v>
      </c>
      <c r="D33" s="60">
        <v>139.5</v>
      </c>
      <c r="E33" s="46">
        <v>-1.1000000000000001</v>
      </c>
      <c r="F33" s="60">
        <v>10.8</v>
      </c>
      <c r="G33" s="46">
        <v>5.8</v>
      </c>
      <c r="H33" s="60">
        <v>19.2</v>
      </c>
      <c r="I33" s="61">
        <v>-0.2</v>
      </c>
    </row>
    <row r="34" spans="1:9" s="41" customFormat="1" ht="24">
      <c r="A34" s="49" t="s">
        <v>32</v>
      </c>
      <c r="B34" s="62">
        <v>139.5</v>
      </c>
      <c r="C34" s="51">
        <v>5.9</v>
      </c>
      <c r="D34" s="62">
        <v>125.3</v>
      </c>
      <c r="E34" s="51">
        <v>1.7</v>
      </c>
      <c r="F34" s="62">
        <v>14.2</v>
      </c>
      <c r="G34" s="51">
        <v>66.900000000000006</v>
      </c>
      <c r="H34" s="62">
        <v>18.100000000000001</v>
      </c>
      <c r="I34" s="63">
        <v>0.1</v>
      </c>
    </row>
    <row r="35" spans="1:9" s="41" customFormat="1" ht="15" customHeight="1">
      <c r="A35" s="18" t="s">
        <v>33</v>
      </c>
    </row>
    <row r="36" spans="1:9" ht="15" customHeight="1"/>
    <row r="37" spans="1:9" ht="15" customHeight="1"/>
    <row r="61" spans="1:9" s="41" customFormat="1" ht="12">
      <c r="A61" s="544"/>
      <c r="B61" s="545"/>
      <c r="C61" s="545"/>
      <c r="D61" s="545"/>
      <c r="E61" s="545"/>
      <c r="F61" s="545"/>
      <c r="G61" s="545"/>
      <c r="H61" s="545"/>
      <c r="I61" s="545"/>
    </row>
  </sheetData>
  <mergeCells count="5">
    <mergeCell ref="A61:I61"/>
    <mergeCell ref="A15:A17"/>
    <mergeCell ref="H15:I16"/>
    <mergeCell ref="D16:E16"/>
    <mergeCell ref="F16:G16"/>
  </mergeCells>
  <phoneticPr fontId="10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4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/>
    <pageSetUpPr fitToPage="1"/>
  </sheetPr>
  <dimension ref="A1:N62"/>
  <sheetViews>
    <sheetView showGridLines="0" view="pageBreakPreview" zoomScaleNormal="100" zoomScaleSheetLayoutView="100" workbookViewId="0">
      <selection sqref="A1:K3"/>
    </sheetView>
  </sheetViews>
  <sheetFormatPr defaultColWidth="8" defaultRowHeight="12.6"/>
  <cols>
    <col min="1" max="1" width="19.88671875" style="52" customWidth="1"/>
    <col min="2" max="4" width="10" style="52" customWidth="1"/>
    <col min="5" max="5" width="11" style="52" customWidth="1"/>
    <col min="6" max="10" width="10" style="52" customWidth="1"/>
    <col min="11" max="11" width="1.6640625" style="52" customWidth="1"/>
    <col min="12" max="16384" width="8" style="52"/>
  </cols>
  <sheetData>
    <row r="1" spans="1:11" s="12" customFormat="1" ht="19.5" customHeight="1">
      <c r="A1" s="546" t="s">
        <v>50</v>
      </c>
      <c r="B1" s="546"/>
      <c r="C1" s="546"/>
      <c r="D1" s="546"/>
      <c r="E1" s="546"/>
      <c r="F1" s="546"/>
      <c r="G1" s="546"/>
      <c r="H1" s="546"/>
      <c r="I1" s="546"/>
      <c r="J1" s="546"/>
      <c r="K1" s="546"/>
    </row>
    <row r="2" spans="1:11" s="12" customFormat="1" ht="9" customHeight="1">
      <c r="A2" s="546"/>
      <c r="B2" s="546"/>
      <c r="C2" s="546"/>
      <c r="D2" s="546"/>
      <c r="E2" s="546"/>
      <c r="F2" s="546"/>
      <c r="G2" s="546"/>
      <c r="H2" s="546"/>
      <c r="I2" s="546"/>
      <c r="J2" s="546"/>
      <c r="K2" s="546"/>
    </row>
    <row r="3" spans="1:11" s="13" customFormat="1" ht="16.5" customHeight="1">
      <c r="A3" s="546"/>
      <c r="B3" s="546"/>
      <c r="C3" s="546"/>
      <c r="D3" s="546"/>
      <c r="E3" s="546"/>
      <c r="F3" s="546"/>
      <c r="G3" s="546"/>
      <c r="H3" s="546"/>
      <c r="I3" s="546"/>
      <c r="J3" s="546"/>
      <c r="K3" s="546"/>
    </row>
    <row r="4" spans="1:11" s="13" customFormat="1" ht="19.5" customHeight="1">
      <c r="A4" s="14" t="s">
        <v>4</v>
      </c>
    </row>
    <row r="5" spans="1:11" s="12" customFormat="1" ht="16.5" customHeight="1"/>
    <row r="6" spans="1:11" s="12" customFormat="1" ht="16.5" customHeight="1">
      <c r="A6" s="503" t="str" cm="1">
        <f t="array" ref="A6">"・令和７年平均常用労働者数は"&amp;FIXED($B$20,0,FALSE)&amp;"人で、前年"&amp;_xlfn.IFS($C$20&gt;0,"に比べ"&amp;FIXED($C$20,1,TRUE)&amp;"％増",$C$20&lt;0,"に比べ"&amp;FIXED(ABS($C$20),1,TRUE)&amp;"％減",$C$20=0,"と同水準")&amp;"となった。"</f>
        <v>・令和７年平均常用労働者数は306,918人で、前年に比べ2.1％増となった。</v>
      </c>
    </row>
    <row r="7" spans="1:11" s="12" customFormat="1" ht="16.5" customHeight="1">
      <c r="A7" s="12" t="str">
        <f>"・常用労働者のうち、パートタイム労働者は"&amp;FIXED($D$20,0)&amp;"人で、常用労働者に占める割合は"&amp;FIXED($E$20,1)&amp;"%、"</f>
        <v>・常用労働者のうち、パートタイム労働者は88,050人で、常用労働者に占める割合は28.7%、</v>
      </c>
    </row>
    <row r="8" spans="1:11" s="12" customFormat="1" ht="16.5" customHeight="1">
      <c r="A8" s="12" t="str" cm="1">
        <f t="array" ref="A8">"前年"&amp;_xlfn.IFS($F$20&gt;0,"に比べ"&amp;FIXED(($F$20),1)&amp;"ポイント増、",$F$20&lt;0,"に比べ"&amp;FIXED(ABS($F$20),1)&amp;"ポイント減",$F$20=0,"と同水準、")&amp;"となった。"</f>
        <v>前年に比べ2.2ポイント減となった。</v>
      </c>
    </row>
    <row r="9" spans="1:11" s="12" customFormat="1" ht="16.5" customHeight="1">
      <c r="A9" s="12" t="str" cm="1">
        <f t="array" ref="A9">"・入職率は"&amp;FIXED($G$20,2,FALSE)&amp;"％で、前年"&amp;_xlfn.IFS($H$20&gt;0,"に比べ"&amp;FIXED($H$20,2,TRUE)&amp;"ポイント増",$H$20&lt;0,"に比べ"&amp;FIXED(ABS($H$20),2,TRUE)&amp;"ポイント減",$H$20=0,"と同水準")&amp;"、離職率は"&amp;FIXED($I$20,2,FALSE)&amp;"％で、前年"&amp;_xlfn.IFS($J$20&gt;0,"に比べ"&amp;FIXED($J$20,2,TRUE)&amp;"ポイント増",$J$20&lt;0,"に比べ"&amp;FIXED(ABS($J$20),2,TRUE)&amp;"ポイント減",$J$20=0,"と同水準")&amp;"となった。"</f>
        <v>・入職率は1.81％で、前年に比べ0.10ポイント減、離職率は1.60％で、前年に比べ0.25ポイント減となった。</v>
      </c>
    </row>
    <row r="10" spans="1:11" s="12" customFormat="1" ht="16.5" customHeight="1">
      <c r="A10" s="15"/>
    </row>
    <row r="11" spans="1:11" s="12" customFormat="1" ht="16.5" customHeight="1"/>
    <row r="12" spans="1:11" s="12" customFormat="1" ht="16.5" customHeight="1"/>
    <row r="13" spans="1:11" s="12" customFormat="1" ht="16.5" customHeight="1"/>
    <row r="14" spans="1:11" s="18" customFormat="1" ht="16.5" customHeight="1">
      <c r="A14" s="16" t="s">
        <v>51</v>
      </c>
      <c r="B14" s="17"/>
    </row>
    <row r="15" spans="1:11" s="23" customFormat="1" ht="15" customHeight="1">
      <c r="A15" s="547" t="s">
        <v>6</v>
      </c>
      <c r="B15" s="19" t="s">
        <v>52</v>
      </c>
      <c r="C15" s="20"/>
      <c r="D15" s="21"/>
      <c r="E15" s="20"/>
      <c r="F15" s="20"/>
      <c r="G15" s="553" t="s">
        <v>53</v>
      </c>
      <c r="H15" s="557"/>
      <c r="I15" s="553" t="s">
        <v>54</v>
      </c>
      <c r="J15" s="557"/>
    </row>
    <row r="16" spans="1:11" s="23" customFormat="1" ht="15" customHeight="1">
      <c r="A16" s="548"/>
      <c r="B16" s="24"/>
      <c r="C16" s="25"/>
      <c r="D16" s="26" t="s">
        <v>55</v>
      </c>
      <c r="E16" s="27"/>
      <c r="F16" s="27"/>
      <c r="G16" s="558"/>
      <c r="H16" s="559"/>
      <c r="I16" s="558"/>
      <c r="J16" s="559"/>
    </row>
    <row r="17" spans="1:14" s="23" customFormat="1" ht="10.5" customHeight="1">
      <c r="A17" s="548"/>
      <c r="B17" s="28"/>
      <c r="C17" s="29"/>
      <c r="D17" s="30"/>
      <c r="E17" s="31"/>
      <c r="F17" s="31"/>
      <c r="G17" s="560"/>
      <c r="H17" s="561"/>
      <c r="I17" s="560"/>
      <c r="J17" s="561"/>
    </row>
    <row r="18" spans="1:14" s="23" customFormat="1" ht="24.75" customHeight="1">
      <c r="A18" s="550"/>
      <c r="B18" s="33" t="s">
        <v>56</v>
      </c>
      <c r="C18" s="34" t="s">
        <v>13</v>
      </c>
      <c r="D18" s="33" t="s">
        <v>56</v>
      </c>
      <c r="E18" s="67" t="s">
        <v>57</v>
      </c>
      <c r="F18" s="34" t="s">
        <v>58</v>
      </c>
      <c r="G18" s="33" t="s">
        <v>56</v>
      </c>
      <c r="H18" s="34" t="s">
        <v>58</v>
      </c>
      <c r="I18" s="33" t="s">
        <v>56</v>
      </c>
      <c r="J18" s="34" t="s">
        <v>58</v>
      </c>
    </row>
    <row r="19" spans="1:14" s="37" customFormat="1" ht="15" customHeight="1">
      <c r="A19" s="55"/>
      <c r="B19" s="36" t="s">
        <v>59</v>
      </c>
      <c r="C19" s="36" t="s">
        <v>15</v>
      </c>
      <c r="D19" s="36" t="s">
        <v>59</v>
      </c>
      <c r="E19" s="36" t="s">
        <v>15</v>
      </c>
      <c r="F19" s="36" t="s">
        <v>60</v>
      </c>
      <c r="G19" s="36" t="s">
        <v>15</v>
      </c>
      <c r="H19" s="36" t="s">
        <v>60</v>
      </c>
      <c r="I19" s="36" t="s">
        <v>15</v>
      </c>
      <c r="J19" s="36" t="s">
        <v>60</v>
      </c>
      <c r="M19" s="68"/>
    </row>
    <row r="20" spans="1:14" s="41" customFormat="1" ht="15" customHeight="1">
      <c r="A20" s="38" t="s">
        <v>17</v>
      </c>
      <c r="B20" s="39">
        <v>306918</v>
      </c>
      <c r="C20" s="40">
        <v>2.1</v>
      </c>
      <c r="D20" s="39">
        <v>88050</v>
      </c>
      <c r="E20" s="40">
        <v>28.7</v>
      </c>
      <c r="F20" s="504">
        <v>-2.2000000000000002</v>
      </c>
      <c r="G20" s="508">
        <v>1.81</v>
      </c>
      <c r="H20" s="509">
        <v>-0.1</v>
      </c>
      <c r="I20" s="508">
        <v>1.6</v>
      </c>
      <c r="J20" s="508">
        <v>-0.25</v>
      </c>
      <c r="M20" s="69"/>
      <c r="N20" s="70"/>
    </row>
    <row r="21" spans="1:14" s="41" customFormat="1" ht="15" customHeight="1">
      <c r="A21" s="42" t="s">
        <v>18</v>
      </c>
      <c r="B21" s="43">
        <v>19473</v>
      </c>
      <c r="C21" s="44">
        <v>0.1</v>
      </c>
      <c r="D21" s="43">
        <v>800</v>
      </c>
      <c r="E21" s="44">
        <v>4.0999999999999996</v>
      </c>
      <c r="F21" s="505">
        <v>0</v>
      </c>
      <c r="G21" s="510">
        <v>0.95</v>
      </c>
      <c r="H21" s="511">
        <v>-0.43</v>
      </c>
      <c r="I21" s="510">
        <v>0.93</v>
      </c>
      <c r="J21" s="510">
        <v>-0.31</v>
      </c>
      <c r="M21" s="69"/>
      <c r="N21" s="70"/>
    </row>
    <row r="22" spans="1:14" s="41" customFormat="1" ht="15" customHeight="1">
      <c r="A22" s="42" t="s">
        <v>19</v>
      </c>
      <c r="B22" s="43">
        <v>67536</v>
      </c>
      <c r="C22" s="44">
        <v>0.9</v>
      </c>
      <c r="D22" s="43">
        <v>6071</v>
      </c>
      <c r="E22" s="44">
        <v>9</v>
      </c>
      <c r="F22" s="505">
        <v>-0.7</v>
      </c>
      <c r="G22" s="510">
        <v>0.99</v>
      </c>
      <c r="H22" s="511">
        <v>0.03</v>
      </c>
      <c r="I22" s="510">
        <v>0.96</v>
      </c>
      <c r="J22" s="510">
        <v>0.09</v>
      </c>
      <c r="M22" s="69"/>
      <c r="N22" s="70"/>
    </row>
    <row r="23" spans="1:14" s="41" customFormat="1" ht="15" customHeight="1">
      <c r="A23" s="45" t="s">
        <v>20</v>
      </c>
      <c r="B23" s="43">
        <v>3083</v>
      </c>
      <c r="C23" s="44">
        <v>-1.1000000000000001</v>
      </c>
      <c r="D23" s="43">
        <v>49</v>
      </c>
      <c r="E23" s="44">
        <v>1.6</v>
      </c>
      <c r="F23" s="505">
        <v>-2.1</v>
      </c>
      <c r="G23" s="510">
        <v>1.25</v>
      </c>
      <c r="H23" s="511">
        <v>0.63</v>
      </c>
      <c r="I23" s="510">
        <v>1.52</v>
      </c>
      <c r="J23" s="510">
        <v>0.62</v>
      </c>
      <c r="M23" s="69"/>
      <c r="N23" s="70"/>
    </row>
    <row r="24" spans="1:14" s="41" customFormat="1" ht="15" customHeight="1">
      <c r="A24" s="42" t="s">
        <v>21</v>
      </c>
      <c r="B24" s="43">
        <v>5341</v>
      </c>
      <c r="C24" s="44">
        <v>5.8</v>
      </c>
      <c r="D24" s="43">
        <v>491</v>
      </c>
      <c r="E24" s="44">
        <v>9.1</v>
      </c>
      <c r="F24" s="505">
        <v>4.5</v>
      </c>
      <c r="G24" s="510">
        <v>1.1499999999999999</v>
      </c>
      <c r="H24" s="511">
        <v>-0.38</v>
      </c>
      <c r="I24" s="510">
        <v>0.66</v>
      </c>
      <c r="J24" s="510">
        <v>-0.06</v>
      </c>
      <c r="M24" s="69"/>
      <c r="N24" s="70"/>
    </row>
    <row r="25" spans="1:14" s="41" customFormat="1" ht="15" customHeight="1">
      <c r="A25" s="42" t="s">
        <v>22</v>
      </c>
      <c r="B25" s="43">
        <v>14537</v>
      </c>
      <c r="C25" s="44">
        <v>-1.8</v>
      </c>
      <c r="D25" s="43">
        <v>1578</v>
      </c>
      <c r="E25" s="44">
        <v>10.8</v>
      </c>
      <c r="F25" s="505">
        <v>0.5</v>
      </c>
      <c r="G25" s="510">
        <v>1.1399999999999999</v>
      </c>
      <c r="H25" s="511">
        <v>0.18</v>
      </c>
      <c r="I25" s="510">
        <v>1.1599999999999999</v>
      </c>
      <c r="J25" s="510">
        <v>-0.13</v>
      </c>
      <c r="M25" s="69"/>
      <c r="N25" s="70"/>
    </row>
    <row r="26" spans="1:14" s="41" customFormat="1" ht="15" customHeight="1">
      <c r="A26" s="42" t="s">
        <v>23</v>
      </c>
      <c r="B26" s="43">
        <v>51322</v>
      </c>
      <c r="C26" s="44">
        <v>1.2</v>
      </c>
      <c r="D26" s="43">
        <v>25535</v>
      </c>
      <c r="E26" s="44">
        <v>49.7</v>
      </c>
      <c r="F26" s="505">
        <v>-8</v>
      </c>
      <c r="G26" s="510">
        <v>1.74</v>
      </c>
      <c r="H26" s="511">
        <v>-0.15</v>
      </c>
      <c r="I26" s="510">
        <v>1.6</v>
      </c>
      <c r="J26" s="510">
        <v>-0.4</v>
      </c>
      <c r="M26" s="69"/>
      <c r="N26" s="70"/>
    </row>
    <row r="27" spans="1:14" s="41" customFormat="1" ht="15" customHeight="1">
      <c r="A27" s="42" t="s">
        <v>24</v>
      </c>
      <c r="B27" s="43">
        <v>7825</v>
      </c>
      <c r="C27" s="46">
        <v>23</v>
      </c>
      <c r="D27" s="43">
        <v>211</v>
      </c>
      <c r="E27" s="46">
        <v>2.7</v>
      </c>
      <c r="F27" s="506">
        <v>-6.3</v>
      </c>
      <c r="G27" s="510">
        <v>1.91</v>
      </c>
      <c r="H27" s="512">
        <v>0.25</v>
      </c>
      <c r="I27" s="510">
        <v>1.83</v>
      </c>
      <c r="J27" s="510">
        <v>0.53</v>
      </c>
      <c r="M27" s="71"/>
      <c r="N27" s="70"/>
    </row>
    <row r="28" spans="1:14" s="41" customFormat="1" ht="15" customHeight="1">
      <c r="A28" s="42" t="s">
        <v>25</v>
      </c>
      <c r="B28" s="43">
        <v>2698</v>
      </c>
      <c r="C28" s="46">
        <v>-4.2</v>
      </c>
      <c r="D28" s="43">
        <v>870</v>
      </c>
      <c r="E28" s="46">
        <v>32.200000000000003</v>
      </c>
      <c r="F28" s="506">
        <v>-4.3</v>
      </c>
      <c r="G28" s="510">
        <v>0.77</v>
      </c>
      <c r="H28" s="512">
        <v>-0.32</v>
      </c>
      <c r="I28" s="510">
        <v>1</v>
      </c>
      <c r="J28" s="515">
        <v>-7.0000000000000007E-2</v>
      </c>
      <c r="M28" s="71"/>
      <c r="N28" s="70"/>
    </row>
    <row r="29" spans="1:14" s="41" customFormat="1" ht="24">
      <c r="A29" s="42" t="s">
        <v>26</v>
      </c>
      <c r="B29" s="43">
        <v>8095</v>
      </c>
      <c r="C29" s="46">
        <v>1.5</v>
      </c>
      <c r="D29" s="43">
        <v>918</v>
      </c>
      <c r="E29" s="46">
        <v>11.3</v>
      </c>
      <c r="F29" s="506">
        <v>1.3</v>
      </c>
      <c r="G29" s="510">
        <v>1.51</v>
      </c>
      <c r="H29" s="512">
        <v>0.33</v>
      </c>
      <c r="I29" s="510">
        <v>1.1000000000000001</v>
      </c>
      <c r="J29" s="515">
        <v>0.06</v>
      </c>
      <c r="M29" s="71"/>
      <c r="N29" s="70"/>
    </row>
    <row r="30" spans="1:14" s="41" customFormat="1" ht="15" customHeight="1">
      <c r="A30" s="47" t="s">
        <v>27</v>
      </c>
      <c r="B30" s="43">
        <v>23114</v>
      </c>
      <c r="C30" s="46">
        <v>11.2</v>
      </c>
      <c r="D30" s="43">
        <v>18887</v>
      </c>
      <c r="E30" s="46">
        <v>81.8</v>
      </c>
      <c r="F30" s="506">
        <v>-5.2</v>
      </c>
      <c r="G30" s="510">
        <v>4.7699999999999996</v>
      </c>
      <c r="H30" s="512">
        <v>0.05</v>
      </c>
      <c r="I30" s="510">
        <v>3.34</v>
      </c>
      <c r="J30" s="515">
        <v>-1.57</v>
      </c>
      <c r="M30" s="71"/>
      <c r="N30" s="70"/>
    </row>
    <row r="31" spans="1:14" s="41" customFormat="1" ht="24">
      <c r="A31" s="48" t="s">
        <v>28</v>
      </c>
      <c r="B31" s="43">
        <v>8625</v>
      </c>
      <c r="C31" s="46">
        <v>-3.6</v>
      </c>
      <c r="D31" s="43">
        <v>4184</v>
      </c>
      <c r="E31" s="46">
        <v>48.4</v>
      </c>
      <c r="F31" s="506">
        <v>-5.3</v>
      </c>
      <c r="G31" s="510">
        <v>5.62</v>
      </c>
      <c r="H31" s="512">
        <v>-3.08</v>
      </c>
      <c r="I31" s="510">
        <v>5.54</v>
      </c>
      <c r="J31" s="515">
        <v>-2.83</v>
      </c>
      <c r="M31" s="71"/>
      <c r="N31" s="70"/>
    </row>
    <row r="32" spans="1:14" s="41" customFormat="1" ht="15" customHeight="1">
      <c r="A32" s="42" t="s">
        <v>29</v>
      </c>
      <c r="B32" s="43">
        <v>20085</v>
      </c>
      <c r="C32" s="46">
        <v>-1.2</v>
      </c>
      <c r="D32" s="43">
        <v>5509</v>
      </c>
      <c r="E32" s="46">
        <v>27.4</v>
      </c>
      <c r="F32" s="506">
        <v>0.8</v>
      </c>
      <c r="G32" s="510">
        <v>1.92</v>
      </c>
      <c r="H32" s="512">
        <v>0.2</v>
      </c>
      <c r="I32" s="510">
        <v>2.08</v>
      </c>
      <c r="J32" s="510">
        <v>0.35</v>
      </c>
      <c r="M32" s="71"/>
      <c r="N32" s="70"/>
    </row>
    <row r="33" spans="1:14" s="41" customFormat="1" ht="15" customHeight="1">
      <c r="A33" s="42" t="s">
        <v>30</v>
      </c>
      <c r="B33" s="43">
        <v>50240</v>
      </c>
      <c r="C33" s="46">
        <v>2.8</v>
      </c>
      <c r="D33" s="43">
        <v>15204</v>
      </c>
      <c r="E33" s="46">
        <v>30.3</v>
      </c>
      <c r="F33" s="506">
        <v>-1</v>
      </c>
      <c r="G33" s="510">
        <v>1.66</v>
      </c>
      <c r="H33" s="512">
        <v>-0.03</v>
      </c>
      <c r="I33" s="510">
        <v>1.29</v>
      </c>
      <c r="J33" s="510">
        <v>-0.11</v>
      </c>
      <c r="M33" s="71"/>
      <c r="N33" s="70"/>
    </row>
    <row r="34" spans="1:14" s="41" customFormat="1" ht="15" customHeight="1">
      <c r="A34" s="42" t="s">
        <v>31</v>
      </c>
      <c r="B34" s="43">
        <v>2941</v>
      </c>
      <c r="C34" s="46">
        <v>-2.5</v>
      </c>
      <c r="D34" s="43">
        <v>610</v>
      </c>
      <c r="E34" s="46">
        <v>20.7</v>
      </c>
      <c r="F34" s="506">
        <v>-8</v>
      </c>
      <c r="G34" s="510">
        <v>1.72</v>
      </c>
      <c r="H34" s="512">
        <v>0.23</v>
      </c>
      <c r="I34" s="510">
        <v>2.19</v>
      </c>
      <c r="J34" s="510">
        <v>0.84</v>
      </c>
      <c r="M34" s="71"/>
      <c r="N34" s="70"/>
    </row>
    <row r="35" spans="1:14" s="41" customFormat="1" ht="24">
      <c r="A35" s="49" t="s">
        <v>32</v>
      </c>
      <c r="B35" s="50">
        <v>22002</v>
      </c>
      <c r="C35" s="51">
        <v>0.4</v>
      </c>
      <c r="D35" s="50">
        <v>7132</v>
      </c>
      <c r="E35" s="51">
        <v>32.4</v>
      </c>
      <c r="F35" s="507">
        <v>-2.9</v>
      </c>
      <c r="G35" s="513">
        <v>1.77</v>
      </c>
      <c r="H35" s="514">
        <v>-0.24</v>
      </c>
      <c r="I35" s="513">
        <v>1.68</v>
      </c>
      <c r="J35" s="516">
        <v>-0.22</v>
      </c>
      <c r="M35" s="71"/>
      <c r="N35" s="70"/>
    </row>
    <row r="36" spans="1:14" s="41" customFormat="1" ht="15" customHeight="1">
      <c r="A36" s="18" t="s">
        <v>33</v>
      </c>
    </row>
    <row r="37" spans="1:14" ht="15" customHeight="1"/>
    <row r="38" spans="1:14" ht="15" customHeight="1"/>
    <row r="62" spans="1:9" s="41" customFormat="1" ht="12">
      <c r="A62" s="544"/>
      <c r="B62" s="545"/>
      <c r="C62" s="545"/>
      <c r="D62" s="545"/>
      <c r="E62" s="545"/>
      <c r="F62" s="545"/>
      <c r="G62" s="545"/>
      <c r="H62" s="545"/>
      <c r="I62" s="545"/>
    </row>
  </sheetData>
  <mergeCells count="5">
    <mergeCell ref="A62:I62"/>
    <mergeCell ref="A15:A18"/>
    <mergeCell ref="G15:H17"/>
    <mergeCell ref="I15:J17"/>
    <mergeCell ref="A1:K3"/>
  </mergeCells>
  <phoneticPr fontId="10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/>
    <pageSetUpPr fitToPage="1"/>
  </sheetPr>
  <dimension ref="A1:O62"/>
  <sheetViews>
    <sheetView showGridLines="0" view="pageBreakPreview" zoomScaleNormal="100" zoomScaleSheetLayoutView="100" workbookViewId="0"/>
  </sheetViews>
  <sheetFormatPr defaultColWidth="8" defaultRowHeight="12.6"/>
  <cols>
    <col min="1" max="1" width="19.88671875" style="52" customWidth="1"/>
    <col min="2" max="4" width="10" style="52" customWidth="1"/>
    <col min="5" max="5" width="11" style="52" customWidth="1"/>
    <col min="6" max="10" width="10" style="52" customWidth="1"/>
    <col min="11" max="11" width="2" style="52" customWidth="1"/>
    <col min="12" max="16384" width="8" style="52"/>
  </cols>
  <sheetData>
    <row r="1" spans="1:10" s="12" customFormat="1" ht="19.5" customHeight="1">
      <c r="A1" s="53"/>
    </row>
    <row r="2" spans="1:10" s="12" customFormat="1" ht="9" customHeight="1"/>
    <row r="3" spans="1:10" s="13" customFormat="1" ht="16.5" customHeight="1"/>
    <row r="4" spans="1:10" s="13" customFormat="1" ht="19.5" customHeight="1">
      <c r="A4" s="14" t="s">
        <v>34</v>
      </c>
    </row>
    <row r="5" spans="1:10" s="12" customFormat="1" ht="16.5" customHeight="1"/>
    <row r="6" spans="1:10" s="12" customFormat="1" ht="16.5" customHeight="1">
      <c r="A6" s="503" t="str" cm="1">
        <f t="array" ref="A6">"・令和７年平均常用労働者数は"&amp;FIXED($B$20,0,FALSE)&amp;"人で、前年"&amp;_xlfn.IFS($C$20&gt;0,"に比べ"&amp;FIXED($C$20,1,TRUE)&amp;"％増",$C$20&lt;0,"に比べ"&amp;FIXED(ABS($C$20),1,TRUE)&amp;"％減",$C$20=0,"と同水準")&amp;"となった。"</f>
        <v>・令和７年平均常用労働者数は173,741人で、前年に比べ0.7％増となった。</v>
      </c>
    </row>
    <row r="7" spans="1:10" s="12" customFormat="1" ht="16.5" customHeight="1">
      <c r="A7" s="12" t="str">
        <f>"・常用労働者のうち、パートタイム労働者は"&amp;FIXED($D$20,0)&amp;"人で、常用労働者に占める割合は"&amp;FIXED($E$20,1)&amp;"%、"</f>
        <v>・常用労働者のうち、パートタイム労働者は43,050人で、常用労働者に占める割合は24.8%、</v>
      </c>
    </row>
    <row r="8" spans="1:10" s="12" customFormat="1" ht="16.5" customHeight="1">
      <c r="A8" s="12" t="str" cm="1">
        <f t="array" ref="A8">"前年"&amp;_xlfn.IFS($F$20&gt;0,"に比べ"&amp;FIXED(($F$20),1)&amp;"ポイント増、",$F$20&lt;0,"に比べ"&amp;FIXED(ABS($F$20),1)&amp;"ポイント減",$F$20=0,"と同水準、")&amp;"となった。"</f>
        <v>前年に比べ0.4ポイント増、となった。</v>
      </c>
    </row>
    <row r="9" spans="1:10" s="12" customFormat="1" ht="16.5" customHeight="1">
      <c r="A9" s="12" t="str" cm="1">
        <f t="array" ref="A9">"・入職率は"&amp;FIXED($G$20,2,FALSE)&amp;"％で、前年"&amp;_xlfn.IFS($H$20&gt;0,"に比べ"&amp;FIXED($H$20,2,TRUE)&amp;"ポイント増",$H$20&lt;0,"に比べ"&amp;FIXED(ABS($H$20),2,TRUE)&amp;"ポイント減",$H$20=0,"と同水準")&amp;"、離職率は"&amp;FIXED($I$20,2,FALSE)&amp;"％で、前年"&amp;_xlfn.IFS($J$20&gt;0,"に比べ"&amp;FIXED($J$20,2,TRUE)&amp;"ポイント増",$J$20&lt;0,"に比べ"&amp;FIXED(ABS($J$20),2,TRUE)&amp;"ポイント減",$J$20=0,"と同水準")&amp;"となった。"</f>
        <v>・入職率は1.53％で、前年に比べ0.01ポイント増、離職率は1.53％で、前年に比べ0.07ポイント増となった。</v>
      </c>
    </row>
    <row r="10" spans="1:10" s="12" customFormat="1" ht="16.5" customHeight="1">
      <c r="A10" s="15"/>
    </row>
    <row r="11" spans="1:10" s="12" customFormat="1" ht="16.5" customHeight="1"/>
    <row r="12" spans="1:10" s="12" customFormat="1" ht="16.5" customHeight="1"/>
    <row r="13" spans="1:10" s="12" customFormat="1" ht="16.5" customHeight="1"/>
    <row r="14" spans="1:10" s="18" customFormat="1" ht="16.5" customHeight="1">
      <c r="A14" s="16" t="s">
        <v>72</v>
      </c>
      <c r="B14" s="17"/>
    </row>
    <row r="15" spans="1:10" s="23" customFormat="1" ht="15" customHeight="1">
      <c r="A15" s="547" t="s">
        <v>6</v>
      </c>
      <c r="B15" s="19" t="s">
        <v>52</v>
      </c>
      <c r="C15" s="20"/>
      <c r="D15" s="21"/>
      <c r="E15" s="20"/>
      <c r="F15" s="20"/>
      <c r="G15" s="553" t="s">
        <v>53</v>
      </c>
      <c r="H15" s="554"/>
      <c r="I15" s="553" t="s">
        <v>54</v>
      </c>
      <c r="J15" s="557"/>
    </row>
    <row r="16" spans="1:10" s="23" customFormat="1" ht="15" customHeight="1">
      <c r="A16" s="548"/>
      <c r="B16" s="24"/>
      <c r="C16" s="25"/>
      <c r="D16" s="26" t="s">
        <v>55</v>
      </c>
      <c r="E16" s="27"/>
      <c r="F16" s="27"/>
      <c r="G16" s="562"/>
      <c r="H16" s="563"/>
      <c r="I16" s="558"/>
      <c r="J16" s="559"/>
    </row>
    <row r="17" spans="1:15" s="23" customFormat="1" ht="10.5" customHeight="1">
      <c r="A17" s="548"/>
      <c r="B17" s="28"/>
      <c r="C17" s="29"/>
      <c r="D17" s="30"/>
      <c r="E17" s="31"/>
      <c r="F17" s="31"/>
      <c r="G17" s="550"/>
      <c r="H17" s="555"/>
      <c r="I17" s="560"/>
      <c r="J17" s="561"/>
    </row>
    <row r="18" spans="1:15" s="23" customFormat="1" ht="24.75" customHeight="1">
      <c r="A18" s="550"/>
      <c r="B18" s="33" t="s">
        <v>56</v>
      </c>
      <c r="C18" s="34" t="s">
        <v>13</v>
      </c>
      <c r="D18" s="33" t="s">
        <v>56</v>
      </c>
      <c r="E18" s="67" t="s">
        <v>57</v>
      </c>
      <c r="F18" s="34" t="s">
        <v>58</v>
      </c>
      <c r="G18" s="33" t="s">
        <v>56</v>
      </c>
      <c r="H18" s="34" t="s">
        <v>58</v>
      </c>
      <c r="I18" s="33" t="s">
        <v>56</v>
      </c>
      <c r="J18" s="34" t="s">
        <v>58</v>
      </c>
      <c r="N18" s="68"/>
    </row>
    <row r="19" spans="1:15" s="37" customFormat="1" ht="15" customHeight="1">
      <c r="A19" s="55"/>
      <c r="B19" s="36" t="s">
        <v>59</v>
      </c>
      <c r="C19" s="36" t="s">
        <v>15</v>
      </c>
      <c r="D19" s="36" t="s">
        <v>59</v>
      </c>
      <c r="E19" s="36" t="s">
        <v>15</v>
      </c>
      <c r="F19" s="36" t="s">
        <v>60</v>
      </c>
      <c r="G19" s="36" t="s">
        <v>15</v>
      </c>
      <c r="H19" s="36" t="s">
        <v>60</v>
      </c>
      <c r="I19" s="36" t="s">
        <v>15</v>
      </c>
      <c r="J19" s="36" t="s">
        <v>60</v>
      </c>
      <c r="N19" s="72"/>
    </row>
    <row r="20" spans="1:15" s="41" customFormat="1" ht="15" customHeight="1">
      <c r="A20" s="38" t="s">
        <v>17</v>
      </c>
      <c r="B20" s="39">
        <v>173741</v>
      </c>
      <c r="C20" s="40">
        <v>0.7</v>
      </c>
      <c r="D20" s="39">
        <v>43050</v>
      </c>
      <c r="E20" s="40">
        <v>24.8</v>
      </c>
      <c r="F20" s="504">
        <v>0.4</v>
      </c>
      <c r="G20" s="508">
        <v>1.53</v>
      </c>
      <c r="H20" s="509">
        <v>0.01</v>
      </c>
      <c r="I20" s="508">
        <v>1.53</v>
      </c>
      <c r="J20" s="508">
        <v>7.0000000000000007E-2</v>
      </c>
      <c r="N20" s="69"/>
      <c r="O20" s="73"/>
    </row>
    <row r="21" spans="1:15" s="41" customFormat="1" ht="15" customHeight="1">
      <c r="A21" s="42" t="s">
        <v>18</v>
      </c>
      <c r="B21" s="43">
        <v>6199</v>
      </c>
      <c r="C21" s="44">
        <v>-1</v>
      </c>
      <c r="D21" s="43">
        <v>233</v>
      </c>
      <c r="E21" s="44">
        <v>3.8</v>
      </c>
      <c r="F21" s="505">
        <v>-0.3</v>
      </c>
      <c r="G21" s="510">
        <v>0.72</v>
      </c>
      <c r="H21" s="511">
        <v>-0.14000000000000001</v>
      </c>
      <c r="I21" s="510">
        <v>0.73</v>
      </c>
      <c r="J21" s="510">
        <v>-0.27</v>
      </c>
      <c r="N21" s="69"/>
      <c r="O21" s="73"/>
    </row>
    <row r="22" spans="1:15" s="41" customFormat="1" ht="15" customHeight="1">
      <c r="A22" s="42" t="s">
        <v>19</v>
      </c>
      <c r="B22" s="43">
        <v>51140</v>
      </c>
      <c r="C22" s="44">
        <v>1</v>
      </c>
      <c r="D22" s="43">
        <v>3773</v>
      </c>
      <c r="E22" s="44">
        <v>7.4</v>
      </c>
      <c r="F22" s="505">
        <v>-0.3</v>
      </c>
      <c r="G22" s="510">
        <v>1.01</v>
      </c>
      <c r="H22" s="511">
        <v>0.04</v>
      </c>
      <c r="I22" s="510">
        <v>0.99</v>
      </c>
      <c r="J22" s="510">
        <v>0.15</v>
      </c>
      <c r="N22" s="69"/>
      <c r="O22" s="73"/>
    </row>
    <row r="23" spans="1:15" s="41" customFormat="1" ht="15" customHeight="1">
      <c r="A23" s="45" t="s">
        <v>20</v>
      </c>
      <c r="B23" s="43">
        <v>2739</v>
      </c>
      <c r="C23" s="44">
        <v>-3.9</v>
      </c>
      <c r="D23" s="43">
        <v>38</v>
      </c>
      <c r="E23" s="44">
        <v>1.4</v>
      </c>
      <c r="F23" s="505">
        <v>-0.2</v>
      </c>
      <c r="G23" s="510">
        <v>0.79</v>
      </c>
      <c r="H23" s="511">
        <v>0.1</v>
      </c>
      <c r="I23" s="510">
        <v>1.08</v>
      </c>
      <c r="J23" s="510">
        <v>0.25</v>
      </c>
      <c r="N23" s="69"/>
      <c r="O23" s="73"/>
    </row>
    <row r="24" spans="1:15" s="41" customFormat="1" ht="15" customHeight="1">
      <c r="A24" s="42" t="s">
        <v>21</v>
      </c>
      <c r="B24" s="43">
        <v>4156</v>
      </c>
      <c r="C24" s="44">
        <v>6.4</v>
      </c>
      <c r="D24" s="43">
        <v>282</v>
      </c>
      <c r="E24" s="44">
        <v>6.8</v>
      </c>
      <c r="F24" s="505">
        <v>4.5</v>
      </c>
      <c r="G24" s="510">
        <v>0.95</v>
      </c>
      <c r="H24" s="511">
        <v>-0.6</v>
      </c>
      <c r="I24" s="510">
        <v>0.56999999999999995</v>
      </c>
      <c r="J24" s="510">
        <v>0.15</v>
      </c>
      <c r="N24" s="69"/>
      <c r="O24" s="73"/>
    </row>
    <row r="25" spans="1:15" s="41" customFormat="1" ht="15" customHeight="1">
      <c r="A25" s="42" t="s">
        <v>22</v>
      </c>
      <c r="B25" s="43">
        <v>8495</v>
      </c>
      <c r="C25" s="44">
        <v>-5.9</v>
      </c>
      <c r="D25" s="43">
        <v>1164</v>
      </c>
      <c r="E25" s="44">
        <v>13.7</v>
      </c>
      <c r="F25" s="505">
        <v>0.9</v>
      </c>
      <c r="G25" s="510">
        <v>1.1399999999999999</v>
      </c>
      <c r="H25" s="511">
        <v>0.08</v>
      </c>
      <c r="I25" s="510">
        <v>1.46</v>
      </c>
      <c r="J25" s="510">
        <v>0.11</v>
      </c>
      <c r="N25" s="69"/>
      <c r="O25" s="73"/>
    </row>
    <row r="26" spans="1:15" s="41" customFormat="1" ht="15" customHeight="1">
      <c r="A26" s="42" t="s">
        <v>23</v>
      </c>
      <c r="B26" s="43">
        <v>18669</v>
      </c>
      <c r="C26" s="44">
        <v>1.2</v>
      </c>
      <c r="D26" s="43">
        <v>10678</v>
      </c>
      <c r="E26" s="44">
        <v>57.2</v>
      </c>
      <c r="F26" s="505">
        <v>3</v>
      </c>
      <c r="G26" s="510">
        <v>1.85</v>
      </c>
      <c r="H26" s="511">
        <v>0.21</v>
      </c>
      <c r="I26" s="510">
        <v>1.67</v>
      </c>
      <c r="J26" s="510">
        <v>-0.04</v>
      </c>
      <c r="N26" s="69"/>
      <c r="O26" s="73"/>
    </row>
    <row r="27" spans="1:15" s="41" customFormat="1" ht="15" customHeight="1">
      <c r="A27" s="42" t="s">
        <v>24</v>
      </c>
      <c r="B27" s="43">
        <v>3621</v>
      </c>
      <c r="C27" s="46">
        <v>50.3</v>
      </c>
      <c r="D27" s="43">
        <v>160</v>
      </c>
      <c r="E27" s="46">
        <v>4.4000000000000004</v>
      </c>
      <c r="F27" s="506">
        <v>1.6</v>
      </c>
      <c r="G27" s="510">
        <v>1.96</v>
      </c>
      <c r="H27" s="512">
        <v>0.11</v>
      </c>
      <c r="I27" s="510">
        <v>1.84</v>
      </c>
      <c r="J27" s="510">
        <v>-0.17</v>
      </c>
      <c r="N27" s="71"/>
      <c r="O27" s="73"/>
    </row>
    <row r="28" spans="1:15" s="41" customFormat="1" ht="15" customHeight="1">
      <c r="A28" s="42" t="s">
        <v>25</v>
      </c>
      <c r="B28" s="43">
        <v>587</v>
      </c>
      <c r="C28" s="46">
        <v>4.4000000000000004</v>
      </c>
      <c r="D28" s="43">
        <v>184</v>
      </c>
      <c r="E28" s="46">
        <v>31.3</v>
      </c>
      <c r="F28" s="506">
        <v>1.8</v>
      </c>
      <c r="G28" s="510">
        <v>0.83</v>
      </c>
      <c r="H28" s="512">
        <v>-0.03</v>
      </c>
      <c r="I28" s="510">
        <v>0.5</v>
      </c>
      <c r="J28" s="515">
        <v>-0.24</v>
      </c>
      <c r="N28" s="71"/>
      <c r="O28" s="73"/>
    </row>
    <row r="29" spans="1:15" s="41" customFormat="1" ht="24">
      <c r="A29" s="42" t="s">
        <v>26</v>
      </c>
      <c r="B29" s="43">
        <v>4428</v>
      </c>
      <c r="C29" s="46">
        <v>2.8</v>
      </c>
      <c r="D29" s="43">
        <v>373</v>
      </c>
      <c r="E29" s="46">
        <v>8.4</v>
      </c>
      <c r="F29" s="506">
        <v>0.1</v>
      </c>
      <c r="G29" s="510">
        <v>1.23</v>
      </c>
      <c r="H29" s="512">
        <v>0.05</v>
      </c>
      <c r="I29" s="510">
        <v>0.8</v>
      </c>
      <c r="J29" s="515">
        <v>-0.5</v>
      </c>
      <c r="N29" s="71"/>
      <c r="O29" s="73"/>
    </row>
    <row r="30" spans="1:15" s="41" customFormat="1" ht="15" customHeight="1">
      <c r="A30" s="47" t="s">
        <v>27</v>
      </c>
      <c r="B30" s="43">
        <v>6606</v>
      </c>
      <c r="C30" s="46">
        <v>0.9</v>
      </c>
      <c r="D30" s="43">
        <v>5960</v>
      </c>
      <c r="E30" s="46">
        <v>90.2</v>
      </c>
      <c r="F30" s="506">
        <v>4.2</v>
      </c>
      <c r="G30" s="510">
        <v>5.45</v>
      </c>
      <c r="H30" s="512">
        <v>1.01</v>
      </c>
      <c r="I30" s="510">
        <v>5.0999999999999996</v>
      </c>
      <c r="J30" s="515">
        <v>0.47</v>
      </c>
      <c r="N30" s="71"/>
      <c r="O30" s="73"/>
    </row>
    <row r="31" spans="1:15" s="41" customFormat="1" ht="24">
      <c r="A31" s="48" t="s">
        <v>28</v>
      </c>
      <c r="B31" s="56">
        <v>2714</v>
      </c>
      <c r="C31" s="57">
        <v>1.8</v>
      </c>
      <c r="D31" s="56">
        <v>1784</v>
      </c>
      <c r="E31" s="74">
        <v>65.7</v>
      </c>
      <c r="F31" s="65">
        <v>-11.4</v>
      </c>
      <c r="G31" s="517">
        <v>3.71</v>
      </c>
      <c r="H31" s="515">
        <v>-0.27</v>
      </c>
      <c r="I31" s="517">
        <v>3.15</v>
      </c>
      <c r="J31" s="515">
        <v>-0.56000000000000005</v>
      </c>
      <c r="N31" s="75"/>
      <c r="O31" s="73"/>
    </row>
    <row r="32" spans="1:15" s="41" customFormat="1" ht="15" customHeight="1">
      <c r="A32" s="42" t="s">
        <v>29</v>
      </c>
      <c r="B32" s="43">
        <v>12775</v>
      </c>
      <c r="C32" s="46">
        <v>-3.9</v>
      </c>
      <c r="D32" s="43">
        <v>3148</v>
      </c>
      <c r="E32" s="46">
        <v>24.6</v>
      </c>
      <c r="F32" s="506">
        <v>0.9</v>
      </c>
      <c r="G32" s="510">
        <v>1.81</v>
      </c>
      <c r="H32" s="512">
        <v>0.25</v>
      </c>
      <c r="I32" s="510">
        <v>2.3199999999999998</v>
      </c>
      <c r="J32" s="510">
        <v>1.02</v>
      </c>
      <c r="N32" s="71"/>
      <c r="O32" s="73"/>
    </row>
    <row r="33" spans="1:15" s="41" customFormat="1" ht="15" customHeight="1">
      <c r="A33" s="42" t="s">
        <v>30</v>
      </c>
      <c r="B33" s="43">
        <v>33006</v>
      </c>
      <c r="C33" s="46">
        <v>0.2</v>
      </c>
      <c r="D33" s="43">
        <v>9318</v>
      </c>
      <c r="E33" s="46">
        <v>28.2</v>
      </c>
      <c r="F33" s="506">
        <v>3.4</v>
      </c>
      <c r="G33" s="510">
        <v>1.39</v>
      </c>
      <c r="H33" s="512">
        <v>-0.2</v>
      </c>
      <c r="I33" s="510">
        <v>1.35</v>
      </c>
      <c r="J33" s="510">
        <v>-0.26</v>
      </c>
      <c r="N33" s="71"/>
      <c r="O33" s="73"/>
    </row>
    <row r="34" spans="1:15" s="41" customFormat="1" ht="15" customHeight="1">
      <c r="A34" s="42" t="s">
        <v>31</v>
      </c>
      <c r="B34" s="43">
        <v>2093</v>
      </c>
      <c r="C34" s="46">
        <v>-3.2</v>
      </c>
      <c r="D34" s="43">
        <v>474</v>
      </c>
      <c r="E34" s="46">
        <v>22.6</v>
      </c>
      <c r="F34" s="506">
        <v>-1</v>
      </c>
      <c r="G34" s="510">
        <v>1.9</v>
      </c>
      <c r="H34" s="512">
        <v>0.38</v>
      </c>
      <c r="I34" s="510">
        <v>2.2200000000000002</v>
      </c>
      <c r="J34" s="510">
        <v>0.6</v>
      </c>
      <c r="N34" s="71"/>
      <c r="O34" s="73"/>
    </row>
    <row r="35" spans="1:15" s="41" customFormat="1" ht="24">
      <c r="A35" s="49" t="s">
        <v>32</v>
      </c>
      <c r="B35" s="50">
        <v>16512</v>
      </c>
      <c r="C35" s="51">
        <v>0.1</v>
      </c>
      <c r="D35" s="50">
        <v>5483</v>
      </c>
      <c r="E35" s="51">
        <v>33.200000000000003</v>
      </c>
      <c r="F35" s="507">
        <v>-5.9</v>
      </c>
      <c r="G35" s="513">
        <v>1.72</v>
      </c>
      <c r="H35" s="514">
        <v>-0.38</v>
      </c>
      <c r="I35" s="513">
        <v>1.8</v>
      </c>
      <c r="J35" s="516">
        <v>-0.01</v>
      </c>
      <c r="N35" s="71"/>
      <c r="O35" s="73"/>
    </row>
    <row r="36" spans="1:15" s="41" customFormat="1" ht="15" customHeight="1">
      <c r="A36" s="18" t="s">
        <v>33</v>
      </c>
    </row>
    <row r="37" spans="1:15" ht="15" customHeight="1"/>
    <row r="38" spans="1:15" ht="15" customHeight="1"/>
    <row r="62" spans="1:9" s="41" customFormat="1" ht="12">
      <c r="A62" s="544"/>
      <c r="B62" s="545"/>
      <c r="C62" s="545"/>
      <c r="D62" s="545"/>
      <c r="E62" s="545"/>
      <c r="F62" s="545"/>
      <c r="G62" s="545"/>
      <c r="H62" s="545"/>
      <c r="I62" s="545"/>
    </row>
  </sheetData>
  <mergeCells count="4">
    <mergeCell ref="A62:I62"/>
    <mergeCell ref="A15:A18"/>
    <mergeCell ref="G15:H17"/>
    <mergeCell ref="I15:J17"/>
  </mergeCells>
  <phoneticPr fontId="10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3:Q25"/>
  <sheetViews>
    <sheetView view="pageBreakPreview" zoomScaleNormal="100" zoomScaleSheetLayoutView="100" workbookViewId="0"/>
  </sheetViews>
  <sheetFormatPr defaultColWidth="9" defaultRowHeight="15.75" customHeight="1"/>
  <cols>
    <col min="1" max="1" width="2.6640625" style="76" customWidth="1"/>
    <col min="2" max="2" width="7.88671875" style="76" customWidth="1"/>
    <col min="3" max="3" width="11.6640625" style="76" customWidth="1"/>
    <col min="4" max="4" width="12.21875" style="76" customWidth="1"/>
    <col min="5" max="5" width="2.6640625" style="76" customWidth="1"/>
    <col min="6" max="6" width="8.33203125" style="76" customWidth="1"/>
    <col min="7" max="7" width="12.5546875" style="76" customWidth="1"/>
    <col min="8" max="8" width="12.88671875" style="76" customWidth="1"/>
    <col min="9" max="9" width="2.6640625" style="76" customWidth="1"/>
    <col min="10" max="10" width="11.5546875" style="76" customWidth="1"/>
    <col min="11" max="11" width="12.88671875" style="76" customWidth="1"/>
    <col min="12" max="12" width="2.44140625" style="76" customWidth="1"/>
    <col min="13" max="16384" width="9" style="76"/>
  </cols>
  <sheetData>
    <row r="3" spans="1:17" ht="15.75" customHeight="1" thickBot="1"/>
    <row r="4" spans="1:17" ht="15.75" customHeight="1" thickTop="1">
      <c r="A4" s="564" t="s">
        <v>61</v>
      </c>
      <c r="B4" s="565"/>
      <c r="C4" s="565"/>
      <c r="D4" s="565"/>
      <c r="E4" s="565"/>
      <c r="F4" s="565"/>
      <c r="G4" s="565"/>
      <c r="H4" s="565"/>
      <c r="I4" s="565"/>
      <c r="J4" s="565"/>
      <c r="K4" s="565"/>
      <c r="L4" s="483"/>
      <c r="M4" s="483"/>
      <c r="N4" s="483"/>
      <c r="O4" s="483"/>
      <c r="P4" s="483"/>
      <c r="Q4" s="484"/>
    </row>
    <row r="5" spans="1:17" s="77" customFormat="1" ht="21" customHeight="1">
      <c r="A5" s="485"/>
      <c r="B5" s="486"/>
      <c r="C5" s="78" t="s">
        <v>62</v>
      </c>
      <c r="D5" s="78" t="s">
        <v>63</v>
      </c>
      <c r="E5" s="487"/>
      <c r="F5" s="486"/>
      <c r="G5" s="78" t="s">
        <v>64</v>
      </c>
      <c r="H5" s="78" t="s">
        <v>65</v>
      </c>
      <c r="I5" s="486"/>
      <c r="J5" s="486"/>
      <c r="K5" s="78" t="s">
        <v>66</v>
      </c>
      <c r="L5" s="487"/>
      <c r="M5" s="487"/>
      <c r="N5" s="487"/>
      <c r="O5" s="487"/>
      <c r="P5" s="487"/>
      <c r="Q5" s="488"/>
    </row>
    <row r="6" spans="1:17" s="77" customFormat="1" ht="25.5" customHeight="1">
      <c r="A6" s="485"/>
      <c r="B6" s="487"/>
      <c r="C6" s="79" t="s">
        <v>67</v>
      </c>
      <c r="D6" s="79" t="s">
        <v>67</v>
      </c>
      <c r="E6" s="487"/>
      <c r="F6" s="487"/>
      <c r="G6" s="79" t="s">
        <v>67</v>
      </c>
      <c r="H6" s="79" t="s">
        <v>67</v>
      </c>
      <c r="I6" s="487"/>
      <c r="J6" s="487"/>
      <c r="K6" s="79" t="s">
        <v>67</v>
      </c>
      <c r="L6" s="487"/>
      <c r="M6" s="487"/>
      <c r="N6" s="78" t="s">
        <v>63</v>
      </c>
      <c r="O6" s="78" t="s">
        <v>64</v>
      </c>
      <c r="P6" s="78" t="s">
        <v>66</v>
      </c>
      <c r="Q6" s="489" t="s">
        <v>65</v>
      </c>
    </row>
    <row r="7" spans="1:17" ht="15.75" customHeight="1">
      <c r="A7" s="490"/>
      <c r="B7" s="80" t="s">
        <v>68</v>
      </c>
      <c r="C7" s="81">
        <v>-1.1000000000000001</v>
      </c>
      <c r="D7" s="81">
        <v>-1</v>
      </c>
      <c r="E7" s="82"/>
      <c r="F7" s="80" t="str">
        <f>$B$7</f>
        <v>令和２年</v>
      </c>
      <c r="G7" s="81">
        <v>-4.0999999999999996</v>
      </c>
      <c r="H7" s="81">
        <v>-16.100000000000001</v>
      </c>
      <c r="I7" s="491"/>
      <c r="J7" s="80" t="str">
        <f>$B$7</f>
        <v>令和２年</v>
      </c>
      <c r="K7" s="81">
        <v>-1.2</v>
      </c>
      <c r="L7" s="491"/>
      <c r="M7" s="80" t="str">
        <f>$B$7</f>
        <v>令和２年</v>
      </c>
      <c r="N7" s="81">
        <v>-1</v>
      </c>
      <c r="O7" s="81">
        <v>-4.0999999999999996</v>
      </c>
      <c r="P7" s="81">
        <v>-1.2</v>
      </c>
      <c r="Q7" s="492">
        <v>-16.100000000000001</v>
      </c>
    </row>
    <row r="8" spans="1:17" ht="15.75" customHeight="1">
      <c r="A8" s="490"/>
      <c r="B8" s="80" t="s">
        <v>69</v>
      </c>
      <c r="C8" s="81">
        <v>3.1</v>
      </c>
      <c r="D8" s="81">
        <v>2</v>
      </c>
      <c r="E8" s="82"/>
      <c r="F8" s="80" t="str">
        <f>$B$8</f>
        <v>令和３年</v>
      </c>
      <c r="G8" s="81">
        <v>1.2</v>
      </c>
      <c r="H8" s="81">
        <v>15.1</v>
      </c>
      <c r="I8" s="491"/>
      <c r="J8" s="80" t="str">
        <f>$B$8</f>
        <v>令和３年</v>
      </c>
      <c r="K8" s="81">
        <v>0.9</v>
      </c>
      <c r="L8" s="491"/>
      <c r="M8" s="80" t="str">
        <f>$B$8</f>
        <v>令和３年</v>
      </c>
      <c r="N8" s="81">
        <v>2</v>
      </c>
      <c r="O8" s="81">
        <v>1.2</v>
      </c>
      <c r="P8" s="81">
        <v>0.9</v>
      </c>
      <c r="Q8" s="492">
        <v>15.1</v>
      </c>
    </row>
    <row r="9" spans="1:17" ht="15.75" customHeight="1">
      <c r="A9" s="490"/>
      <c r="B9" s="80" t="s">
        <v>70</v>
      </c>
      <c r="C9" s="81">
        <v>-3.4</v>
      </c>
      <c r="D9" s="81">
        <v>-2.2999999999999998</v>
      </c>
      <c r="E9" s="83"/>
      <c r="F9" s="80" t="str">
        <f>$B$9</f>
        <v>令和４年</v>
      </c>
      <c r="G9" s="81">
        <v>-2.2000000000000002</v>
      </c>
      <c r="H9" s="81">
        <v>2.4</v>
      </c>
      <c r="I9" s="491"/>
      <c r="J9" s="80" t="str">
        <f>$B$9</f>
        <v>令和４年</v>
      </c>
      <c r="K9" s="81">
        <v>0.1</v>
      </c>
      <c r="L9" s="491"/>
      <c r="M9" s="80" t="str">
        <f>$B$9</f>
        <v>令和４年</v>
      </c>
      <c r="N9" s="81">
        <v>-2.2999999999999998</v>
      </c>
      <c r="O9" s="81">
        <v>-2.2000000000000002</v>
      </c>
      <c r="P9" s="81">
        <v>0.1</v>
      </c>
      <c r="Q9" s="492">
        <v>2.4</v>
      </c>
    </row>
    <row r="10" spans="1:17" ht="15.75" customHeight="1">
      <c r="A10" s="490"/>
      <c r="B10" s="80" t="s">
        <v>263</v>
      </c>
      <c r="C10" s="81">
        <v>-1.4</v>
      </c>
      <c r="D10" s="81">
        <v>-1.5</v>
      </c>
      <c r="E10" s="83"/>
      <c r="F10" s="80" t="str">
        <f>$B$10</f>
        <v>令和５年</v>
      </c>
      <c r="G10" s="81">
        <v>-1.5</v>
      </c>
      <c r="H10" s="81">
        <v>-10.3</v>
      </c>
      <c r="I10" s="84"/>
      <c r="J10" s="80" t="str">
        <f>$B$10</f>
        <v>令和５年</v>
      </c>
      <c r="K10" s="81">
        <v>1.7</v>
      </c>
      <c r="L10" s="491"/>
      <c r="M10" s="80" t="str">
        <f>$B$10</f>
        <v>令和５年</v>
      </c>
      <c r="N10" s="81">
        <v>-1.5</v>
      </c>
      <c r="O10" s="81">
        <v>-1.5</v>
      </c>
      <c r="P10" s="81">
        <v>1.7</v>
      </c>
      <c r="Q10" s="492">
        <v>-10.3</v>
      </c>
    </row>
    <row r="11" spans="1:17" ht="15.75" customHeight="1">
      <c r="A11" s="490"/>
      <c r="B11" s="80" t="s">
        <v>270</v>
      </c>
      <c r="C11" s="81">
        <v>1.5</v>
      </c>
      <c r="D11" s="81">
        <v>0.9</v>
      </c>
      <c r="E11" s="82"/>
      <c r="F11" s="80" t="str">
        <f>$B$11</f>
        <v>令和６年</v>
      </c>
      <c r="G11" s="81">
        <v>-0.8</v>
      </c>
      <c r="H11" s="81">
        <v>-1.5</v>
      </c>
      <c r="I11" s="493"/>
      <c r="J11" s="80" t="str">
        <f>$B$11</f>
        <v>令和６年</v>
      </c>
      <c r="K11" s="81">
        <v>0.3</v>
      </c>
      <c r="L11" s="491"/>
      <c r="M11" s="80" t="str">
        <f>$B$11</f>
        <v>令和６年</v>
      </c>
      <c r="N11" s="81">
        <v>0.9</v>
      </c>
      <c r="O11" s="81">
        <v>-0.8</v>
      </c>
      <c r="P11" s="81">
        <v>0.3</v>
      </c>
      <c r="Q11" s="492">
        <v>-1.5</v>
      </c>
    </row>
    <row r="12" spans="1:17" ht="15.75" customHeight="1">
      <c r="A12" s="490"/>
      <c r="B12" s="80" t="s">
        <v>296</v>
      </c>
      <c r="C12" s="500">
        <f>'5人以上賃金'!C20</f>
        <v>5.5</v>
      </c>
      <c r="D12" s="500">
        <f>'5人以上賃金'!E20</f>
        <v>6</v>
      </c>
      <c r="E12" s="82"/>
      <c r="F12" s="80" t="str">
        <f>$B$12</f>
        <v>令和７年</v>
      </c>
      <c r="G12" s="500">
        <f>'5人以上時間'!C19</f>
        <v>0.2</v>
      </c>
      <c r="H12" s="500">
        <f>'5人以上時間'!G19</f>
        <v>-2.2999999999999998</v>
      </c>
      <c r="I12" s="493"/>
      <c r="J12" s="80" t="str">
        <f>$B$12</f>
        <v>令和７年</v>
      </c>
      <c r="K12" s="500">
        <f>'5人以上雇用'!C20</f>
        <v>2.1</v>
      </c>
      <c r="L12" s="491"/>
      <c r="M12" s="80" t="str">
        <f>$B$12</f>
        <v>令和７年</v>
      </c>
      <c r="N12" s="500">
        <f>D12</f>
        <v>6</v>
      </c>
      <c r="O12" s="500">
        <f>G12</f>
        <v>0.2</v>
      </c>
      <c r="P12" s="500">
        <f>K12</f>
        <v>2.1</v>
      </c>
      <c r="Q12" s="501">
        <f>H12</f>
        <v>-2.2999999999999998</v>
      </c>
    </row>
    <row r="13" spans="1:17" ht="15.75" customHeight="1" thickBot="1">
      <c r="A13" s="494"/>
      <c r="B13" s="495"/>
      <c r="C13" s="495"/>
      <c r="D13" s="495"/>
      <c r="E13" s="495"/>
      <c r="F13" s="495"/>
      <c r="G13" s="495"/>
      <c r="H13" s="495"/>
      <c r="I13" s="495"/>
      <c r="J13" s="495"/>
      <c r="K13" s="495"/>
      <c r="L13" s="495"/>
      <c r="M13" s="495"/>
      <c r="N13" s="495"/>
      <c r="O13" s="495"/>
      <c r="P13" s="495"/>
      <c r="Q13" s="496"/>
    </row>
    <row r="14" spans="1:17" ht="15.75" customHeight="1" thickTop="1" thickBot="1"/>
    <row r="15" spans="1:17" ht="15.75" customHeight="1" thickTop="1">
      <c r="A15" s="566" t="s">
        <v>71</v>
      </c>
      <c r="B15" s="567"/>
      <c r="C15" s="567"/>
      <c r="D15" s="567"/>
      <c r="E15" s="567"/>
      <c r="F15" s="567"/>
      <c r="G15" s="567"/>
      <c r="H15" s="567"/>
      <c r="I15" s="567"/>
      <c r="J15" s="567"/>
      <c r="K15" s="567"/>
      <c r="L15" s="484"/>
      <c r="N15" s="77"/>
      <c r="O15" s="77"/>
      <c r="P15" s="77"/>
      <c r="Q15" s="77"/>
    </row>
    <row r="16" spans="1:17" s="77" customFormat="1" ht="21" customHeight="1">
      <c r="A16" s="485"/>
      <c r="B16" s="497"/>
      <c r="C16" s="85" t="s">
        <v>62</v>
      </c>
      <c r="D16" s="78" t="s">
        <v>63</v>
      </c>
      <c r="E16" s="487"/>
      <c r="F16" s="497"/>
      <c r="G16" s="85" t="s">
        <v>64</v>
      </c>
      <c r="H16" s="85" t="s">
        <v>65</v>
      </c>
      <c r="I16" s="487"/>
      <c r="J16" s="497"/>
      <c r="K16" s="85" t="s">
        <v>66</v>
      </c>
      <c r="L16" s="488"/>
    </row>
    <row r="17" spans="1:17" s="77" customFormat="1" ht="21" customHeight="1">
      <c r="A17" s="485"/>
      <c r="B17" s="498"/>
      <c r="C17" s="79" t="s">
        <v>67</v>
      </c>
      <c r="D17" s="79" t="s">
        <v>67</v>
      </c>
      <c r="E17" s="487"/>
      <c r="F17" s="498"/>
      <c r="G17" s="79" t="s">
        <v>67</v>
      </c>
      <c r="H17" s="79" t="s">
        <v>67</v>
      </c>
      <c r="I17" s="487"/>
      <c r="J17" s="498"/>
      <c r="K17" s="79" t="s">
        <v>67</v>
      </c>
      <c r="L17" s="488"/>
      <c r="N17" s="76"/>
      <c r="O17" s="76"/>
      <c r="P17" s="76"/>
      <c r="Q17" s="76"/>
    </row>
    <row r="18" spans="1:17" ht="15.75" customHeight="1">
      <c r="A18" s="490"/>
      <c r="B18" s="80" t="str">
        <f>$B$7</f>
        <v>令和２年</v>
      </c>
      <c r="C18" s="86">
        <v>-1.7</v>
      </c>
      <c r="D18" s="86">
        <v>-2.1</v>
      </c>
      <c r="E18" s="491"/>
      <c r="F18" s="80" t="str">
        <f>$B$7</f>
        <v>令和２年</v>
      </c>
      <c r="G18" s="86">
        <v>-4.2</v>
      </c>
      <c r="H18" s="86">
        <v>-23.3</v>
      </c>
      <c r="I18" s="491"/>
      <c r="J18" s="80" t="str">
        <f>$B$7</f>
        <v>令和２年</v>
      </c>
      <c r="K18" s="86">
        <v>-3.9</v>
      </c>
      <c r="L18" s="499"/>
    </row>
    <row r="19" spans="1:17" ht="15.75" customHeight="1">
      <c r="A19" s="490"/>
      <c r="B19" s="80" t="str">
        <f>$B$8</f>
        <v>令和３年</v>
      </c>
      <c r="C19" s="86">
        <v>2</v>
      </c>
      <c r="D19" s="86">
        <v>1.9</v>
      </c>
      <c r="E19" s="491"/>
      <c r="F19" s="80" t="str">
        <f>$B$8</f>
        <v>令和３年</v>
      </c>
      <c r="G19" s="86">
        <v>1.7</v>
      </c>
      <c r="H19" s="86">
        <v>21.1</v>
      </c>
      <c r="I19" s="491"/>
      <c r="J19" s="80" t="str">
        <f>$B$8</f>
        <v>令和３年</v>
      </c>
      <c r="K19" s="86">
        <v>3.2</v>
      </c>
      <c r="L19" s="499"/>
    </row>
    <row r="20" spans="1:17" ht="15.75" customHeight="1">
      <c r="A20" s="490"/>
      <c r="B20" s="80" t="str">
        <f>$B$9</f>
        <v>令和４年</v>
      </c>
      <c r="C20" s="86">
        <v>0.4</v>
      </c>
      <c r="D20" s="86">
        <v>1.5</v>
      </c>
      <c r="E20" s="491"/>
      <c r="F20" s="80" t="str">
        <f>$B$9</f>
        <v>令和４年</v>
      </c>
      <c r="G20" s="86">
        <v>-0.4</v>
      </c>
      <c r="H20" s="86">
        <v>7.1</v>
      </c>
      <c r="I20" s="491"/>
      <c r="J20" s="80" t="str">
        <f>$B$9</f>
        <v>令和４年</v>
      </c>
      <c r="K20" s="86">
        <v>-0.7</v>
      </c>
      <c r="L20" s="499"/>
    </row>
    <row r="21" spans="1:17" ht="15.75" customHeight="1">
      <c r="A21" s="490"/>
      <c r="B21" s="80" t="str">
        <f>$B$10</f>
        <v>令和５年</v>
      </c>
      <c r="C21" s="86">
        <v>-1.1000000000000001</v>
      </c>
      <c r="D21" s="86">
        <v>-1.1000000000000001</v>
      </c>
      <c r="E21" s="491"/>
      <c r="F21" s="80" t="str">
        <f>$B$10</f>
        <v>令和５年</v>
      </c>
      <c r="G21" s="86">
        <v>-1.3</v>
      </c>
      <c r="H21" s="86">
        <v>-8.1999999999999993</v>
      </c>
      <c r="I21" s="491"/>
      <c r="J21" s="80" t="str">
        <f>$B$10</f>
        <v>令和５年</v>
      </c>
      <c r="K21" s="86">
        <v>0.6</v>
      </c>
      <c r="L21" s="499"/>
    </row>
    <row r="22" spans="1:17" ht="15.75" customHeight="1">
      <c r="A22" s="490"/>
      <c r="B22" s="80" t="str">
        <f>$B$11</f>
        <v>令和６年</v>
      </c>
      <c r="C22" s="86">
        <v>1.7</v>
      </c>
      <c r="D22" s="86">
        <v>0.6</v>
      </c>
      <c r="E22" s="491"/>
      <c r="F22" s="80" t="str">
        <f>$B$11</f>
        <v>令和６年</v>
      </c>
      <c r="G22" s="86">
        <v>-1</v>
      </c>
      <c r="H22" s="86">
        <v>-13.1</v>
      </c>
      <c r="I22" s="491"/>
      <c r="J22" s="80" t="str">
        <f>$B$11</f>
        <v>令和６年</v>
      </c>
      <c r="K22" s="86">
        <v>0.2</v>
      </c>
      <c r="L22" s="499"/>
    </row>
    <row r="23" spans="1:17" ht="15.75" customHeight="1">
      <c r="A23" s="490"/>
      <c r="B23" s="80" t="str">
        <f>$B$12</f>
        <v>令和７年</v>
      </c>
      <c r="C23" s="502">
        <f>'30人以上賃金'!C20</f>
        <v>2</v>
      </c>
      <c r="D23" s="502">
        <f>'30人以上賃金'!E20</f>
        <v>2.6</v>
      </c>
      <c r="E23" s="491"/>
      <c r="F23" s="80" t="str">
        <f>$B$12</f>
        <v>令和７年</v>
      </c>
      <c r="G23" s="502">
        <f>'30人以上時間'!C19</f>
        <v>-2.7</v>
      </c>
      <c r="H23" s="502">
        <f>'30人以上時間'!G19</f>
        <v>-3.5</v>
      </c>
      <c r="I23" s="491"/>
      <c r="J23" s="80" t="str">
        <f>$B$12</f>
        <v>令和７年</v>
      </c>
      <c r="K23" s="502">
        <f>'30人以上雇用'!C20</f>
        <v>0.7</v>
      </c>
      <c r="L23" s="499"/>
    </row>
    <row r="24" spans="1:17" ht="15.75" customHeight="1" thickBot="1">
      <c r="A24" s="494"/>
      <c r="B24" s="495"/>
      <c r="C24" s="495"/>
      <c r="D24" s="495"/>
      <c r="E24" s="495"/>
      <c r="F24" s="495"/>
      <c r="G24" s="495"/>
      <c r="H24" s="495"/>
      <c r="I24" s="495"/>
      <c r="J24" s="495"/>
      <c r="K24" s="495"/>
      <c r="L24" s="496"/>
    </row>
    <row r="25" spans="1:17" ht="15.75" customHeight="1" thickTop="1"/>
  </sheetData>
  <mergeCells count="2">
    <mergeCell ref="A4:K4"/>
    <mergeCell ref="A15:K15"/>
  </mergeCells>
  <phoneticPr fontId="5"/>
  <printOptions gridLinesSet="0"/>
  <pageMargins left="0.78740157480314965" right="0.78740157480314965" top="1.19" bottom="0.98425196850393704" header="0.91" footer="0.51181102362204722"/>
  <pageSetup paperSize="9" scale="65" orientation="landscape" r:id="rId1"/>
  <headerFooter alignWithMargins="0">
    <oddHeader>&amp;Cグラフ元データ</oddHead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8">
    <tabColor theme="8"/>
    <pageSetUpPr fitToPage="1"/>
  </sheetPr>
  <dimension ref="A1:M76"/>
  <sheetViews>
    <sheetView showGridLines="0" view="pageBreakPreview" zoomScaleNormal="115" zoomScaleSheetLayoutView="100" workbookViewId="0"/>
  </sheetViews>
  <sheetFormatPr defaultColWidth="7.44140625" defaultRowHeight="12"/>
  <cols>
    <col min="1" max="1" width="11.33203125" style="186" customWidth="1"/>
    <col min="2" max="13" width="7" style="186" customWidth="1"/>
    <col min="14" max="14" width="6.88671875" style="186" customWidth="1"/>
    <col min="15" max="16384" width="7.44140625" style="186"/>
  </cols>
  <sheetData>
    <row r="1" spans="1:13" ht="22.8">
      <c r="A1" s="184" t="s">
        <v>73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</row>
    <row r="2" spans="1:13" ht="18.600000000000001">
      <c r="A2" s="187" t="s">
        <v>74</v>
      </c>
      <c r="B2" s="185"/>
      <c r="C2" s="185"/>
      <c r="D2" s="185"/>
      <c r="E2" s="185"/>
      <c r="F2" s="185"/>
      <c r="G2" s="185"/>
      <c r="H2" s="188" t="s">
        <v>75</v>
      </c>
      <c r="I2" s="185"/>
      <c r="J2" s="185"/>
      <c r="K2" s="185"/>
    </row>
    <row r="3" spans="1:13" ht="12" customHeight="1">
      <c r="A3" s="185"/>
      <c r="B3" s="185"/>
      <c r="C3" s="185"/>
      <c r="D3" s="185"/>
      <c r="E3" s="185"/>
      <c r="F3" s="185"/>
      <c r="G3" s="185"/>
      <c r="H3" s="185"/>
      <c r="I3" s="185"/>
      <c r="J3" s="185"/>
      <c r="K3" s="185"/>
    </row>
    <row r="4" spans="1:13" ht="12" customHeight="1">
      <c r="A4" s="568" t="s">
        <v>76</v>
      </c>
      <c r="B4" s="189" t="s">
        <v>62</v>
      </c>
      <c r="C4" s="190"/>
      <c r="D4" s="190"/>
      <c r="E4" s="190"/>
      <c r="F4" s="191"/>
      <c r="G4" s="192"/>
      <c r="H4" s="193" t="s">
        <v>63</v>
      </c>
      <c r="I4" s="191"/>
      <c r="J4" s="191"/>
      <c r="K4" s="191"/>
      <c r="L4" s="191"/>
      <c r="M4" s="192"/>
    </row>
    <row r="5" spans="1:13" ht="12" customHeight="1">
      <c r="A5" s="569"/>
      <c r="B5" s="185" t="s">
        <v>77</v>
      </c>
      <c r="C5" s="185"/>
      <c r="D5" s="185"/>
      <c r="E5" s="185"/>
      <c r="F5" s="193" t="s">
        <v>78</v>
      </c>
      <c r="G5" s="192"/>
      <c r="H5" s="193" t="s">
        <v>77</v>
      </c>
      <c r="I5" s="191"/>
      <c r="J5" s="191"/>
      <c r="K5" s="192"/>
      <c r="L5" s="193" t="s">
        <v>78</v>
      </c>
      <c r="M5" s="192"/>
    </row>
    <row r="6" spans="1:13" ht="12" customHeight="1">
      <c r="A6" s="569"/>
      <c r="B6" s="185" t="s">
        <v>79</v>
      </c>
      <c r="C6" s="185"/>
      <c r="D6" s="194" t="s">
        <v>80</v>
      </c>
      <c r="E6" s="195"/>
      <c r="F6" s="196" t="s">
        <v>79</v>
      </c>
      <c r="G6" s="197"/>
      <c r="H6" s="196" t="s">
        <v>79</v>
      </c>
      <c r="I6" s="198"/>
      <c r="J6" s="194" t="s">
        <v>81</v>
      </c>
      <c r="K6" s="195"/>
      <c r="L6" s="196" t="s">
        <v>79</v>
      </c>
      <c r="M6" s="197"/>
    </row>
    <row r="7" spans="1:13" ht="12" customHeight="1">
      <c r="A7" s="570"/>
      <c r="B7" s="199" t="s">
        <v>82</v>
      </c>
      <c r="C7" s="200" t="s">
        <v>83</v>
      </c>
      <c r="D7" s="199" t="s">
        <v>82</v>
      </c>
      <c r="E7" s="200" t="s">
        <v>83</v>
      </c>
      <c r="F7" s="199" t="s">
        <v>82</v>
      </c>
      <c r="G7" s="200" t="s">
        <v>83</v>
      </c>
      <c r="H7" s="199" t="s">
        <v>82</v>
      </c>
      <c r="I7" s="200" t="s">
        <v>83</v>
      </c>
      <c r="J7" s="199" t="s">
        <v>82</v>
      </c>
      <c r="K7" s="200" t="s">
        <v>83</v>
      </c>
      <c r="L7" s="199" t="s">
        <v>82</v>
      </c>
      <c r="M7" s="200" t="s">
        <v>83</v>
      </c>
    </row>
    <row r="8" spans="1:13" ht="12" customHeight="1">
      <c r="A8" s="201" t="s">
        <v>84</v>
      </c>
      <c r="B8" s="202">
        <v>100</v>
      </c>
      <c r="C8" s="202">
        <v>-1.1000000000000001</v>
      </c>
      <c r="D8" s="202">
        <v>100</v>
      </c>
      <c r="E8" s="203">
        <v>-1.4</v>
      </c>
      <c r="F8" s="202">
        <v>100</v>
      </c>
      <c r="G8" s="204">
        <v>-1</v>
      </c>
      <c r="H8" s="205">
        <v>100</v>
      </c>
      <c r="I8" s="202">
        <v>-1</v>
      </c>
      <c r="J8" s="203">
        <v>100</v>
      </c>
      <c r="K8" s="203">
        <v>-1.4</v>
      </c>
      <c r="L8" s="203">
        <v>100</v>
      </c>
      <c r="M8" s="204">
        <v>-1.1000000000000001</v>
      </c>
    </row>
    <row r="9" spans="1:13" ht="12" customHeight="1">
      <c r="A9" s="201" t="s">
        <v>85</v>
      </c>
      <c r="B9" s="202">
        <v>103.2</v>
      </c>
      <c r="C9" s="202">
        <v>3.1</v>
      </c>
      <c r="D9" s="202">
        <v>103.8</v>
      </c>
      <c r="E9" s="203">
        <v>3.8</v>
      </c>
      <c r="F9" s="202">
        <v>100.6</v>
      </c>
      <c r="G9" s="204">
        <v>0.5</v>
      </c>
      <c r="H9" s="205">
        <v>102</v>
      </c>
      <c r="I9" s="202">
        <v>2</v>
      </c>
      <c r="J9" s="203">
        <v>102.6</v>
      </c>
      <c r="K9" s="203">
        <v>2.6</v>
      </c>
      <c r="L9" s="203">
        <v>100</v>
      </c>
      <c r="M9" s="204">
        <v>0</v>
      </c>
    </row>
    <row r="10" spans="1:13" ht="12" customHeight="1">
      <c r="A10" s="201" t="s">
        <v>86</v>
      </c>
      <c r="B10" s="202">
        <v>99.7</v>
      </c>
      <c r="C10" s="202">
        <v>-3.4</v>
      </c>
      <c r="D10" s="202">
        <v>97.8</v>
      </c>
      <c r="E10" s="203">
        <v>-5.8</v>
      </c>
      <c r="F10" s="202">
        <v>104.3</v>
      </c>
      <c r="G10" s="204">
        <v>3.7</v>
      </c>
      <c r="H10" s="203">
        <v>99.7</v>
      </c>
      <c r="I10" s="202">
        <v>-2.2999999999999998</v>
      </c>
      <c r="J10" s="203">
        <v>97.8</v>
      </c>
      <c r="K10" s="203">
        <v>-4.7</v>
      </c>
      <c r="L10" s="203">
        <v>103.5</v>
      </c>
      <c r="M10" s="204">
        <v>3.5</v>
      </c>
    </row>
    <row r="11" spans="1:13" ht="12" customHeight="1">
      <c r="A11" s="201" t="s">
        <v>264</v>
      </c>
      <c r="B11" s="206">
        <v>98.3</v>
      </c>
      <c r="C11" s="207">
        <v>-1.4</v>
      </c>
      <c r="D11" s="207">
        <v>92.9</v>
      </c>
      <c r="E11" s="207">
        <v>-5</v>
      </c>
      <c r="F11" s="207">
        <v>109.4</v>
      </c>
      <c r="G11" s="207">
        <v>4.9000000000000004</v>
      </c>
      <c r="H11" s="206">
        <v>98.2</v>
      </c>
      <c r="I11" s="207">
        <v>-1.5</v>
      </c>
      <c r="J11" s="207">
        <v>92.8</v>
      </c>
      <c r="K11" s="207">
        <v>-5.0999999999999996</v>
      </c>
      <c r="L11" s="207">
        <v>107.4</v>
      </c>
      <c r="M11" s="208">
        <v>3.8</v>
      </c>
    </row>
    <row r="12" spans="1:13" ht="12" customHeight="1">
      <c r="A12" s="201" t="s">
        <v>271</v>
      </c>
      <c r="B12" s="206">
        <v>100.1</v>
      </c>
      <c r="C12" s="207">
        <v>1.5</v>
      </c>
      <c r="D12" s="207">
        <v>91.8</v>
      </c>
      <c r="E12" s="207">
        <v>-1.5</v>
      </c>
      <c r="F12" s="207">
        <v>112.7</v>
      </c>
      <c r="G12" s="207">
        <v>4.4000000000000004</v>
      </c>
      <c r="H12" s="206">
        <v>99.4</v>
      </c>
      <c r="I12" s="207">
        <v>0.9</v>
      </c>
      <c r="J12" s="207">
        <v>91.2</v>
      </c>
      <c r="K12" s="207">
        <v>-2</v>
      </c>
      <c r="L12" s="207">
        <v>110</v>
      </c>
      <c r="M12" s="208">
        <v>3.7</v>
      </c>
    </row>
    <row r="13" spans="1:13" ht="12" customHeight="1">
      <c r="A13" s="430" t="s">
        <v>299</v>
      </c>
      <c r="B13" s="431">
        <v>105.6</v>
      </c>
      <c r="C13" s="432">
        <v>5.5</v>
      </c>
      <c r="D13" s="432">
        <v>93.5</v>
      </c>
      <c r="E13" s="432">
        <v>1.9</v>
      </c>
      <c r="F13" s="432">
        <v>117.1</v>
      </c>
      <c r="G13" s="432">
        <v>3.9</v>
      </c>
      <c r="H13" s="431">
        <v>105.4</v>
      </c>
      <c r="I13" s="432">
        <v>6</v>
      </c>
      <c r="J13" s="432">
        <v>93.3</v>
      </c>
      <c r="K13" s="432">
        <v>2.2999999999999998</v>
      </c>
      <c r="L13" s="432">
        <v>113.4</v>
      </c>
      <c r="M13" s="433">
        <v>3.1</v>
      </c>
    </row>
    <row r="14" spans="1:13" ht="12" customHeight="1">
      <c r="A14" s="209" t="s">
        <v>301</v>
      </c>
      <c r="B14" s="210">
        <v>87.5</v>
      </c>
      <c r="C14" s="211">
        <v>5.8</v>
      </c>
      <c r="D14" s="212">
        <v>77.2</v>
      </c>
      <c r="E14" s="212">
        <v>0.1</v>
      </c>
      <c r="F14" s="212">
        <v>92.7</v>
      </c>
      <c r="G14" s="213">
        <v>4.3</v>
      </c>
      <c r="H14" s="214">
        <v>102.7</v>
      </c>
      <c r="I14" s="215">
        <v>4.9000000000000004</v>
      </c>
      <c r="J14" s="215">
        <v>90.6</v>
      </c>
      <c r="K14" s="215">
        <v>-0.7</v>
      </c>
      <c r="L14" s="215">
        <v>108.5</v>
      </c>
      <c r="M14" s="213">
        <v>1.5</v>
      </c>
    </row>
    <row r="15" spans="1:13" ht="12" customHeight="1">
      <c r="A15" s="216" t="s">
        <v>265</v>
      </c>
      <c r="B15" s="217">
        <v>86.6</v>
      </c>
      <c r="C15" s="218">
        <v>5.6</v>
      </c>
      <c r="D15" s="219">
        <v>76.400000000000006</v>
      </c>
      <c r="E15" s="219">
        <v>-0.1</v>
      </c>
      <c r="F15" s="219">
        <v>90.8</v>
      </c>
      <c r="G15" s="220">
        <v>0.9</v>
      </c>
      <c r="H15" s="221">
        <v>104.3</v>
      </c>
      <c r="I15" s="222">
        <v>5.6</v>
      </c>
      <c r="J15" s="222">
        <v>92.1</v>
      </c>
      <c r="K15" s="222">
        <v>-0.1</v>
      </c>
      <c r="L15" s="222">
        <v>110.4</v>
      </c>
      <c r="M15" s="220">
        <v>1.9</v>
      </c>
    </row>
    <row r="16" spans="1:13" ht="12" customHeight="1">
      <c r="A16" s="216" t="s">
        <v>266</v>
      </c>
      <c r="B16" s="223">
        <v>90.8</v>
      </c>
      <c r="C16" s="224">
        <v>6.2</v>
      </c>
      <c r="D16" s="225">
        <v>80.8</v>
      </c>
      <c r="E16" s="225">
        <v>1.3</v>
      </c>
      <c r="F16" s="225">
        <v>99.1</v>
      </c>
      <c r="G16" s="220">
        <v>10.5</v>
      </c>
      <c r="H16" s="221">
        <v>103.4</v>
      </c>
      <c r="I16" s="222">
        <v>4.8</v>
      </c>
      <c r="J16" s="222">
        <v>92</v>
      </c>
      <c r="K16" s="222">
        <v>-0.1</v>
      </c>
      <c r="L16" s="222">
        <v>110.3</v>
      </c>
      <c r="M16" s="220">
        <v>1.9</v>
      </c>
    </row>
    <row r="17" spans="1:13" ht="12" customHeight="1">
      <c r="A17" s="216" t="s">
        <v>87</v>
      </c>
      <c r="B17" s="223">
        <v>89.7</v>
      </c>
      <c r="C17" s="224">
        <v>5.5</v>
      </c>
      <c r="D17" s="226">
        <v>79.7</v>
      </c>
      <c r="E17" s="226">
        <v>1.1000000000000001</v>
      </c>
      <c r="F17" s="226">
        <v>97</v>
      </c>
      <c r="G17" s="220">
        <v>4.3</v>
      </c>
      <c r="H17" s="221">
        <v>105.5</v>
      </c>
      <c r="I17" s="222">
        <v>4.8</v>
      </c>
      <c r="J17" s="222">
        <v>93.8</v>
      </c>
      <c r="K17" s="222">
        <v>0.4</v>
      </c>
      <c r="L17" s="222">
        <v>114.3</v>
      </c>
      <c r="M17" s="220">
        <v>3.2</v>
      </c>
    </row>
    <row r="18" spans="1:13" ht="12" customHeight="1">
      <c r="A18" s="216" t="s">
        <v>88</v>
      </c>
      <c r="B18" s="223">
        <v>89.5</v>
      </c>
      <c r="C18" s="224">
        <v>6</v>
      </c>
      <c r="D18" s="226">
        <v>79.400000000000006</v>
      </c>
      <c r="E18" s="226">
        <v>2.2999999999999998</v>
      </c>
      <c r="F18" s="226">
        <v>96.3</v>
      </c>
      <c r="G18" s="220">
        <v>-1.7</v>
      </c>
      <c r="H18" s="221">
        <v>105</v>
      </c>
      <c r="I18" s="222">
        <v>5.8</v>
      </c>
      <c r="J18" s="222">
        <v>93.2</v>
      </c>
      <c r="K18" s="222">
        <v>2.1</v>
      </c>
      <c r="L18" s="222">
        <v>112.7</v>
      </c>
      <c r="M18" s="220">
        <v>2.5</v>
      </c>
    </row>
    <row r="19" spans="1:13" ht="12" customHeight="1">
      <c r="A19" s="216" t="s">
        <v>89</v>
      </c>
      <c r="B19" s="223">
        <v>142.5</v>
      </c>
      <c r="C19" s="224">
        <v>1.7</v>
      </c>
      <c r="D19" s="226">
        <v>126.4</v>
      </c>
      <c r="E19" s="226">
        <v>-1.9</v>
      </c>
      <c r="F19" s="226">
        <v>150.19999999999999</v>
      </c>
      <c r="G19" s="220">
        <v>6.9</v>
      </c>
      <c r="H19" s="221">
        <v>107.1</v>
      </c>
      <c r="I19" s="222">
        <v>6.9</v>
      </c>
      <c r="J19" s="222">
        <v>95</v>
      </c>
      <c r="K19" s="222">
        <v>3</v>
      </c>
      <c r="L19" s="222">
        <v>114.9</v>
      </c>
      <c r="M19" s="220">
        <v>3.3</v>
      </c>
    </row>
    <row r="20" spans="1:13" ht="12" customHeight="1">
      <c r="A20" s="216" t="s">
        <v>90</v>
      </c>
      <c r="B20" s="223">
        <v>126.8</v>
      </c>
      <c r="C20" s="224">
        <v>5.9</v>
      </c>
      <c r="D20" s="226">
        <v>112.4</v>
      </c>
      <c r="E20" s="226">
        <v>2.6</v>
      </c>
      <c r="F20" s="226">
        <v>155.6</v>
      </c>
      <c r="G20" s="220">
        <v>-2</v>
      </c>
      <c r="H20" s="221">
        <v>105.7</v>
      </c>
      <c r="I20" s="222">
        <v>6.9</v>
      </c>
      <c r="J20" s="222">
        <v>93.7</v>
      </c>
      <c r="K20" s="222">
        <v>3.5</v>
      </c>
      <c r="L20" s="222">
        <v>115</v>
      </c>
      <c r="M20" s="220">
        <v>3.7</v>
      </c>
    </row>
    <row r="21" spans="1:13" ht="12" customHeight="1">
      <c r="A21" s="216" t="s">
        <v>91</v>
      </c>
      <c r="B21" s="223">
        <v>93.4</v>
      </c>
      <c r="C21" s="224">
        <v>11.6</v>
      </c>
      <c r="D21" s="226">
        <v>82.8</v>
      </c>
      <c r="E21" s="226">
        <v>8.5</v>
      </c>
      <c r="F21" s="226">
        <v>100.8</v>
      </c>
      <c r="G21" s="220">
        <v>5.5</v>
      </c>
      <c r="H21" s="221">
        <v>105.8</v>
      </c>
      <c r="I21" s="222">
        <v>7.6</v>
      </c>
      <c r="J21" s="222">
        <v>93.8</v>
      </c>
      <c r="K21" s="222">
        <v>4.7</v>
      </c>
      <c r="L21" s="222">
        <v>113.1</v>
      </c>
      <c r="M21" s="220">
        <v>3.8</v>
      </c>
    </row>
    <row r="22" spans="1:13" ht="12" customHeight="1">
      <c r="A22" s="216" t="s">
        <v>92</v>
      </c>
      <c r="B22" s="223">
        <v>88.5</v>
      </c>
      <c r="C22" s="224">
        <v>4.9000000000000004</v>
      </c>
      <c r="D22" s="226">
        <v>78.5</v>
      </c>
      <c r="E22" s="226">
        <v>1.8</v>
      </c>
      <c r="F22" s="226">
        <v>97.1</v>
      </c>
      <c r="G22" s="220">
        <v>4.5</v>
      </c>
      <c r="H22" s="221">
        <v>105.5</v>
      </c>
      <c r="I22" s="222">
        <v>5.3</v>
      </c>
      <c r="J22" s="222">
        <v>93.5</v>
      </c>
      <c r="K22" s="222">
        <v>2.1</v>
      </c>
      <c r="L22" s="222">
        <v>114.8</v>
      </c>
      <c r="M22" s="220">
        <v>4.4000000000000004</v>
      </c>
    </row>
    <row r="23" spans="1:13" ht="12" customHeight="1">
      <c r="A23" s="216" t="s">
        <v>93</v>
      </c>
      <c r="B23" s="223">
        <v>88.7</v>
      </c>
      <c r="C23" s="224">
        <v>8.1999999999999993</v>
      </c>
      <c r="D23" s="226">
        <v>78</v>
      </c>
      <c r="E23" s="226">
        <v>4.7</v>
      </c>
      <c r="F23" s="226">
        <v>95.3</v>
      </c>
      <c r="G23" s="220">
        <v>4.2</v>
      </c>
      <c r="H23" s="221">
        <v>106.2</v>
      </c>
      <c r="I23" s="222">
        <v>7.6</v>
      </c>
      <c r="J23" s="222">
        <v>93.4</v>
      </c>
      <c r="K23" s="222">
        <v>4.2</v>
      </c>
      <c r="L23" s="222">
        <v>115.7</v>
      </c>
      <c r="M23" s="220">
        <v>4.7</v>
      </c>
    </row>
    <row r="24" spans="1:13" ht="12" customHeight="1">
      <c r="A24" s="216" t="s">
        <v>94</v>
      </c>
      <c r="B24" s="223">
        <v>92</v>
      </c>
      <c r="C24" s="224">
        <v>4.4000000000000004</v>
      </c>
      <c r="D24" s="226">
        <v>80.599999999999994</v>
      </c>
      <c r="E24" s="226">
        <v>1.5</v>
      </c>
      <c r="F24" s="226">
        <v>99.3</v>
      </c>
      <c r="G24" s="220">
        <v>2</v>
      </c>
      <c r="H24" s="221">
        <v>106.7</v>
      </c>
      <c r="I24" s="222">
        <v>6.2</v>
      </c>
      <c r="J24" s="222">
        <v>93.4</v>
      </c>
      <c r="K24" s="222">
        <v>3.1</v>
      </c>
      <c r="L24" s="222">
        <v>115.4</v>
      </c>
      <c r="M24" s="220">
        <v>2.9</v>
      </c>
    </row>
    <row r="25" spans="1:13" ht="12" customHeight="1">
      <c r="A25" s="227" t="s">
        <v>95</v>
      </c>
      <c r="B25" s="228">
        <v>191.4</v>
      </c>
      <c r="C25" s="229">
        <v>4.3</v>
      </c>
      <c r="D25" s="230">
        <v>167.6</v>
      </c>
      <c r="E25" s="230">
        <v>2</v>
      </c>
      <c r="F25" s="230">
        <v>230.7</v>
      </c>
      <c r="G25" s="231">
        <v>6.8</v>
      </c>
      <c r="H25" s="232">
        <v>106.9</v>
      </c>
      <c r="I25" s="233">
        <v>6.5</v>
      </c>
      <c r="J25" s="233">
        <v>93.6</v>
      </c>
      <c r="K25" s="233">
        <v>4.0999999999999996</v>
      </c>
      <c r="L25" s="233">
        <v>115.5</v>
      </c>
      <c r="M25" s="231">
        <v>3.1</v>
      </c>
    </row>
    <row r="26" spans="1:13" ht="12" customHeight="1">
      <c r="A26" s="234"/>
      <c r="B26" s="222"/>
      <c r="C26" s="222"/>
      <c r="D26" s="235"/>
      <c r="E26" s="235"/>
      <c r="F26" s="222"/>
      <c r="G26" s="222"/>
      <c r="H26" s="222"/>
      <c r="I26" s="222"/>
      <c r="J26" s="222"/>
      <c r="K26" s="222"/>
      <c r="L26" s="222"/>
      <c r="M26" s="222"/>
    </row>
    <row r="27" spans="1:13" ht="12" customHeight="1">
      <c r="A27" s="185"/>
      <c r="B27" s="185"/>
      <c r="C27" s="185"/>
      <c r="D27" s="185"/>
      <c r="E27" s="185"/>
      <c r="F27" s="185"/>
      <c r="G27" s="185"/>
      <c r="M27" s="236"/>
    </row>
    <row r="28" spans="1:13" ht="12" customHeight="1">
      <c r="A28" s="568" t="s">
        <v>76</v>
      </c>
      <c r="B28" s="191" t="s">
        <v>64</v>
      </c>
      <c r="C28" s="191"/>
      <c r="D28" s="191"/>
      <c r="E28" s="237"/>
      <c r="F28" s="189" t="s">
        <v>96</v>
      </c>
      <c r="G28" s="190"/>
      <c r="H28" s="190"/>
      <c r="I28" s="238"/>
      <c r="J28" s="189" t="s">
        <v>65</v>
      </c>
      <c r="K28" s="190"/>
      <c r="L28" s="190"/>
      <c r="M28" s="238"/>
    </row>
    <row r="29" spans="1:13" ht="12" customHeight="1">
      <c r="A29" s="569"/>
      <c r="B29" s="189" t="s">
        <v>77</v>
      </c>
      <c r="C29" s="195"/>
      <c r="D29" s="189" t="s">
        <v>78</v>
      </c>
      <c r="E29" s="190"/>
      <c r="F29" s="189" t="s">
        <v>77</v>
      </c>
      <c r="G29" s="195"/>
      <c r="H29" s="189" t="s">
        <v>78</v>
      </c>
      <c r="I29" s="195"/>
      <c r="J29" s="189" t="s">
        <v>77</v>
      </c>
      <c r="K29" s="195"/>
      <c r="L29" s="189" t="s">
        <v>78</v>
      </c>
      <c r="M29" s="195"/>
    </row>
    <row r="30" spans="1:13" ht="12" customHeight="1">
      <c r="A30" s="570"/>
      <c r="B30" s="199" t="s">
        <v>82</v>
      </c>
      <c r="C30" s="200" t="s">
        <v>83</v>
      </c>
      <c r="D30" s="199" t="s">
        <v>82</v>
      </c>
      <c r="E30" s="239" t="s">
        <v>83</v>
      </c>
      <c r="F30" s="199" t="s">
        <v>82</v>
      </c>
      <c r="G30" s="200" t="s">
        <v>83</v>
      </c>
      <c r="H30" s="199" t="s">
        <v>82</v>
      </c>
      <c r="I30" s="200" t="s">
        <v>83</v>
      </c>
      <c r="J30" s="199" t="s">
        <v>82</v>
      </c>
      <c r="K30" s="200" t="s">
        <v>83</v>
      </c>
      <c r="L30" s="199" t="s">
        <v>82</v>
      </c>
      <c r="M30" s="200" t="s">
        <v>83</v>
      </c>
    </row>
    <row r="31" spans="1:13" ht="12" customHeight="1">
      <c r="A31" s="201" t="s">
        <v>84</v>
      </c>
      <c r="B31" s="240">
        <v>100</v>
      </c>
      <c r="C31" s="241">
        <v>-4.0999999999999996</v>
      </c>
      <c r="D31" s="241">
        <v>100</v>
      </c>
      <c r="E31" s="241">
        <v>-6.5</v>
      </c>
      <c r="F31" s="242">
        <v>100</v>
      </c>
      <c r="G31" s="241">
        <v>-3.2</v>
      </c>
      <c r="H31" s="243">
        <v>100</v>
      </c>
      <c r="I31" s="244">
        <v>-5.2</v>
      </c>
      <c r="J31" s="243">
        <v>100</v>
      </c>
      <c r="K31" s="241">
        <v>-16.100000000000001</v>
      </c>
      <c r="L31" s="243">
        <v>100</v>
      </c>
      <c r="M31" s="244">
        <v>-19.7</v>
      </c>
    </row>
    <row r="32" spans="1:13" ht="12" customHeight="1">
      <c r="A32" s="201" t="s">
        <v>85</v>
      </c>
      <c r="B32" s="240">
        <v>101.2</v>
      </c>
      <c r="C32" s="241">
        <v>1.2</v>
      </c>
      <c r="D32" s="241">
        <v>103.7</v>
      </c>
      <c r="E32" s="241">
        <v>3.8</v>
      </c>
      <c r="F32" s="242">
        <v>100.3</v>
      </c>
      <c r="G32" s="241">
        <v>0.3</v>
      </c>
      <c r="H32" s="243">
        <v>102.2</v>
      </c>
      <c r="I32" s="244">
        <v>2.2000000000000002</v>
      </c>
      <c r="J32" s="243">
        <v>115.2</v>
      </c>
      <c r="K32" s="241">
        <v>15.1</v>
      </c>
      <c r="L32" s="243">
        <v>124.7</v>
      </c>
      <c r="M32" s="244">
        <v>24.8</v>
      </c>
    </row>
    <row r="33" spans="1:13" ht="12" customHeight="1">
      <c r="A33" s="201" t="s">
        <v>86</v>
      </c>
      <c r="B33" s="240">
        <v>99</v>
      </c>
      <c r="C33" s="241">
        <v>-2.2000000000000002</v>
      </c>
      <c r="D33" s="241">
        <v>104.4</v>
      </c>
      <c r="E33" s="241">
        <v>0.7</v>
      </c>
      <c r="F33" s="242">
        <v>97.7</v>
      </c>
      <c r="G33" s="241">
        <v>-2.6</v>
      </c>
      <c r="H33" s="243">
        <v>102.1</v>
      </c>
      <c r="I33" s="244">
        <v>-0.1</v>
      </c>
      <c r="J33" s="243">
        <v>118</v>
      </c>
      <c r="K33" s="241">
        <v>2.4</v>
      </c>
      <c r="L33" s="243">
        <v>135.30000000000001</v>
      </c>
      <c r="M33" s="244">
        <v>8.5</v>
      </c>
    </row>
    <row r="34" spans="1:13" ht="12" customHeight="1">
      <c r="A34" s="201" t="s">
        <v>264</v>
      </c>
      <c r="B34" s="207">
        <v>97.5</v>
      </c>
      <c r="C34" s="207">
        <v>-1.5</v>
      </c>
      <c r="D34" s="207">
        <v>104.2</v>
      </c>
      <c r="E34" s="207">
        <v>-0.2</v>
      </c>
      <c r="F34" s="206">
        <v>96.9</v>
      </c>
      <c r="G34" s="207">
        <v>-0.8</v>
      </c>
      <c r="H34" s="207">
        <v>103.3</v>
      </c>
      <c r="I34" s="208">
        <v>1.2</v>
      </c>
      <c r="J34" s="207">
        <v>105.8</v>
      </c>
      <c r="K34" s="207">
        <v>-10.3</v>
      </c>
      <c r="L34" s="207">
        <v>116.7</v>
      </c>
      <c r="M34" s="208">
        <v>-13.7</v>
      </c>
    </row>
    <row r="35" spans="1:13" ht="12" customHeight="1">
      <c r="A35" s="201" t="s">
        <v>271</v>
      </c>
      <c r="B35" s="207">
        <v>97.2</v>
      </c>
      <c r="C35" s="207">
        <v>-0.8</v>
      </c>
      <c r="D35" s="207">
        <v>104.1</v>
      </c>
      <c r="E35" s="208">
        <v>-0.1</v>
      </c>
      <c r="F35" s="207">
        <v>96.5</v>
      </c>
      <c r="G35" s="207">
        <v>-0.7</v>
      </c>
      <c r="H35" s="207">
        <v>103.5</v>
      </c>
      <c r="I35" s="208">
        <v>0</v>
      </c>
      <c r="J35" s="206">
        <v>108</v>
      </c>
      <c r="K35" s="207">
        <v>-1.5</v>
      </c>
      <c r="L35" s="207">
        <v>112.6</v>
      </c>
      <c r="M35" s="208">
        <v>-1.2</v>
      </c>
    </row>
    <row r="36" spans="1:13" ht="12" customHeight="1">
      <c r="A36" s="430" t="s">
        <v>299</v>
      </c>
      <c r="B36" s="432">
        <v>97.4</v>
      </c>
      <c r="C36" s="432">
        <v>0.2</v>
      </c>
      <c r="D36" s="432">
        <v>103.5</v>
      </c>
      <c r="E36" s="432">
        <v>-0.6</v>
      </c>
      <c r="F36" s="434">
        <v>96.8</v>
      </c>
      <c r="G36" s="432">
        <v>0.3</v>
      </c>
      <c r="H36" s="432">
        <v>103.8</v>
      </c>
      <c r="I36" s="433">
        <v>0.3</v>
      </c>
      <c r="J36" s="432">
        <v>105.5</v>
      </c>
      <c r="K36" s="432">
        <v>-2.2999999999999998</v>
      </c>
      <c r="L36" s="432">
        <v>99.4</v>
      </c>
      <c r="M36" s="433">
        <v>-11.7</v>
      </c>
    </row>
    <row r="37" spans="1:13" ht="12" customHeight="1">
      <c r="A37" s="209" t="s">
        <v>300</v>
      </c>
      <c r="B37" s="245">
        <v>90.8</v>
      </c>
      <c r="C37" s="246">
        <v>-0.3</v>
      </c>
      <c r="D37" s="245">
        <v>92.1</v>
      </c>
      <c r="E37" s="246">
        <v>-1.7</v>
      </c>
      <c r="F37" s="247">
        <v>90.1</v>
      </c>
      <c r="G37" s="245">
        <v>-0.1</v>
      </c>
      <c r="H37" s="245">
        <v>92.6</v>
      </c>
      <c r="I37" s="248">
        <v>-0.2</v>
      </c>
      <c r="J37" s="245">
        <v>101.2</v>
      </c>
      <c r="K37" s="246">
        <v>-2.2999999999999998</v>
      </c>
      <c r="L37" s="245">
        <v>85.3</v>
      </c>
      <c r="M37" s="248">
        <v>-19.5</v>
      </c>
    </row>
    <row r="38" spans="1:13" ht="12" customHeight="1">
      <c r="A38" s="216" t="s">
        <v>265</v>
      </c>
      <c r="B38" s="207">
        <v>98.1</v>
      </c>
      <c r="C38" s="249">
        <v>1.3</v>
      </c>
      <c r="D38" s="207">
        <v>108</v>
      </c>
      <c r="E38" s="249">
        <v>2.1</v>
      </c>
      <c r="F38" s="206">
        <v>97</v>
      </c>
      <c r="G38" s="249">
        <v>0.9</v>
      </c>
      <c r="H38" s="207">
        <v>107.9</v>
      </c>
      <c r="I38" s="250">
        <v>2.9</v>
      </c>
      <c r="J38" s="207">
        <v>114.3</v>
      </c>
      <c r="K38" s="249">
        <v>6.7</v>
      </c>
      <c r="L38" s="207">
        <v>109.8</v>
      </c>
      <c r="M38" s="250">
        <v>-6.6</v>
      </c>
    </row>
    <row r="39" spans="1:13" ht="12" customHeight="1">
      <c r="A39" s="216" t="s">
        <v>266</v>
      </c>
      <c r="B39" s="207">
        <v>95.3</v>
      </c>
      <c r="C39" s="249">
        <v>-1.5</v>
      </c>
      <c r="D39" s="207">
        <v>100.7</v>
      </c>
      <c r="E39" s="249">
        <v>-2.5</v>
      </c>
      <c r="F39" s="206">
        <v>94</v>
      </c>
      <c r="G39" s="249">
        <v>-1.9</v>
      </c>
      <c r="H39" s="207">
        <v>100.1</v>
      </c>
      <c r="I39" s="250">
        <v>-2</v>
      </c>
      <c r="J39" s="207">
        <v>114.3</v>
      </c>
      <c r="K39" s="249">
        <v>3.3</v>
      </c>
      <c r="L39" s="207">
        <v>107.8</v>
      </c>
      <c r="M39" s="250">
        <v>-9.9</v>
      </c>
    </row>
    <row r="40" spans="1:13" ht="12" customHeight="1">
      <c r="A40" s="216" t="s">
        <v>87</v>
      </c>
      <c r="B40" s="207">
        <v>101.3</v>
      </c>
      <c r="C40" s="249">
        <v>0</v>
      </c>
      <c r="D40" s="207">
        <v>108.1</v>
      </c>
      <c r="E40" s="249">
        <v>-0.7</v>
      </c>
      <c r="F40" s="206">
        <v>100.4</v>
      </c>
      <c r="G40" s="249">
        <v>-0.3</v>
      </c>
      <c r="H40" s="207">
        <v>108.2</v>
      </c>
      <c r="I40" s="250">
        <v>-0.6</v>
      </c>
      <c r="J40" s="207">
        <v>114.3</v>
      </c>
      <c r="K40" s="249">
        <v>3.3</v>
      </c>
      <c r="L40" s="207">
        <v>105.9</v>
      </c>
      <c r="M40" s="250">
        <v>-3.6</v>
      </c>
    </row>
    <row r="41" spans="1:13" ht="12" customHeight="1">
      <c r="A41" s="216" t="s">
        <v>88</v>
      </c>
      <c r="B41" s="207">
        <v>96.5</v>
      </c>
      <c r="C41" s="249">
        <v>0.4</v>
      </c>
      <c r="D41" s="207">
        <v>98.1</v>
      </c>
      <c r="E41" s="207">
        <v>-0.6</v>
      </c>
      <c r="F41" s="206">
        <v>95.6</v>
      </c>
      <c r="G41" s="249">
        <v>-0.1</v>
      </c>
      <c r="H41" s="207">
        <v>98.4</v>
      </c>
      <c r="I41" s="250">
        <v>-0.2</v>
      </c>
      <c r="J41" s="207">
        <v>109.5</v>
      </c>
      <c r="K41" s="249">
        <v>8.1999999999999993</v>
      </c>
      <c r="L41" s="207">
        <v>94.1</v>
      </c>
      <c r="M41" s="250">
        <v>-5.9</v>
      </c>
    </row>
    <row r="42" spans="1:13" ht="12" customHeight="1">
      <c r="A42" s="216" t="s">
        <v>89</v>
      </c>
      <c r="B42" s="207">
        <v>102.6</v>
      </c>
      <c r="C42" s="249">
        <v>1.1000000000000001</v>
      </c>
      <c r="D42" s="207">
        <v>108.3</v>
      </c>
      <c r="E42" s="249">
        <v>-0.6</v>
      </c>
      <c r="F42" s="206">
        <v>102.1</v>
      </c>
      <c r="G42" s="249">
        <v>1</v>
      </c>
      <c r="H42" s="207">
        <v>109</v>
      </c>
      <c r="I42" s="250">
        <v>0</v>
      </c>
      <c r="J42" s="207">
        <v>109.5</v>
      </c>
      <c r="K42" s="249">
        <v>3.3</v>
      </c>
      <c r="L42" s="207">
        <v>98</v>
      </c>
      <c r="M42" s="250">
        <v>-9.1</v>
      </c>
    </row>
    <row r="43" spans="1:13" ht="12" customHeight="1">
      <c r="A43" s="216" t="s">
        <v>90</v>
      </c>
      <c r="B43" s="207">
        <v>100.3</v>
      </c>
      <c r="C43" s="249">
        <v>1.6</v>
      </c>
      <c r="D43" s="207">
        <v>107.6</v>
      </c>
      <c r="E43" s="249">
        <v>2.2000000000000002</v>
      </c>
      <c r="F43" s="206">
        <v>100.1</v>
      </c>
      <c r="G43" s="249">
        <v>2</v>
      </c>
      <c r="H43" s="207">
        <v>108</v>
      </c>
      <c r="I43" s="250">
        <v>3.2</v>
      </c>
      <c r="J43" s="207">
        <v>102.4</v>
      </c>
      <c r="K43" s="249">
        <v>-4.4000000000000004</v>
      </c>
      <c r="L43" s="207">
        <v>102</v>
      </c>
      <c r="M43" s="250">
        <v>-10.3</v>
      </c>
    </row>
    <row r="44" spans="1:13" ht="12" customHeight="1">
      <c r="A44" s="216" t="s">
        <v>91</v>
      </c>
      <c r="B44" s="207">
        <v>93.1</v>
      </c>
      <c r="C44" s="249">
        <v>0.8</v>
      </c>
      <c r="D44" s="207">
        <v>96.1</v>
      </c>
      <c r="E44" s="249">
        <v>-1.2</v>
      </c>
      <c r="F44" s="206">
        <v>93</v>
      </c>
      <c r="G44" s="249">
        <v>1.2</v>
      </c>
      <c r="H44" s="207">
        <v>96.2</v>
      </c>
      <c r="I44" s="250">
        <v>-0.4</v>
      </c>
      <c r="J44" s="207">
        <v>92.9</v>
      </c>
      <c r="K44" s="249">
        <v>-7.1</v>
      </c>
      <c r="L44" s="207">
        <v>94.1</v>
      </c>
      <c r="M44" s="250">
        <v>-12</v>
      </c>
    </row>
    <row r="45" spans="1:13" ht="12" customHeight="1">
      <c r="A45" s="216" t="s">
        <v>92</v>
      </c>
      <c r="B45" s="207">
        <v>96.4</v>
      </c>
      <c r="C45" s="249">
        <v>-0.7</v>
      </c>
      <c r="D45" s="207">
        <v>104.3</v>
      </c>
      <c r="E45" s="249">
        <v>-0.9</v>
      </c>
      <c r="F45" s="206">
        <v>96.3</v>
      </c>
      <c r="G45" s="249">
        <v>0.3</v>
      </c>
      <c r="H45" s="207">
        <v>104.8</v>
      </c>
      <c r="I45" s="250">
        <v>0.2</v>
      </c>
      <c r="J45" s="207">
        <v>97.6</v>
      </c>
      <c r="K45" s="249">
        <v>-13.7</v>
      </c>
      <c r="L45" s="207">
        <v>97.1</v>
      </c>
      <c r="M45" s="250">
        <v>-14.6</v>
      </c>
    </row>
    <row r="46" spans="1:13" ht="12" customHeight="1">
      <c r="A46" s="216" t="s">
        <v>93</v>
      </c>
      <c r="B46" s="207">
        <v>98.2</v>
      </c>
      <c r="C46" s="249">
        <v>0.9</v>
      </c>
      <c r="D46" s="207">
        <v>105.9</v>
      </c>
      <c r="E46" s="249">
        <v>2.1</v>
      </c>
      <c r="F46" s="206">
        <v>97.8</v>
      </c>
      <c r="G46" s="249">
        <v>1.6</v>
      </c>
      <c r="H46" s="207">
        <v>106.3</v>
      </c>
      <c r="I46" s="250">
        <v>3.4</v>
      </c>
      <c r="J46" s="207">
        <v>104.8</v>
      </c>
      <c r="K46" s="249">
        <v>-7.3</v>
      </c>
      <c r="L46" s="207">
        <v>101</v>
      </c>
      <c r="M46" s="250">
        <v>-12.7</v>
      </c>
    </row>
    <row r="47" spans="1:13" ht="12" customHeight="1">
      <c r="A47" s="216" t="s">
        <v>94</v>
      </c>
      <c r="B47" s="206">
        <v>98.6</v>
      </c>
      <c r="C47" s="249" t="s">
        <v>302</v>
      </c>
      <c r="D47" s="207">
        <v>108.4</v>
      </c>
      <c r="E47" s="249" t="s">
        <v>288</v>
      </c>
      <c r="F47" s="206">
        <v>98.2</v>
      </c>
      <c r="G47" s="249" t="s">
        <v>303</v>
      </c>
      <c r="H47" s="207">
        <v>109.1</v>
      </c>
      <c r="I47" s="250" t="s">
        <v>304</v>
      </c>
      <c r="J47" s="207">
        <v>103.6</v>
      </c>
      <c r="K47" s="249" t="s">
        <v>305</v>
      </c>
      <c r="L47" s="207">
        <v>99</v>
      </c>
      <c r="M47" s="250" t="s">
        <v>306</v>
      </c>
    </row>
    <row r="48" spans="1:13" ht="12" customHeight="1">
      <c r="A48" s="227" t="s">
        <v>95</v>
      </c>
      <c r="B48" s="251">
        <v>97.5</v>
      </c>
      <c r="C48" s="252">
        <v>-0.1</v>
      </c>
      <c r="D48" s="253">
        <v>104.5</v>
      </c>
      <c r="E48" s="252">
        <v>-2.8</v>
      </c>
      <c r="F48" s="251">
        <v>97.1</v>
      </c>
      <c r="G48" s="252">
        <v>0.2</v>
      </c>
      <c r="H48" s="253">
        <v>104.9</v>
      </c>
      <c r="I48" s="254">
        <v>-1.7</v>
      </c>
      <c r="J48" s="253">
        <v>102.4</v>
      </c>
      <c r="K48" s="253">
        <v>-5.4</v>
      </c>
      <c r="L48" s="253">
        <v>100</v>
      </c>
      <c r="M48" s="255">
        <v>-15.7</v>
      </c>
    </row>
    <row r="49" spans="1:13" ht="12" customHeight="1">
      <c r="A49" s="185"/>
      <c r="B49" s="185"/>
      <c r="C49" s="185"/>
      <c r="D49" s="185"/>
      <c r="E49" s="185"/>
      <c r="F49" s="185"/>
      <c r="G49" s="185"/>
    </row>
    <row r="50" spans="1:13" ht="12" customHeight="1">
      <c r="A50" s="185"/>
      <c r="B50" s="185"/>
      <c r="C50" s="185"/>
      <c r="D50" s="185"/>
      <c r="E50" s="185"/>
      <c r="F50" s="185"/>
      <c r="G50" s="185"/>
      <c r="M50" s="236"/>
    </row>
    <row r="51" spans="1:13" ht="12" customHeight="1">
      <c r="A51" s="568" t="s">
        <v>76</v>
      </c>
      <c r="B51" s="189" t="s">
        <v>97</v>
      </c>
      <c r="C51" s="190"/>
      <c r="D51" s="190"/>
      <c r="E51" s="195"/>
      <c r="F51" s="189" t="s">
        <v>98</v>
      </c>
      <c r="G51" s="190"/>
      <c r="H51" s="190"/>
      <c r="I51" s="195"/>
      <c r="J51" s="189" t="s">
        <v>99</v>
      </c>
      <c r="K51" s="190"/>
      <c r="L51" s="190"/>
      <c r="M51" s="195"/>
    </row>
    <row r="52" spans="1:13" ht="12" customHeight="1">
      <c r="A52" s="569"/>
      <c r="B52" s="194" t="s">
        <v>77</v>
      </c>
      <c r="C52" s="195"/>
      <c r="D52" s="189" t="s">
        <v>78</v>
      </c>
      <c r="E52" s="195"/>
      <c r="F52" s="194" t="s">
        <v>77</v>
      </c>
      <c r="G52" s="195"/>
      <c r="H52" s="189" t="s">
        <v>78</v>
      </c>
      <c r="I52" s="195"/>
      <c r="J52" s="194" t="s">
        <v>77</v>
      </c>
      <c r="K52" s="195"/>
      <c r="L52" s="189" t="s">
        <v>78</v>
      </c>
      <c r="M52" s="195"/>
    </row>
    <row r="53" spans="1:13" ht="12" customHeight="1">
      <c r="A53" s="570"/>
      <c r="B53" s="199" t="s">
        <v>82</v>
      </c>
      <c r="C53" s="200" t="s">
        <v>83</v>
      </c>
      <c r="D53" s="199" t="s">
        <v>82</v>
      </c>
      <c r="E53" s="200" t="s">
        <v>83</v>
      </c>
      <c r="F53" s="199" t="s">
        <v>82</v>
      </c>
      <c r="G53" s="200" t="s">
        <v>83</v>
      </c>
      <c r="H53" s="199" t="s">
        <v>82</v>
      </c>
      <c r="I53" s="200" t="s">
        <v>83</v>
      </c>
      <c r="J53" s="199" t="s">
        <v>82</v>
      </c>
      <c r="K53" s="200" t="s">
        <v>83</v>
      </c>
      <c r="L53" s="199" t="s">
        <v>82</v>
      </c>
      <c r="M53" s="200" t="s">
        <v>83</v>
      </c>
    </row>
    <row r="54" spans="1:13" ht="12" customHeight="1">
      <c r="A54" s="201" t="s">
        <v>84</v>
      </c>
      <c r="B54" s="427">
        <v>100</v>
      </c>
      <c r="C54" s="256">
        <v>-1.9</v>
      </c>
      <c r="D54" s="428">
        <v>100</v>
      </c>
      <c r="E54" s="257">
        <v>1.8</v>
      </c>
      <c r="F54" s="427">
        <v>100</v>
      </c>
      <c r="G54" s="256" t="s">
        <v>272</v>
      </c>
      <c r="H54" s="428">
        <v>100</v>
      </c>
      <c r="I54" s="257">
        <v>6.4</v>
      </c>
      <c r="J54" s="427">
        <v>100</v>
      </c>
      <c r="K54" s="256">
        <v>1.7</v>
      </c>
      <c r="L54" s="428">
        <v>100</v>
      </c>
      <c r="M54" s="257" t="s">
        <v>273</v>
      </c>
    </row>
    <row r="55" spans="1:13" ht="12" customHeight="1">
      <c r="A55" s="201" t="s">
        <v>85</v>
      </c>
      <c r="B55" s="427">
        <v>100.4</v>
      </c>
      <c r="C55" s="256">
        <v>0.4</v>
      </c>
      <c r="D55" s="428">
        <v>95.2</v>
      </c>
      <c r="E55" s="257">
        <v>-4.8</v>
      </c>
      <c r="F55" s="427">
        <v>99.1</v>
      </c>
      <c r="G55" s="256" t="s">
        <v>274</v>
      </c>
      <c r="H55" s="428">
        <v>93.1</v>
      </c>
      <c r="I55" s="257" t="s">
        <v>275</v>
      </c>
      <c r="J55" s="427">
        <v>103.8</v>
      </c>
      <c r="K55" s="256">
        <v>3.8</v>
      </c>
      <c r="L55" s="428">
        <v>114.9</v>
      </c>
      <c r="M55" s="257">
        <v>14.9</v>
      </c>
    </row>
    <row r="56" spans="1:13" ht="12" customHeight="1">
      <c r="A56" s="201" t="s">
        <v>86</v>
      </c>
      <c r="B56" s="427">
        <v>100.3</v>
      </c>
      <c r="C56" s="256">
        <v>-0.1</v>
      </c>
      <c r="D56" s="428">
        <v>96.2</v>
      </c>
      <c r="E56" s="428">
        <v>1.1000000000000001</v>
      </c>
      <c r="F56" s="427">
        <v>97.7</v>
      </c>
      <c r="G56" s="256" t="s">
        <v>276</v>
      </c>
      <c r="H56" s="428">
        <v>93.3</v>
      </c>
      <c r="I56" s="257">
        <v>0.2</v>
      </c>
      <c r="J56" s="256">
        <v>109.3</v>
      </c>
      <c r="K56" s="256">
        <v>5.3</v>
      </c>
      <c r="L56" s="428">
        <v>121.5</v>
      </c>
      <c r="M56" s="257">
        <v>5.8</v>
      </c>
    </row>
    <row r="57" spans="1:13" ht="12" customHeight="1">
      <c r="A57" s="201" t="s">
        <v>264</v>
      </c>
      <c r="B57" s="249">
        <v>102.1</v>
      </c>
      <c r="C57" s="249">
        <v>1.7</v>
      </c>
      <c r="D57" s="249">
        <v>96.4</v>
      </c>
      <c r="E57" s="249">
        <v>0.1</v>
      </c>
      <c r="F57" s="429">
        <v>95.5</v>
      </c>
      <c r="G57" s="249" t="s">
        <v>277</v>
      </c>
      <c r="H57" s="249">
        <v>95.3</v>
      </c>
      <c r="I57" s="250">
        <v>2.1</v>
      </c>
      <c r="J57" s="249">
        <v>123.2</v>
      </c>
      <c r="K57" s="249">
        <v>12.6</v>
      </c>
      <c r="L57" s="249">
        <v>103.6</v>
      </c>
      <c r="M57" s="250" t="s">
        <v>278</v>
      </c>
    </row>
    <row r="58" spans="1:13" ht="12" customHeight="1">
      <c r="A58" s="201" t="s">
        <v>271</v>
      </c>
      <c r="B58" s="249">
        <v>102.4</v>
      </c>
      <c r="C58" s="249">
        <v>0.3</v>
      </c>
      <c r="D58" s="249">
        <v>95.5</v>
      </c>
      <c r="E58" s="249">
        <v>-0.9</v>
      </c>
      <c r="F58" s="429">
        <v>94.8</v>
      </c>
      <c r="G58" s="249">
        <v>-0.7</v>
      </c>
      <c r="H58" s="249">
        <v>94.8</v>
      </c>
      <c r="I58" s="250">
        <v>-0.5</v>
      </c>
      <c r="J58" s="249">
        <v>126.4</v>
      </c>
      <c r="K58" s="249">
        <v>2.6</v>
      </c>
      <c r="L58" s="249">
        <v>99.3</v>
      </c>
      <c r="M58" s="250">
        <v>-4.2</v>
      </c>
    </row>
    <row r="59" spans="1:13" ht="12" customHeight="1">
      <c r="A59" s="430" t="s">
        <v>299</v>
      </c>
      <c r="B59" s="432">
        <v>104.5</v>
      </c>
      <c r="C59" s="432">
        <v>2.1</v>
      </c>
      <c r="D59" s="432">
        <v>96.4</v>
      </c>
      <c r="E59" s="432">
        <v>0.9</v>
      </c>
      <c r="F59" s="431">
        <v>99.8</v>
      </c>
      <c r="G59" s="432">
        <v>5.3</v>
      </c>
      <c r="H59" s="432">
        <v>96.4</v>
      </c>
      <c r="I59" s="433">
        <v>1.7</v>
      </c>
      <c r="J59" s="432">
        <v>119.6</v>
      </c>
      <c r="K59" s="432">
        <v>-5.4</v>
      </c>
      <c r="L59" s="432">
        <v>92.7</v>
      </c>
      <c r="M59" s="433">
        <v>-6.6</v>
      </c>
    </row>
    <row r="60" spans="1:13" ht="12" customHeight="1">
      <c r="A60" s="209" t="s">
        <v>300</v>
      </c>
      <c r="B60" s="245">
        <v>103.9</v>
      </c>
      <c r="C60" s="246">
        <v>1.9</v>
      </c>
      <c r="D60" s="245">
        <v>96.7</v>
      </c>
      <c r="E60" s="245">
        <v>0.4</v>
      </c>
      <c r="F60" s="247">
        <v>98.8</v>
      </c>
      <c r="G60" s="246">
        <v>3.9</v>
      </c>
      <c r="H60" s="245">
        <v>96.5</v>
      </c>
      <c r="I60" s="258">
        <v>0.6</v>
      </c>
      <c r="J60" s="245">
        <v>120.6</v>
      </c>
      <c r="K60" s="245">
        <v>-2.7</v>
      </c>
      <c r="L60" s="245">
        <v>94.6</v>
      </c>
      <c r="M60" s="248">
        <v>-2.1</v>
      </c>
    </row>
    <row r="61" spans="1:13" ht="12" customHeight="1">
      <c r="A61" s="216" t="s">
        <v>265</v>
      </c>
      <c r="B61" s="207">
        <v>103.5</v>
      </c>
      <c r="C61" s="249">
        <v>1.5</v>
      </c>
      <c r="D61" s="207">
        <v>96.3</v>
      </c>
      <c r="E61" s="207">
        <v>0</v>
      </c>
      <c r="F61" s="206">
        <v>98.1</v>
      </c>
      <c r="G61" s="249">
        <v>2.9</v>
      </c>
      <c r="H61" s="207">
        <v>95.3</v>
      </c>
      <c r="I61" s="208">
        <v>-0.3</v>
      </c>
      <c r="J61" s="207">
        <v>121</v>
      </c>
      <c r="K61" s="249">
        <v>-1.7</v>
      </c>
      <c r="L61" s="207">
        <v>101.8</v>
      </c>
      <c r="M61" s="250">
        <v>2</v>
      </c>
    </row>
    <row r="62" spans="1:13" ht="12" customHeight="1">
      <c r="A62" s="216" t="s">
        <v>266</v>
      </c>
      <c r="B62" s="207">
        <v>103.6</v>
      </c>
      <c r="C62" s="249">
        <v>2.2000000000000002</v>
      </c>
      <c r="D62" s="207">
        <v>96.5</v>
      </c>
      <c r="E62" s="207">
        <v>1.9</v>
      </c>
      <c r="F62" s="206">
        <v>98.3</v>
      </c>
      <c r="G62" s="249">
        <v>4.7</v>
      </c>
      <c r="H62" s="207">
        <v>96.1</v>
      </c>
      <c r="I62" s="208">
        <v>2.9</v>
      </c>
      <c r="J62" s="207">
        <v>120.6</v>
      </c>
      <c r="K62" s="207">
        <v>-3.7</v>
      </c>
      <c r="L62" s="207">
        <v>96.2</v>
      </c>
      <c r="M62" s="250">
        <v>-6.5</v>
      </c>
    </row>
    <row r="63" spans="1:13" ht="12" customHeight="1">
      <c r="A63" s="216" t="s">
        <v>87</v>
      </c>
      <c r="B63" s="207">
        <v>104.3</v>
      </c>
      <c r="C63" s="249">
        <v>2</v>
      </c>
      <c r="D63" s="207">
        <v>98.1</v>
      </c>
      <c r="E63" s="207">
        <v>2.5</v>
      </c>
      <c r="F63" s="206">
        <v>98.2</v>
      </c>
      <c r="G63" s="207">
        <v>2.8</v>
      </c>
      <c r="H63" s="207">
        <v>97.7</v>
      </c>
      <c r="I63" s="208">
        <v>3.3</v>
      </c>
      <c r="J63" s="207">
        <v>123.9</v>
      </c>
      <c r="K63" s="249">
        <v>0.2</v>
      </c>
      <c r="L63" s="207">
        <v>98.5</v>
      </c>
      <c r="M63" s="250">
        <v>-4.4000000000000004</v>
      </c>
    </row>
    <row r="64" spans="1:13" ht="12" customHeight="1">
      <c r="A64" s="216" t="s">
        <v>88</v>
      </c>
      <c r="B64" s="207">
        <v>104.4</v>
      </c>
      <c r="C64" s="249">
        <v>2.2000000000000002</v>
      </c>
      <c r="D64" s="207">
        <v>97.9</v>
      </c>
      <c r="E64" s="207">
        <v>2.6</v>
      </c>
      <c r="F64" s="206">
        <v>99.6</v>
      </c>
      <c r="G64" s="207">
        <v>4.3</v>
      </c>
      <c r="H64" s="207">
        <v>97.6</v>
      </c>
      <c r="I64" s="208">
        <v>2.8</v>
      </c>
      <c r="J64" s="207">
        <v>120</v>
      </c>
      <c r="K64" s="249">
        <v>-2.5</v>
      </c>
      <c r="L64" s="207">
        <v>97.4</v>
      </c>
      <c r="M64" s="250">
        <v>0.3</v>
      </c>
    </row>
    <row r="65" spans="1:13" ht="12" customHeight="1">
      <c r="A65" s="216" t="s">
        <v>89</v>
      </c>
      <c r="B65" s="207">
        <v>104.9</v>
      </c>
      <c r="C65" s="249">
        <v>2</v>
      </c>
      <c r="D65" s="207">
        <v>98.7</v>
      </c>
      <c r="E65" s="207">
        <v>3.5</v>
      </c>
      <c r="F65" s="206">
        <v>99.3</v>
      </c>
      <c r="G65" s="249">
        <v>3.8</v>
      </c>
      <c r="H65" s="207">
        <v>97.8</v>
      </c>
      <c r="I65" s="208">
        <v>2.9</v>
      </c>
      <c r="J65" s="207">
        <v>122.9</v>
      </c>
      <c r="K65" s="249">
        <v>-1.8</v>
      </c>
      <c r="L65" s="207">
        <v>103.4</v>
      </c>
      <c r="M65" s="250">
        <v>7.7</v>
      </c>
    </row>
    <row r="66" spans="1:13" ht="12" customHeight="1">
      <c r="A66" s="216" t="s">
        <v>90</v>
      </c>
      <c r="B66" s="207">
        <v>104.2</v>
      </c>
      <c r="C66" s="249">
        <v>1.1000000000000001</v>
      </c>
      <c r="D66" s="207">
        <v>95.9</v>
      </c>
      <c r="E66" s="207">
        <v>0.5</v>
      </c>
      <c r="F66" s="206">
        <v>100.6</v>
      </c>
      <c r="G66" s="249">
        <v>7</v>
      </c>
      <c r="H66" s="207">
        <v>96.4</v>
      </c>
      <c r="I66" s="208">
        <v>2</v>
      </c>
      <c r="J66" s="207">
        <v>116.3</v>
      </c>
      <c r="K66" s="207">
        <v>-11.4</v>
      </c>
      <c r="L66" s="207">
        <v>87.5</v>
      </c>
      <c r="M66" s="250">
        <v>-13.5</v>
      </c>
    </row>
    <row r="67" spans="1:13" ht="12" customHeight="1">
      <c r="A67" s="216" t="s">
        <v>91</v>
      </c>
      <c r="B67" s="207">
        <v>104.3</v>
      </c>
      <c r="C67" s="249">
        <v>1.6</v>
      </c>
      <c r="D67" s="207">
        <v>95.7</v>
      </c>
      <c r="E67" s="207">
        <v>0.5</v>
      </c>
      <c r="F67" s="206">
        <v>100.8</v>
      </c>
      <c r="G67" s="249">
        <v>6.9</v>
      </c>
      <c r="H67" s="207">
        <v>96</v>
      </c>
      <c r="I67" s="208">
        <v>1.6</v>
      </c>
      <c r="J67" s="207">
        <v>115.9</v>
      </c>
      <c r="K67" s="207">
        <v>-10.3</v>
      </c>
      <c r="L67" s="207">
        <v>88.5</v>
      </c>
      <c r="M67" s="250">
        <v>-10.4</v>
      </c>
    </row>
    <row r="68" spans="1:13" ht="12" customHeight="1">
      <c r="A68" s="216" t="s">
        <v>92</v>
      </c>
      <c r="B68" s="207">
        <v>104.6</v>
      </c>
      <c r="C68" s="249">
        <v>1.9</v>
      </c>
      <c r="D68" s="207">
        <v>95.3</v>
      </c>
      <c r="E68" s="207">
        <v>0.1</v>
      </c>
      <c r="F68" s="206">
        <v>100.8</v>
      </c>
      <c r="G68" s="249">
        <v>5.9</v>
      </c>
      <c r="H68" s="207">
        <v>95.8</v>
      </c>
      <c r="I68" s="208">
        <v>1.3</v>
      </c>
      <c r="J68" s="207">
        <v>117</v>
      </c>
      <c r="K68" s="207">
        <v>-7.2</v>
      </c>
      <c r="L68" s="207">
        <v>86.5</v>
      </c>
      <c r="M68" s="250">
        <v>-11.3</v>
      </c>
    </row>
    <row r="69" spans="1:13" ht="12" customHeight="1">
      <c r="A69" s="216" t="s">
        <v>93</v>
      </c>
      <c r="B69" s="207">
        <v>104.8</v>
      </c>
      <c r="C69" s="249">
        <v>2</v>
      </c>
      <c r="D69" s="207">
        <v>95.2</v>
      </c>
      <c r="E69" s="207">
        <v>-0.2</v>
      </c>
      <c r="F69" s="206">
        <v>101.2</v>
      </c>
      <c r="G69" s="249">
        <v>8</v>
      </c>
      <c r="H69" s="207">
        <v>96</v>
      </c>
      <c r="I69" s="208">
        <v>1.5</v>
      </c>
      <c r="J69" s="207">
        <v>116.9</v>
      </c>
      <c r="K69" s="207">
        <v>-10.5</v>
      </c>
      <c r="L69" s="207">
        <v>83.7</v>
      </c>
      <c r="M69" s="250">
        <v>-16</v>
      </c>
    </row>
    <row r="70" spans="1:13" ht="12" customHeight="1">
      <c r="A70" s="216" t="s">
        <v>94</v>
      </c>
      <c r="B70" s="207">
        <v>105.5</v>
      </c>
      <c r="C70" s="249">
        <v>2.6</v>
      </c>
      <c r="D70" s="207">
        <v>95.4</v>
      </c>
      <c r="E70" s="207">
        <v>0</v>
      </c>
      <c r="F70" s="206">
        <v>101.8</v>
      </c>
      <c r="G70" s="249">
        <v>7.4</v>
      </c>
      <c r="H70" s="207">
        <v>95.8</v>
      </c>
      <c r="I70" s="208">
        <v>1.3</v>
      </c>
      <c r="J70" s="207">
        <v>118.1</v>
      </c>
      <c r="K70" s="249" t="s">
        <v>307</v>
      </c>
      <c r="L70" s="207">
        <v>88.1</v>
      </c>
      <c r="M70" s="250" t="s">
        <v>308</v>
      </c>
    </row>
    <row r="71" spans="1:13" ht="12" customHeight="1">
      <c r="A71" s="227" t="s">
        <v>95</v>
      </c>
      <c r="B71" s="253">
        <v>105.6</v>
      </c>
      <c r="C71" s="252">
        <v>2.9</v>
      </c>
      <c r="D71" s="253">
        <v>95</v>
      </c>
      <c r="E71" s="253">
        <v>-0.4</v>
      </c>
      <c r="F71" s="251">
        <v>100.5</v>
      </c>
      <c r="G71" s="252">
        <v>6</v>
      </c>
      <c r="H71" s="253">
        <v>95.6</v>
      </c>
      <c r="I71" s="255">
        <v>1</v>
      </c>
      <c r="J71" s="253">
        <v>122.1</v>
      </c>
      <c r="K71" s="253">
        <v>-3.9</v>
      </c>
      <c r="L71" s="253">
        <v>85.9</v>
      </c>
      <c r="M71" s="254">
        <v>-13</v>
      </c>
    </row>
    <row r="72" spans="1:13" ht="12" customHeight="1">
      <c r="A72" s="259" t="s">
        <v>279</v>
      </c>
      <c r="F72" s="222"/>
      <c r="G72" s="260"/>
      <c r="H72" s="260"/>
      <c r="I72" s="260"/>
      <c r="J72" s="260"/>
      <c r="K72" s="260"/>
      <c r="L72" s="260"/>
      <c r="M72" s="260"/>
    </row>
    <row r="73" spans="1:13" ht="12" customHeight="1">
      <c r="A73" s="259" t="s">
        <v>280</v>
      </c>
      <c r="F73" s="222"/>
    </row>
    <row r="74" spans="1:13" ht="12" customHeight="1">
      <c r="A74" s="259" t="s">
        <v>281</v>
      </c>
      <c r="F74" s="222"/>
    </row>
    <row r="75" spans="1:13" ht="12" customHeight="1">
      <c r="A75" s="259" t="s">
        <v>282</v>
      </c>
      <c r="F75" s="222"/>
    </row>
    <row r="76" spans="1:13" ht="12" customHeight="1">
      <c r="A76" s="259" t="s">
        <v>283</v>
      </c>
      <c r="F76" s="222"/>
    </row>
  </sheetData>
  <mergeCells count="3">
    <mergeCell ref="A4:A7"/>
    <mergeCell ref="A28:A30"/>
    <mergeCell ref="A51:A53"/>
  </mergeCells>
  <phoneticPr fontId="10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15</vt:i4>
      </vt:variant>
    </vt:vector>
  </HeadingPairs>
  <TitlesOfParts>
    <vt:vector size="30" baseType="lpstr">
      <vt:lpstr>表紙</vt:lpstr>
      <vt:lpstr>5人以上賃金</vt:lpstr>
      <vt:lpstr>30人以上賃金</vt:lpstr>
      <vt:lpstr>5人以上時間</vt:lpstr>
      <vt:lpstr>30人以上時間</vt:lpstr>
      <vt:lpstr>5人以上雇用</vt:lpstr>
      <vt:lpstr>30人以上雇用</vt:lpstr>
      <vt:lpstr>元データ</vt:lpstr>
      <vt:lpstr>(県）時系列指数5人以上</vt:lpstr>
      <vt:lpstr>30人以上</vt:lpstr>
      <vt:lpstr>全国結果</vt:lpstr>
      <vt:lpstr>(県）給与</vt:lpstr>
      <vt:lpstr>（県）労働時間</vt:lpstr>
      <vt:lpstr>(県)雇用</vt:lpstr>
      <vt:lpstr>(県)就業形態別</vt:lpstr>
      <vt:lpstr>'(県）給与'!Print_Area</vt:lpstr>
      <vt:lpstr>'(県)雇用'!Print_Area</vt:lpstr>
      <vt:lpstr>'(県）時系列指数5人以上'!Print_Area</vt:lpstr>
      <vt:lpstr>'(県)就業形態別'!Print_Area</vt:lpstr>
      <vt:lpstr>'（県）労働時間'!Print_Area</vt:lpstr>
      <vt:lpstr>'30人以上'!Print_Area</vt:lpstr>
      <vt:lpstr>'30人以上雇用'!Print_Area</vt:lpstr>
      <vt:lpstr>'30人以上時間'!Print_Area</vt:lpstr>
      <vt:lpstr>'30人以上賃金'!Print_Area</vt:lpstr>
      <vt:lpstr>'5人以上雇用'!Print_Area</vt:lpstr>
      <vt:lpstr>'5人以上時間'!Print_Area</vt:lpstr>
      <vt:lpstr>'5人以上賃金'!Print_Area</vt:lpstr>
      <vt:lpstr>元データ!Print_Area</vt:lpstr>
      <vt:lpstr>全国結果!Print_Area</vt:lpstr>
      <vt:lpstr>表紙!Print_Area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福井県</dc:creator>
  <cp:keywords/>
  <dc:description/>
  <cp:lastModifiedBy>田邉 実咲</cp:lastModifiedBy>
  <cp:revision/>
  <cp:lastPrinted>2026-03-26T23:16:13Z</cp:lastPrinted>
  <dcterms:created xsi:type="dcterms:W3CDTF">1998-04-20T04:48:53Z</dcterms:created>
  <dcterms:modified xsi:type="dcterms:W3CDTF">2026-03-30T01:42:31Z</dcterms:modified>
  <cp:category/>
  <cp:contentStatus/>
</cp:coreProperties>
</file>