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55" windowHeight="3870" tabRatio="718" activeTab="0"/>
  </bookViews>
  <sheets>
    <sheet name="6林業目次" sheetId="1" r:id="rId1"/>
    <sheet name="6-1(1)" sheetId="2" r:id="rId2"/>
    <sheet name="6-1(2)" sheetId="3" r:id="rId3"/>
    <sheet name="6-2" sheetId="4" r:id="rId4"/>
    <sheet name="6-3(1)" sheetId="5" r:id="rId5"/>
    <sheet name="6-3(2)" sheetId="6" r:id="rId6"/>
    <sheet name="6-4（１）" sheetId="7" r:id="rId7"/>
    <sheet name="6-4(2)" sheetId="8" r:id="rId8"/>
    <sheet name="6-4(3)" sheetId="9" r:id="rId9"/>
    <sheet name="6-4(4)" sheetId="10" r:id="rId10"/>
    <sheet name="6-5" sheetId="11" r:id="rId11"/>
  </sheets>
  <definedNames>
    <definedName name="_xlnm.Print_Area" localSheetId="1">'6-1(1)'!$A$2:$P$32</definedName>
    <definedName name="_xlnm.Print_Area" localSheetId="2">'6-1(2)'!$A$2:$M$29</definedName>
    <definedName name="_xlnm.Print_Area" localSheetId="3">'6-2'!$A$2:$U$35</definedName>
    <definedName name="_xlnm.Print_Area" localSheetId="4">'6-3(1)'!$A$2:$K$15</definedName>
    <definedName name="_xlnm.Print_Area" localSheetId="5">'6-3(2)'!$A$2:$G$12</definedName>
    <definedName name="_xlnm.Print_Area" localSheetId="6">'6-4（１）'!$A$2:$M$15</definedName>
    <definedName name="_xlnm.Print_Area" localSheetId="7">'6-4(2)'!$A$2:$G$13</definedName>
    <definedName name="_xlnm.Print_Area" localSheetId="8">'6-4(3)'!$A$2:$O$14</definedName>
    <definedName name="_xlnm.Print_Area" localSheetId="9">'6-4(4)'!$A$2:$L$13</definedName>
    <definedName name="_xlnm.Print_Area" localSheetId="10">'6-5'!$A$2:$L$36</definedName>
    <definedName name="_xlnm.Print_Titles" localSheetId="3">'6-2'!$A:$A</definedName>
  </definedNames>
  <calcPr fullCalcOnLoad="1"/>
</workbook>
</file>

<file path=xl/sharedStrings.xml><?xml version="1.0" encoding="utf-8"?>
<sst xmlns="http://schemas.openxmlformats.org/spreadsheetml/2006/main" count="663" uniqueCount="223">
  <si>
    <t>6　林　　業</t>
  </si>
  <si>
    <t>素材</t>
  </si>
  <si>
    <t>薪</t>
  </si>
  <si>
    <t>竹材</t>
  </si>
  <si>
    <t>生椎茸</t>
  </si>
  <si>
    <t>乾椎茸</t>
  </si>
  <si>
    <t>なめこ</t>
  </si>
  <si>
    <t>えのきたけ</t>
  </si>
  <si>
    <t>福井市</t>
  </si>
  <si>
    <t>敦賀市</t>
  </si>
  <si>
    <t>小浜市</t>
  </si>
  <si>
    <t>大野市</t>
  </si>
  <si>
    <t>勝山市</t>
  </si>
  <si>
    <t>永平寺町</t>
  </si>
  <si>
    <t>池田町</t>
  </si>
  <si>
    <t>越前町</t>
  </si>
  <si>
    <t>美浜町</t>
  </si>
  <si>
    <t>高浜町</t>
  </si>
  <si>
    <t>木炭</t>
  </si>
  <si>
    <t>竹炭</t>
  </si>
  <si>
    <t>粉炭</t>
  </si>
  <si>
    <t>ひらたけ</t>
  </si>
  <si>
    <t>まいたけ</t>
  </si>
  <si>
    <t>ﾏｯｼｭﾙｰﾑ</t>
  </si>
  <si>
    <t>まつたけ</t>
  </si>
  <si>
    <t>わらび</t>
  </si>
  <si>
    <t>ぜんまい</t>
  </si>
  <si>
    <t>わさび</t>
  </si>
  <si>
    <t>おうれん</t>
  </si>
  <si>
    <t>きはだ</t>
  </si>
  <si>
    <t>栽培栗</t>
  </si>
  <si>
    <t>束</t>
  </si>
  <si>
    <t>あわら市</t>
  </si>
  <si>
    <t>越前市</t>
  </si>
  <si>
    <t>坂井市</t>
  </si>
  <si>
    <t>南越前町</t>
  </si>
  <si>
    <t>おおい町</t>
  </si>
  <si>
    <t>若狭町</t>
  </si>
  <si>
    <t>…</t>
  </si>
  <si>
    <t>年</t>
  </si>
  <si>
    <t>平成</t>
  </si>
  <si>
    <t>その他</t>
  </si>
  <si>
    <t>小　計</t>
  </si>
  <si>
    <t>広 葉 樹</t>
  </si>
  <si>
    <t>針　　　　　　　葉　　　　　　　樹</t>
  </si>
  <si>
    <t>計</t>
  </si>
  <si>
    <t>区　分</t>
  </si>
  <si>
    <t>（単位：千㎥）</t>
  </si>
  <si>
    <t>木 材 チ ッ プ 用</t>
  </si>
  <si>
    <t>合　　板　　用</t>
  </si>
  <si>
    <t>製　　材　　用</t>
  </si>
  <si>
    <t>（２）用途別素材生産量</t>
  </si>
  <si>
    <t>（注）素材需要量は製材用、合板用、木材チップ用の３部門についての数値である。</t>
  </si>
  <si>
    <t>北洋材</t>
  </si>
  <si>
    <t>米　材</t>
  </si>
  <si>
    <t>他県材</t>
  </si>
  <si>
    <t>自県材</t>
  </si>
  <si>
    <t>国　　産　　材</t>
  </si>
  <si>
    <t>（１）素材需要量</t>
  </si>
  <si>
    <t>（２）素材の入荷量（主要需要部門）</t>
  </si>
  <si>
    <t>ﾆｭｰｼﾞｰ
ﾗﾝﾄﾞ材</t>
  </si>
  <si>
    <t>米 材</t>
  </si>
  <si>
    <t>南洋材</t>
  </si>
  <si>
    <t>小 計</t>
  </si>
  <si>
    <t>広葉樹</t>
  </si>
  <si>
    <t>針葉樹</t>
  </si>
  <si>
    <t>国　産　材</t>
  </si>
  <si>
    <t>ひき角類</t>
  </si>
  <si>
    <t>ひき割類</t>
  </si>
  <si>
    <t>板　　類</t>
  </si>
  <si>
    <t>小　　計</t>
  </si>
  <si>
    <t>その他の
用　　材</t>
  </si>
  <si>
    <t>家　　具
建　　具
用　　材</t>
  </si>
  <si>
    <t>木　　箱
仕 組 板
梱包用材</t>
  </si>
  <si>
    <t>建　　　築　　　用　　　材</t>
  </si>
  <si>
    <t>（４）製材品の出荷量</t>
  </si>
  <si>
    <t>資　料：福井県森づくり課</t>
  </si>
  <si>
    <t>若狭町</t>
  </si>
  <si>
    <t>南越前町</t>
  </si>
  <si>
    <t>未立木地</t>
  </si>
  <si>
    <t>伐採跡地</t>
  </si>
  <si>
    <t>広葉樹</t>
  </si>
  <si>
    <t>針葉樹</t>
  </si>
  <si>
    <t>私営</t>
  </si>
  <si>
    <t>公営</t>
  </si>
  <si>
    <t>国営</t>
  </si>
  <si>
    <t>無立木地</t>
  </si>
  <si>
    <t>竹林</t>
  </si>
  <si>
    <t>天然林</t>
  </si>
  <si>
    <t>人工林</t>
  </si>
  <si>
    <t>所有形態別</t>
  </si>
  <si>
    <t>総数</t>
  </si>
  <si>
    <t>（単位：ha）</t>
  </si>
  <si>
    <t>６　林業</t>
  </si>
  <si>
    <t>6-3(1)</t>
  </si>
  <si>
    <t>6-3(2)</t>
  </si>
  <si>
    <t>市町別林産物生産量（民有林）</t>
  </si>
  <si>
    <t>市町別森林面積</t>
  </si>
  <si>
    <t>素材生産量(2)用途別</t>
  </si>
  <si>
    <t>木材および製材(1)素材需要量</t>
  </si>
  <si>
    <t>木材および製材(2)素材の入荷量（主要需要部門）</t>
  </si>
  <si>
    <t>木材および製材(4)製材品の出荷量</t>
  </si>
  <si>
    <t>木材および製材(3)製材用素材の入荷量および消費量</t>
  </si>
  <si>
    <t>（１）主要樹種別素材生産量</t>
  </si>
  <si>
    <t>ランド材</t>
  </si>
  <si>
    <t>-</t>
  </si>
  <si>
    <t>入荷
量計</t>
  </si>
  <si>
    <t>消費
量計</t>
  </si>
  <si>
    <t>賃びきに
よるもの</t>
  </si>
  <si>
    <t>（３）製材用素材の入荷量および消費量</t>
  </si>
  <si>
    <t>㎏</t>
  </si>
  <si>
    <t>あかまつ
くろまつ</t>
  </si>
  <si>
    <t>す　ぎ</t>
  </si>
  <si>
    <t>ひのき</t>
  </si>
  <si>
    <t>からまつ
えぞまつ
とどまつ</t>
  </si>
  <si>
    <t>ニュージー</t>
  </si>
  <si>
    <t>製　材　用</t>
  </si>
  <si>
    <t>6　林業 目次へ＜＜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</si>
  <si>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</si>
  <si>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</si>
  <si>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</si>
  <si>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</si>
  <si>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</si>
  <si>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</si>
  <si>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</si>
  <si>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</si>
  <si>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</si>
  <si>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</si>
  <si>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</si>
  <si>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</si>
  <si>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</si>
  <si>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</si>
  <si>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</si>
  <si>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</si>
  <si>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農協</t>
  </si>
  <si>
    <t>小計</t>
  </si>
  <si>
    <t>各種団体</t>
  </si>
  <si>
    <t>会社</t>
  </si>
  <si>
    <t>計</t>
  </si>
  <si>
    <t>法人化している</t>
  </si>
  <si>
    <t>合計</t>
  </si>
  <si>
    <t>100～500ha</t>
  </si>
  <si>
    <t>（１）組織形態別経営体数</t>
  </si>
  <si>
    <t>（２）保有山林面積規模別経営体数</t>
  </si>
  <si>
    <t>（単位：経営体）</t>
  </si>
  <si>
    <t>農事
組合
法人</t>
  </si>
  <si>
    <t>合同
会社</t>
  </si>
  <si>
    <t>株式
会社</t>
  </si>
  <si>
    <t>森林
組合</t>
  </si>
  <si>
    <t>その他の各種団体</t>
  </si>
  <si>
    <t>その他の法人</t>
  </si>
  <si>
    <t>うち
個人
経営体</t>
  </si>
  <si>
    <t>地方公
共団体
・
財産区</t>
  </si>
  <si>
    <t>森林の構成</t>
  </si>
  <si>
    <t>資料：農林水産省「世界農林業センサス」、「農林業センサス」</t>
  </si>
  <si>
    <t>新会社法で有限会社の廃止</t>
  </si>
  <si>
    <t>合同会社は新会社法で新たに規定。</t>
  </si>
  <si>
    <t>http://kaisya.law110.jp/005/post_4.html</t>
  </si>
  <si>
    <t>保有山林
な　　し</t>
  </si>
  <si>
    <t>1,000ha以　 上</t>
  </si>
  <si>
    <t>50～
100ha</t>
  </si>
  <si>
    <t>500～
1,000ha</t>
  </si>
  <si>
    <t>3～
5ha</t>
  </si>
  <si>
    <t>5～
10ha</t>
  </si>
  <si>
    <t>10～
20ha</t>
  </si>
  <si>
    <t>20～
30ha</t>
  </si>
  <si>
    <t>30～
50ha</t>
  </si>
  <si>
    <t>3ha
未満</t>
  </si>
  <si>
    <t>１　市町別林業経営体の概況</t>
  </si>
  <si>
    <t>１　市町別林業経営体の概況</t>
  </si>
  <si>
    <t>6-5</t>
  </si>
  <si>
    <t>6-4(2)</t>
  </si>
  <si>
    <t>6-4(3)</t>
  </si>
  <si>
    <t>6-4(4)</t>
  </si>
  <si>
    <t>6-2</t>
  </si>
  <si>
    <t>6-1(2)</t>
  </si>
  <si>
    <t>6-1(1)</t>
  </si>
  <si>
    <t>6-4(1)</t>
  </si>
  <si>
    <t>市町別林業経営体の概況(1)組織形態別経営体数</t>
  </si>
  <si>
    <t>市町別林業経営体の概況(2)保有山林面積規模別経営体数</t>
  </si>
  <si>
    <t>法人化して
いない</t>
  </si>
  <si>
    <t>…</t>
  </si>
  <si>
    <t>合名･
合資
会社</t>
  </si>
  <si>
    <t>２　市町別林産物生産量（民有林）</t>
  </si>
  <si>
    <t>鯖江市</t>
  </si>
  <si>
    <t>鯖江市</t>
  </si>
  <si>
    <t>ⅹ</t>
  </si>
  <si>
    <t>土木建設
用　　材</t>
  </si>
  <si>
    <t xml:space="preserve">  27</t>
  </si>
  <si>
    <t>資　料：福井県県産材活用課・森づくり課</t>
  </si>
  <si>
    <t>資　料：農林水産省「木材統計調査」</t>
  </si>
  <si>
    <t>資　料：農林水産省「木材統計調査」</t>
  </si>
  <si>
    <t>資　料：農林水産省「木材統計調査」</t>
  </si>
  <si>
    <t>３　素材生産量</t>
  </si>
  <si>
    <t>４　木材および製材</t>
  </si>
  <si>
    <t>素材生産量(1)主要樹種別</t>
  </si>
  <si>
    <t>輸入材</t>
  </si>
  <si>
    <t>６　　林　　　業</t>
  </si>
  <si>
    <t>-</t>
  </si>
  <si>
    <t>令和</t>
  </si>
  <si>
    <t>元</t>
  </si>
  <si>
    <t>年</t>
  </si>
  <si>
    <t>令和２年福井県統計年鑑</t>
  </si>
  <si>
    <t>令和2年</t>
  </si>
  <si>
    <t>平成30年</t>
  </si>
  <si>
    <t>令和元年</t>
  </si>
  <si>
    <t>令和２年</t>
  </si>
  <si>
    <t>５　市 町 別 森 林 面 積</t>
  </si>
  <si>
    <t>令和2年3月31日現在</t>
  </si>
  <si>
    <t>平成30年度</t>
  </si>
  <si>
    <t>令和元年度</t>
  </si>
  <si>
    <t>令和２年度</t>
  </si>
  <si>
    <t>鯖江市</t>
  </si>
  <si>
    <t>平成22年</t>
  </si>
  <si>
    <t>令和2年</t>
  </si>
  <si>
    <t>x</t>
  </si>
  <si>
    <t>平成</t>
  </si>
  <si>
    <t>令和</t>
  </si>
  <si>
    <t>x</t>
  </si>
  <si>
    <t>元</t>
  </si>
  <si>
    <t>千㎥</t>
  </si>
  <si>
    <t>令和2年2月1日現在</t>
  </si>
  <si>
    <t>令和2年2月1日現在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</si>
</sst>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#,##0_);[Red]\(#,##0\)"/>
    <numFmt numFmtId="181" formatCode="#\ ###\ ##0"/>
    <numFmt numFmtId="182" formatCode="#\ ##0.00"/>
    <numFmt numFmtId="183" formatCode="#,##0_);\(#,##0\)"/>
    <numFmt numFmtId="184" formatCode="#\ ##0.0"/>
    <numFmt numFmtId="185" formatCode="&quot;¥&quot;#,##0_);[Red]\(&quot;¥&quot;#,##0\)"/>
    <numFmt numFmtId="186" formatCode="#,##0;[Red]\-#,##0;\-"/>
    <numFmt numFmtId="187" formatCode="0_);[Red]\(0\);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5"/>
      <name val="ＭＳ 明朝"/>
      <family val="1"/>
    </font>
    <font>
      <b/>
      <sz val="1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8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63" applyFont="1">
      <alignment/>
      <protection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181" fontId="9" fillId="0" borderId="0" xfId="63" applyNumberFormat="1" applyFont="1" applyBorder="1" applyProtection="1">
      <alignment/>
      <protection locked="0"/>
    </xf>
    <xf numFmtId="182" fontId="9" fillId="0" borderId="0" xfId="63" applyNumberFormat="1" applyFont="1" applyBorder="1" applyProtection="1">
      <alignment/>
      <protection locked="0"/>
    </xf>
    <xf numFmtId="0" fontId="4" fillId="0" borderId="10" xfId="63" applyFont="1" applyBorder="1">
      <alignment/>
      <protection/>
    </xf>
    <xf numFmtId="0" fontId="4" fillId="0" borderId="0" xfId="64" applyFont="1">
      <alignment/>
      <protection/>
    </xf>
    <xf numFmtId="0" fontId="15" fillId="0" borderId="0" xfId="63" applyFont="1" applyAlignment="1">
      <alignment horizontal="right"/>
      <protection/>
    </xf>
    <xf numFmtId="0" fontId="16" fillId="0" borderId="0" xfId="64" applyFont="1" applyAlignment="1">
      <alignment horizontal="center" vertical="center"/>
      <protection/>
    </xf>
    <xf numFmtId="0" fontId="4" fillId="0" borderId="0" xfId="64" applyFont="1" applyAlignment="1">
      <alignment/>
      <protection/>
    </xf>
    <xf numFmtId="0" fontId="11" fillId="0" borderId="0" xfId="63" applyFont="1">
      <alignment/>
      <protection/>
    </xf>
    <xf numFmtId="0" fontId="4" fillId="0" borderId="0" xfId="64" applyFont="1" applyAlignment="1">
      <alignment horizontal="right" vertical="top"/>
      <protection/>
    </xf>
    <xf numFmtId="0" fontId="6" fillId="0" borderId="0" xfId="64" applyFont="1" applyAlignment="1">
      <alignment/>
      <protection/>
    </xf>
    <xf numFmtId="0" fontId="11" fillId="0" borderId="0" xfId="63" applyFont="1" applyAlignment="1">
      <alignment horizontal="right"/>
      <protection/>
    </xf>
    <xf numFmtId="0" fontId="4" fillId="0" borderId="0" xfId="64" applyFont="1" applyAlignment="1">
      <alignment horizontal="right"/>
      <protection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52" fillId="0" borderId="0" xfId="43" applyAlignment="1" applyProtection="1" quotePrefix="1">
      <alignment/>
      <protection/>
    </xf>
    <xf numFmtId="0" fontId="0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8" fillId="0" borderId="0" xfId="63" applyFont="1" applyFill="1" applyBorder="1">
      <alignment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0" borderId="16" xfId="63" applyFont="1" applyFill="1" applyBorder="1" applyAlignment="1">
      <alignment horizontal="center" vertical="center" shrinkToFit="1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52" fillId="0" borderId="0" xfId="43" applyAlignment="1" applyProtection="1">
      <alignment/>
      <protection/>
    </xf>
    <xf numFmtId="38" fontId="11" fillId="0" borderId="0" xfId="51" applyFont="1" applyFill="1" applyAlignment="1">
      <alignment horizontal="right" vertical="center"/>
    </xf>
    <xf numFmtId="38" fontId="11" fillId="0" borderId="0" xfId="51" applyFont="1" applyFill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6" fillId="0" borderId="0" xfId="51" applyFont="1" applyFill="1" applyAlignment="1">
      <alignment vertical="center"/>
    </xf>
    <xf numFmtId="38" fontId="6" fillId="0" borderId="0" xfId="51" applyFont="1" applyFill="1" applyAlignment="1">
      <alignment horizontal="right" vertical="center"/>
    </xf>
    <xf numFmtId="38" fontId="15" fillId="0" borderId="0" xfId="51" applyFont="1" applyFill="1" applyBorder="1" applyAlignment="1">
      <alignment horizontal="right" vertical="center" shrinkToFit="1"/>
    </xf>
    <xf numFmtId="38" fontId="15" fillId="0" borderId="17" xfId="51" applyFont="1" applyFill="1" applyBorder="1" applyAlignment="1">
      <alignment horizontal="distributed" vertical="center"/>
    </xf>
    <xf numFmtId="38" fontId="15" fillId="0" borderId="18" xfId="51" applyFont="1" applyFill="1" applyBorder="1" applyAlignment="1">
      <alignment horizontal="distributed" vertical="center"/>
    </xf>
    <xf numFmtId="38" fontId="15" fillId="0" borderId="0" xfId="51" applyFont="1" applyFill="1" applyAlignment="1">
      <alignment horizontal="right" vertical="center"/>
    </xf>
    <xf numFmtId="38" fontId="20" fillId="0" borderId="19" xfId="51" applyFont="1" applyFill="1" applyBorder="1" applyAlignment="1">
      <alignment horizontal="center" vertical="center" wrapText="1"/>
    </xf>
    <xf numFmtId="38" fontId="20" fillId="0" borderId="13" xfId="51" applyFont="1" applyFill="1" applyBorder="1" applyAlignment="1">
      <alignment horizontal="center" vertical="center" wrapText="1"/>
    </xf>
    <xf numFmtId="38" fontId="20" fillId="0" borderId="0" xfId="51" applyFont="1" applyFill="1" applyBorder="1" applyAlignment="1">
      <alignment vertical="center"/>
    </xf>
    <xf numFmtId="38" fontId="20" fillId="0" borderId="17" xfId="51" applyFont="1" applyFill="1" applyBorder="1" applyAlignment="1">
      <alignment vertical="center"/>
    </xf>
    <xf numFmtId="38" fontId="20" fillId="0" borderId="0" xfId="51" applyFont="1" applyFill="1" applyBorder="1" applyAlignment="1">
      <alignment horizontal="right" vertical="center" shrinkToFit="1"/>
    </xf>
    <xf numFmtId="38" fontId="20" fillId="0" borderId="17" xfId="51" applyFont="1" applyFill="1" applyBorder="1" applyAlignment="1">
      <alignment horizontal="distributed" vertical="center"/>
    </xf>
    <xf numFmtId="38" fontId="20" fillId="0" borderId="18" xfId="51" applyFont="1" applyFill="1" applyBorder="1" applyAlignment="1">
      <alignment horizontal="distributed" vertical="center"/>
    </xf>
    <xf numFmtId="38" fontId="20" fillId="0" borderId="0" xfId="5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13" xfId="0" applyFont="1" applyBorder="1" applyAlignment="1">
      <alignment horizontal="distributed" vertical="center"/>
    </xf>
    <xf numFmtId="38" fontId="15" fillId="0" borderId="20" xfId="51" applyFont="1" applyFill="1" applyBorder="1" applyAlignment="1">
      <alignment horizontal="center" vertical="center" wrapText="1"/>
    </xf>
    <xf numFmtId="38" fontId="15" fillId="0" borderId="21" xfId="51" applyFont="1" applyFill="1" applyBorder="1" applyAlignment="1">
      <alignment horizontal="center" vertical="center" wrapText="1"/>
    </xf>
    <xf numFmtId="38" fontId="15" fillId="0" borderId="14" xfId="51" applyFont="1" applyFill="1" applyBorder="1" applyAlignment="1">
      <alignment horizontal="center" vertical="center" wrapText="1"/>
    </xf>
    <xf numFmtId="38" fontId="18" fillId="0" borderId="17" xfId="51" applyFont="1" applyFill="1" applyBorder="1" applyAlignment="1" quotePrefix="1">
      <alignment horizontal="center" vertical="center"/>
    </xf>
    <xf numFmtId="0" fontId="11" fillId="0" borderId="21" xfId="63" applyFont="1" applyFill="1" applyBorder="1" applyAlignment="1">
      <alignment horizontal="center" vertical="center" wrapText="1"/>
      <protection/>
    </xf>
    <xf numFmtId="38" fontId="15" fillId="0" borderId="20" xfId="51" applyFont="1" applyFill="1" applyBorder="1" applyAlignment="1">
      <alignment horizontal="distributed" vertical="center" wrapText="1"/>
    </xf>
    <xf numFmtId="0" fontId="66" fillId="0" borderId="0" xfId="0" applyFont="1" applyAlignment="1">
      <alignment/>
    </xf>
    <xf numFmtId="0" fontId="52" fillId="0" borderId="0" xfId="43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41" fontId="11" fillId="0" borderId="0" xfId="63" applyNumberFormat="1" applyFont="1" applyBorder="1" applyAlignment="1">
      <alignment horizontal="right" vertical="center"/>
      <protection/>
    </xf>
    <xf numFmtId="0" fontId="11" fillId="0" borderId="0" xfId="63" applyNumberFormat="1" applyFont="1" applyFill="1" applyBorder="1" applyAlignment="1">
      <alignment horizontal="center" vertical="center"/>
      <protection/>
    </xf>
    <xf numFmtId="49" fontId="11" fillId="0" borderId="0" xfId="63" applyNumberFormat="1" applyFont="1" applyFill="1" applyBorder="1" applyAlignment="1">
      <alignment vertical="center"/>
      <protection/>
    </xf>
    <xf numFmtId="49" fontId="13" fillId="0" borderId="22" xfId="63" applyNumberFormat="1" applyFont="1" applyFill="1" applyBorder="1" applyAlignment="1">
      <alignment vertical="center"/>
      <protection/>
    </xf>
    <xf numFmtId="0" fontId="13" fillId="0" borderId="22" xfId="63" applyNumberFormat="1" applyFont="1" applyFill="1" applyBorder="1" applyAlignment="1">
      <alignment horizontal="center" vertical="center"/>
      <protection/>
    </xf>
    <xf numFmtId="0" fontId="13" fillId="0" borderId="0" xfId="63" applyFont="1" applyAlignment="1">
      <alignment vertical="center"/>
      <protection/>
    </xf>
    <xf numFmtId="182" fontId="9" fillId="0" borderId="0" xfId="63" applyNumberFormat="1" applyFont="1" applyBorder="1" applyAlignment="1" applyProtection="1">
      <alignment vertical="center"/>
      <protection locked="0"/>
    </xf>
    <xf numFmtId="181" fontId="9" fillId="0" borderId="0" xfId="63" applyNumberFormat="1" applyFont="1" applyBorder="1" applyAlignment="1" applyProtection="1">
      <alignment vertical="center"/>
      <protection locked="0"/>
    </xf>
    <xf numFmtId="0" fontId="8" fillId="0" borderId="0" xfId="63" applyFont="1" applyBorder="1" applyAlignment="1">
      <alignment vertical="center"/>
      <protection/>
    </xf>
    <xf numFmtId="187" fontId="11" fillId="0" borderId="23" xfId="63" applyNumberFormat="1" applyFont="1" applyBorder="1" applyAlignment="1">
      <alignment horizontal="right" vertical="center"/>
      <protection/>
    </xf>
    <xf numFmtId="187" fontId="11" fillId="0" borderId="0" xfId="63" applyNumberFormat="1" applyFont="1" applyBorder="1" applyAlignment="1">
      <alignment horizontal="right" vertical="center"/>
      <protection/>
    </xf>
    <xf numFmtId="0" fontId="4" fillId="0" borderId="0" xfId="64" applyFont="1" applyAlignment="1">
      <alignment horizontal="right" vertical="center"/>
      <protection/>
    </xf>
    <xf numFmtId="0" fontId="4" fillId="0" borderId="0" xfId="64" applyFont="1" applyAlignment="1">
      <alignment horizontal="left" vertical="center" wrapText="1"/>
      <protection/>
    </xf>
    <xf numFmtId="49" fontId="11" fillId="0" borderId="17" xfId="63" applyNumberFormat="1" applyFont="1" applyFill="1" applyBorder="1" applyAlignment="1">
      <alignment vertical="center"/>
      <protection/>
    </xf>
    <xf numFmtId="0" fontId="15" fillId="0" borderId="0" xfId="63" applyFont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38" fontId="20" fillId="0" borderId="13" xfId="51" applyFont="1" applyFill="1" applyBorder="1" applyAlignment="1">
      <alignment horizontal="distributed" vertical="center" wrapText="1"/>
    </xf>
    <xf numFmtId="186" fontId="20" fillId="0" borderId="0" xfId="51" applyNumberFormat="1" applyFont="1" applyFill="1" applyBorder="1" applyAlignment="1">
      <alignment horizontal="right" vertical="center" shrinkToFit="1"/>
    </xf>
    <xf numFmtId="184" fontId="13" fillId="0" borderId="0" xfId="63" applyNumberFormat="1" applyFont="1" applyBorder="1" applyAlignment="1">
      <alignment vertical="center"/>
      <protection/>
    </xf>
    <xf numFmtId="184" fontId="11" fillId="0" borderId="0" xfId="63" applyNumberFormat="1" applyFont="1" applyBorder="1" applyAlignment="1">
      <alignment vertical="center"/>
      <protection/>
    </xf>
    <xf numFmtId="49" fontId="11" fillId="0" borderId="17" xfId="6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/>
    </xf>
    <xf numFmtId="49" fontId="11" fillId="0" borderId="17" xfId="0" applyNumberFormat="1" applyFont="1" applyBorder="1" applyAlignment="1">
      <alignment horizontal="distributed"/>
    </xf>
    <xf numFmtId="0" fontId="11" fillId="0" borderId="0" xfId="0" applyFont="1" applyAlignment="1">
      <alignment/>
    </xf>
    <xf numFmtId="41" fontId="11" fillId="0" borderId="23" xfId="49" applyNumberFormat="1" applyFont="1" applyBorder="1" applyAlignment="1">
      <alignment/>
    </xf>
    <xf numFmtId="41" fontId="11" fillId="0" borderId="0" xfId="49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17" xfId="0" applyNumberFormat="1" applyFont="1" applyBorder="1" applyAlignment="1">
      <alignment horizontal="left"/>
    </xf>
    <xf numFmtId="0" fontId="52" fillId="0" borderId="0" xfId="43" applyFill="1" applyAlignment="1" applyProtection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16" fillId="0" borderId="0" xfId="64" applyFont="1" applyFill="1" applyAlignment="1">
      <alignment horizontal="center" vertical="center"/>
      <protection/>
    </xf>
    <xf numFmtId="0" fontId="16" fillId="0" borderId="0" xfId="63" applyFont="1" applyFill="1" applyAlignment="1">
      <alignment vertical="center"/>
      <protection/>
    </xf>
    <xf numFmtId="0" fontId="15" fillId="0" borderId="0" xfId="63" applyFont="1" applyFill="1" applyAlignment="1">
      <alignment horizontal="right" vertical="center"/>
      <protection/>
    </xf>
    <xf numFmtId="0" fontId="4" fillId="0" borderId="10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11" fillId="0" borderId="0" xfId="63" applyFont="1" applyFill="1" applyAlignment="1">
      <alignment vertical="center"/>
      <protection/>
    </xf>
    <xf numFmtId="187" fontId="11" fillId="0" borderId="23" xfId="63" applyNumberFormat="1" applyFont="1" applyFill="1" applyBorder="1" applyAlignment="1">
      <alignment horizontal="right" vertical="center"/>
      <protection/>
    </xf>
    <xf numFmtId="187" fontId="11" fillId="0" borderId="0" xfId="63" applyNumberFormat="1" applyFont="1" applyFill="1" applyBorder="1" applyAlignment="1">
      <alignment horizontal="right" vertical="center"/>
      <protection/>
    </xf>
    <xf numFmtId="187" fontId="11" fillId="0" borderId="0" xfId="63" applyNumberFormat="1" applyFont="1" applyFill="1" applyAlignment="1">
      <alignment vertical="center"/>
      <protection/>
    </xf>
    <xf numFmtId="0" fontId="13" fillId="0" borderId="0" xfId="63" applyFont="1" applyFill="1" applyAlignment="1">
      <alignment vertical="center"/>
      <protection/>
    </xf>
    <xf numFmtId="182" fontId="9" fillId="0" borderId="0" xfId="63" applyNumberFormat="1" applyFont="1" applyFill="1" applyBorder="1" applyAlignment="1" applyProtection="1">
      <alignment vertical="center"/>
      <protection locked="0"/>
    </xf>
    <xf numFmtId="181" fontId="9" fillId="0" borderId="0" xfId="63" applyNumberFormat="1" applyFont="1" applyFill="1" applyBorder="1" applyAlignment="1" applyProtection="1">
      <alignment vertical="center"/>
      <protection locked="0"/>
    </xf>
    <xf numFmtId="0" fontId="8" fillId="0" borderId="0" xfId="63" applyFont="1" applyFill="1" applyAlignment="1">
      <alignment vertical="center"/>
      <protection/>
    </xf>
    <xf numFmtId="41" fontId="11" fillId="0" borderId="23" xfId="63" applyNumberFormat="1" applyFont="1" applyFill="1" applyBorder="1" applyAlignment="1">
      <alignment horizontal="right" vertical="center"/>
      <protection/>
    </xf>
    <xf numFmtId="41" fontId="11" fillId="0" borderId="0" xfId="63" applyNumberFormat="1" applyFont="1" applyFill="1" applyBorder="1" applyAlignment="1">
      <alignment horizontal="right" vertical="center"/>
      <protection/>
    </xf>
    <xf numFmtId="41" fontId="11" fillId="0" borderId="0" xfId="63" applyNumberFormat="1" applyFont="1" applyFill="1" applyAlignment="1">
      <alignment vertical="center"/>
      <protection/>
    </xf>
    <xf numFmtId="41" fontId="11" fillId="0" borderId="0" xfId="49" applyNumberFormat="1" applyFont="1" applyFill="1" applyBorder="1" applyAlignment="1">
      <alignment/>
    </xf>
    <xf numFmtId="41" fontId="11" fillId="0" borderId="0" xfId="49" applyNumberFormat="1" applyFont="1" applyFill="1" applyBorder="1" applyAlignment="1">
      <alignment horizontal="right"/>
    </xf>
    <xf numFmtId="187" fontId="13" fillId="0" borderId="22" xfId="63" applyNumberFormat="1" applyFont="1" applyFill="1" applyBorder="1" applyAlignment="1">
      <alignment horizontal="right" vertical="center"/>
      <protection/>
    </xf>
    <xf numFmtId="187" fontId="13" fillId="0" borderId="24" xfId="63" applyNumberFormat="1" applyFont="1" applyFill="1" applyBorder="1" applyAlignment="1">
      <alignment horizontal="right" vertical="center"/>
      <protection/>
    </xf>
    <xf numFmtId="41" fontId="13" fillId="0" borderId="24" xfId="63" applyNumberFormat="1" applyFont="1" applyFill="1" applyBorder="1" applyAlignment="1">
      <alignment horizontal="right" vertical="center"/>
      <protection/>
    </xf>
    <xf numFmtId="41" fontId="13" fillId="0" borderId="22" xfId="63" applyNumberFormat="1" applyFont="1" applyFill="1" applyBorder="1" applyAlignment="1">
      <alignment horizontal="right" vertical="center"/>
      <protection/>
    </xf>
    <xf numFmtId="186" fontId="20" fillId="0" borderId="22" xfId="51" applyNumberFormat="1" applyFont="1" applyFill="1" applyBorder="1" applyAlignment="1">
      <alignment horizontal="right" vertical="center" shrinkToFit="1"/>
    </xf>
    <xf numFmtId="38" fontId="15" fillId="0" borderId="22" xfId="51" applyFont="1" applyFill="1" applyBorder="1" applyAlignment="1">
      <alignment horizontal="right" vertical="center" shrinkToFit="1"/>
    </xf>
    <xf numFmtId="0" fontId="52" fillId="0" borderId="0" xfId="43" applyAlignment="1" applyProtection="1">
      <alignment/>
      <protection/>
    </xf>
    <xf numFmtId="0" fontId="11" fillId="0" borderId="25" xfId="63" applyFont="1" applyFill="1" applyBorder="1" applyAlignment="1">
      <alignment horizontal="distributed" vertical="center" wrapText="1"/>
      <protection/>
    </xf>
    <xf numFmtId="49" fontId="13" fillId="0" borderId="22" xfId="63" applyNumberFormat="1" applyFont="1" applyFill="1" applyBorder="1" applyAlignment="1">
      <alignment horizontal="right" vertical="center"/>
      <protection/>
    </xf>
    <xf numFmtId="41" fontId="11" fillId="0" borderId="23" xfId="63" applyNumberFormat="1" applyFont="1" applyBorder="1" applyAlignment="1">
      <alignment horizontal="right" vertical="center"/>
      <protection/>
    </xf>
    <xf numFmtId="49" fontId="11" fillId="0" borderId="17" xfId="0" applyNumberFormat="1" applyFont="1" applyBorder="1" applyAlignment="1">
      <alignment horizontal="distributed"/>
    </xf>
    <xf numFmtId="0" fontId="52" fillId="0" borderId="0" xfId="43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15" fillId="0" borderId="20" xfId="0" applyNumberFormat="1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15" fillId="0" borderId="2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14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distributed" vertical="center"/>
    </xf>
    <xf numFmtId="0" fontId="22" fillId="0" borderId="0" xfId="0" applyFont="1" applyAlignment="1">
      <alignment/>
    </xf>
    <xf numFmtId="49" fontId="15" fillId="0" borderId="17" xfId="0" applyNumberFormat="1" applyFont="1" applyBorder="1" applyAlignment="1">
      <alignment horizontal="distributed" vertical="center"/>
    </xf>
    <xf numFmtId="0" fontId="15" fillId="0" borderId="23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17" xfId="0" applyNumberFormat="1" applyFont="1" applyBorder="1" applyAlignment="1">
      <alignment horizontal="left" vertical="center"/>
    </xf>
    <xf numFmtId="186" fontId="18" fillId="0" borderId="23" xfId="51" applyNumberFormat="1" applyFont="1" applyFill="1" applyBorder="1" applyAlignment="1">
      <alignment horizontal="right" vertical="center"/>
    </xf>
    <xf numFmtId="49" fontId="15" fillId="0" borderId="18" xfId="0" applyNumberFormat="1" applyFont="1" applyBorder="1" applyAlignment="1">
      <alignment horizontal="distributed" vertical="center"/>
    </xf>
    <xf numFmtId="0" fontId="15" fillId="0" borderId="0" xfId="0" applyFont="1" applyAlignment="1">
      <alignment horizontal="left"/>
    </xf>
    <xf numFmtId="177" fontId="15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86" fontId="15" fillId="0" borderId="23" xfId="51" applyNumberFormat="1" applyFont="1" applyFill="1" applyBorder="1" applyAlignment="1">
      <alignment horizontal="right" vertical="center"/>
    </xf>
    <xf numFmtId="186" fontId="15" fillId="0" borderId="24" xfId="51" applyNumberFormat="1" applyFont="1" applyFill="1" applyBorder="1" applyAlignment="1">
      <alignment horizontal="right" vertical="center"/>
    </xf>
    <xf numFmtId="186" fontId="18" fillId="0" borderId="0" xfId="52" applyNumberFormat="1" applyFont="1" applyFill="1" applyBorder="1" applyAlignment="1">
      <alignment horizontal="right" vertical="center"/>
    </xf>
    <xf numFmtId="186" fontId="15" fillId="0" borderId="0" xfId="52" applyNumberFormat="1" applyFont="1" applyFill="1" applyBorder="1" applyAlignment="1">
      <alignment horizontal="right" vertical="center"/>
    </xf>
    <xf numFmtId="186" fontId="15" fillId="0" borderId="22" xfId="52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horizontal="right"/>
    </xf>
    <xf numFmtId="49" fontId="11" fillId="0" borderId="26" xfId="0" applyNumberFormat="1" applyFont="1" applyBorder="1" applyAlignment="1">
      <alignment/>
    </xf>
    <xf numFmtId="49" fontId="11" fillId="0" borderId="17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1" fontId="4" fillId="0" borderId="23" xfId="49" applyNumberFormat="1" applyFont="1" applyFill="1" applyBorder="1" applyAlignment="1">
      <alignment/>
    </xf>
    <xf numFmtId="41" fontId="4" fillId="0" borderId="0" xfId="49" applyNumberFormat="1" applyFont="1" applyFill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38" fontId="15" fillId="0" borderId="24" xfId="51" applyFont="1" applyFill="1" applyBorder="1" applyAlignment="1">
      <alignment horizontal="right" vertical="center" shrinkToFit="1"/>
    </xf>
    <xf numFmtId="0" fontId="15" fillId="0" borderId="17" xfId="51" applyNumberFormat="1" applyFont="1" applyFill="1" applyBorder="1" applyAlignment="1">
      <alignment horizontal="distributed" vertical="distributed"/>
    </xf>
    <xf numFmtId="38" fontId="18" fillId="0" borderId="17" xfId="51" applyFont="1" applyFill="1" applyBorder="1" applyAlignment="1" quotePrefix="1">
      <alignment horizontal="distributed" vertical="distributed"/>
    </xf>
    <xf numFmtId="49" fontId="23" fillId="0" borderId="17" xfId="0" applyNumberFormat="1" applyFont="1" applyBorder="1" applyAlignment="1">
      <alignment horizontal="distributed"/>
    </xf>
    <xf numFmtId="49" fontId="13" fillId="0" borderId="22" xfId="63" applyNumberFormat="1" applyFont="1" applyFill="1" applyBorder="1" applyAlignment="1">
      <alignment horizontal="distributed"/>
      <protection/>
    </xf>
    <xf numFmtId="0" fontId="13" fillId="0" borderId="22" xfId="63" applyNumberFormat="1" applyFont="1" applyFill="1" applyBorder="1" applyAlignment="1">
      <alignment horizontal="distributed"/>
      <protection/>
    </xf>
    <xf numFmtId="0" fontId="11" fillId="0" borderId="0" xfId="63" applyNumberFormat="1" applyFont="1" applyFill="1" applyBorder="1" applyAlignment="1">
      <alignment horizontal="center"/>
      <protection/>
    </xf>
    <xf numFmtId="0" fontId="11" fillId="0" borderId="0" xfId="51" applyNumberFormat="1" applyFont="1" applyFill="1" applyBorder="1" applyAlignment="1">
      <alignment horizontal="distributed"/>
    </xf>
    <xf numFmtId="49" fontId="11" fillId="0" borderId="17" xfId="63" applyNumberFormat="1" applyFont="1" applyFill="1" applyBorder="1" applyAlignment="1">
      <alignment horizontal="distributed"/>
      <protection/>
    </xf>
    <xf numFmtId="49" fontId="11" fillId="0" borderId="0" xfId="63" applyNumberFormat="1" applyFont="1" applyFill="1" applyBorder="1" applyAlignment="1">
      <alignment horizontal="right" vertical="center"/>
      <protection/>
    </xf>
    <xf numFmtId="0" fontId="11" fillId="0" borderId="22" xfId="63" applyFont="1" applyFill="1" applyBorder="1" applyAlignment="1">
      <alignment horizontal="center" vertical="center"/>
      <protection/>
    </xf>
    <xf numFmtId="49" fontId="11" fillId="0" borderId="18" xfId="63" applyNumberFormat="1" applyFont="1" applyFill="1" applyBorder="1" applyAlignment="1">
      <alignment vertical="center"/>
      <protection/>
    </xf>
    <xf numFmtId="187" fontId="11" fillId="0" borderId="24" xfId="63" applyNumberFormat="1" applyFont="1" applyBorder="1" applyAlignment="1">
      <alignment horizontal="right" vertical="center"/>
      <protection/>
    </xf>
    <xf numFmtId="187" fontId="11" fillId="0" borderId="22" xfId="63" applyNumberFormat="1" applyFont="1" applyBorder="1" applyAlignment="1">
      <alignment horizontal="right" vertical="center"/>
      <protection/>
    </xf>
    <xf numFmtId="49" fontId="11" fillId="0" borderId="22" xfId="63" applyNumberFormat="1" applyFont="1" applyFill="1" applyBorder="1" applyAlignment="1">
      <alignment horizontal="right" vertical="center"/>
      <protection/>
    </xf>
    <xf numFmtId="0" fontId="11" fillId="0" borderId="0" xfId="51" applyNumberFormat="1" applyFont="1" applyFill="1" applyBorder="1" applyAlignment="1">
      <alignment horizontal="center"/>
    </xf>
    <xf numFmtId="49" fontId="13" fillId="0" borderId="18" xfId="63" applyNumberFormat="1" applyFont="1" applyFill="1" applyBorder="1" applyAlignment="1">
      <alignment horizontal="distributed"/>
      <protection/>
    </xf>
    <xf numFmtId="187" fontId="11" fillId="0" borderId="24" xfId="63" applyNumberFormat="1" applyFont="1" applyFill="1" applyBorder="1" applyAlignment="1">
      <alignment horizontal="right" vertical="center"/>
      <protection/>
    </xf>
    <xf numFmtId="187" fontId="11" fillId="0" borderId="22" xfId="63" applyNumberFormat="1" applyFont="1" applyFill="1" applyBorder="1" applyAlignment="1">
      <alignment horizontal="right" vertical="center"/>
      <protection/>
    </xf>
    <xf numFmtId="38" fontId="20" fillId="0" borderId="21" xfId="51" applyFont="1" applyFill="1" applyBorder="1" applyAlignment="1">
      <alignment horizontal="center" vertical="center" wrapText="1"/>
    </xf>
    <xf numFmtId="38" fontId="20" fillId="0" borderId="13" xfId="51" applyFont="1" applyFill="1" applyBorder="1" applyAlignment="1">
      <alignment horizontal="center" vertical="center" wrapText="1"/>
    </xf>
    <xf numFmtId="38" fontId="20" fillId="0" borderId="27" xfId="51" applyFont="1" applyFill="1" applyBorder="1" applyAlignment="1">
      <alignment horizontal="center" vertical="center" wrapText="1"/>
    </xf>
    <xf numFmtId="38" fontId="20" fillId="0" borderId="24" xfId="51" applyFont="1" applyFill="1" applyBorder="1" applyAlignment="1">
      <alignment horizontal="center" vertical="center" wrapText="1"/>
    </xf>
    <xf numFmtId="38" fontId="20" fillId="0" borderId="28" xfId="51" applyFont="1" applyFill="1" applyBorder="1" applyAlignment="1">
      <alignment horizontal="center" vertical="center" wrapText="1"/>
    </xf>
    <xf numFmtId="38" fontId="20" fillId="0" borderId="23" xfId="51" applyFont="1" applyFill="1" applyBorder="1" applyAlignment="1">
      <alignment horizontal="center" vertical="center" wrapText="1"/>
    </xf>
    <xf numFmtId="38" fontId="20" fillId="0" borderId="13" xfId="51" applyFont="1" applyFill="1" applyBorder="1" applyAlignment="1">
      <alignment horizontal="distributed" vertical="center" wrapText="1"/>
    </xf>
    <xf numFmtId="38" fontId="21" fillId="0" borderId="0" xfId="51" applyFont="1" applyFill="1" applyAlignment="1">
      <alignment horizontal="center" vertical="center"/>
    </xf>
    <xf numFmtId="38" fontId="20" fillId="0" borderId="14" xfId="51" applyFont="1" applyFill="1" applyBorder="1" applyAlignment="1">
      <alignment horizontal="distributed" vertical="center" wrapText="1" indent="4"/>
    </xf>
    <xf numFmtId="38" fontId="20" fillId="0" borderId="12" xfId="51" applyFont="1" applyFill="1" applyBorder="1" applyAlignment="1">
      <alignment horizontal="distributed" vertical="center" wrapText="1" indent="4"/>
    </xf>
    <xf numFmtId="38" fontId="20" fillId="0" borderId="20" xfId="51" applyFont="1" applyFill="1" applyBorder="1" applyAlignment="1">
      <alignment horizontal="distributed" vertical="center" wrapText="1" indent="4"/>
    </xf>
    <xf numFmtId="38" fontId="20" fillId="0" borderId="20" xfId="51" applyFont="1" applyFill="1" applyBorder="1" applyAlignment="1">
      <alignment horizontal="distributed" vertical="center" wrapText="1"/>
    </xf>
    <xf numFmtId="38" fontId="20" fillId="0" borderId="29" xfId="51" applyFont="1" applyFill="1" applyBorder="1" applyAlignment="1">
      <alignment horizontal="distributed" vertical="center" wrapText="1"/>
    </xf>
    <xf numFmtId="38" fontId="4" fillId="0" borderId="0" xfId="51" applyFont="1" applyFill="1" applyAlignment="1">
      <alignment horizontal="center" vertical="center"/>
    </xf>
    <xf numFmtId="0" fontId="52" fillId="0" borderId="0" xfId="43" applyAlignment="1" applyProtection="1">
      <alignment/>
      <protection/>
    </xf>
    <xf numFmtId="38" fontId="11" fillId="0" borderId="0" xfId="51" applyFont="1" applyFill="1" applyAlignment="1">
      <alignment horizontal="center" vertical="center"/>
    </xf>
    <xf numFmtId="38" fontId="20" fillId="0" borderId="26" xfId="51" applyFont="1" applyFill="1" applyBorder="1" applyAlignment="1">
      <alignment horizontal="center" vertical="center" wrapText="1"/>
    </xf>
    <xf numFmtId="38" fontId="20" fillId="0" borderId="17" xfId="51" applyFont="1" applyFill="1" applyBorder="1" applyAlignment="1">
      <alignment horizontal="center" vertical="center" wrapText="1"/>
    </xf>
    <xf numFmtId="38" fontId="20" fillId="0" borderId="18" xfId="51" applyFont="1" applyFill="1" applyBorder="1" applyAlignment="1">
      <alignment horizontal="center" vertical="center" wrapText="1"/>
    </xf>
    <xf numFmtId="38" fontId="3" fillId="0" borderId="0" xfId="5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27" xfId="63" applyFont="1" applyFill="1" applyBorder="1" applyAlignment="1">
      <alignment horizontal="center" vertical="center" wrapText="1"/>
      <protection/>
    </xf>
    <xf numFmtId="0" fontId="11" fillId="0" borderId="23" xfId="63" applyFont="1" applyFill="1" applyBorder="1" applyAlignment="1">
      <alignment horizontal="center" vertical="center" wrapText="1"/>
      <protection/>
    </xf>
    <xf numFmtId="0" fontId="11" fillId="0" borderId="24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left" vertical="center"/>
      <protection/>
    </xf>
    <xf numFmtId="0" fontId="6" fillId="0" borderId="0" xfId="63" applyFill="1" applyAlignment="1">
      <alignment vertical="center"/>
      <protection/>
    </xf>
    <xf numFmtId="0" fontId="3" fillId="0" borderId="0" xfId="64" applyFont="1" applyFill="1" applyAlignment="1">
      <alignment horizontal="center" vertical="center"/>
      <protection/>
    </xf>
    <xf numFmtId="0" fontId="11" fillId="0" borderId="19" xfId="63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0" fontId="11" fillId="0" borderId="22" xfId="63" applyFont="1" applyFill="1" applyBorder="1" applyAlignment="1">
      <alignment horizontal="center" vertical="center" wrapText="1"/>
      <protection/>
    </xf>
    <xf numFmtId="0" fontId="11" fillId="0" borderId="28" xfId="63" applyFont="1" applyFill="1" applyBorder="1" applyAlignment="1">
      <alignment horizontal="center" vertical="center" wrapText="1"/>
      <protection/>
    </xf>
    <xf numFmtId="0" fontId="11" fillId="0" borderId="12" xfId="63" applyFont="1" applyFill="1" applyBorder="1" applyAlignment="1">
      <alignment horizontal="center" vertical="center" wrapText="1"/>
      <protection/>
    </xf>
    <xf numFmtId="0" fontId="11" fillId="0" borderId="20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2" fillId="0" borderId="0" xfId="63" applyFont="1" applyAlignment="1">
      <alignment horizontal="left" vertical="center"/>
      <protection/>
    </xf>
    <xf numFmtId="0" fontId="6" fillId="0" borderId="0" xfId="63" applyAlignme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distributed" vertical="center" wrapText="1"/>
      <protection/>
    </xf>
    <xf numFmtId="0" fontId="11" fillId="0" borderId="12" xfId="63" applyFont="1" applyFill="1" applyBorder="1" applyAlignment="1">
      <alignment horizontal="distributed" vertical="center" wrapText="1"/>
      <protection/>
    </xf>
    <xf numFmtId="0" fontId="2" fillId="0" borderId="0" xfId="63" applyFont="1" applyAlignment="1">
      <alignment horizontal="left"/>
      <protection/>
    </xf>
    <xf numFmtId="0" fontId="6" fillId="0" borderId="0" xfId="63" applyAlignment="1">
      <alignment/>
      <protection/>
    </xf>
    <xf numFmtId="0" fontId="3" fillId="0" borderId="0" xfId="64" applyFont="1" applyAlignment="1">
      <alignment horizontal="center"/>
      <protection/>
    </xf>
    <xf numFmtId="0" fontId="11" fillId="0" borderId="21" xfId="63" applyFont="1" applyFill="1" applyBorder="1" applyAlignment="1">
      <alignment horizontal="center" vertical="center" wrapText="1"/>
      <protection/>
    </xf>
    <xf numFmtId="0" fontId="11" fillId="0" borderId="13" xfId="63" applyFont="1" applyFill="1" applyBorder="1" applyAlignment="1">
      <alignment horizontal="center" vertical="center" wrapText="1"/>
      <protection/>
    </xf>
    <xf numFmtId="0" fontId="11" fillId="0" borderId="15" xfId="63" applyFont="1" applyFill="1" applyBorder="1" applyAlignment="1">
      <alignment horizontal="center" vertical="center" shrinkToFit="1"/>
      <protection/>
    </xf>
    <xf numFmtId="0" fontId="11" fillId="0" borderId="16" xfId="63" applyFont="1" applyFill="1" applyBorder="1" applyAlignment="1">
      <alignment horizontal="center" vertical="center" shrinkToFit="1"/>
      <protection/>
    </xf>
    <xf numFmtId="0" fontId="15" fillId="0" borderId="25" xfId="63" applyFont="1" applyFill="1" applyBorder="1" applyAlignment="1">
      <alignment horizontal="center" vertical="center" wrapText="1"/>
      <protection/>
    </xf>
    <xf numFmtId="0" fontId="11" fillId="0" borderId="27" xfId="63" applyFont="1" applyFill="1" applyBorder="1" applyAlignment="1">
      <alignment horizontal="center" vertical="center" shrinkToFit="1"/>
      <protection/>
    </xf>
    <xf numFmtId="0" fontId="11" fillId="0" borderId="24" xfId="63" applyFont="1" applyFill="1" applyBorder="1" applyAlignment="1">
      <alignment horizontal="center" vertical="center" shrinkToFit="1"/>
      <protection/>
    </xf>
    <xf numFmtId="0" fontId="11" fillId="0" borderId="26" xfId="63" applyFont="1" applyFill="1" applyBorder="1" applyAlignment="1">
      <alignment horizontal="center" vertical="center" wrapText="1"/>
      <protection/>
    </xf>
    <xf numFmtId="0" fontId="11" fillId="0" borderId="18" xfId="63" applyFont="1" applyFill="1" applyBorder="1" applyAlignment="1">
      <alignment horizontal="center" vertical="center" wrapText="1"/>
      <protection/>
    </xf>
    <xf numFmtId="0" fontId="11" fillId="0" borderId="25" xfId="63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29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3" fillId="0" borderId="0" xfId="43" applyFont="1" applyAlignment="1" applyProtection="1">
      <alignment/>
      <protection/>
    </xf>
    <xf numFmtId="38" fontId="3" fillId="0" borderId="0" xfId="51" applyFont="1" applyFill="1" applyAlignment="1">
      <alignment vertical="center"/>
    </xf>
    <xf numFmtId="38" fontId="20" fillId="0" borderId="0" xfId="51" applyFont="1" applyFill="1" applyAlignment="1">
      <alignment horizontal="center" vertical="center" wrapText="1"/>
    </xf>
    <xf numFmtId="38" fontId="20" fillId="0" borderId="0" xfId="51" applyFont="1" applyFill="1" applyBorder="1" applyAlignment="1">
      <alignment horizontal="center" vertical="center" wrapText="1"/>
    </xf>
    <xf numFmtId="38" fontId="20" fillId="0" borderId="0" xfId="51" applyFont="1" applyFill="1" applyAlignment="1">
      <alignment/>
    </xf>
    <xf numFmtId="38" fontId="43" fillId="0" borderId="0" xfId="43" applyNumberFormat="1" applyFont="1" applyFill="1" applyBorder="1" applyAlignment="1" applyProtection="1">
      <alignment vertical="center"/>
      <protection/>
    </xf>
    <xf numFmtId="186" fontId="44" fillId="0" borderId="0" xfId="51" applyNumberFormat="1" applyFont="1" applyFill="1" applyBorder="1" applyAlignment="1">
      <alignment horizontal="right" vertical="center" shrinkToFit="1"/>
    </xf>
    <xf numFmtId="38" fontId="20" fillId="0" borderId="0" xfId="51" applyFont="1" applyFill="1" applyBorder="1" applyAlignment="1">
      <alignment horizontal="right" vertical="center"/>
    </xf>
    <xf numFmtId="186" fontId="20" fillId="0" borderId="23" xfId="51" applyNumberFormat="1" applyFont="1" applyFill="1" applyBorder="1" applyAlignment="1">
      <alignment horizontal="right" vertical="center" shrinkToFit="1"/>
    </xf>
    <xf numFmtId="186" fontId="20" fillId="0" borderId="24" xfId="51" applyNumberFormat="1" applyFont="1" applyFill="1" applyBorder="1" applyAlignment="1">
      <alignment horizontal="right" vertical="center" shrinkToFit="1"/>
    </xf>
    <xf numFmtId="38" fontId="20" fillId="0" borderId="0" xfId="51" applyFont="1" applyFill="1" applyAlignment="1">
      <alignment vertical="center"/>
    </xf>
    <xf numFmtId="38" fontId="15" fillId="0" borderId="0" xfId="51" applyFont="1" applyFill="1" applyAlignment="1">
      <alignment horizontal="center" vertical="center" wrapText="1"/>
    </xf>
    <xf numFmtId="38" fontId="15" fillId="0" borderId="0" xfId="51" applyFont="1" applyFill="1" applyBorder="1" applyAlignment="1">
      <alignment vertical="center"/>
    </xf>
    <xf numFmtId="38" fontId="18" fillId="0" borderId="0" xfId="51" applyFont="1" applyFill="1" applyBorder="1" applyAlignment="1">
      <alignment horizontal="right" vertical="center" shrinkToFit="1"/>
    </xf>
    <xf numFmtId="38" fontId="15" fillId="0" borderId="0" xfId="51" applyFont="1" applyFill="1" applyAlignment="1">
      <alignment vertical="center"/>
    </xf>
    <xf numFmtId="0" fontId="0" fillId="0" borderId="10" xfId="0" applyFont="1" applyBorder="1" applyAlignment="1">
      <alignment/>
    </xf>
    <xf numFmtId="186" fontId="15" fillId="0" borderId="23" xfId="52" applyNumberFormat="1" applyFont="1" applyFill="1" applyBorder="1" applyAlignment="1">
      <alignment horizontal="right" vertical="center"/>
    </xf>
    <xf numFmtId="186" fontId="18" fillId="0" borderId="0" xfId="51" applyNumberFormat="1" applyFont="1" applyFill="1" applyBorder="1" applyAlignment="1">
      <alignment horizontal="right" vertical="center"/>
    </xf>
    <xf numFmtId="0" fontId="15" fillId="6" borderId="0" xfId="0" applyFont="1" applyFill="1" applyAlignment="1">
      <alignment/>
    </xf>
    <xf numFmtId="177" fontId="45" fillId="0" borderId="0" xfId="49" applyNumberFormat="1" applyFont="1" applyFill="1" applyBorder="1" applyAlignment="1">
      <alignment/>
    </xf>
    <xf numFmtId="41" fontId="4" fillId="0" borderId="0" xfId="49" applyNumberFormat="1" applyFont="1" applyFill="1" applyBorder="1" applyAlignment="1">
      <alignment horizontal="right"/>
    </xf>
    <xf numFmtId="177" fontId="4" fillId="0" borderId="0" xfId="49" applyNumberFormat="1" applyFont="1" applyFill="1" applyBorder="1" applyAlignment="1">
      <alignment horizontal="right"/>
    </xf>
    <xf numFmtId="41" fontId="4" fillId="0" borderId="24" xfId="49" applyNumberFormat="1" applyFont="1" applyFill="1" applyBorder="1" applyAlignment="1">
      <alignment horizontal="right"/>
    </xf>
    <xf numFmtId="41" fontId="4" fillId="0" borderId="22" xfId="49" applyNumberFormat="1" applyFont="1" applyFill="1" applyBorder="1" applyAlignment="1">
      <alignment horizontal="right"/>
    </xf>
    <xf numFmtId="177" fontId="4" fillId="0" borderId="22" xfId="49" applyNumberFormat="1" applyFont="1" applyFill="1" applyBorder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3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52400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5240000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5240000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5240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5240000" y="3457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21</xdr:row>
      <xdr:rowOff>0</xdr:rowOff>
    </xdr:from>
    <xdr:to>
      <xdr:col>21</xdr:col>
      <xdr:colOff>0</xdr:colOff>
      <xdr:row>21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1430000" y="398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1430000" y="363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1430000" y="3638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1430000" y="3467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県内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総生産</a:t>
          </a:r>
        </a:p>
      </xdr:txBody>
    </xdr:sp>
    <xdr:clientData/>
  </xdr:twoCellAnchor>
  <xdr:twoCellAnchor>
    <xdr:from>
      <xdr:col>21</xdr:col>
      <xdr:colOff>0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1430000" y="3467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県・年度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isya.law110.jp/005/post_4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3.50390625" style="0" customWidth="1"/>
  </cols>
  <sheetData>
    <row r="1" ht="18.75">
      <c r="A1" s="21" t="s">
        <v>202</v>
      </c>
    </row>
    <row r="2" ht="18.75">
      <c r="B2" s="21" t="s">
        <v>93</v>
      </c>
    </row>
    <row r="4" spans="2:8" ht="13.5">
      <c r="B4" s="22" t="s">
        <v>176</v>
      </c>
      <c r="C4" s="23" t="s">
        <v>178</v>
      </c>
      <c r="H4" s="61"/>
    </row>
    <row r="5" spans="2:8" ht="13.5">
      <c r="B5" s="22" t="s">
        <v>175</v>
      </c>
      <c r="C5" s="23" t="s">
        <v>179</v>
      </c>
      <c r="F5" s="61"/>
      <c r="H5" s="61"/>
    </row>
    <row r="6" spans="2:3" ht="13.5">
      <c r="B6" s="22" t="s">
        <v>174</v>
      </c>
      <c r="C6" t="s">
        <v>96</v>
      </c>
    </row>
    <row r="7" spans="2:3" ht="13.5">
      <c r="B7" s="22" t="s">
        <v>94</v>
      </c>
      <c r="C7" t="s">
        <v>195</v>
      </c>
    </row>
    <row r="8" spans="2:3" ht="13.5">
      <c r="B8" s="22" t="s">
        <v>95</v>
      </c>
      <c r="C8" t="s">
        <v>98</v>
      </c>
    </row>
    <row r="9" spans="2:3" ht="13.5">
      <c r="B9" s="22" t="s">
        <v>177</v>
      </c>
      <c r="C9" t="s">
        <v>99</v>
      </c>
    </row>
    <row r="10" spans="2:3" ht="13.5">
      <c r="B10" s="22" t="s">
        <v>171</v>
      </c>
      <c r="C10" t="s">
        <v>100</v>
      </c>
    </row>
    <row r="11" spans="2:3" ht="13.5">
      <c r="B11" s="22" t="s">
        <v>172</v>
      </c>
      <c r="C11" t="s">
        <v>102</v>
      </c>
    </row>
    <row r="12" spans="2:3" ht="13.5">
      <c r="B12" s="22" t="s">
        <v>173</v>
      </c>
      <c r="C12" t="s">
        <v>101</v>
      </c>
    </row>
    <row r="13" spans="2:3" ht="13.5">
      <c r="B13" s="22" t="s">
        <v>170</v>
      </c>
      <c r="C13" t="s">
        <v>97</v>
      </c>
    </row>
    <row r="14" ht="13.5">
      <c r="B14" s="22"/>
    </row>
    <row r="15" ht="13.5">
      <c r="B15" s="22"/>
    </row>
    <row r="16" ht="13.5">
      <c r="B16" s="22"/>
    </row>
    <row r="20" ht="13.5">
      <c r="B20" s="22"/>
    </row>
  </sheetData>
  <sheetProtection/>
  <hyperlinks>
    <hyperlink ref="B4" location="'6-1(1)（変更なし）'!A1" display="6-1(1)"/>
    <hyperlink ref="B6" location="'6-2'!A1" display="6-2"/>
    <hyperlink ref="B7" location="'6-3(1)'!A1" display="6-3(1)"/>
    <hyperlink ref="B8" location="'6-3(2)'!A1" display="6-3(2)"/>
    <hyperlink ref="B9" location="'6-4(1)'!A1" display="6-4(1)"/>
    <hyperlink ref="B13" location="'6-5'!A1" display="6-5"/>
    <hyperlink ref="B10:B12" location="'6-4'!A1" display="6-4"/>
    <hyperlink ref="B5" location="'6-1(2)（変更なし）'!A1" display="6-1(2)"/>
    <hyperlink ref="B10" location="'6-4(2)'!A1" display="6-4(2)"/>
    <hyperlink ref="B11" location="'6-4(3)'!A1" display="6-4(3)"/>
    <hyperlink ref="B12" location="'6-4(4)'!A1" display="6-4(4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L13"/>
  <sheetViews>
    <sheetView showGridLines="0" view="pageBreakPreview" zoomScale="115" zoomScaleSheetLayoutView="115" zoomScalePageLayoutView="0" workbookViewId="0" topLeftCell="A1">
      <selection activeCell="A3" sqref="A3:P3"/>
    </sheetView>
  </sheetViews>
  <sheetFormatPr defaultColWidth="10.875" defaultRowHeight="13.5"/>
  <cols>
    <col min="1" max="1" width="5.25390625" style="4" customWidth="1"/>
    <col min="2" max="2" width="3.625" style="4" bestFit="1" customWidth="1"/>
    <col min="3" max="3" width="3.875" style="4" customWidth="1"/>
    <col min="4" max="12" width="8.75390625" style="4" customWidth="1"/>
    <col min="13" max="16384" width="10.875" style="4" customWidth="1"/>
  </cols>
  <sheetData>
    <row r="1" spans="1:2" ht="13.5">
      <c r="A1" s="35" t="s">
        <v>117</v>
      </c>
      <c r="B1" s="35"/>
    </row>
    <row r="2" spans="1:12" s="10" customFormat="1" ht="14.25" customHeight="1">
      <c r="A2" s="232" t="s">
        <v>0</v>
      </c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10" customFormat="1" ht="25.5" customHeight="1">
      <c r="A3" s="234" t="s">
        <v>194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2:12" s="10" customFormat="1" ht="13.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10" customFormat="1" ht="15" customHeight="1">
      <c r="A5" s="16" t="s">
        <v>75</v>
      </c>
      <c r="B5" s="4"/>
      <c r="C5" s="4"/>
      <c r="D5" s="4"/>
      <c r="E5" s="4"/>
      <c r="F5" s="12"/>
      <c r="G5" s="12"/>
      <c r="H5" s="12"/>
      <c r="I5" s="12"/>
      <c r="J5" s="12"/>
      <c r="K5" s="15"/>
      <c r="L5" s="11" t="s">
        <v>47</v>
      </c>
    </row>
    <row r="6" spans="1:5" ht="6" customHeight="1" thickBot="1">
      <c r="A6" s="9"/>
      <c r="B6" s="9"/>
      <c r="C6" s="9"/>
      <c r="D6" s="9"/>
      <c r="E6" s="9"/>
    </row>
    <row r="7" spans="1:12" s="5" customFormat="1" ht="24" customHeight="1" thickTop="1">
      <c r="A7" s="218" t="s">
        <v>46</v>
      </c>
      <c r="B7" s="218"/>
      <c r="C7" s="242"/>
      <c r="D7" s="235" t="s">
        <v>45</v>
      </c>
      <c r="E7" s="235" t="s">
        <v>74</v>
      </c>
      <c r="F7" s="235"/>
      <c r="G7" s="235"/>
      <c r="H7" s="235"/>
      <c r="I7" s="235" t="s">
        <v>187</v>
      </c>
      <c r="J7" s="235" t="s">
        <v>73</v>
      </c>
      <c r="K7" s="235" t="s">
        <v>72</v>
      </c>
      <c r="L7" s="229" t="s">
        <v>71</v>
      </c>
    </row>
    <row r="8" spans="1:12" s="5" customFormat="1" ht="24" customHeight="1">
      <c r="A8" s="220"/>
      <c r="B8" s="220"/>
      <c r="C8" s="243"/>
      <c r="D8" s="236"/>
      <c r="E8" s="29" t="s">
        <v>70</v>
      </c>
      <c r="F8" s="29" t="s">
        <v>69</v>
      </c>
      <c r="G8" s="29" t="s">
        <v>68</v>
      </c>
      <c r="H8" s="29" t="s">
        <v>67</v>
      </c>
      <c r="I8" s="236"/>
      <c r="J8" s="236"/>
      <c r="K8" s="236"/>
      <c r="L8" s="244"/>
    </row>
    <row r="9" spans="1:12" s="27" customFormat="1" ht="18" customHeight="1">
      <c r="A9" s="180" t="s">
        <v>216</v>
      </c>
      <c r="B9" s="72">
        <v>29</v>
      </c>
      <c r="C9" s="73" t="s">
        <v>201</v>
      </c>
      <c r="D9" s="80">
        <v>37</v>
      </c>
      <c r="E9" s="81">
        <v>32</v>
      </c>
      <c r="F9" s="81">
        <v>5</v>
      </c>
      <c r="G9" s="81">
        <v>12</v>
      </c>
      <c r="H9" s="81">
        <v>14</v>
      </c>
      <c r="I9" s="81">
        <v>3</v>
      </c>
      <c r="J9" s="81" t="s">
        <v>218</v>
      </c>
      <c r="K9" s="81" t="s">
        <v>218</v>
      </c>
      <c r="L9" s="81" t="s">
        <v>218</v>
      </c>
    </row>
    <row r="10" spans="1:12" s="27" customFormat="1" ht="18" customHeight="1">
      <c r="A10" s="180"/>
      <c r="B10" s="72">
        <v>30</v>
      </c>
      <c r="C10" s="73"/>
      <c r="D10" s="80">
        <v>36</v>
      </c>
      <c r="E10" s="81">
        <v>32</v>
      </c>
      <c r="F10" s="81">
        <v>5</v>
      </c>
      <c r="G10" s="81">
        <v>11</v>
      </c>
      <c r="H10" s="81">
        <v>16</v>
      </c>
      <c r="I10" s="81">
        <v>2</v>
      </c>
      <c r="J10" s="81">
        <v>1</v>
      </c>
      <c r="K10" s="81">
        <v>0</v>
      </c>
      <c r="L10" s="81">
        <v>1</v>
      </c>
    </row>
    <row r="11" spans="1:12" s="27" customFormat="1" ht="18" customHeight="1">
      <c r="A11" s="180" t="s">
        <v>199</v>
      </c>
      <c r="B11" s="72" t="s">
        <v>200</v>
      </c>
      <c r="C11" s="73" t="s">
        <v>201</v>
      </c>
      <c r="D11" s="80">
        <v>32</v>
      </c>
      <c r="E11" s="81">
        <v>28</v>
      </c>
      <c r="F11" s="81">
        <v>4</v>
      </c>
      <c r="G11" s="81">
        <v>12</v>
      </c>
      <c r="H11" s="81">
        <v>12</v>
      </c>
      <c r="I11" s="81">
        <v>2</v>
      </c>
      <c r="J11" s="81">
        <v>1</v>
      </c>
      <c r="K11" s="81">
        <v>0</v>
      </c>
      <c r="L11" s="81">
        <v>1</v>
      </c>
    </row>
    <row r="12" spans="1:12" s="76" customFormat="1" ht="18" customHeight="1">
      <c r="A12" s="129"/>
      <c r="B12" s="75">
        <v>2</v>
      </c>
      <c r="C12" s="74"/>
      <c r="D12" s="122">
        <v>30</v>
      </c>
      <c r="E12" s="121">
        <v>25</v>
      </c>
      <c r="F12" s="121">
        <v>4</v>
      </c>
      <c r="G12" s="121">
        <v>10</v>
      </c>
      <c r="H12" s="121">
        <v>11</v>
      </c>
      <c r="I12" s="121">
        <v>2</v>
      </c>
      <c r="J12" s="121">
        <v>1</v>
      </c>
      <c r="K12" s="121" t="s">
        <v>218</v>
      </c>
      <c r="L12" s="121" t="s">
        <v>218</v>
      </c>
    </row>
    <row r="13" spans="1:12" s="5" customFormat="1" ht="12.75" customHeight="1">
      <c r="A13" s="25" t="s">
        <v>192</v>
      </c>
      <c r="B13" s="8"/>
      <c r="C13" s="7"/>
      <c r="D13" s="6"/>
      <c r="E13" s="6"/>
      <c r="F13" s="6"/>
      <c r="G13" s="6"/>
      <c r="H13" s="6"/>
      <c r="I13" s="6"/>
      <c r="J13" s="6"/>
      <c r="K13" s="6"/>
      <c r="L13" s="6"/>
    </row>
  </sheetData>
  <sheetProtection/>
  <mergeCells count="9">
    <mergeCell ref="A2:L2"/>
    <mergeCell ref="A3:L3"/>
    <mergeCell ref="A7:C8"/>
    <mergeCell ref="D7:D8"/>
    <mergeCell ref="E7:H7"/>
    <mergeCell ref="I7:I8"/>
    <mergeCell ref="J7:J8"/>
    <mergeCell ref="K7:K8"/>
    <mergeCell ref="L7:L8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36"/>
  <sheetViews>
    <sheetView showGridLines="0" view="pageBreakPreview" zoomScaleSheetLayoutView="100" zoomScalePageLayoutView="0" workbookViewId="0" topLeftCell="A1">
      <selection activeCell="A3" sqref="A3:P3"/>
    </sheetView>
  </sheetViews>
  <sheetFormatPr defaultColWidth="9.00390625" defaultRowHeight="13.5"/>
  <cols>
    <col min="1" max="1" width="9.75390625" style="1" customWidth="1"/>
    <col min="2" max="9" width="10.25390625" style="1" customWidth="1"/>
    <col min="10" max="12" width="15.00390625" style="1" customWidth="1"/>
    <col min="13" max="13" width="2.125" style="1" customWidth="1"/>
    <col min="14" max="16384" width="9.00390625" style="1" customWidth="1"/>
  </cols>
  <sheetData>
    <row r="1" ht="14.25">
      <c r="A1" s="132"/>
    </row>
    <row r="2" ht="14.25">
      <c r="A2" s="160" t="s">
        <v>0</v>
      </c>
    </row>
    <row r="3" spans="1:12" ht="18" customHeight="1">
      <c r="A3" s="258" t="s">
        <v>207</v>
      </c>
      <c r="B3" s="258"/>
      <c r="C3" s="258"/>
      <c r="D3" s="258"/>
      <c r="E3" s="258"/>
      <c r="F3" s="258"/>
      <c r="G3" s="258"/>
      <c r="H3" s="258"/>
      <c r="I3" s="258"/>
      <c r="J3" s="161"/>
      <c r="K3" s="161"/>
      <c r="L3" s="161"/>
    </row>
    <row r="4" spans="1:12" s="53" customFormat="1" ht="14.25">
      <c r="A4" s="259" t="s">
        <v>208</v>
      </c>
      <c r="B4" s="259"/>
      <c r="C4" s="259"/>
      <c r="D4" s="259"/>
      <c r="E4" s="259"/>
      <c r="F4" s="259"/>
      <c r="G4" s="259"/>
      <c r="H4" s="259"/>
      <c r="I4" s="259"/>
      <c r="J4" s="162"/>
      <c r="K4" s="162"/>
      <c r="L4" s="162"/>
    </row>
    <row r="5" spans="1:12" s="92" customFormat="1" ht="12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63" t="s">
        <v>92</v>
      </c>
    </row>
    <row r="6" ht="6" customHeight="1" thickBot="1">
      <c r="A6" s="20"/>
    </row>
    <row r="7" spans="1:12" s="92" customFormat="1" ht="14.25" customHeight="1" thickTop="1">
      <c r="A7" s="164"/>
      <c r="B7" s="255" t="s">
        <v>91</v>
      </c>
      <c r="C7" s="245" t="s">
        <v>153</v>
      </c>
      <c r="D7" s="246"/>
      <c r="E7" s="246"/>
      <c r="F7" s="246"/>
      <c r="G7" s="246"/>
      <c r="H7" s="246"/>
      <c r="I7" s="257"/>
      <c r="J7" s="245" t="s">
        <v>90</v>
      </c>
      <c r="K7" s="246"/>
      <c r="L7" s="246"/>
    </row>
    <row r="8" spans="1:12" s="92" customFormat="1" ht="14.25" customHeight="1">
      <c r="A8" s="165"/>
      <c r="B8" s="256"/>
      <c r="C8" s="249" t="s">
        <v>89</v>
      </c>
      <c r="D8" s="250"/>
      <c r="E8" s="249" t="s">
        <v>88</v>
      </c>
      <c r="F8" s="250"/>
      <c r="G8" s="247" t="s">
        <v>87</v>
      </c>
      <c r="H8" s="249" t="s">
        <v>86</v>
      </c>
      <c r="I8" s="250"/>
      <c r="J8" s="251" t="s">
        <v>85</v>
      </c>
      <c r="K8" s="251" t="s">
        <v>84</v>
      </c>
      <c r="L8" s="253" t="s">
        <v>83</v>
      </c>
    </row>
    <row r="9" spans="1:12" s="92" customFormat="1" ht="14.25" customHeight="1">
      <c r="A9" s="166"/>
      <c r="B9" s="248"/>
      <c r="C9" s="54" t="s">
        <v>82</v>
      </c>
      <c r="D9" s="54" t="s">
        <v>81</v>
      </c>
      <c r="E9" s="54" t="s">
        <v>82</v>
      </c>
      <c r="F9" s="54" t="s">
        <v>81</v>
      </c>
      <c r="G9" s="248"/>
      <c r="H9" s="54" t="s">
        <v>80</v>
      </c>
      <c r="I9" s="54" t="s">
        <v>79</v>
      </c>
      <c r="J9" s="252"/>
      <c r="K9" s="252"/>
      <c r="L9" s="254"/>
    </row>
    <row r="10" spans="1:12" s="92" customFormat="1" ht="19.5" customHeight="1">
      <c r="A10" s="131" t="s">
        <v>209</v>
      </c>
      <c r="B10" s="95">
        <v>312047.07000000536</v>
      </c>
      <c r="C10" s="96">
        <v>120887.85000000865</v>
      </c>
      <c r="D10" s="96">
        <v>2927.5399999999995</v>
      </c>
      <c r="E10" s="96">
        <v>8887.589999999924</v>
      </c>
      <c r="F10" s="96">
        <v>169888.77000000246</v>
      </c>
      <c r="G10" s="96">
        <v>1391.9299999999985</v>
      </c>
      <c r="H10" s="96">
        <v>110.94000000000013</v>
      </c>
      <c r="I10" s="96">
        <v>7952.449999999981</v>
      </c>
      <c r="J10" s="96">
        <v>39230.009999999995</v>
      </c>
      <c r="K10" s="96">
        <v>38872.570000000116</v>
      </c>
      <c r="L10" s="96">
        <v>233944.49000000523</v>
      </c>
    </row>
    <row r="11" spans="1:12" s="92" customFormat="1" ht="19.5" customHeight="1">
      <c r="A11" s="131" t="s">
        <v>210</v>
      </c>
      <c r="B11" s="120">
        <v>312149.25999999995</v>
      </c>
      <c r="C11" s="120">
        <v>120959.72</v>
      </c>
      <c r="D11" s="120">
        <v>2930.1000000000004</v>
      </c>
      <c r="E11" s="120">
        <v>8889.689999999955</v>
      </c>
      <c r="F11" s="120">
        <v>169885.59999999998</v>
      </c>
      <c r="G11" s="120">
        <v>1393.3699999999985</v>
      </c>
      <c r="H11" s="120">
        <v>111.5</v>
      </c>
      <c r="I11" s="120">
        <v>7979.279999999997</v>
      </c>
      <c r="J11" s="119">
        <v>39314.51</v>
      </c>
      <c r="K11" s="120">
        <v>38866.54</v>
      </c>
      <c r="L11" s="120">
        <v>233968.2099999999</v>
      </c>
    </row>
    <row r="12" spans="1:12" s="97" customFormat="1" ht="19.5" customHeight="1">
      <c r="A12" s="174" t="s">
        <v>211</v>
      </c>
      <c r="B12" s="279">
        <f>SUM(B14:B30)</f>
        <v>312141.72</v>
      </c>
      <c r="C12" s="279">
        <f aca="true" t="shared" si="0" ref="C12:L12">SUM(C14:C30)</f>
        <v>120867.05</v>
      </c>
      <c r="D12" s="279">
        <f t="shared" si="0"/>
        <v>2926.4599999999996</v>
      </c>
      <c r="E12" s="279">
        <f t="shared" si="0"/>
        <v>8946.289999999999</v>
      </c>
      <c r="F12" s="279">
        <f t="shared" si="0"/>
        <v>169937.47999999998</v>
      </c>
      <c r="G12" s="279">
        <f t="shared" si="0"/>
        <v>1393.28</v>
      </c>
      <c r="H12" s="279">
        <f t="shared" si="0"/>
        <v>111.5</v>
      </c>
      <c r="I12" s="279">
        <f t="shared" si="0"/>
        <v>7959.659999999996</v>
      </c>
      <c r="J12" s="279">
        <f t="shared" si="0"/>
        <v>39306.969999999994</v>
      </c>
      <c r="K12" s="279">
        <f t="shared" si="0"/>
        <v>38866.19</v>
      </c>
      <c r="L12" s="279">
        <f t="shared" si="0"/>
        <v>233968.56</v>
      </c>
    </row>
    <row r="13" spans="1:12" s="97" customFormat="1" ht="19.5" customHeight="1">
      <c r="A13" s="98"/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2" s="94" customFormat="1" ht="19.5" customHeight="1">
      <c r="A14" s="93" t="s">
        <v>8</v>
      </c>
      <c r="B14" s="280">
        <v>31943.210000000003</v>
      </c>
      <c r="C14" s="280">
        <v>19360.16</v>
      </c>
      <c r="D14" s="280">
        <v>70.18</v>
      </c>
      <c r="E14" s="280">
        <v>750.28</v>
      </c>
      <c r="F14" s="280">
        <v>10922.710000000001</v>
      </c>
      <c r="G14" s="280">
        <v>303.48</v>
      </c>
      <c r="H14" s="280">
        <v>21.310000000000002</v>
      </c>
      <c r="I14" s="280">
        <v>515.09</v>
      </c>
      <c r="J14" s="281">
        <v>109.08</v>
      </c>
      <c r="K14" s="280">
        <v>1529.5500000000002</v>
      </c>
      <c r="L14" s="280">
        <v>30304.57999999999</v>
      </c>
    </row>
    <row r="15" spans="1:12" s="94" customFormat="1" ht="19.5" customHeight="1">
      <c r="A15" s="93" t="s">
        <v>9</v>
      </c>
      <c r="B15" s="280">
        <v>19899.71</v>
      </c>
      <c r="C15" s="280">
        <v>4449.71</v>
      </c>
      <c r="D15" s="280">
        <v>335.63</v>
      </c>
      <c r="E15" s="280">
        <v>2066.55</v>
      </c>
      <c r="F15" s="280">
        <v>12596.189999999999</v>
      </c>
      <c r="G15" s="280">
        <v>72.56</v>
      </c>
      <c r="H15" s="280">
        <v>0.35</v>
      </c>
      <c r="I15" s="280">
        <v>378.71999999999997</v>
      </c>
      <c r="J15" s="281">
        <v>4794.99</v>
      </c>
      <c r="K15" s="280">
        <v>1873.73</v>
      </c>
      <c r="L15" s="280">
        <v>13230.99</v>
      </c>
    </row>
    <row r="16" spans="1:12" s="94" customFormat="1" ht="19.5" customHeight="1">
      <c r="A16" s="93" t="s">
        <v>10</v>
      </c>
      <c r="B16" s="280">
        <v>19030.38</v>
      </c>
      <c r="C16" s="280">
        <v>7345.22</v>
      </c>
      <c r="D16" s="280">
        <v>34.730000000000004</v>
      </c>
      <c r="E16" s="280">
        <v>1177.73</v>
      </c>
      <c r="F16" s="280">
        <v>10147.220000000001</v>
      </c>
      <c r="G16" s="280">
        <v>181.56</v>
      </c>
      <c r="H16" s="280">
        <v>3.12</v>
      </c>
      <c r="I16" s="280">
        <v>140.8</v>
      </c>
      <c r="J16" s="281">
        <v>705.7</v>
      </c>
      <c r="K16" s="280">
        <v>1887.25</v>
      </c>
      <c r="L16" s="280">
        <v>16437.430000000004</v>
      </c>
    </row>
    <row r="17" spans="1:12" s="94" customFormat="1" ht="19.5" customHeight="1">
      <c r="A17" s="93" t="s">
        <v>11</v>
      </c>
      <c r="B17" s="280">
        <v>75824.77999999998</v>
      </c>
      <c r="C17" s="280">
        <v>18326.629999999997</v>
      </c>
      <c r="D17" s="280">
        <v>1360.6599999999999</v>
      </c>
      <c r="E17" s="280">
        <v>463.65</v>
      </c>
      <c r="F17" s="280">
        <v>51981.329999999994</v>
      </c>
      <c r="G17" s="280">
        <v>8.83</v>
      </c>
      <c r="H17" s="280">
        <v>26.14</v>
      </c>
      <c r="I17" s="280">
        <v>3657.54</v>
      </c>
      <c r="J17" s="281">
        <v>20664.12</v>
      </c>
      <c r="K17" s="280">
        <v>11115.759999999998</v>
      </c>
      <c r="L17" s="280">
        <v>44044.90000000001</v>
      </c>
    </row>
    <row r="18" spans="1:12" s="94" customFormat="1" ht="19.5" customHeight="1">
      <c r="A18" s="93" t="s">
        <v>12</v>
      </c>
      <c r="B18" s="280">
        <v>20180.559999999998</v>
      </c>
      <c r="C18" s="280">
        <v>7900.46</v>
      </c>
      <c r="D18" s="280">
        <v>221.39000000000001</v>
      </c>
      <c r="E18" s="280">
        <v>221.21</v>
      </c>
      <c r="F18" s="280">
        <v>11070.38</v>
      </c>
      <c r="G18" s="280">
        <v>9.4</v>
      </c>
      <c r="H18" s="280">
        <v>27.17</v>
      </c>
      <c r="I18" s="280">
        <v>730.55</v>
      </c>
      <c r="J18" s="281">
        <v>2002.41</v>
      </c>
      <c r="K18" s="280">
        <v>4145.07</v>
      </c>
      <c r="L18" s="280">
        <v>14033.080000000002</v>
      </c>
    </row>
    <row r="19" spans="1:12" s="94" customFormat="1" ht="19.5" customHeight="1">
      <c r="A19" s="93" t="s">
        <v>212</v>
      </c>
      <c r="B19" s="280">
        <v>3148.4199999999996</v>
      </c>
      <c r="C19" s="280">
        <v>2093.1499999999996</v>
      </c>
      <c r="D19" s="280">
        <v>40.33</v>
      </c>
      <c r="E19" s="280">
        <v>72.23</v>
      </c>
      <c r="F19" s="280">
        <v>899.78</v>
      </c>
      <c r="G19" s="280">
        <v>18.62</v>
      </c>
      <c r="H19" s="280">
        <v>0</v>
      </c>
      <c r="I19" s="280">
        <v>24.30999999999996</v>
      </c>
      <c r="J19" s="281">
        <v>16.9599999999999</v>
      </c>
      <c r="K19" s="280">
        <v>126.77000000000001</v>
      </c>
      <c r="L19" s="280">
        <v>3004.69</v>
      </c>
    </row>
    <row r="20" spans="1:12" s="94" customFormat="1" ht="19.5" customHeight="1">
      <c r="A20" s="93" t="s">
        <v>32</v>
      </c>
      <c r="B20" s="280">
        <v>4441.129999999999</v>
      </c>
      <c r="C20" s="280">
        <v>3176.71</v>
      </c>
      <c r="D20" s="280">
        <v>25.93</v>
      </c>
      <c r="E20" s="280">
        <v>281.25</v>
      </c>
      <c r="F20" s="280">
        <v>862.6899999999999</v>
      </c>
      <c r="G20" s="280">
        <v>15.75</v>
      </c>
      <c r="H20" s="280">
        <v>7.61</v>
      </c>
      <c r="I20" s="280">
        <v>71.19</v>
      </c>
      <c r="J20" s="281">
        <v>44.33</v>
      </c>
      <c r="K20" s="280">
        <v>571.91</v>
      </c>
      <c r="L20" s="280">
        <v>3824.8900000000003</v>
      </c>
    </row>
    <row r="21" spans="1:12" s="94" customFormat="1" ht="19.5" customHeight="1">
      <c r="A21" s="93" t="s">
        <v>33</v>
      </c>
      <c r="B21" s="280">
        <v>14185.62</v>
      </c>
      <c r="C21" s="280">
        <v>7775.12</v>
      </c>
      <c r="D21" s="280">
        <v>59.06</v>
      </c>
      <c r="E21" s="280">
        <v>628.61</v>
      </c>
      <c r="F21" s="280">
        <v>5465.82</v>
      </c>
      <c r="G21" s="280">
        <v>135.77</v>
      </c>
      <c r="H21" s="280">
        <v>0</v>
      </c>
      <c r="I21" s="280">
        <v>121.23999999999991</v>
      </c>
      <c r="J21" s="281">
        <v>54.83</v>
      </c>
      <c r="K21" s="280">
        <v>996.81</v>
      </c>
      <c r="L21" s="280">
        <v>13133.980000000001</v>
      </c>
    </row>
    <row r="22" spans="1:12" s="94" customFormat="1" ht="19.5" customHeight="1">
      <c r="A22" s="93" t="s">
        <v>34</v>
      </c>
      <c r="B22" s="280">
        <v>7361.97</v>
      </c>
      <c r="C22" s="280">
        <v>3968.3</v>
      </c>
      <c r="D22" s="280">
        <v>29.6</v>
      </c>
      <c r="E22" s="280">
        <v>149.07</v>
      </c>
      <c r="F22" s="280">
        <v>3076.86</v>
      </c>
      <c r="G22" s="280">
        <v>2.64</v>
      </c>
      <c r="H22" s="280">
        <v>2.1</v>
      </c>
      <c r="I22" s="280">
        <v>133.4</v>
      </c>
      <c r="J22" s="281">
        <v>46.34</v>
      </c>
      <c r="K22" s="280">
        <v>1451.5400000000002</v>
      </c>
      <c r="L22" s="280">
        <v>5864.090000000001</v>
      </c>
    </row>
    <row r="23" spans="1:12" s="94" customFormat="1" ht="19.5" customHeight="1">
      <c r="A23" s="93" t="s">
        <v>13</v>
      </c>
      <c r="B23" s="280">
        <v>6865.21</v>
      </c>
      <c r="C23" s="280">
        <v>3102.87</v>
      </c>
      <c r="D23" s="280">
        <v>14.31</v>
      </c>
      <c r="E23" s="280">
        <v>68.23</v>
      </c>
      <c r="F23" s="280">
        <v>3606.76</v>
      </c>
      <c r="G23" s="280">
        <v>18.34</v>
      </c>
      <c r="H23" s="280">
        <v>0</v>
      </c>
      <c r="I23" s="280">
        <v>54.7</v>
      </c>
      <c r="J23" s="281">
        <v>41.6299999999999</v>
      </c>
      <c r="K23" s="280">
        <v>393.90999999999997</v>
      </c>
      <c r="L23" s="280">
        <v>6429.670000000002</v>
      </c>
    </row>
    <row r="24" spans="1:12" s="94" customFormat="1" ht="19.5" customHeight="1">
      <c r="A24" s="93" t="s">
        <v>14</v>
      </c>
      <c r="B24" s="280">
        <v>17846.929999999997</v>
      </c>
      <c r="C24" s="280">
        <v>7961.14</v>
      </c>
      <c r="D24" s="280">
        <v>178.45999999999998</v>
      </c>
      <c r="E24" s="280">
        <v>30.63</v>
      </c>
      <c r="F24" s="280">
        <v>9257.36</v>
      </c>
      <c r="G24" s="280">
        <v>1.62</v>
      </c>
      <c r="H24" s="280">
        <v>8.37</v>
      </c>
      <c r="I24" s="280">
        <v>409.35</v>
      </c>
      <c r="J24" s="281">
        <v>2264.56</v>
      </c>
      <c r="K24" s="280">
        <v>2198.13</v>
      </c>
      <c r="L24" s="280">
        <v>13384.24</v>
      </c>
    </row>
    <row r="25" spans="1:12" s="94" customFormat="1" ht="19.5" customHeight="1">
      <c r="A25" s="93" t="s">
        <v>78</v>
      </c>
      <c r="B25" s="280">
        <v>31452.64</v>
      </c>
      <c r="C25" s="280">
        <v>9174.779999999999</v>
      </c>
      <c r="D25" s="280">
        <v>299.63</v>
      </c>
      <c r="E25" s="280">
        <v>340.89</v>
      </c>
      <c r="F25" s="280">
        <v>20735.31</v>
      </c>
      <c r="G25" s="280">
        <v>56.18</v>
      </c>
      <c r="H25" s="280">
        <v>0</v>
      </c>
      <c r="I25" s="280">
        <v>845.849999999998</v>
      </c>
      <c r="J25" s="281">
        <v>6530.63</v>
      </c>
      <c r="K25" s="280">
        <v>4625.27</v>
      </c>
      <c r="L25" s="280">
        <v>20296.739999999998</v>
      </c>
    </row>
    <row r="26" spans="1:12" s="94" customFormat="1" ht="19.5" customHeight="1">
      <c r="A26" s="93" t="s">
        <v>15</v>
      </c>
      <c r="B26" s="280">
        <v>11385.1</v>
      </c>
      <c r="C26" s="280">
        <v>6043.55</v>
      </c>
      <c r="D26" s="280">
        <v>30.74</v>
      </c>
      <c r="E26" s="280">
        <v>146.86</v>
      </c>
      <c r="F26" s="280">
        <v>4913.05</v>
      </c>
      <c r="G26" s="280">
        <v>161</v>
      </c>
      <c r="H26" s="280">
        <v>2.58</v>
      </c>
      <c r="I26" s="280">
        <v>87.32</v>
      </c>
      <c r="J26" s="281">
        <v>16.89</v>
      </c>
      <c r="K26" s="280">
        <v>1666.03</v>
      </c>
      <c r="L26" s="280">
        <v>9702.18</v>
      </c>
    </row>
    <row r="27" spans="1:12" s="94" customFormat="1" ht="19.5" customHeight="1">
      <c r="A27" s="93" t="s">
        <v>16</v>
      </c>
      <c r="B27" s="280">
        <v>12575.460000000001</v>
      </c>
      <c r="C27" s="280">
        <v>2622.39</v>
      </c>
      <c r="D27" s="280">
        <v>3.69</v>
      </c>
      <c r="E27" s="280">
        <v>858.03</v>
      </c>
      <c r="F27" s="280">
        <v>8596.87</v>
      </c>
      <c r="G27" s="280">
        <v>27.740000000000002</v>
      </c>
      <c r="H27" s="280">
        <v>0.37</v>
      </c>
      <c r="I27" s="280">
        <v>466.37</v>
      </c>
      <c r="J27" s="281">
        <v>6.6</v>
      </c>
      <c r="K27" s="280">
        <v>1040.15</v>
      </c>
      <c r="L27" s="280">
        <v>11528.710000000001</v>
      </c>
    </row>
    <row r="28" spans="1:12" s="94" customFormat="1" ht="19.5" customHeight="1">
      <c r="A28" s="93" t="s">
        <v>17</v>
      </c>
      <c r="B28" s="280">
        <v>5336.68</v>
      </c>
      <c r="C28" s="280">
        <v>2341.2200000000003</v>
      </c>
      <c r="D28" s="280">
        <v>2.5</v>
      </c>
      <c r="E28" s="280">
        <v>348.43</v>
      </c>
      <c r="F28" s="280">
        <v>2190.5</v>
      </c>
      <c r="G28" s="280">
        <v>248.91</v>
      </c>
      <c r="H28" s="280">
        <v>9.14</v>
      </c>
      <c r="I28" s="280">
        <v>195.98000000000002</v>
      </c>
      <c r="J28" s="281">
        <v>7.7</v>
      </c>
      <c r="K28" s="280">
        <v>428.30999999999995</v>
      </c>
      <c r="L28" s="280">
        <v>4900.67</v>
      </c>
    </row>
    <row r="29" spans="1:12" s="94" customFormat="1" ht="19.5" customHeight="1">
      <c r="A29" s="93" t="s">
        <v>36</v>
      </c>
      <c r="B29" s="280">
        <v>18703.659999999996</v>
      </c>
      <c r="C29" s="280">
        <v>9604.48</v>
      </c>
      <c r="D29" s="280">
        <v>183.83</v>
      </c>
      <c r="E29" s="280">
        <v>610.48</v>
      </c>
      <c r="F29" s="280">
        <v>8168.4400000000005</v>
      </c>
      <c r="G29" s="280">
        <v>63.35</v>
      </c>
      <c r="H29" s="280">
        <v>0.94</v>
      </c>
      <c r="I29" s="280">
        <v>72.13999999999999</v>
      </c>
      <c r="J29" s="281">
        <v>1437.81</v>
      </c>
      <c r="K29" s="280">
        <v>3072.5299999999997</v>
      </c>
      <c r="L29" s="280">
        <v>14193.320000000002</v>
      </c>
    </row>
    <row r="30" spans="1:12" s="94" customFormat="1" ht="19.5" customHeight="1">
      <c r="A30" s="93" t="s">
        <v>77</v>
      </c>
      <c r="B30" s="282">
        <v>11960.26</v>
      </c>
      <c r="C30" s="283">
        <v>5621.16</v>
      </c>
      <c r="D30" s="283">
        <v>35.79</v>
      </c>
      <c r="E30" s="283">
        <v>732.1600000000001</v>
      </c>
      <c r="F30" s="283">
        <v>5446.21</v>
      </c>
      <c r="G30" s="283">
        <v>67.53</v>
      </c>
      <c r="H30" s="283">
        <v>2.3</v>
      </c>
      <c r="I30" s="283">
        <v>55.11</v>
      </c>
      <c r="J30" s="284">
        <v>562.39</v>
      </c>
      <c r="K30" s="283">
        <v>1743.47</v>
      </c>
      <c r="L30" s="283">
        <v>9654.400000000003</v>
      </c>
    </row>
    <row r="31" spans="1:9" s="94" customFormat="1" ht="19.5" customHeight="1">
      <c r="A31" s="24" t="s">
        <v>76</v>
      </c>
      <c r="B31" s="169"/>
      <c r="C31" s="169"/>
      <c r="D31" s="169"/>
      <c r="E31" s="170"/>
      <c r="F31" s="170"/>
      <c r="G31" s="170"/>
      <c r="H31" s="170"/>
      <c r="I31" s="170"/>
    </row>
    <row r="32" spans="5:9" s="2" customFormat="1" ht="19.5" customHeight="1">
      <c r="E32" s="3"/>
      <c r="F32" s="3"/>
      <c r="G32" s="3"/>
      <c r="H32" s="3"/>
      <c r="I32" s="3"/>
    </row>
    <row r="33" spans="1:9" ht="14.25">
      <c r="A33" s="19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/>
      <c r="D34" s="2"/>
      <c r="E34" s="2"/>
      <c r="F34" s="2"/>
      <c r="G34" s="2"/>
      <c r="H34" s="2"/>
      <c r="I34" s="2"/>
    </row>
    <row r="35" spans="1:9" ht="14.25">
      <c r="A35" s="2"/>
      <c r="B35" s="2"/>
      <c r="C35" s="2"/>
      <c r="D35" s="2"/>
      <c r="E35" s="2"/>
      <c r="F35" s="2"/>
      <c r="G35" s="2"/>
      <c r="H35" s="2"/>
      <c r="I35" s="2"/>
    </row>
    <row r="36" spans="1:9" ht="14.25">
      <c r="A36" s="2"/>
      <c r="B36" s="2"/>
      <c r="C36" s="2"/>
      <c r="D36" s="2"/>
      <c r="E36" s="2"/>
      <c r="F36" s="2"/>
      <c r="G36" s="2"/>
      <c r="H36" s="2"/>
      <c r="I36" s="2"/>
    </row>
  </sheetData>
  <sheetProtection/>
  <mergeCells count="12">
    <mergeCell ref="B7:B9"/>
    <mergeCell ref="C7:I7"/>
    <mergeCell ref="C8:D8"/>
    <mergeCell ref="E8:F8"/>
    <mergeCell ref="A3:I3"/>
    <mergeCell ref="A4:I4"/>
    <mergeCell ref="J7:L7"/>
    <mergeCell ref="G8:G9"/>
    <mergeCell ref="H8:I8"/>
    <mergeCell ref="J8:J9"/>
    <mergeCell ref="K8:K9"/>
    <mergeCell ref="L8:L9"/>
  </mergeCells>
  <printOptions/>
  <pageMargins left="0.5905511811023623" right="0.5905511811023623" top="0.5905511811023623" bottom="0.3937007874015748" header="0.3937007874015748" footer="0.5118110236220472"/>
  <pageSetup blackAndWhite="1"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="115" zoomScaleNormal="130" zoomScaleSheetLayoutView="115" zoomScalePageLayoutView="0" workbookViewId="0" topLeftCell="A1">
      <pane xSplit="1" ySplit="9" topLeftCell="B10" activePane="bottomRight" state="frozen"/>
      <selection pane="topLeft" activeCell="A4" sqref="A4:I4"/>
      <selection pane="topRight" activeCell="A4" sqref="A4:I4"/>
      <selection pane="bottomLeft" activeCell="A4" sqref="A4:I4"/>
      <selection pane="bottomRight" activeCell="A3" sqref="A3:P3"/>
    </sheetView>
  </sheetViews>
  <sheetFormatPr defaultColWidth="7.25390625" defaultRowHeight="13.5"/>
  <cols>
    <col min="1" max="1" width="7.25390625" style="37" customWidth="1"/>
    <col min="2" max="13" width="5.25390625" style="36" customWidth="1"/>
    <col min="14" max="14" width="6.00390625" style="36" customWidth="1"/>
    <col min="15" max="16" width="5.25390625" style="36" customWidth="1"/>
    <col min="17" max="16384" width="7.25390625" style="37" customWidth="1"/>
  </cols>
  <sheetData>
    <row r="1" spans="1:2" ht="13.5">
      <c r="A1" s="260" t="s">
        <v>117</v>
      </c>
      <c r="B1" s="260"/>
    </row>
    <row r="2" spans="1:16" ht="27" customHeight="1">
      <c r="A2" s="197" t="s">
        <v>197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s="261" customFormat="1" ht="17.25">
      <c r="A3" s="203" t="s">
        <v>168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</row>
    <row r="4" spans="1:16" ht="13.5" customHeight="1">
      <c r="A4" s="205" t="s">
        <v>222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</row>
    <row r="5" spans="1:16" s="39" customFormat="1" ht="14.25">
      <c r="A5" s="37" t="s">
        <v>142</v>
      </c>
      <c r="B5" s="37"/>
      <c r="C5" s="37"/>
      <c r="D5" s="37"/>
      <c r="E5" s="37"/>
      <c r="P5" s="38" t="s">
        <v>144</v>
      </c>
    </row>
    <row r="6" spans="2:16" ht="6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N6" s="37"/>
      <c r="O6" s="37"/>
      <c r="P6" s="38"/>
    </row>
    <row r="7" spans="1:16" s="262" customFormat="1" ht="12" customHeight="1" thickTop="1">
      <c r="A7" s="206"/>
      <c r="B7" s="201" t="s">
        <v>140</v>
      </c>
      <c r="C7" s="198" t="s">
        <v>139</v>
      </c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190" t="s">
        <v>152</v>
      </c>
      <c r="O7" s="194" t="s">
        <v>180</v>
      </c>
      <c r="P7" s="45"/>
    </row>
    <row r="8" spans="1:17" s="262" customFormat="1" ht="12" customHeight="1">
      <c r="A8" s="207"/>
      <c r="B8" s="202"/>
      <c r="C8" s="191" t="s">
        <v>138</v>
      </c>
      <c r="D8" s="196" t="s">
        <v>145</v>
      </c>
      <c r="E8" s="196" t="s">
        <v>137</v>
      </c>
      <c r="F8" s="196"/>
      <c r="G8" s="196"/>
      <c r="H8" s="196"/>
      <c r="I8" s="196" t="s">
        <v>136</v>
      </c>
      <c r="J8" s="196"/>
      <c r="K8" s="196"/>
      <c r="L8" s="196"/>
      <c r="M8" s="191" t="s">
        <v>150</v>
      </c>
      <c r="N8" s="191"/>
      <c r="O8" s="195"/>
      <c r="P8" s="192" t="s">
        <v>151</v>
      </c>
      <c r="Q8" s="263"/>
    </row>
    <row r="9" spans="1:18" s="262" customFormat="1" ht="36.75" customHeight="1">
      <c r="A9" s="208"/>
      <c r="B9" s="202"/>
      <c r="C9" s="191"/>
      <c r="D9" s="196"/>
      <c r="E9" s="87" t="s">
        <v>135</v>
      </c>
      <c r="F9" s="87" t="s">
        <v>147</v>
      </c>
      <c r="G9" s="46" t="s">
        <v>182</v>
      </c>
      <c r="H9" s="87" t="s">
        <v>146</v>
      </c>
      <c r="I9" s="87" t="s">
        <v>135</v>
      </c>
      <c r="J9" s="87" t="s">
        <v>134</v>
      </c>
      <c r="K9" s="87" t="s">
        <v>148</v>
      </c>
      <c r="L9" s="46" t="s">
        <v>149</v>
      </c>
      <c r="M9" s="191"/>
      <c r="N9" s="191"/>
      <c r="O9" s="193"/>
      <c r="P9" s="193"/>
      <c r="R9" s="264" t="s">
        <v>155</v>
      </c>
    </row>
    <row r="10" spans="1:18" s="47" customFormat="1" ht="12.75" customHeight="1">
      <c r="A10" s="172" t="s">
        <v>213</v>
      </c>
      <c r="B10" s="88">
        <v>2600</v>
      </c>
      <c r="C10" s="88">
        <v>111</v>
      </c>
      <c r="D10" s="88">
        <v>2</v>
      </c>
      <c r="E10" s="88">
        <v>7</v>
      </c>
      <c r="F10" s="88">
        <v>7</v>
      </c>
      <c r="G10" s="88">
        <v>0</v>
      </c>
      <c r="H10" s="88">
        <v>0</v>
      </c>
      <c r="I10" s="88">
        <v>90</v>
      </c>
      <c r="J10" s="88">
        <v>0</v>
      </c>
      <c r="K10" s="88">
        <v>86</v>
      </c>
      <c r="L10" s="88">
        <v>4</v>
      </c>
      <c r="M10" s="88">
        <v>12</v>
      </c>
      <c r="N10" s="88">
        <v>7</v>
      </c>
      <c r="O10" s="88">
        <v>2482</v>
      </c>
      <c r="P10" s="88">
        <v>2438</v>
      </c>
      <c r="R10" s="265"/>
    </row>
    <row r="11" spans="1:18" s="47" customFormat="1" ht="12.75" customHeight="1">
      <c r="A11" s="58" t="s">
        <v>188</v>
      </c>
      <c r="B11" s="266">
        <v>1245</v>
      </c>
      <c r="C11" s="47">
        <v>68</v>
      </c>
      <c r="D11" s="267" t="s">
        <v>198</v>
      </c>
      <c r="E11" s="47">
        <v>9</v>
      </c>
      <c r="F11" s="47">
        <v>7</v>
      </c>
      <c r="G11" s="47">
        <v>1</v>
      </c>
      <c r="H11" s="47">
        <v>1</v>
      </c>
      <c r="I11" s="47">
        <v>52</v>
      </c>
      <c r="J11" s="267" t="s">
        <v>198</v>
      </c>
      <c r="K11" s="47">
        <v>51</v>
      </c>
      <c r="L11" s="47">
        <v>1</v>
      </c>
      <c r="M11" s="47">
        <v>7</v>
      </c>
      <c r="N11" s="47">
        <v>4</v>
      </c>
      <c r="O11" s="47">
        <v>1173</v>
      </c>
      <c r="P11" s="47">
        <v>1164</v>
      </c>
      <c r="R11" s="47" t="s">
        <v>156</v>
      </c>
    </row>
    <row r="12" spans="1:16" s="47" customFormat="1" ht="12.75" customHeight="1">
      <c r="A12" s="173" t="s">
        <v>214</v>
      </c>
      <c r="B12" s="266">
        <v>356</v>
      </c>
      <c r="C12" s="266">
        <v>45</v>
      </c>
      <c r="D12" s="266">
        <v>1</v>
      </c>
      <c r="E12" s="266">
        <v>5</v>
      </c>
      <c r="F12" s="266">
        <v>5</v>
      </c>
      <c r="G12" s="266" t="s">
        <v>105</v>
      </c>
      <c r="H12" s="266" t="s">
        <v>105</v>
      </c>
      <c r="I12" s="266">
        <v>31</v>
      </c>
      <c r="J12" s="266" t="s">
        <v>105</v>
      </c>
      <c r="K12" s="266">
        <v>30</v>
      </c>
      <c r="L12" s="266">
        <v>1</v>
      </c>
      <c r="M12" s="266">
        <v>8</v>
      </c>
      <c r="N12" s="266">
        <v>5</v>
      </c>
      <c r="O12" s="266">
        <v>306</v>
      </c>
      <c r="P12" s="266">
        <v>300</v>
      </c>
    </row>
    <row r="13" spans="1:18" s="47" customFormat="1" ht="12.75" customHeight="1">
      <c r="A13" s="48"/>
      <c r="B13" s="88"/>
      <c r="C13" s="88"/>
      <c r="D13" s="88"/>
      <c r="E13" s="88"/>
      <c r="F13" s="88"/>
      <c r="G13" s="88"/>
      <c r="I13" s="88"/>
      <c r="J13" s="88"/>
      <c r="K13" s="88"/>
      <c r="L13" s="88"/>
      <c r="M13" s="88"/>
      <c r="N13" s="88"/>
      <c r="O13" s="88"/>
      <c r="P13" s="88"/>
      <c r="R13" s="265" t="s">
        <v>157</v>
      </c>
    </row>
    <row r="14" spans="1:16" s="47" customFormat="1" ht="12.75" customHeight="1">
      <c r="A14" s="50" t="s">
        <v>133</v>
      </c>
      <c r="B14" s="268">
        <v>119</v>
      </c>
      <c r="C14" s="88">
        <v>7</v>
      </c>
      <c r="D14" s="88" t="s">
        <v>105</v>
      </c>
      <c r="E14" s="88">
        <v>1</v>
      </c>
      <c r="F14" s="88">
        <v>1</v>
      </c>
      <c r="G14" s="88" t="s">
        <v>105</v>
      </c>
      <c r="H14" s="88" t="s">
        <v>105</v>
      </c>
      <c r="I14" s="88">
        <v>3</v>
      </c>
      <c r="J14" s="88" t="s">
        <v>105</v>
      </c>
      <c r="K14" s="88">
        <v>3</v>
      </c>
      <c r="L14" s="88" t="s">
        <v>105</v>
      </c>
      <c r="M14" s="88">
        <v>3</v>
      </c>
      <c r="N14" s="88">
        <v>2</v>
      </c>
      <c r="O14" s="88">
        <v>110</v>
      </c>
      <c r="P14" s="88">
        <v>110</v>
      </c>
    </row>
    <row r="15" spans="1:16" s="47" customFormat="1" ht="12.75" customHeight="1">
      <c r="A15" s="50" t="s">
        <v>132</v>
      </c>
      <c r="B15" s="268">
        <v>12</v>
      </c>
      <c r="C15" s="88">
        <v>3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>
        <v>3</v>
      </c>
      <c r="J15" s="88" t="s">
        <v>105</v>
      </c>
      <c r="K15" s="88">
        <v>3</v>
      </c>
      <c r="L15" s="88" t="s">
        <v>105</v>
      </c>
      <c r="M15" s="88" t="s">
        <v>105</v>
      </c>
      <c r="N15" s="88" t="s">
        <v>105</v>
      </c>
      <c r="O15" s="88">
        <v>9</v>
      </c>
      <c r="P15" s="88">
        <v>9</v>
      </c>
    </row>
    <row r="16" spans="1:16" s="47" customFormat="1" ht="12.75" customHeight="1">
      <c r="A16" s="50" t="s">
        <v>131</v>
      </c>
      <c r="B16" s="268">
        <v>7</v>
      </c>
      <c r="C16" s="88">
        <v>1</v>
      </c>
      <c r="D16" s="88" t="s">
        <v>105</v>
      </c>
      <c r="E16" s="88" t="s">
        <v>105</v>
      </c>
      <c r="F16" s="88" t="s">
        <v>105</v>
      </c>
      <c r="G16" s="88" t="s">
        <v>105</v>
      </c>
      <c r="H16" s="88" t="s">
        <v>105</v>
      </c>
      <c r="I16" s="88">
        <v>1</v>
      </c>
      <c r="J16" s="88" t="s">
        <v>105</v>
      </c>
      <c r="K16" s="88">
        <v>1</v>
      </c>
      <c r="L16" s="88" t="s">
        <v>105</v>
      </c>
      <c r="M16" s="88" t="s">
        <v>105</v>
      </c>
      <c r="N16" s="88" t="s">
        <v>105</v>
      </c>
      <c r="O16" s="88">
        <v>6</v>
      </c>
      <c r="P16" s="88">
        <v>6</v>
      </c>
    </row>
    <row r="17" spans="1:16" s="47" customFormat="1" ht="12.75" customHeight="1">
      <c r="A17" s="50" t="s">
        <v>130</v>
      </c>
      <c r="B17" s="268">
        <v>43</v>
      </c>
      <c r="C17" s="88">
        <v>10</v>
      </c>
      <c r="D17" s="88" t="s">
        <v>105</v>
      </c>
      <c r="E17" s="88">
        <v>1</v>
      </c>
      <c r="F17" s="88">
        <v>1</v>
      </c>
      <c r="G17" s="88" t="s">
        <v>105</v>
      </c>
      <c r="H17" s="88" t="s">
        <v>105</v>
      </c>
      <c r="I17" s="88">
        <v>9</v>
      </c>
      <c r="J17" s="88" t="s">
        <v>105</v>
      </c>
      <c r="K17" s="88">
        <v>8</v>
      </c>
      <c r="L17" s="88">
        <v>1</v>
      </c>
      <c r="M17" s="88" t="s">
        <v>105</v>
      </c>
      <c r="N17" s="88">
        <v>1</v>
      </c>
      <c r="O17" s="88">
        <v>32</v>
      </c>
      <c r="P17" s="88">
        <v>30</v>
      </c>
    </row>
    <row r="18" spans="1:16" s="47" customFormat="1" ht="12.75" customHeight="1">
      <c r="A18" s="50" t="s">
        <v>129</v>
      </c>
      <c r="B18" s="268">
        <v>14</v>
      </c>
      <c r="C18" s="88">
        <v>3</v>
      </c>
      <c r="D18" s="88">
        <v>1</v>
      </c>
      <c r="E18" s="88" t="s">
        <v>105</v>
      </c>
      <c r="F18" s="88" t="s">
        <v>105</v>
      </c>
      <c r="G18" s="88" t="s">
        <v>105</v>
      </c>
      <c r="H18" s="88" t="s">
        <v>105</v>
      </c>
      <c r="I18" s="88">
        <v>2</v>
      </c>
      <c r="J18" s="88" t="s">
        <v>105</v>
      </c>
      <c r="K18" s="88">
        <v>2</v>
      </c>
      <c r="L18" s="88" t="s">
        <v>105</v>
      </c>
      <c r="M18" s="88" t="s">
        <v>105</v>
      </c>
      <c r="N18" s="88">
        <v>1</v>
      </c>
      <c r="O18" s="88">
        <v>10</v>
      </c>
      <c r="P18" s="88">
        <v>10</v>
      </c>
    </row>
    <row r="19" spans="1:16" s="47" customFormat="1" ht="12.75" customHeight="1">
      <c r="A19" s="50" t="s">
        <v>185</v>
      </c>
      <c r="B19" s="268" t="s">
        <v>218</v>
      </c>
      <c r="C19" s="88" t="s">
        <v>218</v>
      </c>
      <c r="D19" s="88" t="s">
        <v>218</v>
      </c>
      <c r="E19" s="88" t="s">
        <v>218</v>
      </c>
      <c r="F19" s="88" t="s">
        <v>218</v>
      </c>
      <c r="G19" s="88" t="s">
        <v>218</v>
      </c>
      <c r="H19" s="88" t="s">
        <v>218</v>
      </c>
      <c r="I19" s="88" t="s">
        <v>218</v>
      </c>
      <c r="J19" s="88" t="s">
        <v>218</v>
      </c>
      <c r="K19" s="88" t="s">
        <v>218</v>
      </c>
      <c r="L19" s="88" t="s">
        <v>218</v>
      </c>
      <c r="M19" s="88" t="s">
        <v>218</v>
      </c>
      <c r="N19" s="88" t="s">
        <v>218</v>
      </c>
      <c r="O19" s="88" t="s">
        <v>218</v>
      </c>
      <c r="P19" s="88" t="s">
        <v>218</v>
      </c>
    </row>
    <row r="20" spans="1:16" s="47" customFormat="1" ht="12.75" customHeight="1">
      <c r="A20" s="50" t="s">
        <v>128</v>
      </c>
      <c r="B20" s="268">
        <v>7</v>
      </c>
      <c r="C20" s="88">
        <v>3</v>
      </c>
      <c r="D20" s="88" t="s">
        <v>105</v>
      </c>
      <c r="E20" s="88" t="s">
        <v>105</v>
      </c>
      <c r="F20" s="88" t="s">
        <v>105</v>
      </c>
      <c r="G20" s="88" t="s">
        <v>105</v>
      </c>
      <c r="H20" s="88" t="s">
        <v>105</v>
      </c>
      <c r="I20" s="88">
        <v>1</v>
      </c>
      <c r="J20" s="88" t="s">
        <v>105</v>
      </c>
      <c r="K20" s="88">
        <v>1</v>
      </c>
      <c r="L20" s="88" t="s">
        <v>105</v>
      </c>
      <c r="M20" s="88">
        <v>2</v>
      </c>
      <c r="N20" s="88" t="s">
        <v>105</v>
      </c>
      <c r="O20" s="88">
        <v>4</v>
      </c>
      <c r="P20" s="88">
        <v>4</v>
      </c>
    </row>
    <row r="21" spans="1:16" s="47" customFormat="1" ht="12.75" customHeight="1">
      <c r="A21" s="50" t="s">
        <v>127</v>
      </c>
      <c r="B21" s="268">
        <v>23</v>
      </c>
      <c r="C21" s="88">
        <v>4</v>
      </c>
      <c r="D21" s="88" t="s">
        <v>105</v>
      </c>
      <c r="E21" s="88" t="s">
        <v>105</v>
      </c>
      <c r="F21" s="88" t="s">
        <v>105</v>
      </c>
      <c r="G21" s="88" t="s">
        <v>105</v>
      </c>
      <c r="H21" s="88" t="s">
        <v>105</v>
      </c>
      <c r="I21" s="88">
        <v>3</v>
      </c>
      <c r="J21" s="88" t="s">
        <v>105</v>
      </c>
      <c r="K21" s="88">
        <v>3</v>
      </c>
      <c r="L21" s="88" t="s">
        <v>105</v>
      </c>
      <c r="M21" s="88">
        <v>1</v>
      </c>
      <c r="N21" s="88" t="s">
        <v>105</v>
      </c>
      <c r="O21" s="88">
        <v>19</v>
      </c>
      <c r="P21" s="88">
        <v>19</v>
      </c>
    </row>
    <row r="22" spans="1:16" s="47" customFormat="1" ht="12.75" customHeight="1">
      <c r="A22" s="50" t="s">
        <v>126</v>
      </c>
      <c r="B22" s="268">
        <v>35</v>
      </c>
      <c r="C22" s="88">
        <v>3</v>
      </c>
      <c r="D22" s="88" t="s">
        <v>105</v>
      </c>
      <c r="E22" s="88">
        <v>1</v>
      </c>
      <c r="F22" s="88">
        <v>1</v>
      </c>
      <c r="G22" s="88" t="s">
        <v>105</v>
      </c>
      <c r="H22" s="88" t="s">
        <v>105</v>
      </c>
      <c r="I22" s="88">
        <v>1</v>
      </c>
      <c r="J22" s="88" t="s">
        <v>105</v>
      </c>
      <c r="K22" s="88">
        <v>1</v>
      </c>
      <c r="L22" s="88" t="s">
        <v>105</v>
      </c>
      <c r="M22" s="88">
        <v>1</v>
      </c>
      <c r="N22" s="88" t="s">
        <v>105</v>
      </c>
      <c r="O22" s="88">
        <v>32</v>
      </c>
      <c r="P22" s="88">
        <v>32</v>
      </c>
    </row>
    <row r="23" spans="1:16" s="47" customFormat="1" ht="12.75" customHeight="1">
      <c r="A23" s="50" t="s">
        <v>125</v>
      </c>
      <c r="B23" s="268">
        <v>3</v>
      </c>
      <c r="C23" s="88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8" t="s">
        <v>105</v>
      </c>
      <c r="N23" s="88" t="s">
        <v>105</v>
      </c>
      <c r="O23" s="88">
        <v>3</v>
      </c>
      <c r="P23" s="88">
        <v>2</v>
      </c>
    </row>
    <row r="24" spans="1:16" s="47" customFormat="1" ht="12.75" customHeight="1">
      <c r="A24" s="50" t="s">
        <v>124</v>
      </c>
      <c r="B24" s="268">
        <v>11</v>
      </c>
      <c r="C24" s="88">
        <v>2</v>
      </c>
      <c r="D24" s="88" t="s">
        <v>105</v>
      </c>
      <c r="E24" s="88">
        <v>1</v>
      </c>
      <c r="F24" s="88">
        <v>1</v>
      </c>
      <c r="G24" s="88" t="s">
        <v>105</v>
      </c>
      <c r="H24" s="88" t="s">
        <v>105</v>
      </c>
      <c r="I24" s="88">
        <v>1</v>
      </c>
      <c r="J24" s="88" t="s">
        <v>105</v>
      </c>
      <c r="K24" s="88">
        <v>1</v>
      </c>
      <c r="L24" s="88" t="s">
        <v>105</v>
      </c>
      <c r="M24" s="88" t="s">
        <v>105</v>
      </c>
      <c r="N24" s="88" t="s">
        <v>105</v>
      </c>
      <c r="O24" s="88">
        <v>9</v>
      </c>
      <c r="P24" s="88">
        <v>8</v>
      </c>
    </row>
    <row r="25" spans="1:16" s="47" customFormat="1" ht="12.75" customHeight="1">
      <c r="A25" s="50" t="s">
        <v>123</v>
      </c>
      <c r="B25" s="268">
        <v>17</v>
      </c>
      <c r="C25" s="88">
        <v>3</v>
      </c>
      <c r="D25" s="88" t="s">
        <v>105</v>
      </c>
      <c r="E25" s="88">
        <v>1</v>
      </c>
      <c r="F25" s="88">
        <v>1</v>
      </c>
      <c r="G25" s="88" t="s">
        <v>105</v>
      </c>
      <c r="H25" s="88" t="s">
        <v>105</v>
      </c>
      <c r="I25" s="88">
        <v>2</v>
      </c>
      <c r="J25" s="88" t="s">
        <v>105</v>
      </c>
      <c r="K25" s="88">
        <v>2</v>
      </c>
      <c r="L25" s="88" t="s">
        <v>105</v>
      </c>
      <c r="M25" s="88" t="s">
        <v>105</v>
      </c>
      <c r="N25" s="88">
        <v>1</v>
      </c>
      <c r="O25" s="88">
        <v>13</v>
      </c>
      <c r="P25" s="88">
        <v>13</v>
      </c>
    </row>
    <row r="26" spans="1:16" s="47" customFormat="1" ht="12.75" customHeight="1">
      <c r="A26" s="50" t="s">
        <v>122</v>
      </c>
      <c r="B26" s="268">
        <v>24</v>
      </c>
      <c r="C26" s="88">
        <v>1</v>
      </c>
      <c r="D26" s="88" t="s">
        <v>105</v>
      </c>
      <c r="E26" s="88" t="s">
        <v>105</v>
      </c>
      <c r="F26" s="88" t="s">
        <v>105</v>
      </c>
      <c r="G26" s="88" t="s">
        <v>105</v>
      </c>
      <c r="H26" s="88" t="s">
        <v>105</v>
      </c>
      <c r="I26" s="88">
        <v>1</v>
      </c>
      <c r="J26" s="88" t="s">
        <v>105</v>
      </c>
      <c r="K26" s="88">
        <v>1</v>
      </c>
      <c r="L26" s="88" t="s">
        <v>105</v>
      </c>
      <c r="M26" s="88" t="s">
        <v>105</v>
      </c>
      <c r="N26" s="88" t="s">
        <v>105</v>
      </c>
      <c r="O26" s="88">
        <v>23</v>
      </c>
      <c r="P26" s="88">
        <v>23</v>
      </c>
    </row>
    <row r="27" spans="1:16" s="47" customFormat="1" ht="12.75" customHeight="1">
      <c r="A27" s="50" t="s">
        <v>121</v>
      </c>
      <c r="B27" s="268">
        <v>3</v>
      </c>
      <c r="C27" s="88" t="s">
        <v>105</v>
      </c>
      <c r="D27" s="88" t="s">
        <v>105</v>
      </c>
      <c r="E27" s="88" t="s">
        <v>105</v>
      </c>
      <c r="F27" s="88" t="s">
        <v>105</v>
      </c>
      <c r="G27" s="88" t="s">
        <v>105</v>
      </c>
      <c r="H27" s="88" t="s">
        <v>105</v>
      </c>
      <c r="I27" s="88" t="s">
        <v>105</v>
      </c>
      <c r="J27" s="88" t="s">
        <v>105</v>
      </c>
      <c r="K27" s="88" t="s">
        <v>105</v>
      </c>
      <c r="L27" s="88" t="s">
        <v>105</v>
      </c>
      <c r="M27" s="88" t="s">
        <v>105</v>
      </c>
      <c r="N27" s="88" t="s">
        <v>105</v>
      </c>
      <c r="O27" s="88">
        <v>3</v>
      </c>
      <c r="P27" s="88">
        <v>3</v>
      </c>
    </row>
    <row r="28" spans="1:16" s="47" customFormat="1" ht="12.75" customHeight="1">
      <c r="A28" s="50" t="s">
        <v>120</v>
      </c>
      <c r="B28" s="268" t="s">
        <v>218</v>
      </c>
      <c r="C28" s="88" t="s">
        <v>218</v>
      </c>
      <c r="D28" s="88" t="s">
        <v>218</v>
      </c>
      <c r="E28" s="88" t="s">
        <v>218</v>
      </c>
      <c r="F28" s="88" t="s">
        <v>218</v>
      </c>
      <c r="G28" s="88" t="s">
        <v>218</v>
      </c>
      <c r="H28" s="88" t="s">
        <v>218</v>
      </c>
      <c r="I28" s="88" t="s">
        <v>218</v>
      </c>
      <c r="J28" s="88" t="s">
        <v>218</v>
      </c>
      <c r="K28" s="88" t="s">
        <v>218</v>
      </c>
      <c r="L28" s="88" t="s">
        <v>218</v>
      </c>
      <c r="M28" s="88" t="s">
        <v>218</v>
      </c>
      <c r="N28" s="88" t="s">
        <v>218</v>
      </c>
      <c r="O28" s="88" t="s">
        <v>218</v>
      </c>
      <c r="P28" s="88" t="s">
        <v>218</v>
      </c>
    </row>
    <row r="29" spans="1:16" s="47" customFormat="1" ht="12.75" customHeight="1">
      <c r="A29" s="50" t="s">
        <v>119</v>
      </c>
      <c r="B29" s="268">
        <v>29</v>
      </c>
      <c r="C29" s="88">
        <v>2</v>
      </c>
      <c r="D29" s="88" t="s">
        <v>105</v>
      </c>
      <c r="E29" s="88" t="s">
        <v>105</v>
      </c>
      <c r="F29" s="88" t="s">
        <v>105</v>
      </c>
      <c r="G29" s="88" t="s">
        <v>105</v>
      </c>
      <c r="H29" s="88" t="s">
        <v>105</v>
      </c>
      <c r="I29" s="88">
        <v>2</v>
      </c>
      <c r="J29" s="88" t="s">
        <v>105</v>
      </c>
      <c r="K29" s="88">
        <v>2</v>
      </c>
      <c r="L29" s="88" t="s">
        <v>105</v>
      </c>
      <c r="M29" s="88" t="s">
        <v>105</v>
      </c>
      <c r="N29" s="88" t="s">
        <v>105</v>
      </c>
      <c r="O29" s="88">
        <v>27</v>
      </c>
      <c r="P29" s="88">
        <v>26</v>
      </c>
    </row>
    <row r="30" spans="1:16" s="47" customFormat="1" ht="12.75" customHeight="1">
      <c r="A30" s="51" t="s">
        <v>118</v>
      </c>
      <c r="B30" s="269">
        <v>5</v>
      </c>
      <c r="C30" s="125">
        <v>3</v>
      </c>
      <c r="D30" s="125" t="s">
        <v>105</v>
      </c>
      <c r="E30" s="125" t="s">
        <v>105</v>
      </c>
      <c r="F30" s="125" t="s">
        <v>105</v>
      </c>
      <c r="G30" s="125" t="s">
        <v>105</v>
      </c>
      <c r="H30" s="125" t="s">
        <v>105</v>
      </c>
      <c r="I30" s="125">
        <v>2</v>
      </c>
      <c r="J30" s="125" t="s">
        <v>105</v>
      </c>
      <c r="K30" s="125">
        <v>2</v>
      </c>
      <c r="L30" s="125" t="s">
        <v>105</v>
      </c>
      <c r="M30" s="125">
        <v>1</v>
      </c>
      <c r="N30" s="125" t="s">
        <v>105</v>
      </c>
      <c r="O30" s="125">
        <v>2</v>
      </c>
      <c r="P30" s="125">
        <v>1</v>
      </c>
    </row>
    <row r="31" spans="2:16" s="47" customFormat="1" ht="12.75" customHeight="1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</row>
    <row r="32" spans="1:16" s="270" customFormat="1" ht="12.75" customHeight="1">
      <c r="A32" s="47" t="s">
        <v>154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</sheetData>
  <sheetProtection/>
  <mergeCells count="15">
    <mergeCell ref="A1:B1"/>
    <mergeCell ref="A4:P4"/>
    <mergeCell ref="I8:L8"/>
    <mergeCell ref="M8:M9"/>
    <mergeCell ref="A7:A9"/>
    <mergeCell ref="N7:N9"/>
    <mergeCell ref="P8:P9"/>
    <mergeCell ref="O7:O9"/>
    <mergeCell ref="C8:C9"/>
    <mergeCell ref="D8:D9"/>
    <mergeCell ref="A2:P2"/>
    <mergeCell ref="E8:H8"/>
    <mergeCell ref="C7:M7"/>
    <mergeCell ref="B7:B9"/>
    <mergeCell ref="A3:P3"/>
  </mergeCells>
  <hyperlinks>
    <hyperlink ref="A1:B1" location="'6林業目次'!A1" display="6　林　　業"/>
    <hyperlink ref="R13" r:id="rId1" display="http://kaisya.law110.jp/005/post_4.html"/>
  </hyperlinks>
  <printOptions/>
  <pageMargins left="0.5905511811023623" right="0.5905511811023623" top="0.5905511811023623" bottom="0.5905511811023623" header="0.3937007874015748" footer="0.3937007874015748"/>
  <pageSetup blackAndWhite="1" firstPageNumber="284" useFirstPageNumber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SheetLayoutView="100" zoomScalePageLayoutView="0" workbookViewId="0" topLeftCell="A1">
      <selection activeCell="A3" sqref="A3:P3"/>
    </sheetView>
  </sheetViews>
  <sheetFormatPr defaultColWidth="7.25390625" defaultRowHeight="13.5"/>
  <cols>
    <col min="1" max="1" width="9.00390625" style="37" customWidth="1"/>
    <col min="2" max="2" width="6.875" style="36" customWidth="1"/>
    <col min="3" max="3" width="7.50390625" style="36" bestFit="1" customWidth="1"/>
    <col min="4" max="13" width="6.875" style="36" customWidth="1"/>
    <col min="14" max="16384" width="7.25390625" style="37" customWidth="1"/>
  </cols>
  <sheetData>
    <row r="1" spans="1:3" ht="13.5">
      <c r="A1" s="260" t="s">
        <v>117</v>
      </c>
      <c r="B1" s="260"/>
      <c r="C1" s="260"/>
    </row>
    <row r="3" spans="1:13" s="261" customFormat="1" ht="17.25">
      <c r="A3" s="209" t="s">
        <v>169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3.5" customHeight="1">
      <c r="A4" s="205" t="s">
        <v>221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s="39" customFormat="1" ht="14.25">
      <c r="A5" s="39" t="s">
        <v>143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6" t="s">
        <v>144</v>
      </c>
    </row>
    <row r="6" ht="6" customHeight="1" thickBot="1"/>
    <row r="7" spans="1:13" s="271" customFormat="1" ht="33" customHeight="1" thickTop="1">
      <c r="A7" s="55"/>
      <c r="B7" s="60" t="s">
        <v>140</v>
      </c>
      <c r="C7" s="56" t="s">
        <v>158</v>
      </c>
      <c r="D7" s="56" t="s">
        <v>167</v>
      </c>
      <c r="E7" s="56" t="s">
        <v>162</v>
      </c>
      <c r="F7" s="56" t="s">
        <v>163</v>
      </c>
      <c r="G7" s="56" t="s">
        <v>164</v>
      </c>
      <c r="H7" s="56" t="s">
        <v>165</v>
      </c>
      <c r="I7" s="56" t="s">
        <v>166</v>
      </c>
      <c r="J7" s="56" t="s">
        <v>160</v>
      </c>
      <c r="K7" s="56" t="s">
        <v>141</v>
      </c>
      <c r="L7" s="56" t="s">
        <v>161</v>
      </c>
      <c r="M7" s="57" t="s">
        <v>159</v>
      </c>
    </row>
    <row r="8" spans="1:14" s="272" customFormat="1" ht="13.5" customHeight="1">
      <c r="A8" s="172" t="s">
        <v>213</v>
      </c>
      <c r="B8" s="41">
        <v>2600</v>
      </c>
      <c r="C8" s="41">
        <v>7</v>
      </c>
      <c r="D8" s="41">
        <v>16</v>
      </c>
      <c r="E8" s="41">
        <v>916</v>
      </c>
      <c r="F8" s="41">
        <v>820</v>
      </c>
      <c r="G8" s="41">
        <v>465</v>
      </c>
      <c r="H8" s="41">
        <v>151</v>
      </c>
      <c r="I8" s="41">
        <v>106</v>
      </c>
      <c r="J8" s="41">
        <v>57</v>
      </c>
      <c r="K8" s="41">
        <v>52</v>
      </c>
      <c r="L8" s="41">
        <v>5</v>
      </c>
      <c r="M8" s="41">
        <v>5</v>
      </c>
      <c r="N8" s="272">
        <v>0</v>
      </c>
    </row>
    <row r="9" spans="1:14" s="272" customFormat="1" ht="13.5" customHeight="1">
      <c r="A9" s="58">
        <v>27</v>
      </c>
      <c r="B9" s="272">
        <v>1245</v>
      </c>
      <c r="C9" s="272">
        <v>12</v>
      </c>
      <c r="D9" s="272">
        <v>10</v>
      </c>
      <c r="E9" s="272">
        <v>410</v>
      </c>
      <c r="F9" s="272">
        <v>368</v>
      </c>
      <c r="G9" s="272">
        <v>227</v>
      </c>
      <c r="H9" s="272">
        <v>89</v>
      </c>
      <c r="I9" s="272">
        <v>58</v>
      </c>
      <c r="J9" s="272">
        <v>28</v>
      </c>
      <c r="K9" s="272">
        <v>35</v>
      </c>
      <c r="L9" s="272">
        <v>3</v>
      </c>
      <c r="M9" s="272">
        <v>5</v>
      </c>
      <c r="N9" s="272">
        <f>SUM(C10:M10)-B10</f>
        <v>0</v>
      </c>
    </row>
    <row r="10" spans="1:13" s="272" customFormat="1" ht="13.5" customHeight="1">
      <c r="A10" s="173" t="s">
        <v>214</v>
      </c>
      <c r="B10" s="273">
        <v>356</v>
      </c>
      <c r="C10" s="273">
        <f aca="true" t="shared" si="0" ref="C10:M10">SUM(C12:C28)</f>
        <v>5</v>
      </c>
      <c r="D10" s="273">
        <f t="shared" si="0"/>
        <v>2</v>
      </c>
      <c r="E10" s="273">
        <v>96</v>
      </c>
      <c r="F10" s="273">
        <f t="shared" si="0"/>
        <v>97</v>
      </c>
      <c r="G10" s="273">
        <v>68</v>
      </c>
      <c r="H10" s="273">
        <f t="shared" si="0"/>
        <v>24</v>
      </c>
      <c r="I10" s="273">
        <f t="shared" si="0"/>
        <v>26</v>
      </c>
      <c r="J10" s="273">
        <f t="shared" si="0"/>
        <v>12</v>
      </c>
      <c r="K10" s="273">
        <v>19</v>
      </c>
      <c r="L10" s="273">
        <f t="shared" si="0"/>
        <v>2</v>
      </c>
      <c r="M10" s="273">
        <f t="shared" si="0"/>
        <v>5</v>
      </c>
    </row>
    <row r="11" spans="1:13" s="272" customFormat="1" ht="13.5" customHeight="1">
      <c r="A11" s="42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4" s="272" customFormat="1" ht="13.5" customHeight="1">
      <c r="A12" s="42" t="s">
        <v>133</v>
      </c>
      <c r="B12" s="41">
        <f>SUM(C12:M12)</f>
        <v>119</v>
      </c>
      <c r="C12" s="41">
        <v>1</v>
      </c>
      <c r="D12" s="41" t="s">
        <v>198</v>
      </c>
      <c r="E12" s="41">
        <v>37</v>
      </c>
      <c r="F12" s="41">
        <v>39</v>
      </c>
      <c r="G12" s="41">
        <v>28</v>
      </c>
      <c r="H12" s="41">
        <v>3</v>
      </c>
      <c r="I12" s="41">
        <v>5</v>
      </c>
      <c r="J12" s="41">
        <v>1</v>
      </c>
      <c r="K12" s="41">
        <v>1</v>
      </c>
      <c r="L12" s="41">
        <v>1</v>
      </c>
      <c r="M12" s="41">
        <v>3</v>
      </c>
      <c r="N12" s="272">
        <f>SUM(C12:M12)-B12</f>
        <v>0</v>
      </c>
    </row>
    <row r="13" spans="1:14" s="272" customFormat="1" ht="13.5" customHeight="1">
      <c r="A13" s="42" t="s">
        <v>132</v>
      </c>
      <c r="B13" s="41">
        <f>SUM(C13:M13)</f>
        <v>12</v>
      </c>
      <c r="C13" s="41">
        <v>1</v>
      </c>
      <c r="D13" s="41" t="s">
        <v>105</v>
      </c>
      <c r="E13" s="41">
        <v>3</v>
      </c>
      <c r="F13" s="41" t="s">
        <v>198</v>
      </c>
      <c r="G13" s="41">
        <v>5</v>
      </c>
      <c r="H13" s="41">
        <v>1</v>
      </c>
      <c r="I13" s="41" t="s">
        <v>198</v>
      </c>
      <c r="J13" s="41">
        <v>1</v>
      </c>
      <c r="K13" s="41">
        <v>1</v>
      </c>
      <c r="L13" s="41" t="s">
        <v>105</v>
      </c>
      <c r="M13" s="41" t="s">
        <v>105</v>
      </c>
      <c r="N13" s="272">
        <f aca="true" t="shared" si="1" ref="N13:N28">SUM(C13:M13)-B13</f>
        <v>0</v>
      </c>
    </row>
    <row r="14" spans="1:14" s="272" customFormat="1" ht="13.5" customHeight="1">
      <c r="A14" s="42" t="s">
        <v>131</v>
      </c>
      <c r="B14" s="41">
        <f>SUM(C14:M14)</f>
        <v>7</v>
      </c>
      <c r="C14" s="41" t="s">
        <v>105</v>
      </c>
      <c r="D14" s="41" t="s">
        <v>105</v>
      </c>
      <c r="E14" s="41">
        <v>4</v>
      </c>
      <c r="F14" s="41" t="s">
        <v>198</v>
      </c>
      <c r="G14" s="41" t="s">
        <v>198</v>
      </c>
      <c r="H14" s="41">
        <v>2</v>
      </c>
      <c r="I14" s="41">
        <v>1</v>
      </c>
      <c r="J14" s="41" t="s">
        <v>198</v>
      </c>
      <c r="K14" s="41" t="s">
        <v>105</v>
      </c>
      <c r="L14" s="41" t="s">
        <v>198</v>
      </c>
      <c r="M14" s="41" t="s">
        <v>105</v>
      </c>
      <c r="N14" s="272">
        <f t="shared" si="1"/>
        <v>0</v>
      </c>
    </row>
    <row r="15" spans="1:14" s="272" customFormat="1" ht="13.5" customHeight="1">
      <c r="A15" s="42" t="s">
        <v>130</v>
      </c>
      <c r="B15" s="41">
        <f>SUM(C15:M15)</f>
        <v>43</v>
      </c>
      <c r="C15" s="41" t="s">
        <v>105</v>
      </c>
      <c r="D15" s="41" t="s">
        <v>105</v>
      </c>
      <c r="E15" s="41">
        <v>11</v>
      </c>
      <c r="F15" s="41">
        <v>9</v>
      </c>
      <c r="G15" s="41">
        <v>6</v>
      </c>
      <c r="H15" s="41">
        <v>3</v>
      </c>
      <c r="I15" s="41">
        <v>6</v>
      </c>
      <c r="J15" s="41">
        <v>3</v>
      </c>
      <c r="K15" s="41">
        <v>5</v>
      </c>
      <c r="L15" s="41" t="s">
        <v>198</v>
      </c>
      <c r="M15" s="41" t="s">
        <v>105</v>
      </c>
      <c r="N15" s="272">
        <f t="shared" si="1"/>
        <v>0</v>
      </c>
    </row>
    <row r="16" spans="1:14" s="272" customFormat="1" ht="13.5" customHeight="1">
      <c r="A16" s="42" t="s">
        <v>129</v>
      </c>
      <c r="B16" s="41">
        <f>SUM(C16:M16)</f>
        <v>14</v>
      </c>
      <c r="C16" s="41">
        <v>1</v>
      </c>
      <c r="D16" s="41" t="s">
        <v>198</v>
      </c>
      <c r="E16" s="41">
        <v>3</v>
      </c>
      <c r="F16" s="41">
        <v>4</v>
      </c>
      <c r="G16" s="41">
        <v>1</v>
      </c>
      <c r="H16" s="41" t="s">
        <v>198</v>
      </c>
      <c r="I16" s="41">
        <v>1</v>
      </c>
      <c r="J16" s="41">
        <v>3</v>
      </c>
      <c r="K16" s="41" t="s">
        <v>198</v>
      </c>
      <c r="L16" s="41" t="s">
        <v>198</v>
      </c>
      <c r="M16" s="41">
        <v>1</v>
      </c>
      <c r="N16" s="272">
        <f t="shared" si="1"/>
        <v>0</v>
      </c>
    </row>
    <row r="17" spans="1:14" s="272" customFormat="1" ht="13.5" customHeight="1">
      <c r="A17" s="42" t="s">
        <v>185</v>
      </c>
      <c r="B17" s="41" t="s">
        <v>218</v>
      </c>
      <c r="C17" s="41" t="s">
        <v>215</v>
      </c>
      <c r="D17" s="41" t="s">
        <v>215</v>
      </c>
      <c r="E17" s="41" t="s">
        <v>215</v>
      </c>
      <c r="F17" s="41" t="s">
        <v>215</v>
      </c>
      <c r="G17" s="41" t="s">
        <v>215</v>
      </c>
      <c r="H17" s="41" t="s">
        <v>215</v>
      </c>
      <c r="I17" s="41" t="s">
        <v>215</v>
      </c>
      <c r="J17" s="41" t="s">
        <v>215</v>
      </c>
      <c r="K17" s="41" t="s">
        <v>215</v>
      </c>
      <c r="L17" s="41" t="s">
        <v>215</v>
      </c>
      <c r="M17" s="41" t="s">
        <v>215</v>
      </c>
      <c r="N17" s="272" t="e">
        <f t="shared" si="1"/>
        <v>#VALUE!</v>
      </c>
    </row>
    <row r="18" spans="1:14" s="272" customFormat="1" ht="13.5" customHeight="1">
      <c r="A18" s="42" t="s">
        <v>128</v>
      </c>
      <c r="B18" s="41">
        <f aca="true" t="shared" si="2" ref="B18:B28">SUM(C18:M18)</f>
        <v>7</v>
      </c>
      <c r="C18" s="41" t="s">
        <v>105</v>
      </c>
      <c r="D18" s="41">
        <v>1</v>
      </c>
      <c r="E18" s="41">
        <v>2</v>
      </c>
      <c r="F18" s="41">
        <v>1</v>
      </c>
      <c r="G18" s="41">
        <v>1</v>
      </c>
      <c r="H18" s="41" t="s">
        <v>198</v>
      </c>
      <c r="I18" s="41" t="s">
        <v>105</v>
      </c>
      <c r="J18" s="41" t="s">
        <v>105</v>
      </c>
      <c r="K18" s="41">
        <v>2</v>
      </c>
      <c r="L18" s="41" t="s">
        <v>105</v>
      </c>
      <c r="M18" s="41" t="s">
        <v>105</v>
      </c>
      <c r="N18" s="272">
        <f t="shared" si="1"/>
        <v>0</v>
      </c>
    </row>
    <row r="19" spans="1:14" s="272" customFormat="1" ht="13.5" customHeight="1">
      <c r="A19" s="42" t="s">
        <v>127</v>
      </c>
      <c r="B19" s="41">
        <f t="shared" si="2"/>
        <v>23</v>
      </c>
      <c r="C19" s="41" t="s">
        <v>198</v>
      </c>
      <c r="D19" s="41">
        <v>1</v>
      </c>
      <c r="E19" s="41">
        <v>12</v>
      </c>
      <c r="F19" s="41">
        <v>7</v>
      </c>
      <c r="G19" s="41">
        <v>1</v>
      </c>
      <c r="H19" s="41">
        <v>1</v>
      </c>
      <c r="I19" s="41">
        <v>1</v>
      </c>
      <c r="J19" s="41" t="s">
        <v>105</v>
      </c>
      <c r="K19" s="41" t="s">
        <v>198</v>
      </c>
      <c r="L19" s="41" t="s">
        <v>198</v>
      </c>
      <c r="M19" s="41" t="s">
        <v>105</v>
      </c>
      <c r="N19" s="272">
        <f t="shared" si="1"/>
        <v>0</v>
      </c>
    </row>
    <row r="20" spans="1:14" s="272" customFormat="1" ht="13.5" customHeight="1">
      <c r="A20" s="42" t="s">
        <v>126</v>
      </c>
      <c r="B20" s="41">
        <f t="shared" si="2"/>
        <v>35</v>
      </c>
      <c r="C20" s="41">
        <v>1</v>
      </c>
      <c r="D20" s="41" t="s">
        <v>105</v>
      </c>
      <c r="E20" s="41">
        <v>6</v>
      </c>
      <c r="F20" s="41">
        <v>8</v>
      </c>
      <c r="G20" s="41">
        <v>8</v>
      </c>
      <c r="H20" s="41">
        <v>4</v>
      </c>
      <c r="I20" s="41">
        <v>6</v>
      </c>
      <c r="J20" s="41" t="s">
        <v>198</v>
      </c>
      <c r="K20" s="41">
        <v>1</v>
      </c>
      <c r="L20" s="41" t="s">
        <v>198</v>
      </c>
      <c r="M20" s="41">
        <v>1</v>
      </c>
      <c r="N20" s="272">
        <f t="shared" si="1"/>
        <v>0</v>
      </c>
    </row>
    <row r="21" spans="1:14" s="272" customFormat="1" ht="13.5" customHeight="1">
      <c r="A21" s="42" t="s">
        <v>125</v>
      </c>
      <c r="B21" s="41">
        <f t="shared" si="2"/>
        <v>3</v>
      </c>
      <c r="C21" s="41" t="s">
        <v>198</v>
      </c>
      <c r="D21" s="41" t="s">
        <v>198</v>
      </c>
      <c r="E21" s="41">
        <v>3</v>
      </c>
      <c r="F21" s="41" t="s">
        <v>198</v>
      </c>
      <c r="G21" s="41" t="s">
        <v>198</v>
      </c>
      <c r="H21" s="41" t="s">
        <v>198</v>
      </c>
      <c r="I21" s="41" t="s">
        <v>105</v>
      </c>
      <c r="J21" s="41" t="s">
        <v>105</v>
      </c>
      <c r="K21" s="41" t="s">
        <v>198</v>
      </c>
      <c r="L21" s="41" t="s">
        <v>105</v>
      </c>
      <c r="M21" s="41" t="s">
        <v>105</v>
      </c>
      <c r="N21" s="272">
        <f t="shared" si="1"/>
        <v>0</v>
      </c>
    </row>
    <row r="22" spans="1:14" s="272" customFormat="1" ht="13.5" customHeight="1">
      <c r="A22" s="42" t="s">
        <v>124</v>
      </c>
      <c r="B22" s="41">
        <f t="shared" si="2"/>
        <v>11</v>
      </c>
      <c r="C22" s="41" t="s">
        <v>198</v>
      </c>
      <c r="D22" s="41" t="s">
        <v>198</v>
      </c>
      <c r="E22" s="41">
        <v>1</v>
      </c>
      <c r="F22" s="41">
        <v>2</v>
      </c>
      <c r="G22" s="41">
        <v>2</v>
      </c>
      <c r="H22" s="41">
        <v>4</v>
      </c>
      <c r="I22" s="41" t="s">
        <v>198</v>
      </c>
      <c r="J22" s="41">
        <v>1</v>
      </c>
      <c r="K22" s="41">
        <v>1</v>
      </c>
      <c r="L22" s="41" t="s">
        <v>198</v>
      </c>
      <c r="M22" s="41" t="s">
        <v>105</v>
      </c>
      <c r="N22" s="272">
        <f t="shared" si="1"/>
        <v>0</v>
      </c>
    </row>
    <row r="23" spans="1:14" s="272" customFormat="1" ht="13.5" customHeight="1">
      <c r="A23" s="42" t="s">
        <v>123</v>
      </c>
      <c r="B23" s="41">
        <f t="shared" si="2"/>
        <v>17</v>
      </c>
      <c r="C23" s="41">
        <v>1</v>
      </c>
      <c r="D23" s="41" t="s">
        <v>105</v>
      </c>
      <c r="E23" s="41">
        <v>3</v>
      </c>
      <c r="F23" s="41">
        <v>5</v>
      </c>
      <c r="G23" s="41">
        <v>3</v>
      </c>
      <c r="H23" s="41" t="s">
        <v>198</v>
      </c>
      <c r="I23" s="41">
        <v>2</v>
      </c>
      <c r="J23" s="41">
        <v>1</v>
      </c>
      <c r="K23" s="41">
        <v>1</v>
      </c>
      <c r="L23" s="41">
        <v>1</v>
      </c>
      <c r="M23" s="41" t="s">
        <v>105</v>
      </c>
      <c r="N23" s="272">
        <f t="shared" si="1"/>
        <v>0</v>
      </c>
    </row>
    <row r="24" spans="1:14" s="272" customFormat="1" ht="13.5" customHeight="1">
      <c r="A24" s="42" t="s">
        <v>122</v>
      </c>
      <c r="B24" s="41">
        <f t="shared" si="2"/>
        <v>24</v>
      </c>
      <c r="C24" s="41" t="s">
        <v>198</v>
      </c>
      <c r="D24" s="41" t="s">
        <v>105</v>
      </c>
      <c r="E24" s="41">
        <v>4</v>
      </c>
      <c r="F24" s="41">
        <v>6</v>
      </c>
      <c r="G24" s="41">
        <v>9</v>
      </c>
      <c r="H24" s="41">
        <v>4</v>
      </c>
      <c r="I24" s="41" t="s">
        <v>105</v>
      </c>
      <c r="J24" s="41">
        <v>1</v>
      </c>
      <c r="K24" s="41" t="s">
        <v>105</v>
      </c>
      <c r="L24" s="41" t="s">
        <v>105</v>
      </c>
      <c r="M24" s="41" t="s">
        <v>105</v>
      </c>
      <c r="N24" s="272">
        <f t="shared" si="1"/>
        <v>0</v>
      </c>
    </row>
    <row r="25" spans="1:14" s="272" customFormat="1" ht="13.5" customHeight="1">
      <c r="A25" s="42" t="s">
        <v>121</v>
      </c>
      <c r="B25" s="41">
        <f t="shared" si="2"/>
        <v>3</v>
      </c>
      <c r="C25" s="41" t="s">
        <v>105</v>
      </c>
      <c r="D25" s="41" t="s">
        <v>105</v>
      </c>
      <c r="E25" s="41">
        <v>1</v>
      </c>
      <c r="F25" s="41">
        <v>2</v>
      </c>
      <c r="G25" s="41" t="s">
        <v>105</v>
      </c>
      <c r="H25" s="41" t="s">
        <v>105</v>
      </c>
      <c r="I25" s="41" t="s">
        <v>105</v>
      </c>
      <c r="J25" s="41" t="s">
        <v>198</v>
      </c>
      <c r="K25" s="41" t="s">
        <v>198</v>
      </c>
      <c r="L25" s="41" t="s">
        <v>105</v>
      </c>
      <c r="M25" s="41" t="s">
        <v>105</v>
      </c>
      <c r="N25" s="272">
        <f t="shared" si="1"/>
        <v>0</v>
      </c>
    </row>
    <row r="26" spans="1:14" s="272" customFormat="1" ht="13.5" customHeight="1">
      <c r="A26" s="42" t="s">
        <v>120</v>
      </c>
      <c r="B26" s="41" t="s">
        <v>218</v>
      </c>
      <c r="C26" s="41" t="s">
        <v>215</v>
      </c>
      <c r="D26" s="41" t="s">
        <v>215</v>
      </c>
      <c r="E26" s="41" t="s">
        <v>215</v>
      </c>
      <c r="F26" s="41" t="s">
        <v>215</v>
      </c>
      <c r="G26" s="41" t="s">
        <v>215</v>
      </c>
      <c r="H26" s="41" t="s">
        <v>215</v>
      </c>
      <c r="I26" s="41" t="s">
        <v>215</v>
      </c>
      <c r="J26" s="41" t="s">
        <v>215</v>
      </c>
      <c r="K26" s="41" t="s">
        <v>215</v>
      </c>
      <c r="L26" s="41" t="s">
        <v>215</v>
      </c>
      <c r="M26" s="41" t="s">
        <v>215</v>
      </c>
      <c r="N26" s="272" t="e">
        <f t="shared" si="1"/>
        <v>#VALUE!</v>
      </c>
    </row>
    <row r="27" spans="1:14" s="272" customFormat="1" ht="13.5" customHeight="1">
      <c r="A27" s="42" t="s">
        <v>119</v>
      </c>
      <c r="B27" s="41">
        <f t="shared" si="2"/>
        <v>29</v>
      </c>
      <c r="C27" s="41" t="s">
        <v>198</v>
      </c>
      <c r="D27" s="41" t="s">
        <v>105</v>
      </c>
      <c r="E27" s="41">
        <v>4</v>
      </c>
      <c r="F27" s="41">
        <v>13</v>
      </c>
      <c r="G27" s="41">
        <v>2</v>
      </c>
      <c r="H27" s="41">
        <v>2</v>
      </c>
      <c r="I27" s="41">
        <v>3</v>
      </c>
      <c r="J27" s="41">
        <v>1</v>
      </c>
      <c r="K27" s="41">
        <v>4</v>
      </c>
      <c r="L27" s="41" t="s">
        <v>105</v>
      </c>
      <c r="M27" s="41" t="s">
        <v>198</v>
      </c>
      <c r="N27" s="272">
        <f t="shared" si="1"/>
        <v>0</v>
      </c>
    </row>
    <row r="28" spans="1:14" s="272" customFormat="1" ht="13.5" customHeight="1">
      <c r="A28" s="43" t="s">
        <v>118</v>
      </c>
      <c r="B28" s="171">
        <f t="shared" si="2"/>
        <v>5</v>
      </c>
      <c r="C28" s="126" t="s">
        <v>105</v>
      </c>
      <c r="D28" s="126" t="s">
        <v>198</v>
      </c>
      <c r="E28" s="126" t="s">
        <v>198</v>
      </c>
      <c r="F28" s="126">
        <v>1</v>
      </c>
      <c r="G28" s="126">
        <v>1</v>
      </c>
      <c r="H28" s="126" t="s">
        <v>198</v>
      </c>
      <c r="I28" s="126">
        <v>1</v>
      </c>
      <c r="J28" s="126" t="s">
        <v>198</v>
      </c>
      <c r="K28" s="126">
        <v>2</v>
      </c>
      <c r="L28" s="126" t="s">
        <v>105</v>
      </c>
      <c r="M28" s="126" t="s">
        <v>105</v>
      </c>
      <c r="N28" s="272">
        <f t="shared" si="1"/>
        <v>0</v>
      </c>
    </row>
    <row r="29" spans="1:13" s="274" customFormat="1" ht="13.5" customHeight="1">
      <c r="A29" s="47" t="s">
        <v>154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</sheetData>
  <sheetProtection/>
  <mergeCells count="3">
    <mergeCell ref="A1:C1"/>
    <mergeCell ref="A3:M3"/>
    <mergeCell ref="A4:M4"/>
  </mergeCells>
  <hyperlinks>
    <hyperlink ref="A1:C1" location="'6林業目次'!A1" display="6　林　　業"/>
  </hyperlinks>
  <printOptions/>
  <pageMargins left="0.5905511811023623" right="0.5905511811023623" top="0.5905511811023623" bottom="0.5905511811023623" header="0.3937007874015748" footer="0.3937007874015748"/>
  <pageSetup blackAndWhite="1" firstPageNumber="284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U46"/>
  <sheetViews>
    <sheetView showGridLines="0" view="pageBreakPreview" zoomScaleSheetLayoutView="100" zoomScalePageLayoutView="0" workbookViewId="0" topLeftCell="A1">
      <pane xSplit="1" ySplit="6" topLeftCell="B7" activePane="bottomRight" state="frozen"/>
      <selection pane="topLeft" activeCell="A3" sqref="A3:P3"/>
      <selection pane="topRight" activeCell="A3" sqref="A3:P3"/>
      <selection pane="bottomLeft" activeCell="A3" sqref="A3:P3"/>
      <selection pane="bottomRight" activeCell="A3" sqref="A3:P3"/>
    </sheetView>
  </sheetViews>
  <sheetFormatPr defaultColWidth="9.00390625" defaultRowHeight="13.5"/>
  <cols>
    <col min="1" max="1" width="9.625" style="0" customWidth="1"/>
    <col min="2" max="11" width="8.25390625" style="0" customWidth="1"/>
    <col min="12" max="17" width="8.25390625" style="133" customWidth="1"/>
    <col min="18" max="21" width="8.25390625" style="0" customWidth="1"/>
  </cols>
  <sheetData>
    <row r="1" spans="1:2" ht="13.5">
      <c r="A1" s="204"/>
      <c r="B1" s="204"/>
    </row>
    <row r="2" spans="1:17" s="23" customFormat="1" ht="13.5">
      <c r="A2" s="134" t="s">
        <v>0</v>
      </c>
      <c r="L2" s="133"/>
      <c r="M2" s="133"/>
      <c r="N2" s="133"/>
      <c r="O2" s="133"/>
      <c r="P2" s="133"/>
      <c r="Q2" s="133"/>
    </row>
    <row r="3" spans="1:11" s="23" customFormat="1" ht="17.25">
      <c r="A3" s="210" t="s">
        <v>183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s="23" customFormat="1" ht="13.5">
      <c r="A4" s="211" t="s">
        <v>203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7" s="23" customFormat="1" ht="6" customHeight="1" thickBot="1">
      <c r="A5" s="275"/>
      <c r="L5" s="133"/>
      <c r="M5" s="133"/>
      <c r="N5" s="133"/>
      <c r="O5" s="133"/>
      <c r="P5" s="133"/>
      <c r="Q5" s="133"/>
    </row>
    <row r="6" spans="1:21" s="142" customFormat="1" ht="19.5" customHeight="1" thickTop="1">
      <c r="A6" s="136"/>
      <c r="B6" s="137" t="s">
        <v>1</v>
      </c>
      <c r="C6" s="137" t="s">
        <v>2</v>
      </c>
      <c r="D6" s="137" t="s">
        <v>3</v>
      </c>
      <c r="E6" s="137" t="s">
        <v>18</v>
      </c>
      <c r="F6" s="137" t="s">
        <v>19</v>
      </c>
      <c r="G6" s="138" t="s">
        <v>20</v>
      </c>
      <c r="H6" s="139" t="s">
        <v>4</v>
      </c>
      <c r="I6" s="137" t="s">
        <v>5</v>
      </c>
      <c r="J6" s="137" t="s">
        <v>6</v>
      </c>
      <c r="K6" s="140" t="s">
        <v>7</v>
      </c>
      <c r="L6" s="137" t="s">
        <v>21</v>
      </c>
      <c r="M6" s="138" t="s">
        <v>22</v>
      </c>
      <c r="N6" s="141" t="s">
        <v>23</v>
      </c>
      <c r="O6" s="137" t="s">
        <v>24</v>
      </c>
      <c r="P6" s="137" t="s">
        <v>25</v>
      </c>
      <c r="Q6" s="137" t="s">
        <v>26</v>
      </c>
      <c r="R6" s="137" t="s">
        <v>27</v>
      </c>
      <c r="S6" s="137" t="s">
        <v>28</v>
      </c>
      <c r="T6" s="137" t="s">
        <v>29</v>
      </c>
      <c r="U6" s="137" t="s">
        <v>30</v>
      </c>
    </row>
    <row r="7" spans="1:21" s="147" customFormat="1" ht="12" customHeight="1">
      <c r="A7" s="143"/>
      <c r="B7" s="144" t="s">
        <v>220</v>
      </c>
      <c r="C7" s="145" t="s">
        <v>31</v>
      </c>
      <c r="D7" s="145" t="s">
        <v>31</v>
      </c>
      <c r="E7" s="145" t="s">
        <v>110</v>
      </c>
      <c r="F7" s="145" t="s">
        <v>110</v>
      </c>
      <c r="G7" s="145" t="s">
        <v>110</v>
      </c>
      <c r="H7" s="145" t="s">
        <v>110</v>
      </c>
      <c r="I7" s="145" t="s">
        <v>110</v>
      </c>
      <c r="J7" s="145" t="s">
        <v>110</v>
      </c>
      <c r="K7" s="145" t="s">
        <v>110</v>
      </c>
      <c r="L7" s="145" t="s">
        <v>110</v>
      </c>
      <c r="M7" s="145" t="s">
        <v>110</v>
      </c>
      <c r="N7" s="145" t="s">
        <v>110</v>
      </c>
      <c r="O7" s="145" t="s">
        <v>110</v>
      </c>
      <c r="P7" s="145" t="s">
        <v>110</v>
      </c>
      <c r="Q7" s="145" t="s">
        <v>110</v>
      </c>
      <c r="R7" s="145" t="s">
        <v>110</v>
      </c>
      <c r="S7" s="145" t="s">
        <v>110</v>
      </c>
      <c r="T7" s="145" t="s">
        <v>110</v>
      </c>
      <c r="U7" s="146" t="s">
        <v>110</v>
      </c>
    </row>
    <row r="8" spans="1:21" s="147" customFormat="1" ht="12" customHeight="1">
      <c r="A8" s="143" t="s">
        <v>204</v>
      </c>
      <c r="B8" s="276">
        <v>190</v>
      </c>
      <c r="C8" s="158">
        <v>260933</v>
      </c>
      <c r="D8" s="158">
        <v>70</v>
      </c>
      <c r="E8" s="158">
        <v>24690</v>
      </c>
      <c r="F8" s="158">
        <v>610</v>
      </c>
      <c r="G8" s="158">
        <v>112710</v>
      </c>
      <c r="H8" s="158">
        <v>214187</v>
      </c>
      <c r="I8" s="158">
        <v>2294</v>
      </c>
      <c r="J8" s="158">
        <v>29070</v>
      </c>
      <c r="K8" s="158">
        <v>296014</v>
      </c>
      <c r="L8" s="158">
        <v>10393</v>
      </c>
      <c r="M8" s="158">
        <v>127833</v>
      </c>
      <c r="N8" s="158">
        <v>0</v>
      </c>
      <c r="O8" s="158">
        <v>0</v>
      </c>
      <c r="P8" s="158">
        <v>617</v>
      </c>
      <c r="Q8" s="158">
        <v>131</v>
      </c>
      <c r="R8" s="158">
        <v>305</v>
      </c>
      <c r="S8" s="158">
        <v>636</v>
      </c>
      <c r="T8" s="158">
        <v>60</v>
      </c>
      <c r="U8" s="158">
        <v>1289</v>
      </c>
    </row>
    <row r="9" spans="1:21" s="147" customFormat="1" ht="12" customHeight="1">
      <c r="A9" s="143" t="s">
        <v>205</v>
      </c>
      <c r="B9" s="276">
        <v>208</v>
      </c>
      <c r="C9" s="158">
        <v>254381.381</v>
      </c>
      <c r="D9" s="158">
        <v>0</v>
      </c>
      <c r="E9" s="158">
        <v>26425</v>
      </c>
      <c r="F9" s="158">
        <v>400</v>
      </c>
      <c r="G9" s="158">
        <v>108360</v>
      </c>
      <c r="H9" s="158">
        <v>201722</v>
      </c>
      <c r="I9" s="158">
        <v>1833</v>
      </c>
      <c r="J9" s="158">
        <v>29084</v>
      </c>
      <c r="K9" s="158">
        <v>150328</v>
      </c>
      <c r="L9" s="158">
        <v>9959</v>
      </c>
      <c r="M9" s="158">
        <v>140492</v>
      </c>
      <c r="N9" s="158">
        <v>0</v>
      </c>
      <c r="O9" s="158">
        <v>0</v>
      </c>
      <c r="P9" s="158">
        <v>583</v>
      </c>
      <c r="Q9" s="158">
        <v>78</v>
      </c>
      <c r="R9" s="158">
        <v>346</v>
      </c>
      <c r="S9" s="158">
        <v>690</v>
      </c>
      <c r="T9" s="158">
        <v>120</v>
      </c>
      <c r="U9" s="158">
        <v>2009</v>
      </c>
    </row>
    <row r="10" spans="1:21" s="148" customFormat="1" ht="12.75" customHeight="1">
      <c r="A10" s="143" t="s">
        <v>206</v>
      </c>
      <c r="B10" s="277">
        <v>225</v>
      </c>
      <c r="C10" s="157">
        <v>309238.0952380952</v>
      </c>
      <c r="D10" s="157">
        <v>50</v>
      </c>
      <c r="E10" s="157">
        <v>17036</v>
      </c>
      <c r="F10" s="157">
        <v>500</v>
      </c>
      <c r="G10" s="157">
        <v>1670</v>
      </c>
      <c r="H10" s="157">
        <v>212013.4</v>
      </c>
      <c r="I10" s="157">
        <v>2092</v>
      </c>
      <c r="J10" s="157">
        <v>23554</v>
      </c>
      <c r="K10" s="157">
        <v>114466</v>
      </c>
      <c r="L10" s="157">
        <v>9184</v>
      </c>
      <c r="M10" s="157">
        <v>130264</v>
      </c>
      <c r="N10" s="157">
        <f>SUM(N12:N28)</f>
        <v>0</v>
      </c>
      <c r="O10" s="157">
        <f>SUM(O12:O28)</f>
        <v>0</v>
      </c>
      <c r="P10" s="157">
        <v>969</v>
      </c>
      <c r="Q10" s="157">
        <v>175</v>
      </c>
      <c r="R10" s="157">
        <v>491</v>
      </c>
      <c r="S10" s="157">
        <v>944</v>
      </c>
      <c r="T10" s="157">
        <v>150</v>
      </c>
      <c r="U10" s="157">
        <v>1085</v>
      </c>
    </row>
    <row r="11" spans="1:21" s="148" customFormat="1" ht="12.75" customHeight="1">
      <c r="A11" s="149"/>
      <c r="B11" s="150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s="142" customFormat="1" ht="12.75" customHeight="1">
      <c r="A12" s="143" t="s">
        <v>8</v>
      </c>
      <c r="B12" s="155" t="s">
        <v>181</v>
      </c>
      <c r="C12" s="158">
        <v>272952</v>
      </c>
      <c r="D12" s="158"/>
      <c r="E12" s="158">
        <v>7371</v>
      </c>
      <c r="F12" s="158"/>
      <c r="G12" s="158">
        <v>1000</v>
      </c>
      <c r="H12" s="158">
        <v>10903</v>
      </c>
      <c r="I12" s="158">
        <v>111</v>
      </c>
      <c r="J12" s="158"/>
      <c r="K12" s="158">
        <v>114212</v>
      </c>
      <c r="L12" s="158">
        <v>8954</v>
      </c>
      <c r="M12" s="158">
        <v>450</v>
      </c>
      <c r="N12" s="158"/>
      <c r="O12" s="158"/>
      <c r="P12" s="158"/>
      <c r="Q12" s="158"/>
      <c r="R12" s="158"/>
      <c r="S12" s="158"/>
      <c r="T12" s="158"/>
      <c r="U12" s="158"/>
    </row>
    <row r="13" spans="1:21" s="142" customFormat="1" ht="12.75" customHeight="1">
      <c r="A13" s="143" t="s">
        <v>9</v>
      </c>
      <c r="B13" s="155" t="s">
        <v>38</v>
      </c>
      <c r="C13" s="158">
        <v>286</v>
      </c>
      <c r="D13" s="158"/>
      <c r="E13" s="158">
        <v>370</v>
      </c>
      <c r="F13" s="158"/>
      <c r="G13" s="158"/>
      <c r="H13" s="158">
        <f>1018+2656</f>
        <v>3674</v>
      </c>
      <c r="I13" s="158">
        <v>126</v>
      </c>
      <c r="J13" s="158">
        <v>35</v>
      </c>
      <c r="K13" s="158"/>
      <c r="L13" s="158"/>
      <c r="M13" s="158"/>
      <c r="N13" s="158"/>
      <c r="O13" s="158"/>
      <c r="P13" s="158">
        <v>524</v>
      </c>
      <c r="Q13" s="158"/>
      <c r="R13" s="158">
        <v>130</v>
      </c>
      <c r="S13" s="158"/>
      <c r="T13" s="158"/>
      <c r="U13" s="158">
        <v>630</v>
      </c>
    </row>
    <row r="14" spans="1:21" s="142" customFormat="1" ht="12.75" customHeight="1">
      <c r="A14" s="143" t="s">
        <v>10</v>
      </c>
      <c r="B14" s="155" t="s">
        <v>38</v>
      </c>
      <c r="C14" s="158">
        <v>476</v>
      </c>
      <c r="D14" s="158"/>
      <c r="E14" s="158"/>
      <c r="F14" s="158">
        <v>500</v>
      </c>
      <c r="G14" s="158"/>
      <c r="H14" s="158">
        <v>30</v>
      </c>
      <c r="I14" s="158"/>
      <c r="J14" s="158"/>
      <c r="K14" s="158"/>
      <c r="L14" s="158"/>
      <c r="M14" s="158"/>
      <c r="N14" s="158"/>
      <c r="O14" s="158"/>
      <c r="P14" s="158">
        <v>6</v>
      </c>
      <c r="Q14" s="158"/>
      <c r="R14" s="158"/>
      <c r="S14" s="158"/>
      <c r="T14" s="158"/>
      <c r="U14" s="158"/>
    </row>
    <row r="15" spans="1:21" s="142" customFormat="1" ht="12.75" customHeight="1">
      <c r="A15" s="143" t="s">
        <v>11</v>
      </c>
      <c r="B15" s="155" t="s">
        <v>38</v>
      </c>
      <c r="C15" s="158"/>
      <c r="D15" s="158"/>
      <c r="E15" s="158"/>
      <c r="F15" s="158"/>
      <c r="G15" s="158"/>
      <c r="H15" s="158">
        <f>52992+6022</f>
        <v>59014</v>
      </c>
      <c r="I15" s="158">
        <v>114</v>
      </c>
      <c r="J15" s="158">
        <v>6</v>
      </c>
      <c r="K15" s="158"/>
      <c r="L15" s="158"/>
      <c r="M15" s="158">
        <v>129814</v>
      </c>
      <c r="N15" s="158"/>
      <c r="O15" s="158"/>
      <c r="P15" s="158">
        <v>403</v>
      </c>
      <c r="Q15" s="158">
        <v>75</v>
      </c>
      <c r="R15" s="158">
        <v>248</v>
      </c>
      <c r="S15" s="158">
        <v>944</v>
      </c>
      <c r="T15" s="158">
        <v>150</v>
      </c>
      <c r="U15" s="158">
        <v>448</v>
      </c>
    </row>
    <row r="16" spans="1:21" s="142" customFormat="1" ht="12.75" customHeight="1">
      <c r="A16" s="143" t="s">
        <v>12</v>
      </c>
      <c r="B16" s="155" t="s">
        <v>38</v>
      </c>
      <c r="C16" s="158">
        <v>1429</v>
      </c>
      <c r="D16" s="158"/>
      <c r="E16" s="158">
        <v>1330</v>
      </c>
      <c r="F16" s="158"/>
      <c r="G16" s="158">
        <v>40</v>
      </c>
      <c r="H16" s="158"/>
      <c r="I16" s="158"/>
      <c r="J16" s="158"/>
      <c r="K16" s="158"/>
      <c r="L16" s="158"/>
      <c r="M16" s="158"/>
      <c r="N16" s="158"/>
      <c r="O16" s="158"/>
      <c r="P16" s="158">
        <v>21</v>
      </c>
      <c r="Q16" s="158"/>
      <c r="R16" s="158">
        <v>80</v>
      </c>
      <c r="S16" s="158"/>
      <c r="T16" s="158"/>
      <c r="U16" s="158">
        <v>5</v>
      </c>
    </row>
    <row r="17" spans="1:21" s="142" customFormat="1" ht="12.75" customHeight="1">
      <c r="A17" s="143" t="s">
        <v>184</v>
      </c>
      <c r="B17" s="155" t="s">
        <v>38</v>
      </c>
      <c r="C17" s="158"/>
      <c r="D17" s="158"/>
      <c r="E17" s="158"/>
      <c r="F17" s="158"/>
      <c r="G17" s="158"/>
      <c r="H17" s="158">
        <v>390</v>
      </c>
      <c r="I17" s="158">
        <v>171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</row>
    <row r="18" spans="1:21" s="142" customFormat="1" ht="12.75" customHeight="1">
      <c r="A18" s="143" t="s">
        <v>32</v>
      </c>
      <c r="B18" s="155" t="s">
        <v>38</v>
      </c>
      <c r="C18" s="158">
        <v>11714</v>
      </c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</row>
    <row r="19" spans="1:21" s="142" customFormat="1" ht="12.75" customHeight="1">
      <c r="A19" s="143" t="s">
        <v>33</v>
      </c>
      <c r="B19" s="155" t="s">
        <v>38</v>
      </c>
      <c r="C19" s="158"/>
      <c r="D19" s="158"/>
      <c r="E19" s="158">
        <v>400</v>
      </c>
      <c r="F19" s="158"/>
      <c r="G19" s="158"/>
      <c r="H19" s="158">
        <v>16306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</row>
    <row r="20" spans="1:21" s="142" customFormat="1" ht="12.75" customHeight="1">
      <c r="A20" s="143" t="s">
        <v>34</v>
      </c>
      <c r="B20" s="155" t="s">
        <v>38</v>
      </c>
      <c r="C20" s="158">
        <v>3048</v>
      </c>
      <c r="D20" s="158"/>
      <c r="E20" s="158"/>
      <c r="F20" s="158"/>
      <c r="G20" s="158"/>
      <c r="H20" s="158">
        <v>1509</v>
      </c>
      <c r="I20" s="158"/>
      <c r="J20" s="158">
        <v>23500</v>
      </c>
      <c r="K20" s="158"/>
      <c r="L20" s="158"/>
      <c r="M20" s="158"/>
      <c r="N20" s="158"/>
      <c r="O20" s="158"/>
      <c r="P20" s="158"/>
      <c r="Q20" s="158">
        <v>100</v>
      </c>
      <c r="R20" s="158"/>
      <c r="S20" s="158"/>
      <c r="T20" s="158"/>
      <c r="U20" s="158"/>
    </row>
    <row r="21" spans="1:21" s="142" customFormat="1" ht="12.75" customHeight="1">
      <c r="A21" s="143" t="s">
        <v>13</v>
      </c>
      <c r="B21" s="155" t="s">
        <v>38</v>
      </c>
      <c r="C21" s="158"/>
      <c r="D21" s="158"/>
      <c r="E21" s="158"/>
      <c r="F21" s="158"/>
      <c r="G21" s="158"/>
      <c r="H21" s="158">
        <v>780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</row>
    <row r="22" spans="1:21" s="142" customFormat="1" ht="12.75" customHeight="1">
      <c r="A22" s="143" t="s">
        <v>14</v>
      </c>
      <c r="B22" s="155" t="s">
        <v>38</v>
      </c>
      <c r="C22" s="158">
        <v>3143</v>
      </c>
      <c r="D22" s="158"/>
      <c r="E22" s="158"/>
      <c r="F22" s="158"/>
      <c r="G22" s="158"/>
      <c r="H22" s="158"/>
      <c r="I22" s="158"/>
      <c r="J22" s="158"/>
      <c r="K22" s="158">
        <v>254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</row>
    <row r="23" spans="1:21" s="142" customFormat="1" ht="12.75" customHeight="1">
      <c r="A23" s="143" t="s">
        <v>35</v>
      </c>
      <c r="B23" s="155" t="s">
        <v>38</v>
      </c>
      <c r="C23" s="158">
        <v>2857</v>
      </c>
      <c r="D23" s="158"/>
      <c r="E23" s="158"/>
      <c r="F23" s="158"/>
      <c r="G23" s="158"/>
      <c r="H23" s="158">
        <v>2193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</row>
    <row r="24" spans="1:21" s="142" customFormat="1" ht="12.75" customHeight="1">
      <c r="A24" s="143" t="s">
        <v>15</v>
      </c>
      <c r="B24" s="155" t="s">
        <v>38</v>
      </c>
      <c r="C24" s="158">
        <v>13333</v>
      </c>
      <c r="D24" s="158"/>
      <c r="E24" s="158"/>
      <c r="F24" s="158"/>
      <c r="G24" s="158"/>
      <c r="H24" s="158">
        <v>4644</v>
      </c>
      <c r="I24" s="158">
        <v>1240</v>
      </c>
      <c r="J24" s="158">
        <v>10</v>
      </c>
      <c r="K24" s="158"/>
      <c r="L24" s="158">
        <v>20</v>
      </c>
      <c r="M24" s="158"/>
      <c r="N24" s="158"/>
      <c r="O24" s="158"/>
      <c r="P24" s="158"/>
      <c r="Q24" s="158"/>
      <c r="R24" s="158"/>
      <c r="S24" s="158"/>
      <c r="T24" s="158"/>
      <c r="U24" s="158"/>
    </row>
    <row r="25" spans="1:21" s="142" customFormat="1" ht="12.75" customHeight="1">
      <c r="A25" s="143" t="s">
        <v>16</v>
      </c>
      <c r="B25" s="155" t="s">
        <v>38</v>
      </c>
      <c r="C25" s="158"/>
      <c r="D25" s="158"/>
      <c r="E25" s="158">
        <v>1500</v>
      </c>
      <c r="F25" s="158"/>
      <c r="G25" s="158"/>
      <c r="H25" s="158">
        <v>5</v>
      </c>
      <c r="I25" s="158"/>
      <c r="J25" s="158">
        <v>3</v>
      </c>
      <c r="K25" s="158"/>
      <c r="L25" s="158"/>
      <c r="M25" s="158"/>
      <c r="N25" s="158"/>
      <c r="O25" s="158"/>
      <c r="P25" s="158">
        <v>15</v>
      </c>
      <c r="Q25" s="158"/>
      <c r="R25" s="158">
        <v>8</v>
      </c>
      <c r="S25" s="158"/>
      <c r="T25" s="158"/>
      <c r="U25" s="158">
        <v>2</v>
      </c>
    </row>
    <row r="26" spans="1:21" s="142" customFormat="1" ht="12.75" customHeight="1">
      <c r="A26" s="143" t="s">
        <v>17</v>
      </c>
      <c r="B26" s="155" t="s">
        <v>38</v>
      </c>
      <c r="C26" s="158"/>
      <c r="D26" s="158">
        <v>50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</row>
    <row r="27" spans="1:21" s="142" customFormat="1" ht="12.75" customHeight="1">
      <c r="A27" s="143" t="s">
        <v>36</v>
      </c>
      <c r="B27" s="155" t="s">
        <v>38</v>
      </c>
      <c r="C27" s="158"/>
      <c r="D27" s="158"/>
      <c r="E27" s="158">
        <f>415+5650</f>
        <v>6065</v>
      </c>
      <c r="F27" s="158"/>
      <c r="G27" s="158">
        <v>630</v>
      </c>
      <c r="H27" s="158">
        <v>111865</v>
      </c>
      <c r="I27" s="158">
        <v>30</v>
      </c>
      <c r="J27" s="158"/>
      <c r="K27" s="158"/>
      <c r="L27" s="158">
        <v>210</v>
      </c>
      <c r="M27" s="158"/>
      <c r="N27" s="158"/>
      <c r="O27" s="158"/>
      <c r="P27" s="158"/>
      <c r="Q27" s="158"/>
      <c r="R27" s="158"/>
      <c r="S27" s="158"/>
      <c r="T27" s="158"/>
      <c r="U27" s="158"/>
    </row>
    <row r="28" spans="1:21" s="142" customFormat="1" ht="12.75" customHeight="1">
      <c r="A28" s="151" t="s">
        <v>37</v>
      </c>
      <c r="B28" s="156" t="s">
        <v>38</v>
      </c>
      <c r="C28" s="159"/>
      <c r="D28" s="159"/>
      <c r="E28" s="159"/>
      <c r="F28" s="159"/>
      <c r="G28" s="159"/>
      <c r="H28" s="159">
        <v>700</v>
      </c>
      <c r="I28" s="159">
        <v>300</v>
      </c>
      <c r="J28" s="159"/>
      <c r="K28" s="159"/>
      <c r="L28" s="159"/>
      <c r="M28" s="159"/>
      <c r="N28" s="159"/>
      <c r="O28" s="159"/>
      <c r="P28" s="159"/>
      <c r="Q28" s="159"/>
      <c r="R28" s="159">
        <v>25</v>
      </c>
      <c r="S28" s="159"/>
      <c r="T28" s="159"/>
      <c r="U28" s="159"/>
    </row>
    <row r="29" spans="1:21" s="278" customFormat="1" ht="14.25" customHeight="1">
      <c r="A29" s="147" t="s">
        <v>189</v>
      </c>
      <c r="B29" s="147"/>
      <c r="C29" s="147"/>
      <c r="D29" s="147"/>
      <c r="E29" s="152"/>
      <c r="F29" s="152"/>
      <c r="G29" s="152"/>
      <c r="H29" s="147"/>
      <c r="I29" s="147"/>
      <c r="J29" s="147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47"/>
    </row>
    <row r="30" spans="5:20" s="147" customFormat="1" ht="14.25" customHeight="1">
      <c r="E30" s="152"/>
      <c r="F30" s="152"/>
      <c r="G30" s="152"/>
      <c r="K30" s="152"/>
      <c r="L30" s="153"/>
      <c r="M30" s="153"/>
      <c r="N30" s="153"/>
      <c r="O30" s="153"/>
      <c r="P30" s="153"/>
      <c r="Q30" s="153"/>
      <c r="R30" s="153"/>
      <c r="S30" s="153"/>
      <c r="T30" s="153"/>
    </row>
    <row r="31" spans="5:21" s="23" customFormat="1" ht="13.5"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23" customFormat="1" ht="13.5">
      <c r="A32" s="154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</row>
    <row r="33" spans="1:21" s="23" customFormat="1" ht="13.5">
      <c r="A33" s="154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</row>
    <row r="34" spans="1:21" ht="13.5">
      <c r="A34" s="154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R34" s="133"/>
      <c r="S34" s="133"/>
      <c r="T34" s="133"/>
      <c r="U34" s="133"/>
    </row>
    <row r="35" spans="1:21" ht="13.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R35" s="133"/>
      <c r="S35" s="133"/>
      <c r="T35" s="133"/>
      <c r="U35" s="133"/>
    </row>
    <row r="36" spans="1:21" ht="13.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R36" s="133"/>
      <c r="S36" s="133"/>
      <c r="T36" s="133"/>
      <c r="U36" s="133"/>
    </row>
    <row r="37" spans="1:21" ht="13.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R37" s="133"/>
      <c r="S37" s="133"/>
      <c r="T37" s="133"/>
      <c r="U37" s="133"/>
    </row>
    <row r="38" spans="8:21" ht="13.5">
      <c r="H38" s="133"/>
      <c r="I38" s="133"/>
      <c r="J38" s="133"/>
      <c r="K38" s="133"/>
      <c r="R38" s="133"/>
      <c r="S38" s="133"/>
      <c r="T38" s="133"/>
      <c r="U38" s="133"/>
    </row>
    <row r="39" spans="8:21" ht="13.5">
      <c r="H39" s="133"/>
      <c r="I39" s="133"/>
      <c r="J39" s="133"/>
      <c r="K39" s="133"/>
      <c r="R39" s="133"/>
      <c r="S39" s="133"/>
      <c r="T39" s="133"/>
      <c r="U39" s="133"/>
    </row>
    <row r="40" spans="8:21" ht="13.5">
      <c r="H40" s="133"/>
      <c r="I40" s="133"/>
      <c r="J40" s="133"/>
      <c r="K40" s="133"/>
      <c r="R40" s="133"/>
      <c r="S40" s="133"/>
      <c r="T40" s="133"/>
      <c r="U40" s="133"/>
    </row>
    <row r="41" spans="8:21" ht="13.5">
      <c r="H41" s="133"/>
      <c r="I41" s="133"/>
      <c r="J41" s="133"/>
      <c r="K41" s="133"/>
      <c r="R41" s="133"/>
      <c r="S41" s="133"/>
      <c r="T41" s="133"/>
      <c r="U41" s="133"/>
    </row>
    <row r="42" spans="8:21" ht="13.5">
      <c r="H42" s="133"/>
      <c r="I42" s="133"/>
      <c r="J42" s="133"/>
      <c r="K42" s="133"/>
      <c r="R42" s="133"/>
      <c r="S42" s="133"/>
      <c r="T42" s="133"/>
      <c r="U42" s="133"/>
    </row>
    <row r="43" spans="8:21" ht="13.5">
      <c r="H43" s="133"/>
      <c r="I43" s="133"/>
      <c r="J43" s="133"/>
      <c r="K43" s="133"/>
      <c r="R43" s="133"/>
      <c r="S43" s="133"/>
      <c r="T43" s="133"/>
      <c r="U43" s="133"/>
    </row>
    <row r="44" spans="8:21" ht="13.5">
      <c r="H44" s="133"/>
      <c r="I44" s="133"/>
      <c r="J44" s="133"/>
      <c r="K44" s="133"/>
      <c r="R44" s="133"/>
      <c r="S44" s="133"/>
      <c r="T44" s="133"/>
      <c r="U44" s="133"/>
    </row>
    <row r="45" spans="8:21" ht="13.5">
      <c r="H45" s="133"/>
      <c r="I45" s="133"/>
      <c r="J45" s="133"/>
      <c r="K45" s="133"/>
      <c r="R45" s="133"/>
      <c r="S45" s="133"/>
      <c r="T45" s="133"/>
      <c r="U45" s="133"/>
    </row>
    <row r="46" spans="8:21" ht="13.5">
      <c r="H46" s="133"/>
      <c r="I46" s="133"/>
      <c r="J46" s="133"/>
      <c r="K46" s="133"/>
      <c r="R46" s="133"/>
      <c r="S46" s="133"/>
      <c r="T46" s="133"/>
      <c r="U46" s="133"/>
    </row>
  </sheetData>
  <sheetProtection/>
  <mergeCells count="3">
    <mergeCell ref="A1:B1"/>
    <mergeCell ref="A3:K3"/>
    <mergeCell ref="A4:K4"/>
  </mergeCells>
  <printOptions/>
  <pageMargins left="0.5905511811023623" right="0.5905511811023623" top="0.5905511811023623" bottom="0.3937007874015748" header="0.4330708661417323" footer="0.5118110236220472"/>
  <pageSetup blackAndWhite="1" horizontalDpi="300" verticalDpi="300" orientation="portrait" paperSize="9" scale="91" r:id="rId1"/>
  <colBreaks count="1" manualBreakCount="1">
    <brk id="10" min="1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M15"/>
  <sheetViews>
    <sheetView showGridLines="0" view="pageBreakPreview" zoomScaleSheetLayoutView="100" zoomScalePageLayoutView="0" workbookViewId="0" topLeftCell="A1">
      <selection activeCell="A3" sqref="A3:P3"/>
    </sheetView>
  </sheetViews>
  <sheetFormatPr defaultColWidth="9.00390625" defaultRowHeight="13.5"/>
  <cols>
    <col min="1" max="1" width="5.25390625" style="100" customWidth="1"/>
    <col min="2" max="2" width="3.50390625" style="100" bestFit="1" customWidth="1"/>
    <col min="3" max="3" width="3.75390625" style="100" customWidth="1"/>
    <col min="4" max="11" width="9.875" style="100" customWidth="1"/>
    <col min="12" max="16384" width="9.00390625" style="100" customWidth="1"/>
  </cols>
  <sheetData>
    <row r="1" spans="1:3" ht="13.5">
      <c r="A1" s="99" t="s">
        <v>117</v>
      </c>
      <c r="B1" s="99"/>
      <c r="C1" s="99"/>
    </row>
    <row r="2" spans="1:11" ht="14.25">
      <c r="A2" s="215" t="s">
        <v>0</v>
      </c>
      <c r="B2" s="215"/>
      <c r="C2" s="216"/>
      <c r="D2" s="216"/>
      <c r="E2" s="216"/>
      <c r="F2" s="216"/>
      <c r="G2" s="216"/>
      <c r="H2" s="216"/>
      <c r="I2" s="216"/>
      <c r="J2" s="216"/>
      <c r="K2" s="216"/>
    </row>
    <row r="3" spans="1:11" s="101" customFormat="1" ht="23.25" customHeight="1">
      <c r="A3" s="217" t="s">
        <v>193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="101" customFormat="1" ht="13.5"/>
    <row r="5" spans="1:11" s="101" customFormat="1" ht="15" customHeight="1">
      <c r="A5" s="102" t="s">
        <v>103</v>
      </c>
      <c r="B5" s="100"/>
      <c r="C5" s="100"/>
      <c r="D5" s="100"/>
      <c r="E5" s="100"/>
      <c r="F5" s="100"/>
      <c r="G5" s="103"/>
      <c r="H5" s="104"/>
      <c r="I5" s="103"/>
      <c r="J5" s="103"/>
      <c r="K5" s="105" t="s">
        <v>47</v>
      </c>
    </row>
    <row r="6" spans="1:6" ht="6" customHeight="1" thickBot="1">
      <c r="A6" s="106"/>
      <c r="B6" s="106"/>
      <c r="C6" s="106"/>
      <c r="D6" s="106"/>
      <c r="E6" s="107"/>
      <c r="F6" s="107"/>
    </row>
    <row r="7" spans="1:11" s="108" customFormat="1" ht="18.75" customHeight="1" thickTop="1">
      <c r="A7" s="218" t="s">
        <v>46</v>
      </c>
      <c r="B7" s="218"/>
      <c r="C7" s="218"/>
      <c r="D7" s="221" t="s">
        <v>45</v>
      </c>
      <c r="E7" s="221" t="s">
        <v>44</v>
      </c>
      <c r="F7" s="218"/>
      <c r="G7" s="218"/>
      <c r="H7" s="218"/>
      <c r="I7" s="218"/>
      <c r="J7" s="218"/>
      <c r="K7" s="221" t="s">
        <v>43</v>
      </c>
    </row>
    <row r="8" spans="1:11" s="108" customFormat="1" ht="14.25" customHeight="1">
      <c r="A8" s="219"/>
      <c r="B8" s="219"/>
      <c r="C8" s="219"/>
      <c r="D8" s="213"/>
      <c r="E8" s="212" t="s">
        <v>42</v>
      </c>
      <c r="F8" s="212" t="s">
        <v>111</v>
      </c>
      <c r="G8" s="212" t="s">
        <v>112</v>
      </c>
      <c r="H8" s="212" t="s">
        <v>113</v>
      </c>
      <c r="I8" s="212" t="s">
        <v>114</v>
      </c>
      <c r="J8" s="212" t="s">
        <v>41</v>
      </c>
      <c r="K8" s="213"/>
    </row>
    <row r="9" spans="1:11" s="108" customFormat="1" ht="14.25" customHeight="1">
      <c r="A9" s="219"/>
      <c r="B9" s="219"/>
      <c r="C9" s="219"/>
      <c r="D9" s="213"/>
      <c r="E9" s="213"/>
      <c r="F9" s="213"/>
      <c r="G9" s="213"/>
      <c r="H9" s="213"/>
      <c r="I9" s="213"/>
      <c r="J9" s="213"/>
      <c r="K9" s="213"/>
    </row>
    <row r="10" spans="1:11" s="108" customFormat="1" ht="12">
      <c r="A10" s="220"/>
      <c r="B10" s="220"/>
      <c r="C10" s="220"/>
      <c r="D10" s="214"/>
      <c r="E10" s="214"/>
      <c r="F10" s="214"/>
      <c r="G10" s="214"/>
      <c r="H10" s="214"/>
      <c r="I10" s="214"/>
      <c r="J10" s="214"/>
      <c r="K10" s="214"/>
    </row>
    <row r="11" spans="1:11" s="108" customFormat="1" ht="18.75" customHeight="1">
      <c r="A11" s="178" t="s">
        <v>216</v>
      </c>
      <c r="B11" s="186">
        <v>29</v>
      </c>
      <c r="C11" s="179" t="s">
        <v>201</v>
      </c>
      <c r="D11" s="109">
        <v>104</v>
      </c>
      <c r="E11" s="110">
        <v>100</v>
      </c>
      <c r="F11" s="110">
        <v>1</v>
      </c>
      <c r="G11" s="110">
        <v>93</v>
      </c>
      <c r="H11" s="110">
        <v>6</v>
      </c>
      <c r="I11" s="110">
        <v>0</v>
      </c>
      <c r="J11" s="110">
        <v>0</v>
      </c>
      <c r="K11" s="110">
        <v>4</v>
      </c>
    </row>
    <row r="12" spans="1:13" s="108" customFormat="1" ht="18" customHeight="1">
      <c r="A12" s="178"/>
      <c r="B12" s="186">
        <v>30</v>
      </c>
      <c r="C12" s="179"/>
      <c r="D12" s="109">
        <v>100</v>
      </c>
      <c r="E12" s="110">
        <v>96</v>
      </c>
      <c r="F12" s="110">
        <v>0</v>
      </c>
      <c r="G12" s="110">
        <v>91</v>
      </c>
      <c r="H12" s="110">
        <v>4</v>
      </c>
      <c r="I12" s="110">
        <v>0</v>
      </c>
      <c r="J12" s="110">
        <v>1</v>
      </c>
      <c r="K12" s="110">
        <v>4</v>
      </c>
      <c r="L12" s="111"/>
      <c r="M12" s="111">
        <f>SUM(E12,K12)-D12</f>
        <v>0</v>
      </c>
    </row>
    <row r="13" spans="1:13" s="108" customFormat="1" ht="18" customHeight="1">
      <c r="A13" s="178" t="s">
        <v>199</v>
      </c>
      <c r="B13" s="177" t="s">
        <v>200</v>
      </c>
      <c r="C13" s="179" t="s">
        <v>201</v>
      </c>
      <c r="D13" s="109">
        <v>119</v>
      </c>
      <c r="E13" s="110">
        <v>115</v>
      </c>
      <c r="F13" s="110">
        <v>1</v>
      </c>
      <c r="G13" s="110">
        <v>111</v>
      </c>
      <c r="H13" s="110">
        <v>3</v>
      </c>
      <c r="I13" s="110" t="s">
        <v>105</v>
      </c>
      <c r="J13" s="110">
        <v>0</v>
      </c>
      <c r="K13" s="110">
        <v>4</v>
      </c>
      <c r="L13" s="111"/>
      <c r="M13" s="111">
        <v>0</v>
      </c>
    </row>
    <row r="14" spans="1:13" s="108" customFormat="1" ht="18" customHeight="1">
      <c r="A14" s="175"/>
      <c r="B14" s="176">
        <v>2</v>
      </c>
      <c r="C14" s="187"/>
      <c r="D14" s="188">
        <v>121</v>
      </c>
      <c r="E14" s="189">
        <v>116</v>
      </c>
      <c r="F14" s="189">
        <v>2</v>
      </c>
      <c r="G14" s="189">
        <v>112</v>
      </c>
      <c r="H14" s="189">
        <v>1</v>
      </c>
      <c r="I14" s="189">
        <v>0</v>
      </c>
      <c r="J14" s="189">
        <v>1</v>
      </c>
      <c r="K14" s="189">
        <v>5</v>
      </c>
      <c r="L14" s="111"/>
      <c r="M14" s="111"/>
    </row>
    <row r="15" spans="1:11" s="115" customFormat="1" ht="18" customHeight="1">
      <c r="A15" s="26" t="s">
        <v>191</v>
      </c>
      <c r="B15" s="113"/>
      <c r="C15" s="114"/>
      <c r="D15" s="26"/>
      <c r="E15" s="26"/>
      <c r="F15" s="26"/>
      <c r="G15" s="26"/>
      <c r="H15" s="26"/>
      <c r="I15" s="26"/>
      <c r="J15" s="26"/>
      <c r="K15" s="26"/>
    </row>
  </sheetData>
  <sheetProtection/>
  <mergeCells count="12">
    <mergeCell ref="I8:I10"/>
    <mergeCell ref="J8:J10"/>
    <mergeCell ref="G8:G10"/>
    <mergeCell ref="H8:H10"/>
    <mergeCell ref="A2:K2"/>
    <mergeCell ref="A3:K3"/>
    <mergeCell ref="A7:C10"/>
    <mergeCell ref="D7:D10"/>
    <mergeCell ref="E7:J7"/>
    <mergeCell ref="K7:K10"/>
    <mergeCell ref="E8:E10"/>
    <mergeCell ref="F8:F10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H12"/>
  <sheetViews>
    <sheetView showGridLines="0" view="pageBreakPreview" zoomScale="115" zoomScaleSheetLayoutView="115" zoomScalePageLayoutView="0" workbookViewId="0" topLeftCell="A1">
      <selection activeCell="A3" sqref="A3:P3"/>
    </sheetView>
  </sheetViews>
  <sheetFormatPr defaultColWidth="9.00390625" defaultRowHeight="13.5"/>
  <cols>
    <col min="1" max="1" width="5.25390625" style="100" customWidth="1"/>
    <col min="2" max="2" width="3.50390625" style="100" customWidth="1"/>
    <col min="3" max="3" width="3.75390625" style="100" customWidth="1"/>
    <col min="4" max="7" width="19.875" style="100" customWidth="1"/>
    <col min="8" max="16384" width="9.00390625" style="100" customWidth="1"/>
  </cols>
  <sheetData>
    <row r="1" spans="1:2" ht="13.5">
      <c r="A1" s="99" t="s">
        <v>117</v>
      </c>
      <c r="B1" s="99"/>
    </row>
    <row r="2" spans="1:7" s="101" customFormat="1" ht="14.25" customHeight="1">
      <c r="A2" s="215" t="s">
        <v>0</v>
      </c>
      <c r="B2" s="215"/>
      <c r="C2" s="215"/>
      <c r="D2" s="215"/>
      <c r="E2" s="215"/>
      <c r="F2" s="215"/>
      <c r="G2" s="215"/>
    </row>
    <row r="3" spans="1:7" s="101" customFormat="1" ht="20.25" customHeight="1">
      <c r="A3" s="217" t="s">
        <v>193</v>
      </c>
      <c r="B3" s="217"/>
      <c r="C3" s="217"/>
      <c r="D3" s="217"/>
      <c r="E3" s="217"/>
      <c r="F3" s="217"/>
      <c r="G3" s="217"/>
    </row>
    <row r="4" s="101" customFormat="1" ht="13.5"/>
    <row r="5" spans="1:7" s="101" customFormat="1" ht="15" customHeight="1">
      <c r="A5" s="102" t="s">
        <v>51</v>
      </c>
      <c r="B5" s="100"/>
      <c r="C5" s="100"/>
      <c r="D5" s="100"/>
      <c r="E5" s="103"/>
      <c r="F5" s="103"/>
      <c r="G5" s="105" t="s">
        <v>47</v>
      </c>
    </row>
    <row r="6" spans="1:4" ht="6" customHeight="1" thickBot="1">
      <c r="A6" s="106"/>
      <c r="B6" s="106"/>
      <c r="C6" s="106"/>
      <c r="D6" s="106"/>
    </row>
    <row r="7" spans="1:7" s="115" customFormat="1" ht="22.5" customHeight="1" thickTop="1">
      <c r="A7" s="222" t="s">
        <v>46</v>
      </c>
      <c r="B7" s="222"/>
      <c r="C7" s="223"/>
      <c r="D7" s="59" t="s">
        <v>45</v>
      </c>
      <c r="E7" s="59" t="s">
        <v>50</v>
      </c>
      <c r="F7" s="59" t="s">
        <v>49</v>
      </c>
      <c r="G7" s="30" t="s">
        <v>48</v>
      </c>
    </row>
    <row r="8" spans="1:7" s="115" customFormat="1" ht="16.5" customHeight="1">
      <c r="A8" s="180" t="s">
        <v>40</v>
      </c>
      <c r="B8" s="72">
        <v>29</v>
      </c>
      <c r="C8" s="73" t="s">
        <v>39</v>
      </c>
      <c r="D8" s="116">
        <v>104</v>
      </c>
      <c r="E8" s="117">
        <v>45</v>
      </c>
      <c r="F8" s="117">
        <v>26</v>
      </c>
      <c r="G8" s="117">
        <v>33</v>
      </c>
    </row>
    <row r="9" spans="1:8" s="108" customFormat="1" ht="17.25" customHeight="1">
      <c r="A9" s="180"/>
      <c r="B9" s="72">
        <v>30</v>
      </c>
      <c r="C9" s="73"/>
      <c r="D9" s="116">
        <v>100</v>
      </c>
      <c r="E9" s="117">
        <v>46</v>
      </c>
      <c r="F9" s="117">
        <v>27</v>
      </c>
      <c r="G9" s="117">
        <v>27</v>
      </c>
      <c r="H9" s="118">
        <f>SUM(E9:G9)-D9</f>
        <v>0</v>
      </c>
    </row>
    <row r="10" spans="1:8" s="108" customFormat="1" ht="17.25" customHeight="1">
      <c r="A10" s="180" t="s">
        <v>217</v>
      </c>
      <c r="B10" s="72" t="s">
        <v>219</v>
      </c>
      <c r="C10" s="73" t="s">
        <v>39</v>
      </c>
      <c r="D10" s="116">
        <v>119</v>
      </c>
      <c r="E10" s="117">
        <v>46</v>
      </c>
      <c r="F10" s="117">
        <v>36</v>
      </c>
      <c r="G10" s="117">
        <v>37</v>
      </c>
      <c r="H10" s="118">
        <f>SUM(E10:G10)-D10</f>
        <v>0</v>
      </c>
    </row>
    <row r="11" spans="1:8" s="112" customFormat="1" ht="17.25" customHeight="1">
      <c r="A11" s="129"/>
      <c r="B11" s="75">
        <v>2</v>
      </c>
      <c r="C11" s="74"/>
      <c r="D11" s="123">
        <v>121</v>
      </c>
      <c r="E11" s="124">
        <v>56</v>
      </c>
      <c r="F11" s="124">
        <v>35</v>
      </c>
      <c r="G11" s="124">
        <v>30</v>
      </c>
      <c r="H11" s="118">
        <f>SUM(E11:G11)-D11</f>
        <v>0</v>
      </c>
    </row>
    <row r="12" spans="1:7" s="115" customFormat="1" ht="18" customHeight="1">
      <c r="A12" s="224" t="s">
        <v>192</v>
      </c>
      <c r="B12" s="224"/>
      <c r="C12" s="225"/>
      <c r="D12" s="225"/>
      <c r="E12" s="225"/>
      <c r="F12" s="26"/>
      <c r="G12" s="26"/>
    </row>
  </sheetData>
  <sheetProtection/>
  <mergeCells count="4">
    <mergeCell ref="A2:G2"/>
    <mergeCell ref="A3:G3"/>
    <mergeCell ref="A7:C7"/>
    <mergeCell ref="A12:E12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15"/>
  <sheetViews>
    <sheetView showGridLines="0" view="pageBreakPreview" zoomScale="115" zoomScaleSheetLayoutView="115" zoomScalePageLayoutView="0" workbookViewId="0" topLeftCell="A1">
      <selection activeCell="A3" sqref="A3:P3"/>
    </sheetView>
  </sheetViews>
  <sheetFormatPr defaultColWidth="8.625" defaultRowHeight="13.5"/>
  <cols>
    <col min="1" max="1" width="5.25390625" style="63" customWidth="1"/>
    <col min="2" max="2" width="3.50390625" style="63" customWidth="1"/>
    <col min="3" max="3" width="3.875" style="63" customWidth="1"/>
    <col min="4" max="11" width="7.125" style="63" customWidth="1"/>
    <col min="12" max="12" width="7.50390625" style="63" customWidth="1"/>
    <col min="13" max="13" width="7.125" style="63" customWidth="1"/>
    <col min="14" max="16384" width="8.625" style="63" customWidth="1"/>
  </cols>
  <sheetData>
    <row r="1" spans="1:2" ht="13.5">
      <c r="A1" s="62" t="s">
        <v>117</v>
      </c>
      <c r="B1" s="62"/>
    </row>
    <row r="2" spans="1:13" s="27" customFormat="1" ht="15.75" customHeight="1">
      <c r="A2" s="226" t="s">
        <v>0</v>
      </c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s="64" customFormat="1" ht="24" customHeight="1">
      <c r="A3" s="228" t="s">
        <v>194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</row>
    <row r="4" s="64" customFormat="1" ht="13.5"/>
    <row r="5" spans="1:13" s="64" customFormat="1" ht="15" customHeight="1">
      <c r="A5" s="65" t="s">
        <v>58</v>
      </c>
      <c r="B5" s="63"/>
      <c r="C5" s="63"/>
      <c r="D5" s="63"/>
      <c r="E5" s="63"/>
      <c r="F5" s="63"/>
      <c r="G5" s="12"/>
      <c r="H5" s="12"/>
      <c r="I5" s="12"/>
      <c r="J5" s="12"/>
      <c r="K5" s="82"/>
      <c r="L5" s="83"/>
      <c r="M5" s="66" t="s">
        <v>47</v>
      </c>
    </row>
    <row r="6" spans="1:6" ht="6" customHeight="1" thickBot="1">
      <c r="A6" s="67"/>
      <c r="B6" s="67"/>
      <c r="C6" s="67"/>
      <c r="D6" s="67"/>
      <c r="E6" s="67"/>
      <c r="F6" s="67"/>
    </row>
    <row r="7" spans="1:13" s="69" customFormat="1" ht="18" customHeight="1" thickTop="1">
      <c r="A7" s="218" t="s">
        <v>46</v>
      </c>
      <c r="B7" s="218"/>
      <c r="C7" s="218"/>
      <c r="D7" s="221" t="s">
        <v>45</v>
      </c>
      <c r="E7" s="229" t="s">
        <v>57</v>
      </c>
      <c r="F7" s="222"/>
      <c r="G7" s="222"/>
      <c r="H7" s="230" t="s">
        <v>196</v>
      </c>
      <c r="I7" s="231"/>
      <c r="J7" s="231"/>
      <c r="K7" s="231"/>
      <c r="L7" s="231"/>
      <c r="M7" s="231"/>
    </row>
    <row r="8" spans="1:13" s="69" customFormat="1" ht="16.5" customHeight="1">
      <c r="A8" s="219"/>
      <c r="B8" s="219"/>
      <c r="C8" s="219"/>
      <c r="D8" s="213"/>
      <c r="E8" s="212" t="s">
        <v>42</v>
      </c>
      <c r="F8" s="212" t="s">
        <v>56</v>
      </c>
      <c r="G8" s="212" t="s">
        <v>55</v>
      </c>
      <c r="H8" s="212" t="s">
        <v>42</v>
      </c>
      <c r="I8" s="212" t="s">
        <v>62</v>
      </c>
      <c r="J8" s="212" t="s">
        <v>54</v>
      </c>
      <c r="K8" s="212" t="s">
        <v>53</v>
      </c>
      <c r="L8" s="32" t="s">
        <v>115</v>
      </c>
      <c r="M8" s="212" t="s">
        <v>41</v>
      </c>
    </row>
    <row r="9" spans="1:13" s="69" customFormat="1" ht="16.5" customHeight="1">
      <c r="A9" s="220"/>
      <c r="B9" s="220"/>
      <c r="C9" s="220"/>
      <c r="D9" s="214"/>
      <c r="E9" s="214"/>
      <c r="F9" s="214"/>
      <c r="G9" s="214"/>
      <c r="H9" s="214"/>
      <c r="I9" s="214"/>
      <c r="J9" s="214"/>
      <c r="K9" s="214"/>
      <c r="L9" s="33" t="s">
        <v>104</v>
      </c>
      <c r="M9" s="214"/>
    </row>
    <row r="10" spans="1:13" s="69" customFormat="1" ht="18.75" customHeight="1">
      <c r="A10" s="180" t="s">
        <v>216</v>
      </c>
      <c r="B10" s="72">
        <v>29</v>
      </c>
      <c r="C10" s="73" t="s">
        <v>201</v>
      </c>
      <c r="D10" s="80">
        <v>86</v>
      </c>
      <c r="E10" s="81">
        <v>78</v>
      </c>
      <c r="F10" s="81">
        <v>66</v>
      </c>
      <c r="G10" s="81">
        <v>12</v>
      </c>
      <c r="H10" s="81">
        <v>9</v>
      </c>
      <c r="I10" s="81">
        <v>0</v>
      </c>
      <c r="J10" s="81">
        <v>8</v>
      </c>
      <c r="K10" s="81">
        <v>1</v>
      </c>
      <c r="L10" s="81" t="s">
        <v>105</v>
      </c>
      <c r="M10" s="81" t="s">
        <v>105</v>
      </c>
    </row>
    <row r="11" spans="1:13" s="69" customFormat="1" ht="18" customHeight="1">
      <c r="A11" s="180"/>
      <c r="B11" s="72">
        <v>30</v>
      </c>
      <c r="C11" s="73"/>
      <c r="D11" s="80">
        <v>78</v>
      </c>
      <c r="E11" s="81">
        <v>63</v>
      </c>
      <c r="F11" s="81">
        <v>57</v>
      </c>
      <c r="G11" s="81" t="s">
        <v>186</v>
      </c>
      <c r="H11" s="81" t="s">
        <v>186</v>
      </c>
      <c r="I11" s="81">
        <v>0</v>
      </c>
      <c r="J11" s="81">
        <v>11</v>
      </c>
      <c r="K11" s="81" t="s">
        <v>186</v>
      </c>
      <c r="L11" s="81" t="s">
        <v>105</v>
      </c>
      <c r="M11" s="81" t="s">
        <v>105</v>
      </c>
    </row>
    <row r="12" spans="1:13" s="69" customFormat="1" ht="18" customHeight="1">
      <c r="A12" s="180" t="s">
        <v>199</v>
      </c>
      <c r="B12" s="72" t="s">
        <v>200</v>
      </c>
      <c r="C12" s="73" t="s">
        <v>201</v>
      </c>
      <c r="D12" s="80">
        <v>86</v>
      </c>
      <c r="E12" s="81">
        <v>78</v>
      </c>
      <c r="F12" s="81">
        <v>72</v>
      </c>
      <c r="G12" s="81">
        <v>6</v>
      </c>
      <c r="H12" s="81">
        <v>8</v>
      </c>
      <c r="I12" s="81" t="s">
        <v>186</v>
      </c>
      <c r="J12" s="81" t="s">
        <v>186</v>
      </c>
      <c r="K12" s="81" t="s">
        <v>105</v>
      </c>
      <c r="L12" s="81" t="s">
        <v>105</v>
      </c>
      <c r="M12" s="81">
        <v>0</v>
      </c>
    </row>
    <row r="13" spans="1:13" s="76" customFormat="1" ht="18" customHeight="1">
      <c r="A13" s="129"/>
      <c r="B13" s="75">
        <v>2</v>
      </c>
      <c r="C13" s="74"/>
      <c r="D13" s="122">
        <v>81</v>
      </c>
      <c r="E13" s="121">
        <v>76</v>
      </c>
      <c r="F13" s="121">
        <v>72</v>
      </c>
      <c r="G13" s="121">
        <v>4</v>
      </c>
      <c r="H13" s="121">
        <v>5</v>
      </c>
      <c r="I13" s="121" t="s">
        <v>186</v>
      </c>
      <c r="J13" s="121" t="s">
        <v>186</v>
      </c>
      <c r="K13" s="121" t="s">
        <v>105</v>
      </c>
      <c r="L13" s="121" t="s">
        <v>105</v>
      </c>
      <c r="M13" s="121" t="s">
        <v>105</v>
      </c>
    </row>
    <row r="14" ht="13.5">
      <c r="A14" s="85" t="s">
        <v>52</v>
      </c>
    </row>
    <row r="15" ht="13.5">
      <c r="A15" s="69" t="s">
        <v>191</v>
      </c>
    </row>
  </sheetData>
  <sheetProtection/>
  <mergeCells count="14">
    <mergeCell ref="E8:E9"/>
    <mergeCell ref="F8:F9"/>
    <mergeCell ref="G8:G9"/>
    <mergeCell ref="H8:H9"/>
    <mergeCell ref="A2:M2"/>
    <mergeCell ref="J8:J9"/>
    <mergeCell ref="K8:K9"/>
    <mergeCell ref="M8:M9"/>
    <mergeCell ref="A3:M3"/>
    <mergeCell ref="I8:I9"/>
    <mergeCell ref="A7:C9"/>
    <mergeCell ref="D7:D9"/>
    <mergeCell ref="E7:G7"/>
    <mergeCell ref="H7:M7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G15"/>
  <sheetViews>
    <sheetView showGridLines="0" view="pageBreakPreview" zoomScale="115" zoomScaleSheetLayoutView="115" zoomScalePageLayoutView="0" workbookViewId="0" topLeftCell="A1">
      <selection activeCell="A3" sqref="A3:P3"/>
    </sheetView>
  </sheetViews>
  <sheetFormatPr defaultColWidth="10.25390625" defaultRowHeight="13.5"/>
  <cols>
    <col min="1" max="1" width="5.25390625" style="63" customWidth="1"/>
    <col min="2" max="2" width="3.50390625" style="63" customWidth="1"/>
    <col min="3" max="3" width="3.875" style="63" customWidth="1"/>
    <col min="4" max="7" width="19.875" style="63" customWidth="1"/>
    <col min="8" max="16384" width="10.25390625" style="63" customWidth="1"/>
  </cols>
  <sheetData>
    <row r="1" spans="1:2" ht="13.5">
      <c r="A1" s="62" t="s">
        <v>117</v>
      </c>
      <c r="B1" s="62"/>
    </row>
    <row r="2" spans="1:7" s="64" customFormat="1" ht="14.25" customHeight="1">
      <c r="A2" s="226" t="s">
        <v>0</v>
      </c>
      <c r="B2" s="226"/>
      <c r="C2" s="227"/>
      <c r="D2" s="227"/>
      <c r="E2" s="227"/>
      <c r="F2" s="227"/>
      <c r="G2" s="227"/>
    </row>
    <row r="3" spans="1:7" s="64" customFormat="1" ht="20.25" customHeight="1">
      <c r="A3" s="228" t="s">
        <v>194</v>
      </c>
      <c r="B3" s="228"/>
      <c r="C3" s="228"/>
      <c r="D3" s="228"/>
      <c r="E3" s="228"/>
      <c r="F3" s="228"/>
      <c r="G3" s="228"/>
    </row>
    <row r="4" s="64" customFormat="1" ht="13.5"/>
    <row r="5" spans="1:7" s="64" customFormat="1" ht="15" customHeight="1">
      <c r="A5" s="65" t="s">
        <v>59</v>
      </c>
      <c r="B5" s="63"/>
      <c r="C5" s="63"/>
      <c r="D5" s="63"/>
      <c r="E5" s="12"/>
      <c r="F5" s="12"/>
      <c r="G5" s="66" t="s">
        <v>47</v>
      </c>
    </row>
    <row r="6" spans="1:4" ht="6" customHeight="1" thickBot="1">
      <c r="A6" s="67"/>
      <c r="B6" s="67"/>
      <c r="C6" s="67"/>
      <c r="D6" s="68"/>
    </row>
    <row r="7" spans="1:7" s="27" customFormat="1" ht="11.25" customHeight="1" thickTop="1">
      <c r="A7" s="218" t="s">
        <v>46</v>
      </c>
      <c r="B7" s="218"/>
      <c r="C7" s="218"/>
      <c r="D7" s="221" t="s">
        <v>45</v>
      </c>
      <c r="E7" s="28"/>
      <c r="F7" s="221" t="s">
        <v>116</v>
      </c>
      <c r="G7" s="28"/>
    </row>
    <row r="8" spans="1:7" s="27" customFormat="1" ht="18" customHeight="1">
      <c r="A8" s="220"/>
      <c r="B8" s="220"/>
      <c r="C8" s="220"/>
      <c r="D8" s="214"/>
      <c r="E8" s="128" t="s">
        <v>196</v>
      </c>
      <c r="F8" s="214"/>
      <c r="G8" s="128" t="s">
        <v>196</v>
      </c>
    </row>
    <row r="9" spans="1:7" s="27" customFormat="1" ht="18" customHeight="1">
      <c r="A9" s="180" t="s">
        <v>40</v>
      </c>
      <c r="B9" s="72">
        <v>29</v>
      </c>
      <c r="C9" s="73" t="s">
        <v>201</v>
      </c>
      <c r="D9" s="130">
        <v>86</v>
      </c>
      <c r="E9" s="71">
        <v>9</v>
      </c>
      <c r="F9" s="71">
        <v>60</v>
      </c>
      <c r="G9" s="71">
        <v>9</v>
      </c>
    </row>
    <row r="10" spans="1:7" s="27" customFormat="1" ht="18.75" customHeight="1">
      <c r="A10" s="180"/>
      <c r="B10" s="72">
        <v>30</v>
      </c>
      <c r="C10" s="73"/>
      <c r="D10" s="130">
        <v>78</v>
      </c>
      <c r="E10" s="71" t="s">
        <v>186</v>
      </c>
      <c r="F10" s="71" t="s">
        <v>186</v>
      </c>
      <c r="G10" s="71" t="s">
        <v>186</v>
      </c>
    </row>
    <row r="11" spans="1:7" s="27" customFormat="1" ht="18" customHeight="1">
      <c r="A11" s="180" t="s">
        <v>199</v>
      </c>
      <c r="B11" s="72" t="s">
        <v>200</v>
      </c>
      <c r="C11" s="73" t="s">
        <v>201</v>
      </c>
      <c r="D11" s="130">
        <v>86</v>
      </c>
      <c r="E11" s="71">
        <v>8</v>
      </c>
      <c r="F11" s="71">
        <v>53</v>
      </c>
      <c r="G11" s="71">
        <v>8</v>
      </c>
    </row>
    <row r="12" spans="1:7" s="76" customFormat="1" ht="18" customHeight="1">
      <c r="A12" s="185"/>
      <c r="B12" s="75">
        <v>2</v>
      </c>
      <c r="C12" s="182"/>
      <c r="D12" s="122">
        <v>81</v>
      </c>
      <c r="E12" s="124">
        <v>5</v>
      </c>
      <c r="F12" s="124">
        <v>55</v>
      </c>
      <c r="G12" s="124">
        <v>5</v>
      </c>
    </row>
    <row r="13" spans="1:7" s="27" customFormat="1" ht="15.75" customHeight="1">
      <c r="A13" s="27" t="s">
        <v>192</v>
      </c>
      <c r="B13" s="77"/>
      <c r="C13" s="78"/>
      <c r="D13" s="79"/>
      <c r="E13" s="79"/>
      <c r="F13" s="79"/>
      <c r="G13" s="79"/>
    </row>
    <row r="14" spans="1:7" s="27" customFormat="1" ht="18" customHeight="1">
      <c r="A14" s="86"/>
      <c r="B14" s="77"/>
      <c r="C14" s="78"/>
      <c r="D14" s="79"/>
      <c r="E14" s="79"/>
      <c r="F14" s="79"/>
      <c r="G14" s="79"/>
    </row>
    <row r="15" spans="1:7" s="27" customFormat="1" ht="18" customHeight="1">
      <c r="A15" s="86"/>
      <c r="B15" s="77"/>
      <c r="C15" s="78"/>
      <c r="D15" s="79"/>
      <c r="E15" s="79"/>
      <c r="F15" s="79"/>
      <c r="G15" s="79"/>
    </row>
  </sheetData>
  <sheetProtection/>
  <mergeCells count="5">
    <mergeCell ref="A2:G2"/>
    <mergeCell ref="A3:G3"/>
    <mergeCell ref="A7:C8"/>
    <mergeCell ref="D7:D8"/>
    <mergeCell ref="F7:F8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Q14"/>
  <sheetViews>
    <sheetView showGridLines="0" view="pageBreakPreview" zoomScaleSheetLayoutView="100" zoomScalePageLayoutView="0" workbookViewId="0" topLeftCell="A1">
      <selection activeCell="A3" sqref="A3:P3"/>
    </sheetView>
  </sheetViews>
  <sheetFormatPr defaultColWidth="10.625" defaultRowHeight="13.5"/>
  <cols>
    <col min="1" max="1" width="5.25390625" style="4" customWidth="1"/>
    <col min="2" max="2" width="3.50390625" style="4" customWidth="1"/>
    <col min="3" max="3" width="3.875" style="4" customWidth="1"/>
    <col min="4" max="4" width="5.75390625" style="4" customWidth="1"/>
    <col min="5" max="5" width="5.875" style="4" bestFit="1" customWidth="1"/>
    <col min="6" max="7" width="6.00390625" style="4" customWidth="1"/>
    <col min="8" max="8" width="5.875" style="4" bestFit="1" customWidth="1"/>
    <col min="9" max="9" width="6.00390625" style="4" customWidth="1"/>
    <col min="10" max="10" width="5.875" style="4" bestFit="1" customWidth="1"/>
    <col min="11" max="11" width="6.00390625" style="4" customWidth="1"/>
    <col min="12" max="12" width="6.75390625" style="4" bestFit="1" customWidth="1"/>
    <col min="13" max="14" width="6.00390625" style="4" customWidth="1"/>
    <col min="15" max="15" width="7.50390625" style="4" bestFit="1" customWidth="1"/>
    <col min="16" max="16384" width="10.625" style="4" customWidth="1"/>
  </cols>
  <sheetData>
    <row r="1" spans="1:2" ht="13.5">
      <c r="A1" s="127" t="s">
        <v>117</v>
      </c>
      <c r="B1" s="127"/>
    </row>
    <row r="2" spans="1:16" s="10" customFormat="1" ht="14.25" customHeight="1">
      <c r="A2" s="232" t="s">
        <v>0</v>
      </c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18"/>
    </row>
    <row r="3" spans="1:17" s="5" customFormat="1" ht="18" customHeight="1">
      <c r="A3" s="234" t="s">
        <v>194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6"/>
      <c r="Q3" s="6"/>
    </row>
    <row r="4" spans="2:15" s="10" customFormat="1" ht="17.2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0" customFormat="1" ht="15" customHeight="1">
      <c r="A5" s="16" t="s">
        <v>109</v>
      </c>
      <c r="B5" s="4"/>
      <c r="C5" s="4"/>
      <c r="D5" s="4"/>
      <c r="E5" s="4"/>
      <c r="F5" s="4"/>
      <c r="G5" s="12"/>
      <c r="H5" s="12"/>
      <c r="I5" s="12"/>
      <c r="J5" s="12"/>
      <c r="K5" s="12"/>
      <c r="L5" s="12"/>
      <c r="M5" s="15"/>
      <c r="O5" s="11" t="s">
        <v>47</v>
      </c>
    </row>
    <row r="6" spans="1:17" ht="6" customHeight="1" thickBot="1">
      <c r="A6" s="9"/>
      <c r="B6" s="9"/>
      <c r="C6" s="9"/>
      <c r="D6" s="9"/>
      <c r="E6" s="9"/>
      <c r="F6" s="9"/>
      <c r="P6" s="17"/>
      <c r="Q6" s="17"/>
    </row>
    <row r="7" spans="1:17" s="5" customFormat="1" ht="18" customHeight="1" thickTop="1">
      <c r="A7" s="218" t="s">
        <v>46</v>
      </c>
      <c r="B7" s="218"/>
      <c r="C7" s="218"/>
      <c r="D7" s="221" t="s">
        <v>106</v>
      </c>
      <c r="E7" s="235" t="s">
        <v>66</v>
      </c>
      <c r="F7" s="235"/>
      <c r="G7" s="235"/>
      <c r="H7" s="230" t="s">
        <v>196</v>
      </c>
      <c r="I7" s="231"/>
      <c r="J7" s="231"/>
      <c r="K7" s="231"/>
      <c r="L7" s="231"/>
      <c r="M7" s="231"/>
      <c r="N7" s="229" t="s">
        <v>107</v>
      </c>
      <c r="O7" s="28"/>
      <c r="P7" s="34"/>
      <c r="Q7" s="34"/>
    </row>
    <row r="8" spans="1:17" s="5" customFormat="1" ht="15.75" customHeight="1">
      <c r="A8" s="219"/>
      <c r="B8" s="219"/>
      <c r="C8" s="219"/>
      <c r="D8" s="213"/>
      <c r="E8" s="236" t="s">
        <v>63</v>
      </c>
      <c r="F8" s="237" t="s">
        <v>65</v>
      </c>
      <c r="G8" s="237" t="s">
        <v>64</v>
      </c>
      <c r="H8" s="236" t="s">
        <v>63</v>
      </c>
      <c r="I8" s="240" t="s">
        <v>62</v>
      </c>
      <c r="J8" s="236" t="s">
        <v>61</v>
      </c>
      <c r="K8" s="237" t="s">
        <v>53</v>
      </c>
      <c r="L8" s="236" t="s">
        <v>60</v>
      </c>
      <c r="M8" s="237" t="s">
        <v>41</v>
      </c>
      <c r="N8" s="236"/>
      <c r="O8" s="239" t="s">
        <v>108</v>
      </c>
      <c r="P8" s="34"/>
      <c r="Q8" s="34"/>
    </row>
    <row r="9" spans="1:17" s="5" customFormat="1" ht="15.75" customHeight="1">
      <c r="A9" s="220"/>
      <c r="B9" s="220"/>
      <c r="C9" s="220"/>
      <c r="D9" s="214"/>
      <c r="E9" s="236"/>
      <c r="F9" s="238"/>
      <c r="G9" s="238"/>
      <c r="H9" s="236"/>
      <c r="I9" s="241"/>
      <c r="J9" s="236"/>
      <c r="K9" s="238"/>
      <c r="L9" s="236"/>
      <c r="M9" s="238"/>
      <c r="N9" s="236"/>
      <c r="O9" s="239"/>
      <c r="P9" s="31"/>
      <c r="Q9" s="31"/>
    </row>
    <row r="10" spans="1:17" s="27" customFormat="1" ht="18" customHeight="1">
      <c r="A10" s="70" t="s">
        <v>40</v>
      </c>
      <c r="B10" s="34">
        <v>29</v>
      </c>
      <c r="C10" s="91" t="s">
        <v>39</v>
      </c>
      <c r="D10" s="80">
        <v>60</v>
      </c>
      <c r="E10" s="81">
        <v>52</v>
      </c>
      <c r="F10" s="81" t="s">
        <v>218</v>
      </c>
      <c r="G10" s="81" t="s">
        <v>218</v>
      </c>
      <c r="H10" s="81">
        <v>9</v>
      </c>
      <c r="I10" s="81">
        <v>0</v>
      </c>
      <c r="J10" s="81">
        <v>8</v>
      </c>
      <c r="K10" s="81">
        <v>1</v>
      </c>
      <c r="L10" s="81" t="s">
        <v>105</v>
      </c>
      <c r="M10" s="81" t="s">
        <v>105</v>
      </c>
      <c r="N10" s="81">
        <v>58</v>
      </c>
      <c r="O10" s="81">
        <v>4</v>
      </c>
      <c r="P10" s="89"/>
      <c r="Q10" s="89"/>
    </row>
    <row r="11" spans="1:17" s="27" customFormat="1" ht="18" customHeight="1">
      <c r="A11" s="70" t="s">
        <v>40</v>
      </c>
      <c r="B11" s="34">
        <v>30</v>
      </c>
      <c r="C11" s="91" t="s">
        <v>39</v>
      </c>
      <c r="D11" s="80">
        <v>78</v>
      </c>
      <c r="E11" s="81" t="s">
        <v>218</v>
      </c>
      <c r="F11" s="81">
        <v>57</v>
      </c>
      <c r="G11" s="81" t="s">
        <v>218</v>
      </c>
      <c r="H11" s="81" t="s">
        <v>218</v>
      </c>
      <c r="I11" s="81">
        <v>0</v>
      </c>
      <c r="J11" s="81">
        <v>11</v>
      </c>
      <c r="K11" s="81" t="s">
        <v>218</v>
      </c>
      <c r="L11" s="81" t="s">
        <v>105</v>
      </c>
      <c r="M11" s="81" t="s">
        <v>105</v>
      </c>
      <c r="N11" s="81">
        <v>59</v>
      </c>
      <c r="O11" s="81">
        <v>1</v>
      </c>
      <c r="P11" s="89"/>
      <c r="Q11" s="89"/>
    </row>
    <row r="12" spans="1:17" s="27" customFormat="1" ht="18" customHeight="1">
      <c r="A12" s="180" t="s">
        <v>199</v>
      </c>
      <c r="B12" s="34" t="s">
        <v>200</v>
      </c>
      <c r="C12" s="84" t="s">
        <v>201</v>
      </c>
      <c r="D12" s="80">
        <v>86</v>
      </c>
      <c r="E12" s="81">
        <v>78</v>
      </c>
      <c r="F12" s="81">
        <v>72</v>
      </c>
      <c r="G12" s="81">
        <v>6</v>
      </c>
      <c r="H12" s="81">
        <v>8</v>
      </c>
      <c r="I12" s="81" t="s">
        <v>218</v>
      </c>
      <c r="J12" s="81" t="s">
        <v>218</v>
      </c>
      <c r="K12" s="81" t="s">
        <v>105</v>
      </c>
      <c r="L12" s="81" t="s">
        <v>105</v>
      </c>
      <c r="M12" s="81">
        <v>0</v>
      </c>
      <c r="N12" s="81">
        <v>53</v>
      </c>
      <c r="O12" s="81">
        <v>4</v>
      </c>
      <c r="P12" s="90"/>
      <c r="Q12" s="90"/>
    </row>
    <row r="13" spans="1:17" s="27" customFormat="1" ht="18" customHeight="1">
      <c r="A13" s="185" t="s">
        <v>199</v>
      </c>
      <c r="B13" s="181">
        <v>2</v>
      </c>
      <c r="C13" s="182" t="s">
        <v>201</v>
      </c>
      <c r="D13" s="183">
        <v>55</v>
      </c>
      <c r="E13" s="184">
        <v>50</v>
      </c>
      <c r="F13" s="184">
        <v>50</v>
      </c>
      <c r="G13" s="184">
        <v>0</v>
      </c>
      <c r="H13" s="184">
        <v>5</v>
      </c>
      <c r="I13" s="184" t="s">
        <v>215</v>
      </c>
      <c r="J13" s="184" t="s">
        <v>218</v>
      </c>
      <c r="K13" s="184" t="s">
        <v>105</v>
      </c>
      <c r="L13" s="184" t="s">
        <v>105</v>
      </c>
      <c r="M13" s="184" t="s">
        <v>105</v>
      </c>
      <c r="N13" s="184">
        <v>53</v>
      </c>
      <c r="O13" s="184">
        <v>3</v>
      </c>
      <c r="P13" s="90"/>
      <c r="Q13" s="90"/>
    </row>
    <row r="14" ht="13.5">
      <c r="A14" s="14" t="s">
        <v>190</v>
      </c>
    </row>
  </sheetData>
  <sheetProtection/>
  <mergeCells count="17">
    <mergeCell ref="O8:O9"/>
    <mergeCell ref="H8:H9"/>
    <mergeCell ref="I8:I9"/>
    <mergeCell ref="J8:J9"/>
    <mergeCell ref="K8:K9"/>
    <mergeCell ref="L8:L9"/>
    <mergeCell ref="M8:M9"/>
    <mergeCell ref="A2:O2"/>
    <mergeCell ref="A3:O3"/>
    <mergeCell ref="A7:C9"/>
    <mergeCell ref="D7:D9"/>
    <mergeCell ref="E7:G7"/>
    <mergeCell ref="H7:M7"/>
    <mergeCell ref="N7:N9"/>
    <mergeCell ref="E8:E9"/>
    <mergeCell ref="F8:F9"/>
    <mergeCell ref="G8:G9"/>
  </mergeCells>
  <hyperlinks>
    <hyperlink ref="A1:B1" location="'6林業目次'!A1" display="6　林　　業"/>
  </hyperlinks>
  <printOptions/>
  <pageMargins left="0.5905511811023623" right="0.5905511811023623" top="0.5905511811023623" bottom="0.3937007874015748" header="0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2022-03-29T09:42:30Z</cp:lastPrinted>
  <dcterms:created xsi:type="dcterms:W3CDTF">2005-09-01T01:49:01Z</dcterms:created>
  <dcterms:modified xsi:type="dcterms:W3CDTF">2022-04-25T07:40:06Z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