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600" windowHeight="8460" tabRatio="745" activeTab="0"/>
  </bookViews>
  <sheets>
    <sheet name="9鉱工業目次" sheetId="1" r:id="rId1"/>
    <sheet name="9-1" sheetId="2" r:id="rId2"/>
    <sheet name="9-2" sheetId="3" r:id="rId3"/>
    <sheet name="9-3(1)" sheetId="4" r:id="rId4"/>
    <sheet name="9-3(2)" sheetId="5" r:id="rId5"/>
    <sheet name="9-3(3)" sheetId="6" r:id="rId6"/>
    <sheet name="9-3(4)" sheetId="7" r:id="rId7"/>
    <sheet name="9-3(5)" sheetId="8" r:id="rId8"/>
    <sheet name="9-3(6)" sheetId="9" r:id="rId9"/>
    <sheet name="9-4" sheetId="10" r:id="rId10"/>
    <sheet name="9-5(1)" sheetId="11" r:id="rId11"/>
    <sheet name="9-5(2)" sheetId="12" r:id="rId12"/>
    <sheet name="9-6" sheetId="13" r:id="rId13"/>
    <sheet name="9-7" sheetId="14" r:id="rId14"/>
    <sheet name="9-8" sheetId="15" r:id="rId15"/>
    <sheet name="9-9" sheetId="16" r:id="rId16"/>
  </sheets>
  <definedNames>
    <definedName name="_xlnm.Print_Area" localSheetId="1">'9-1'!$A$2:$AE$43</definedName>
    <definedName name="_xlnm.Print_Area" localSheetId="2">'9-2'!$A$2:$T$38</definedName>
    <definedName name="_xlnm.Print_Area" localSheetId="3">'9-3(1)'!$A$2:$U$40</definedName>
    <definedName name="_xlnm.Print_Area" localSheetId="4">'9-3(2)'!$A$2:$U$38</definedName>
    <definedName name="_xlnm.Print_Area" localSheetId="5">'9-3(3)'!$A$2:$Z$39</definedName>
    <definedName name="_xlnm.Print_Area" localSheetId="6">'9-3(4)'!$A$2:$Z$39</definedName>
    <definedName name="_xlnm.Print_Area" localSheetId="7">'9-3(5)'!$A$2:$Z$39</definedName>
    <definedName name="_xlnm.Print_Area" localSheetId="8">'9-3(6)'!$A$2:$AW$38</definedName>
    <definedName name="_xlnm.Print_Area" localSheetId="9">'9-4'!$A$2:$N$35</definedName>
    <definedName name="_xlnm.Print_Area" localSheetId="10">'9-5(1)'!$A$2:$J$39</definedName>
    <definedName name="_xlnm.Print_Area" localSheetId="11">'9-5(2)'!$A$2:$M$36</definedName>
    <definedName name="_xlnm.Print_Area" localSheetId="12">'9-6'!$A$2:$G$57</definedName>
    <definedName name="_xlnm.Print_Area" localSheetId="13">'9-7'!$A$2:$Z$26</definedName>
    <definedName name="_xlnm.Print_Area" localSheetId="14">'9-8'!$A$2:$G$24</definedName>
    <definedName name="_xlnm.Print_Area" localSheetId="15">'9-9'!$A$2:$G$12</definedName>
    <definedName name="_xlnm.Print_Titles" localSheetId="8">'9-3(6)'!$A:$B</definedName>
    <definedName name="_xlnm.Print_Titles" localSheetId="13">'9-7'!$A:$A</definedName>
  </definedNames>
  <calcPr fullCalcOnLoad="1"/>
</workbook>
</file>

<file path=xl/sharedStrings.xml><?xml version="1.0" encoding="utf-8"?>
<sst xmlns="http://schemas.openxmlformats.org/spreadsheetml/2006/main" count="2327" uniqueCount="444">
  <si>
    <t>鉱工業</t>
  </si>
  <si>
    <t>鉄鋼業</t>
  </si>
  <si>
    <t>その他</t>
  </si>
  <si>
    <t>食料品</t>
  </si>
  <si>
    <t>1月</t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</si>
  <si>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</si>
  <si>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</si>
  <si>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</si>
  <si>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</si>
  <si>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</si>
  <si>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</si>
  <si>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</si>
  <si>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</si>
  <si>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</si>
  <si>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</si>
  <si>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</si>
  <si>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</si>
  <si>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</si>
  <si>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区分</t>
  </si>
  <si>
    <t>１　鉱 工 業 生 産 指 数</t>
  </si>
  <si>
    <t>9　鉱 工 業</t>
  </si>
  <si>
    <t>ウェイト</t>
  </si>
  <si>
    <t>電力･
ガ ス
事 業</t>
  </si>
  <si>
    <t>電子部品･
デバイス
工業</t>
  </si>
  <si>
    <t>窯業・
土石製
品工業</t>
  </si>
  <si>
    <t xml:space="preserve"> </t>
  </si>
  <si>
    <t>19　</t>
  </si>
  <si>
    <t>（平成17年＝100）</t>
  </si>
  <si>
    <t>はん用
機械工業
・業務用
機械工業</t>
  </si>
  <si>
    <t>平成18年</t>
  </si>
  <si>
    <t>20　</t>
  </si>
  <si>
    <t>32</t>
  </si>
  <si>
    <t>31</t>
  </si>
  <si>
    <t>輸送機械</t>
  </si>
  <si>
    <t>30</t>
  </si>
  <si>
    <t>電子・デバイス</t>
  </si>
  <si>
    <t>29</t>
  </si>
  <si>
    <t>28</t>
  </si>
  <si>
    <t>電気機械</t>
  </si>
  <si>
    <t>27</t>
  </si>
  <si>
    <t>26</t>
  </si>
  <si>
    <t>金属</t>
  </si>
  <si>
    <t>25</t>
  </si>
  <si>
    <t>非鉄金属</t>
  </si>
  <si>
    <t>24</t>
  </si>
  <si>
    <t>鉄鋼</t>
  </si>
  <si>
    <t>23</t>
  </si>
  <si>
    <t>窯業・土石</t>
  </si>
  <si>
    <t>22</t>
  </si>
  <si>
    <t>皮革</t>
  </si>
  <si>
    <t>21</t>
  </si>
  <si>
    <t>20</t>
  </si>
  <si>
    <t>19</t>
  </si>
  <si>
    <t>万円</t>
  </si>
  <si>
    <t>人</t>
  </si>
  <si>
    <t>製造品出荷額等</t>
  </si>
  <si>
    <t>従業者数</t>
  </si>
  <si>
    <t>事業所数</t>
  </si>
  <si>
    <t>30人以上</t>
  </si>
  <si>
    <t>10～29人</t>
  </si>
  <si>
    <t>4～9人</t>
  </si>
  <si>
    <t>総数</t>
  </si>
  <si>
    <t>産業中分類</t>
  </si>
  <si>
    <t>石油・石炭</t>
  </si>
  <si>
    <t>化学</t>
  </si>
  <si>
    <t>印刷</t>
  </si>
  <si>
    <t>パルプ・紙</t>
  </si>
  <si>
    <t>家具</t>
  </si>
  <si>
    <t>木材</t>
  </si>
  <si>
    <t>繊維</t>
  </si>
  <si>
    <t>飲料・飼料</t>
  </si>
  <si>
    <t>平成18年度</t>
  </si>
  <si>
    <t>平成20年12月31日現在</t>
  </si>
  <si>
    <t>資　料：福井県政策統計課「福井県の工業」</t>
  </si>
  <si>
    <t>計</t>
  </si>
  <si>
    <t>％</t>
  </si>
  <si>
    <t>人</t>
  </si>
  <si>
    <t>構成比</t>
  </si>
  <si>
    <t>実　数</t>
  </si>
  <si>
    <t>20年実数</t>
  </si>
  <si>
    <t>対前年比</t>
  </si>
  <si>
    <t>19年実数</t>
  </si>
  <si>
    <t>20年</t>
  </si>
  <si>
    <t>原材料使用額等</t>
  </si>
  <si>
    <t>現金給与総額</t>
  </si>
  <si>
    <t>粗付加価値額</t>
  </si>
  <si>
    <t>平成20年12月31日現在</t>
  </si>
  <si>
    <t>３　産業中分類別事業所数、従業者数、製造品出荷額等</t>
  </si>
  <si>
    <t>9　鉱 工 業</t>
  </si>
  <si>
    <t>-</t>
  </si>
  <si>
    <t>x</t>
  </si>
  <si>
    <t>女</t>
  </si>
  <si>
    <t>男</t>
  </si>
  <si>
    <t>収入額</t>
  </si>
  <si>
    <t>出荷額</t>
  </si>
  <si>
    <t>受 入 者 数</t>
  </si>
  <si>
    <t>正社員、正職員</t>
  </si>
  <si>
    <t>無給家族従業者</t>
  </si>
  <si>
    <t>使用額等</t>
  </si>
  <si>
    <t>総　　額</t>
  </si>
  <si>
    <t>出向・派遣</t>
  </si>
  <si>
    <t>雇用者</t>
  </si>
  <si>
    <t>および</t>
  </si>
  <si>
    <t>その他の</t>
  </si>
  <si>
    <t>修理料</t>
  </si>
  <si>
    <t>加工賃</t>
  </si>
  <si>
    <t>製造品</t>
  </si>
  <si>
    <t>個人事業主</t>
  </si>
  <si>
    <t>臨時雇用者</t>
  </si>
  <si>
    <t>従業者数合計</t>
  </si>
  <si>
    <t>個　人</t>
  </si>
  <si>
    <t>組合・
その他
の法人</t>
  </si>
  <si>
    <t>会　社</t>
  </si>
  <si>
    <t>原 材 料</t>
  </si>
  <si>
    <t>現金給与</t>
  </si>
  <si>
    <t>従業者</t>
  </si>
  <si>
    <t>経営組織</t>
  </si>
  <si>
    <t>事　業
所　数</t>
  </si>
  <si>
    <t>資　料：福井県政策統計課「福井県の工業｣</t>
  </si>
  <si>
    <t>　</t>
  </si>
  <si>
    <t>個人</t>
  </si>
  <si>
    <t>会社</t>
  </si>
  <si>
    <t>-</t>
  </si>
  <si>
    <t>支払額</t>
  </si>
  <si>
    <t>契約額</t>
  </si>
  <si>
    <t>年間増減</t>
  </si>
  <si>
    <t>減</t>
  </si>
  <si>
    <t>増</t>
  </si>
  <si>
    <t>機械・装置</t>
  </si>
  <si>
    <t>建物・構築物</t>
  </si>
  <si>
    <t>土地</t>
  </si>
  <si>
    <t>基本給および賞与</t>
  </si>
  <si>
    <t>パート・アルバイト等</t>
  </si>
  <si>
    <t>1億円未満</t>
  </si>
  <si>
    <t>労働者数計</t>
  </si>
  <si>
    <t>出向・派遣受入者数</t>
  </si>
  <si>
    <t>合　　　　　　　　計</t>
  </si>
  <si>
    <t>1千万円～</t>
  </si>
  <si>
    <t>1千万円</t>
  </si>
  <si>
    <t>契約額および支払額</t>
  </si>
  <si>
    <t>雇用者に対する</t>
  </si>
  <si>
    <t>常用労働者</t>
  </si>
  <si>
    <t>個人事業主および
無給家族従事者　</t>
  </si>
  <si>
    <t>合計</t>
  </si>
  <si>
    <t>建設仮勘定</t>
  </si>
  <si>
    <t>減価償却額</t>
  </si>
  <si>
    <t>除却額</t>
  </si>
  <si>
    <t>年間取得額</t>
  </si>
  <si>
    <t>年初現在高</t>
  </si>
  <si>
    <t>その他の収入額</t>
  </si>
  <si>
    <t>修理料収入額</t>
  </si>
  <si>
    <t>加工賃収入額</t>
  </si>
  <si>
    <t>製造品出荷額</t>
  </si>
  <si>
    <t>委託生産費</t>
  </si>
  <si>
    <t>電　　　力</t>
  </si>
  <si>
    <t>燃　　　料</t>
  </si>
  <si>
    <t>原　材　料</t>
  </si>
  <si>
    <t>その他の給与</t>
  </si>
  <si>
    <t>会　　　　　　　　社（資本金）</t>
  </si>
  <si>
    <t>総　数</t>
  </si>
  <si>
    <t>リース契約による</t>
  </si>
  <si>
    <t>有形固定資産額</t>
  </si>
  <si>
    <t>月別常用</t>
  </si>
  <si>
    <t>温調用水</t>
  </si>
  <si>
    <t>洗じょう用水</t>
  </si>
  <si>
    <t>回収水</t>
  </si>
  <si>
    <t>井戸水</t>
  </si>
  <si>
    <t>上水道</t>
  </si>
  <si>
    <t>工業用水道</t>
  </si>
  <si>
    <t>冷却用水・</t>
  </si>
  <si>
    <t>製品処理</t>
  </si>
  <si>
    <t>淡水</t>
  </si>
  <si>
    <t>用途別用水量</t>
  </si>
  <si>
    <t>水源別用水量</t>
  </si>
  <si>
    <t>用水量合計</t>
  </si>
  <si>
    <t>平成20年12月31日現在</t>
  </si>
  <si>
    <t>４　産業中分類別１日当たり水源別・用途別工業用水量（従業者30人以上の事業所）</t>
  </si>
  <si>
    <t>若 狭 町</t>
  </si>
  <si>
    <t>おおい町</t>
  </si>
  <si>
    <t>高 浜 町</t>
  </si>
  <si>
    <t xml:space="preserve">美 浜 町 </t>
  </si>
  <si>
    <t>越 前 町</t>
  </si>
  <si>
    <t>南越前町</t>
  </si>
  <si>
    <t>池 田 町</t>
  </si>
  <si>
    <t>永平寺町</t>
  </si>
  <si>
    <t>町　  　計</t>
  </si>
  <si>
    <t>坂 井 市</t>
  </si>
  <si>
    <t>越 前 市</t>
  </si>
  <si>
    <t>あわら市</t>
  </si>
  <si>
    <t>勝 山 市</t>
  </si>
  <si>
    <t>大 野 市</t>
  </si>
  <si>
    <t>小 浜 市</t>
  </si>
  <si>
    <t>敦 賀 市</t>
  </si>
  <si>
    <t>福 井 市</t>
  </si>
  <si>
    <t>市　  　計</t>
  </si>
  <si>
    <t xml:space="preserve">       20</t>
  </si>
  <si>
    <t xml:space="preserve">       19</t>
  </si>
  <si>
    <t>実数</t>
  </si>
  <si>
    <t>有形固定資産投資額（従業者30人以上）</t>
  </si>
  <si>
    <t>　　　2.平成14年調査より、西暦末尾0，3，5，8以外は従業者4人以上のみ調査。</t>
  </si>
  <si>
    <t>（注）1.昭和57年調査より、従業者4人以上を対象とした調査開始。</t>
  </si>
  <si>
    <t>…</t>
  </si>
  <si>
    <t xml:space="preserve">       18　</t>
  </si>
  <si>
    <t xml:space="preserve">       17　</t>
  </si>
  <si>
    <t xml:space="preserve">       16　</t>
  </si>
  <si>
    <t xml:space="preserve">       15　</t>
  </si>
  <si>
    <t xml:space="preserve">       14　</t>
  </si>
  <si>
    <t xml:space="preserve">       13　</t>
  </si>
  <si>
    <t xml:space="preserve">       12　</t>
  </si>
  <si>
    <t xml:space="preserve">       11　</t>
  </si>
  <si>
    <t xml:space="preserve">       10　</t>
  </si>
  <si>
    <t xml:space="preserve">        9   　</t>
  </si>
  <si>
    <t xml:space="preserve">        8   　</t>
  </si>
  <si>
    <t xml:space="preserve">        7   　</t>
  </si>
  <si>
    <t xml:space="preserve">        6   　</t>
  </si>
  <si>
    <t xml:space="preserve">        5   　</t>
  </si>
  <si>
    <t xml:space="preserve">        4   　</t>
  </si>
  <si>
    <t xml:space="preserve">        3   　</t>
  </si>
  <si>
    <t xml:space="preserve">        2     </t>
  </si>
  <si>
    <t xml:space="preserve">       62　</t>
  </si>
  <si>
    <t xml:space="preserve">       61　</t>
  </si>
  <si>
    <t xml:space="preserve">       60　</t>
  </si>
  <si>
    <t xml:space="preserve">       59　</t>
  </si>
  <si>
    <t xml:space="preserve">       58　</t>
  </si>
  <si>
    <t xml:space="preserve">       57　</t>
  </si>
  <si>
    <t xml:space="preserve">       56</t>
  </si>
  <si>
    <t xml:space="preserve">       55</t>
  </si>
  <si>
    <t xml:space="preserve">       54</t>
  </si>
  <si>
    <t xml:space="preserve">       53</t>
  </si>
  <si>
    <t xml:space="preserve">       52</t>
  </si>
  <si>
    <t xml:space="preserve">       51</t>
  </si>
  <si>
    <t xml:space="preserve">       50</t>
  </si>
  <si>
    <t xml:space="preserve">       49</t>
  </si>
  <si>
    <t xml:space="preserve">       48</t>
  </si>
  <si>
    <t xml:space="preserve">       47</t>
  </si>
  <si>
    <t xml:space="preserve">       46</t>
  </si>
  <si>
    <t xml:space="preserve">       45</t>
  </si>
  <si>
    <t xml:space="preserve">       44</t>
  </si>
  <si>
    <t xml:space="preserve">       43</t>
  </si>
  <si>
    <t xml:space="preserve">       42</t>
  </si>
  <si>
    <t xml:space="preserve">       41</t>
  </si>
  <si>
    <t xml:space="preserve">       40</t>
  </si>
  <si>
    <t xml:space="preserve">       39</t>
  </si>
  <si>
    <t xml:space="preserve">       38</t>
  </si>
  <si>
    <t xml:space="preserve">       37</t>
  </si>
  <si>
    <t>従業者4人以上</t>
  </si>
  <si>
    <t>全事業所</t>
  </si>
  <si>
    <t>製造品出荷額等（万円）</t>
  </si>
  <si>
    <t>従　業　者　数（人）</t>
  </si>
  <si>
    <t>事　業　所　数</t>
  </si>
  <si>
    <t>６　年次別事業所数、従業者数、製造品出荷額等の推移</t>
  </si>
  <si>
    <t>資　料：福井県政策統計課「生産動態統計調査」</t>
  </si>
  <si>
    <t xml:space="preserve">      12</t>
  </si>
  <si>
    <t xml:space="preserve">      11</t>
  </si>
  <si>
    <t xml:space="preserve">      10</t>
  </si>
  <si>
    <t xml:space="preserve">      9</t>
  </si>
  <si>
    <t xml:space="preserve">      8</t>
  </si>
  <si>
    <t xml:space="preserve">      7</t>
  </si>
  <si>
    <t xml:space="preserve">      6</t>
  </si>
  <si>
    <t xml:space="preserve">      5</t>
  </si>
  <si>
    <t xml:space="preserve">      4</t>
  </si>
  <si>
    <t xml:space="preserve">      3</t>
  </si>
  <si>
    <t xml:space="preserve">      2</t>
  </si>
  <si>
    <t>平成20年1月</t>
  </si>
  <si>
    <t xml:space="preserve"> 平 成 18 年　</t>
  </si>
  <si>
    <t>長　繊　維</t>
  </si>
  <si>
    <t>加工糸織物</t>
  </si>
  <si>
    <t>ポンジー</t>
  </si>
  <si>
    <t>ジョーゼット</t>
  </si>
  <si>
    <t>デシン</t>
  </si>
  <si>
    <t>タフタ</t>
  </si>
  <si>
    <t>ポリエステル長繊維</t>
  </si>
  <si>
    <t>ナイロン長繊維</t>
  </si>
  <si>
    <t>短繊維計</t>
  </si>
  <si>
    <t>長繊維計</t>
  </si>
  <si>
    <t>ちりめん類</t>
  </si>
  <si>
    <t>羽二重類</t>
  </si>
  <si>
    <t>合成繊維</t>
  </si>
  <si>
    <t>人絹織物</t>
  </si>
  <si>
    <t>ビスコース
スフ織物</t>
  </si>
  <si>
    <t>麻織物</t>
  </si>
  <si>
    <t>絹・絹紡織物</t>
  </si>
  <si>
    <t>綿織物</t>
  </si>
  <si>
    <t>総計</t>
  </si>
  <si>
    <t>（単位：千㎡）</t>
  </si>
  <si>
    <t>７　月別主要織物生産量</t>
  </si>
  <si>
    <t>資　料：近畿経済産業局</t>
  </si>
  <si>
    <t>三方上中郡</t>
  </si>
  <si>
    <t>大飯郡</t>
  </si>
  <si>
    <t>三方郡</t>
  </si>
  <si>
    <t>南条郡</t>
  </si>
  <si>
    <t>今立郡</t>
  </si>
  <si>
    <t>坂井市</t>
  </si>
  <si>
    <t>越前市</t>
  </si>
  <si>
    <t>勝山市</t>
  </si>
  <si>
    <t>大野市</t>
  </si>
  <si>
    <t>小浜市</t>
  </si>
  <si>
    <t>敦賀市</t>
  </si>
  <si>
    <t>福井市</t>
  </si>
  <si>
    <t>鉱区面積（ａ）</t>
  </si>
  <si>
    <t>鉱区数</t>
  </si>
  <si>
    <t>採　　　掘（旧砂鉱）</t>
  </si>
  <si>
    <t>採掘</t>
  </si>
  <si>
    <t>試掘</t>
  </si>
  <si>
    <t>平成20年4月1日現在</t>
  </si>
  <si>
    <t>８　試掘権・採掘権の市郡別鉱区数および面積</t>
  </si>
  <si>
    <t>敦賀セメント㈱</t>
  </si>
  <si>
    <t>石灰石</t>
  </si>
  <si>
    <t>敦賀市</t>
  </si>
  <si>
    <t>けい石</t>
  </si>
  <si>
    <t>南条郡南越前町</t>
  </si>
  <si>
    <t>敦賀市中央1-3-3</t>
  </si>
  <si>
    <t>天筒開発㈱</t>
  </si>
  <si>
    <t>舞崎</t>
  </si>
  <si>
    <t>南条郡南越前町鯖波35-12-2</t>
  </si>
  <si>
    <t>中部鉱業㈱</t>
  </si>
  <si>
    <t>福井</t>
  </si>
  <si>
    <t>(代)中部鉱業㈱</t>
  </si>
  <si>
    <t>南条</t>
  </si>
  <si>
    <t>敦賀市泉2-6-1</t>
  </si>
  <si>
    <t>敦賀</t>
  </si>
  <si>
    <t>請負</t>
  </si>
  <si>
    <t>直轄（坑内）</t>
  </si>
  <si>
    <t>従業員数</t>
  </si>
  <si>
    <t>鉱業事務所所在地</t>
  </si>
  <si>
    <t>鉱業権者</t>
  </si>
  <si>
    <t>鉱区所在地</t>
  </si>
  <si>
    <t>鉱種名</t>
  </si>
  <si>
    <t>鉱山名</t>
  </si>
  <si>
    <t>９　稼行鉱山一覧</t>
  </si>
  <si>
    <t>平成20年福井県統計年鑑</t>
  </si>
  <si>
    <t>９　鉱工業</t>
  </si>
  <si>
    <t>9-2</t>
  </si>
  <si>
    <t>9-3(2)</t>
  </si>
  <si>
    <t>9-3(3)</t>
  </si>
  <si>
    <t>9-3(4)</t>
  </si>
  <si>
    <t>9-6</t>
  </si>
  <si>
    <t>9-7</t>
  </si>
  <si>
    <t>9-8</t>
  </si>
  <si>
    <t>9-9</t>
  </si>
  <si>
    <t>鉱工業生産指数</t>
  </si>
  <si>
    <t>年次別事業所数、従業者数、製造品出荷額等の推移</t>
  </si>
  <si>
    <t>月別主要織物生産量</t>
  </si>
  <si>
    <t>試掘権・採掘権の市郡別鉱区数および面積</t>
  </si>
  <si>
    <t>稼行鉱山一覧</t>
  </si>
  <si>
    <t>産業中分類別１日当たり水源別・用途別工業用水量（従業者30人以上の事業所）</t>
  </si>
  <si>
    <t>市町別事業所数、従業者数、製造品出荷額等、有形固定資産投資額（従業者４人以上の事業所）</t>
  </si>
  <si>
    <t>9-1</t>
  </si>
  <si>
    <t>9　鉱工業目次へ＜＜</t>
  </si>
  <si>
    <t>原　　　指　　　数</t>
  </si>
  <si>
    <t>季　　節　　調　　整　　済　　指　　数</t>
  </si>
  <si>
    <t>前年比
および
前年同月比</t>
  </si>
  <si>
    <t>パルプ・紙・紙加工品工業</t>
  </si>
  <si>
    <t>年月</t>
  </si>
  <si>
    <t>化学
繊維
紡績</t>
  </si>
  <si>
    <t>織物</t>
  </si>
  <si>
    <t>染色
整理</t>
  </si>
  <si>
    <t>衣類</t>
  </si>
  <si>
    <t>鉱業</t>
  </si>
  <si>
    <r>
      <t>電気機
械工業</t>
    </r>
    <r>
      <rPr>
        <sz val="6"/>
        <rFont val="ＭＳ 明朝"/>
        <family val="1"/>
      </rPr>
      <t>（旧分類）</t>
    </r>
  </si>
  <si>
    <t>その他の
工　　業
(家具・木材・木製品）</t>
  </si>
  <si>
    <t>その他
の繊維
製　品</t>
  </si>
  <si>
    <t>プラス
チック
製　品
工　業</t>
  </si>
  <si>
    <t>生産用
機　械
工　業</t>
  </si>
  <si>
    <t>資　料：福井県政策統計課「福井県鉱工業指数年報」</t>
  </si>
  <si>
    <r>
      <t xml:space="preserve">化　学
工　業
</t>
    </r>
    <r>
      <rPr>
        <sz val="6"/>
        <rFont val="ＭＳ 明朝"/>
        <family val="1"/>
      </rPr>
      <t>(除医薬品)</t>
    </r>
  </si>
  <si>
    <t>（参　考）</t>
  </si>
  <si>
    <t>製造
工業</t>
  </si>
  <si>
    <t>非鉄金
属工業</t>
  </si>
  <si>
    <t>金属製
品工業</t>
  </si>
  <si>
    <t>一般機
械工業</t>
  </si>
  <si>
    <t>電気機
械工業</t>
  </si>
  <si>
    <t>輸送機
械工業</t>
  </si>
  <si>
    <t>精密機
械工業</t>
  </si>
  <si>
    <t>化学
工業</t>
  </si>
  <si>
    <t>繊維
工業</t>
  </si>
  <si>
    <t>食料品
工　業</t>
  </si>
  <si>
    <t>機械
工業</t>
  </si>
  <si>
    <t>３　産業中分類別事業所数、従業者数、製造品出荷額等</t>
  </si>
  <si>
    <t xml:space="preserve">       63　</t>
  </si>
  <si>
    <t xml:space="preserve"> 昭 和 36 年</t>
  </si>
  <si>
    <t xml:space="preserve"> 平 成 元 年</t>
  </si>
  <si>
    <t>産業中分類別事業所数、従業者数、製造品出荷額等(1)全事業所</t>
  </si>
  <si>
    <t>9-3(5)</t>
  </si>
  <si>
    <t>9-3(6)</t>
  </si>
  <si>
    <t>産業中分類別事業所数、従業者数、製造品出荷額等(6)従業者30人以上の事業所</t>
  </si>
  <si>
    <t>産業中分類別事業所数、従業者数、製造品出荷額等(5)従業者10～29人以下の事業所</t>
  </si>
  <si>
    <t>産業中分類別事業所数、従業者数、製造品出荷額等(4)従業者４～９人以下の事業所</t>
  </si>
  <si>
    <t>産業中分類別事業所数、従業者数、製造品出荷額等(3)従業者１～３人以下の事業所</t>
  </si>
  <si>
    <t>産業中分類別事業所数、従業者数、製造品出荷額等(2)従業者４人以上の事業所</t>
  </si>
  <si>
    <t>9-5(2)</t>
  </si>
  <si>
    <t>市町別事業所数、従業者数、製造品出荷額等、有形固定資産投資額（全事業所）</t>
  </si>
  <si>
    <t>（1）全事業所</t>
  </si>
  <si>
    <t>17年実数</t>
  </si>
  <si>
    <t>X</t>
  </si>
  <si>
    <t>（3）従業者1～3人以下の事業所</t>
  </si>
  <si>
    <t>５　市町別事業所数、従業者数、製造品出荷額等、有形固定資産投資額</t>
  </si>
  <si>
    <t>対前回比</t>
  </si>
  <si>
    <t xml:space="preserve">       17</t>
  </si>
  <si>
    <t xml:space="preserve"> 平 成 15 年</t>
  </si>
  <si>
    <t>…</t>
  </si>
  <si>
    <t>プラスチック</t>
  </si>
  <si>
    <t>ゴム</t>
  </si>
  <si>
    <t>はん用機械</t>
  </si>
  <si>
    <t>生産用機械</t>
  </si>
  <si>
    <t>業務用機械</t>
  </si>
  <si>
    <t>情報通信機</t>
  </si>
  <si>
    <t>従業者数</t>
  </si>
  <si>
    <t xml:space="preserve"> 平成18年</t>
  </si>
  <si>
    <t xml:space="preserve">     19</t>
  </si>
  <si>
    <t xml:space="preserve">     20</t>
  </si>
  <si>
    <t>市　計</t>
  </si>
  <si>
    <t>町　計</t>
  </si>
  <si>
    <t>従業者規模別</t>
  </si>
  <si>
    <t>　　　2.平成17年の(　)書きの数値は、平成20年調査において日本標準産業分類の改訂が行われたため、平成17年の数値を平成20年の分類に置き換え、再集計したものである。</t>
  </si>
  <si>
    <t>　　　　このため対前回比の算出にあたっては、平成20年の数値について、実際の数値とは別に、平成17年時の調査対象、項目に合わせ便宜的に集計した「参考値」を用いている。</t>
  </si>
  <si>
    <t>（注）平成19年の(　)書きの数値は、平成20年調査において日本標準産業分類の改訂が行われたため、平成19年の数値を平成20年の分類に置き換え、再集計したものである。</t>
  </si>
  <si>
    <t>（2）従業者４人以上の事業所</t>
  </si>
  <si>
    <t>（注）1.平成19年調査における調査項目の変更、および平成20年調査における従業者３人以下の調査対象事業所の精査により、平成20年の数値と平成17年以前の数値は単純に比較できない。</t>
  </si>
  <si>
    <t>（注）平成19年調査における調査項目の変更、および平成20年調査における従業者３人以下の調査対象事業所の精査により、平成20年の</t>
  </si>
  <si>
    <t>　　は別に、平成17年時の調査対象、項目に合わせ便宜的に集計した「参考値」を用いている。</t>
  </si>
  <si>
    <t>　　数値と平成17年以前の数値は単純に比較できない。このため対前回比の算出にあたっては、平成20年の数値について、実際の数値と</t>
  </si>
  <si>
    <r>
      <t>産業中分類別・従業者規模別事業所数、従業者数、製造品出荷額等（</t>
    </r>
    <r>
      <rPr>
        <sz val="11"/>
        <rFont val="ＭＳ Ｐゴシック"/>
        <family val="3"/>
      </rPr>
      <t>全事業所）</t>
    </r>
  </si>
  <si>
    <t>２　産業中分類別・従業者規模別事業所数、従業者数、製造品出荷額等（全事業所）</t>
  </si>
  <si>
    <t>9-3(1)</t>
  </si>
  <si>
    <t>9-4</t>
  </si>
  <si>
    <t>9-5(1)</t>
  </si>
  <si>
    <t>（6）従業者30人以上の事業所</t>
  </si>
  <si>
    <t>（5）従業者10～29人以下の事業所</t>
  </si>
  <si>
    <t>（2）従業者４人以上の事業所</t>
  </si>
  <si>
    <t>（4）従業者4～9人以下の事業所</t>
  </si>
  <si>
    <t>アセテート
織物</t>
  </si>
  <si>
    <t>鯖 江 市</t>
  </si>
  <si>
    <t>鯖江市</t>
  </si>
  <si>
    <t>ボイラ
用水</t>
  </si>
  <si>
    <t>原料
用水</t>
  </si>
  <si>
    <t>（単位：m3）</t>
  </si>
  <si>
    <t>原材料使用額等</t>
  </si>
  <si>
    <t>未　満</t>
  </si>
  <si>
    <t>1億円
以上</t>
  </si>
  <si>
    <t>３　産業中分類別事業所数、従業者数、製造品出荷額等（続き）</t>
  </si>
  <si>
    <t>1～3人</t>
  </si>
  <si>
    <t>製造品出荷額</t>
  </si>
  <si>
    <t>パート・アルバイト等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</si>
</sst>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_);[Red]\(#,##0.0\)"/>
    <numFmt numFmtId="181" formatCode="0.0_);[Red]\(0.0\)"/>
    <numFmt numFmtId="182" formatCode="0.0"/>
    <numFmt numFmtId="183" formatCode="#,##0.0;&quot;▲ &quot;#,##0.0"/>
    <numFmt numFmtId="184" formatCode="#,##0_);[Red]\(#,##0\)"/>
    <numFmt numFmtId="185" formatCode="&quot;¥&quot;#,##0_);[Red]\(&quot;¥&quot;#,##0\)"/>
    <numFmt numFmtId="186" formatCode="0.0;&quot;△ &quot;0.0"/>
    <numFmt numFmtId="187" formatCode="#,##0;&quot;△ &quot;#,##0"/>
    <numFmt numFmtId="188" formatCode="#,##0.0;&quot;△ &quot;#,##0.0"/>
    <numFmt numFmtId="189" formatCode="0.0;&quot;▲ &quot;0.0"/>
    <numFmt numFmtId="190" formatCode="#,##0;&quot;▲ &quot;#,##0"/>
    <numFmt numFmtId="191" formatCode="#,##0_ ;[Red]\-#,##0\ "/>
    <numFmt numFmtId="192" formatCode="[&lt;=999]000;[&lt;=9999]000\-00;000\-0000"/>
    <numFmt numFmtId="193" formatCode="0_);[Red]\(0\)"/>
    <numFmt numFmtId="194" formatCode="#,##0;;\-"/>
    <numFmt numFmtId="195" formatCode="\(#,###\)"/>
    <numFmt numFmtId="196" formatCode="\(###\)"/>
    <numFmt numFmtId="197" formatCode="#,###,;;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u val="single"/>
      <sz val="10"/>
      <color rgb="FF0000FF"/>
      <name val="ＭＳ Ｐゴシック"/>
      <family val="3"/>
    </font>
    <font>
      <sz val="10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62" applyFont="1" applyFill="1" applyBorder="1" applyAlignment="1">
      <alignment horizontal="left"/>
      <protection/>
    </xf>
    <xf numFmtId="49" fontId="2" fillId="0" borderId="10" xfId="62" applyNumberFormat="1" applyFont="1" applyFill="1" applyBorder="1" applyAlignment="1">
      <alignment horizontal="right" vertical="center"/>
      <protection/>
    </xf>
    <xf numFmtId="49" fontId="2" fillId="0" borderId="14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left"/>
      <protection/>
    </xf>
    <xf numFmtId="0" fontId="2" fillId="0" borderId="0" xfId="63" applyFont="1" applyFill="1" applyBorder="1">
      <alignment vertical="center"/>
      <protection/>
    </xf>
    <xf numFmtId="0" fontId="2" fillId="0" borderId="0" xfId="63" applyFont="1" applyFill="1" applyBorder="1" applyAlignment="1">
      <alignment horizontal="left"/>
      <protection/>
    </xf>
    <xf numFmtId="0" fontId="2" fillId="0" borderId="0" xfId="63" applyFont="1" applyFill="1" applyBorder="1" applyAlignment="1">
      <alignment/>
      <protection/>
    </xf>
    <xf numFmtId="0" fontId="2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horizontal="right" vertical="center"/>
      <protection/>
    </xf>
    <xf numFmtId="49" fontId="2" fillId="0" borderId="14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vertical="center"/>
      <protection/>
    </xf>
    <xf numFmtId="0" fontId="2" fillId="0" borderId="20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21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/>
      <protection/>
    </xf>
    <xf numFmtId="0" fontId="8" fillId="0" borderId="0" xfId="63" applyFont="1" applyFill="1">
      <alignment vertical="center"/>
      <protection/>
    </xf>
    <xf numFmtId="0" fontId="5" fillId="0" borderId="0" xfId="63" applyFont="1" applyFill="1" applyBorder="1" applyAlignment="1">
      <alignment horizontal="left"/>
      <protection/>
    </xf>
    <xf numFmtId="0" fontId="0" fillId="0" borderId="0" xfId="64" applyFont="1" applyFill="1">
      <alignment vertical="center"/>
      <protection/>
    </xf>
    <xf numFmtId="0" fontId="2" fillId="0" borderId="0" xfId="64" applyFont="1" applyFill="1" applyBorder="1" applyAlignment="1">
      <alignment horizontal="left"/>
      <protection/>
    </xf>
    <xf numFmtId="0" fontId="2" fillId="0" borderId="14" xfId="64" applyFont="1" applyFill="1" applyBorder="1" applyAlignment="1">
      <alignment horizontal="left"/>
      <protection/>
    </xf>
    <xf numFmtId="49" fontId="2" fillId="0" borderId="19" xfId="64" applyNumberFormat="1" applyFont="1" applyFill="1" applyBorder="1" applyAlignment="1">
      <alignment horizontal="distributed" vertical="center"/>
      <protection/>
    </xf>
    <xf numFmtId="49" fontId="2" fillId="0" borderId="13" xfId="64" applyNumberFormat="1" applyFont="1" applyFill="1" applyBorder="1" applyAlignment="1">
      <alignment horizontal="distributed" vertical="center"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49" fontId="2" fillId="0" borderId="13" xfId="64" applyNumberFormat="1" applyFont="1" applyFill="1" applyBorder="1" applyAlignment="1">
      <alignment horizontal="distributed" vertical="center" shrinkToFit="1"/>
      <protection/>
    </xf>
    <xf numFmtId="0" fontId="2" fillId="0" borderId="13" xfId="64" applyFont="1" applyFill="1" applyBorder="1" applyAlignment="1">
      <alignment horizontal="distributed" vertical="center" shrinkToFit="1"/>
      <protection/>
    </xf>
    <xf numFmtId="0" fontId="2" fillId="0" borderId="13" xfId="64" applyFont="1" applyFill="1" applyBorder="1" applyAlignment="1">
      <alignment horizontal="distributed" vertical="center"/>
      <protection/>
    </xf>
    <xf numFmtId="187" fontId="3" fillId="0" borderId="12" xfId="64" applyNumberFormat="1" applyFont="1" applyFill="1" applyBorder="1" applyAlignment="1" applyProtection="1">
      <alignment horizontal="right" vertical="center"/>
      <protection/>
    </xf>
    <xf numFmtId="187" fontId="3" fillId="0" borderId="0" xfId="64" applyNumberFormat="1" applyFont="1" applyFill="1" applyBorder="1" applyAlignment="1" applyProtection="1">
      <alignment horizontal="right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184" fontId="3" fillId="0" borderId="0" xfId="64" applyNumberFormat="1" applyFont="1" applyFill="1" applyBorder="1" applyAlignment="1">
      <alignment horizontal="right" vertical="center" wrapText="1"/>
      <protection/>
    </xf>
    <xf numFmtId="184" fontId="3" fillId="0" borderId="12" xfId="64" applyNumberFormat="1" applyFont="1" applyFill="1" applyBorder="1" applyAlignment="1">
      <alignment horizontal="right" vertical="center" wrapText="1"/>
      <protection/>
    </xf>
    <xf numFmtId="49" fontId="2" fillId="0" borderId="10" xfId="64" applyNumberFormat="1" applyFont="1" applyFill="1" applyBorder="1" applyAlignment="1">
      <alignment horizontal="right" vertical="center"/>
      <protection/>
    </xf>
    <xf numFmtId="49" fontId="2" fillId="0" borderId="14" xfId="64" applyNumberFormat="1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23" xfId="64" applyFont="1" applyFill="1" applyBorder="1" applyAlignment="1">
      <alignment horizontal="distributed" vertical="center"/>
      <protection/>
    </xf>
    <xf numFmtId="0" fontId="2" fillId="0" borderId="11" xfId="64" applyFont="1" applyFill="1" applyBorder="1" applyAlignment="1">
      <alignment horizontal="center" vertical="center" shrinkToFit="1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left"/>
      <protection/>
    </xf>
    <xf numFmtId="38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38" fontId="2" fillId="0" borderId="20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41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0" xfId="63" applyFont="1" applyFill="1" applyBorder="1" applyAlignment="1">
      <alignment/>
      <protection/>
    </xf>
    <xf numFmtId="0" fontId="6" fillId="0" borderId="23" xfId="0" applyNumberFormat="1" applyFont="1" applyFill="1" applyBorder="1" applyAlignment="1">
      <alignment horizontal="distributed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194" fontId="6" fillId="0" borderId="23" xfId="0" applyNumberFormat="1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distributed" vertical="center"/>
    </xf>
    <xf numFmtId="194" fontId="6" fillId="0" borderId="11" xfId="0" applyNumberFormat="1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distributed" vertical="center"/>
    </xf>
    <xf numFmtId="194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distributed" textRotation="255"/>
    </xf>
    <xf numFmtId="49" fontId="17" fillId="0" borderId="13" xfId="0" applyNumberFormat="1" applyFont="1" applyFill="1" applyBorder="1" applyAlignment="1">
      <alignment horizontal="right" vertical="center"/>
    </xf>
    <xf numFmtId="182" fontId="12" fillId="0" borderId="1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13" xfId="0" applyNumberFormat="1" applyFont="1" applyFill="1" applyBorder="1" applyAlignment="1">
      <alignment vertical="center"/>
    </xf>
    <xf numFmtId="182" fontId="14" fillId="0" borderId="11" xfId="0" applyNumberFormat="1" applyFont="1" applyFill="1" applyBorder="1" applyAlignment="1">
      <alignment vertical="center"/>
    </xf>
    <xf numFmtId="182" fontId="14" fillId="0" borderId="12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13" xfId="0" applyNumberFormat="1" applyFont="1" applyFill="1" applyBorder="1" applyAlignment="1">
      <alignment vertical="center"/>
    </xf>
    <xf numFmtId="182" fontId="12" fillId="0" borderId="11" xfId="0" applyNumberFormat="1" applyFont="1" applyFill="1" applyBorder="1" applyAlignment="1">
      <alignment vertical="center"/>
    </xf>
    <xf numFmtId="182" fontId="15" fillId="0" borderId="12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2" fontId="15" fillId="0" borderId="13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0" fillId="0" borderId="13" xfId="0" applyNumberFormat="1" applyFont="1" applyFill="1" applyBorder="1" applyAlignment="1">
      <alignment horizontal="distributed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distributed" vertical="center"/>
    </xf>
    <xf numFmtId="41" fontId="6" fillId="0" borderId="12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1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41" fontId="6" fillId="0" borderId="20" xfId="0" applyNumberFormat="1" applyFont="1" applyFill="1" applyBorder="1" applyAlignment="1" applyProtection="1">
      <alignment horizontal="right" vertical="center"/>
      <protection/>
    </xf>
    <xf numFmtId="41" fontId="6" fillId="0" borderId="20" xfId="0" applyNumberFormat="1" applyFont="1" applyFill="1" applyBorder="1" applyAlignment="1" applyProtection="1">
      <alignment vertical="center"/>
      <protection/>
    </xf>
    <xf numFmtId="38" fontId="2" fillId="0" borderId="0" xfId="5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4" fontId="3" fillId="0" borderId="0" xfId="64" applyNumberFormat="1" applyFont="1" applyFill="1" applyBorder="1" applyAlignment="1" applyProtection="1">
      <alignment horizontal="right" vertical="center" wrapText="1"/>
      <protection/>
    </xf>
    <xf numFmtId="187" fontId="2" fillId="0" borderId="14" xfId="64" applyNumberFormat="1" applyFont="1" applyFill="1" applyBorder="1" applyAlignment="1">
      <alignment horizontal="right" vertical="center"/>
      <protection/>
    </xf>
    <xf numFmtId="18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87" fontId="6" fillId="0" borderId="12" xfId="0" applyNumberFormat="1" applyFont="1" applyFill="1" applyBorder="1" applyAlignment="1">
      <alignment horizontal="right"/>
    </xf>
    <xf numFmtId="49" fontId="20" fillId="0" borderId="19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187" fontId="6" fillId="0" borderId="12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38" fontId="3" fillId="0" borderId="0" xfId="51" applyFont="1" applyFill="1" applyBorder="1" applyAlignment="1">
      <alignment vertical="center"/>
    </xf>
    <xf numFmtId="0" fontId="5" fillId="0" borderId="0" xfId="64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4" fillId="0" borderId="0" xfId="63" applyFont="1" applyFill="1">
      <alignment vertical="center"/>
      <protection/>
    </xf>
    <xf numFmtId="49" fontId="6" fillId="0" borderId="13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184" fontId="12" fillId="0" borderId="0" xfId="0" applyNumberFormat="1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4" xfId="64" applyFont="1" applyFill="1" applyBorder="1" applyAlignment="1">
      <alignment/>
      <protection/>
    </xf>
    <xf numFmtId="0" fontId="6" fillId="0" borderId="0" xfId="0" applyNumberFormat="1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11" fillId="0" borderId="0" xfId="49" applyFont="1" applyFill="1" applyAlignment="1">
      <alignment/>
    </xf>
    <xf numFmtId="38" fontId="6" fillId="0" borderId="0" xfId="49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8" fontId="6" fillId="0" borderId="24" xfId="49" applyFont="1" applyFill="1" applyBorder="1" applyAlignment="1">
      <alignment horizontal="distributed" vertical="center"/>
    </xf>
    <xf numFmtId="38" fontId="20" fillId="0" borderId="12" xfId="49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38" fontId="20" fillId="0" borderId="0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right" vertical="center" shrinkToFit="1"/>
    </xf>
    <xf numFmtId="38" fontId="6" fillId="0" borderId="0" xfId="49" applyFont="1" applyFill="1" applyAlignment="1">
      <alignment/>
    </xf>
    <xf numFmtId="41" fontId="11" fillId="0" borderId="0" xfId="0" applyNumberFormat="1" applyFont="1" applyFill="1" applyAlignment="1">
      <alignment/>
    </xf>
    <xf numFmtId="38" fontId="6" fillId="0" borderId="25" xfId="49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38" fontId="6" fillId="0" borderId="16" xfId="49" applyFont="1" applyFill="1" applyBorder="1" applyAlignment="1">
      <alignment horizontal="distributed" vertical="center"/>
    </xf>
    <xf numFmtId="0" fontId="20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distributed" vertical="center"/>
    </xf>
    <xf numFmtId="38" fontId="6" fillId="0" borderId="0" xfId="51" applyFont="1" applyFill="1" applyBorder="1" applyAlignment="1">
      <alignment horizontal="distributed" vertical="center"/>
    </xf>
    <xf numFmtId="38" fontId="6" fillId="0" borderId="20" xfId="51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62" applyFont="1" applyFill="1" applyBorder="1" applyAlignment="1">
      <alignment/>
      <protection/>
    </xf>
    <xf numFmtId="0" fontId="6" fillId="0" borderId="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 applyProtection="1">
      <alignment vertical="center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center" vertical="center"/>
    </xf>
    <xf numFmtId="187" fontId="20" fillId="0" borderId="12" xfId="0" applyNumberFormat="1" applyFont="1" applyFill="1" applyBorder="1" applyAlignment="1" applyProtection="1">
      <alignment horizontal="right" vertical="center"/>
      <protection/>
    </xf>
    <xf numFmtId="187" fontId="2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4" xfId="64" applyFont="1" applyFill="1" applyBorder="1" applyAlignment="1">
      <alignment horizontal="center" vertical="center"/>
      <protection/>
    </xf>
    <xf numFmtId="38" fontId="3" fillId="0" borderId="12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left"/>
    </xf>
    <xf numFmtId="38" fontId="2" fillId="0" borderId="14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left"/>
    </xf>
    <xf numFmtId="38" fontId="0" fillId="0" borderId="0" xfId="49" applyFont="1" applyFill="1" applyAlignment="1">
      <alignment/>
    </xf>
    <xf numFmtId="38" fontId="2" fillId="0" borderId="23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left"/>
    </xf>
    <xf numFmtId="38" fontId="2" fillId="0" borderId="10" xfId="49" applyFont="1" applyFill="1" applyBorder="1" applyAlignment="1">
      <alignment horizontal="distributed" vertical="center"/>
    </xf>
    <xf numFmtId="38" fontId="2" fillId="0" borderId="12" xfId="49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center" vertical="center"/>
    </xf>
    <xf numFmtId="195" fontId="2" fillId="0" borderId="0" xfId="49" applyNumberFormat="1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195" fontId="2" fillId="0" borderId="20" xfId="49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195" fontId="2" fillId="0" borderId="0" xfId="49" applyNumberFormat="1" applyFont="1" applyFill="1" applyBorder="1" applyAlignment="1">
      <alignment horizontal="right" wrapText="1"/>
    </xf>
    <xf numFmtId="195" fontId="2" fillId="0" borderId="20" xfId="49" applyNumberFormat="1" applyFont="1" applyFill="1" applyBorder="1" applyAlignment="1">
      <alignment horizontal="right" wrapText="1"/>
    </xf>
    <xf numFmtId="196" fontId="2" fillId="0" borderId="12" xfId="49" applyNumberFormat="1" applyFont="1" applyFill="1" applyBorder="1" applyAlignment="1">
      <alignment horizontal="right" wrapText="1"/>
    </xf>
    <xf numFmtId="196" fontId="2" fillId="0" borderId="17" xfId="49" applyNumberFormat="1" applyFont="1" applyFill="1" applyBorder="1" applyAlignment="1">
      <alignment horizontal="right" wrapText="1"/>
    </xf>
    <xf numFmtId="41" fontId="0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>
      <alignment horizontal="right" vertical="center"/>
    </xf>
    <xf numFmtId="188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3" fillId="0" borderId="0" xfId="6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/>
    </xf>
    <xf numFmtId="41" fontId="3" fillId="0" borderId="1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188" fontId="2" fillId="0" borderId="2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7" fontId="20" fillId="0" borderId="17" xfId="0" applyNumberFormat="1" applyFont="1" applyFill="1" applyBorder="1" applyAlignment="1">
      <alignment horizontal="right"/>
    </xf>
    <xf numFmtId="187" fontId="20" fillId="0" borderId="20" xfId="0" applyNumberFormat="1" applyFont="1" applyFill="1" applyBorder="1" applyAlignment="1">
      <alignment/>
    </xf>
    <xf numFmtId="187" fontId="20" fillId="0" borderId="2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 shrinkToFit="1"/>
    </xf>
    <xf numFmtId="38" fontId="6" fillId="0" borderId="0" xfId="49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38" fontId="6" fillId="0" borderId="17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vertical="center" shrinkToFit="1"/>
    </xf>
    <xf numFmtId="188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vertical="center" shrinkToFit="1"/>
    </xf>
    <xf numFmtId="41" fontId="2" fillId="0" borderId="17" xfId="0" applyNumberFormat="1" applyFont="1" applyFill="1" applyBorder="1" applyAlignment="1">
      <alignment horizontal="right" vertical="center"/>
    </xf>
    <xf numFmtId="188" fontId="2" fillId="0" borderId="20" xfId="0" applyNumberFormat="1" applyFont="1" applyFill="1" applyBorder="1" applyAlignment="1">
      <alignment vertical="center" shrinkToFit="1"/>
    </xf>
    <xf numFmtId="41" fontId="2" fillId="0" borderId="20" xfId="0" applyNumberFormat="1" applyFont="1" applyFill="1" applyBorder="1" applyAlignment="1">
      <alignment horizontal="right" vertical="center"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4" xfId="49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87" fontId="3" fillId="0" borderId="0" xfId="51" applyNumberFormat="1" applyFont="1" applyFill="1" applyBorder="1" applyAlignment="1">
      <alignment/>
    </xf>
    <xf numFmtId="38" fontId="2" fillId="0" borderId="0" xfId="49" applyFont="1" applyFill="1" applyBorder="1" applyAlignment="1" applyProtection="1">
      <alignment horizontal="right" vertical="center"/>
      <protection/>
    </xf>
    <xf numFmtId="187" fontId="2" fillId="0" borderId="0" xfId="64" applyNumberFormat="1" applyFont="1" applyFill="1" applyBorder="1" applyAlignment="1" applyProtection="1">
      <alignment horizontal="right" vertical="center"/>
      <protection/>
    </xf>
    <xf numFmtId="187" fontId="2" fillId="0" borderId="0" xfId="51" applyNumberFormat="1" applyFont="1" applyFill="1" applyBorder="1" applyAlignment="1">
      <alignment horizontal="right" wrapText="1"/>
    </xf>
    <xf numFmtId="49" fontId="2" fillId="0" borderId="0" xfId="64" applyNumberFormat="1" applyFont="1" applyFill="1" applyBorder="1" applyAlignment="1" applyProtection="1">
      <alignment horizontal="right" vertical="center"/>
      <protection/>
    </xf>
    <xf numFmtId="38" fontId="2" fillId="0" borderId="0" xfId="49" applyFont="1" applyFill="1" applyBorder="1" applyAlignment="1">
      <alignment horizontal="right" wrapText="1"/>
    </xf>
    <xf numFmtId="49" fontId="2" fillId="0" borderId="0" xfId="51" applyNumberFormat="1" applyFont="1" applyFill="1" applyBorder="1" applyAlignment="1">
      <alignment horizontal="right" wrapText="1"/>
    </xf>
    <xf numFmtId="0" fontId="2" fillId="0" borderId="0" xfId="64" applyNumberFormat="1" applyFont="1" applyFill="1" applyBorder="1" applyAlignment="1">
      <alignment horizontal="center" vertical="center"/>
      <protection/>
    </xf>
    <xf numFmtId="0" fontId="2" fillId="0" borderId="20" xfId="64" applyNumberFormat="1" applyFont="1" applyFill="1" applyBorder="1" applyAlignment="1">
      <alignment horizontal="center" vertical="center"/>
      <protection/>
    </xf>
    <xf numFmtId="38" fontId="2" fillId="0" borderId="20" xfId="49" applyFont="1" applyFill="1" applyBorder="1" applyAlignment="1" applyProtection="1">
      <alignment horizontal="right" vertical="center"/>
      <protection/>
    </xf>
    <xf numFmtId="187" fontId="2" fillId="0" borderId="20" xfId="64" applyNumberFormat="1" applyFont="1" applyFill="1" applyBorder="1" applyAlignment="1" applyProtection="1">
      <alignment horizontal="right" vertical="center"/>
      <protection/>
    </xf>
    <xf numFmtId="49" fontId="2" fillId="0" borderId="0" xfId="63" applyNumberFormat="1" applyFont="1" applyFill="1" applyAlignment="1">
      <alignment horizontal="center"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49" fontId="2" fillId="0" borderId="0" xfId="63" applyNumberFormat="1" applyFont="1" applyFill="1" applyBorder="1" applyAlignment="1">
      <alignment horizontal="center" vertical="center"/>
      <protection/>
    </xf>
    <xf numFmtId="49" fontId="2" fillId="0" borderId="0" xfId="63" applyNumberFormat="1" applyFont="1" applyFill="1" applyBorder="1" applyAlignment="1">
      <alignment horizontal="distributed" vertical="center"/>
      <protection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2" fillId="0" borderId="20" xfId="63" applyNumberFormat="1" applyFont="1" applyFill="1" applyBorder="1" applyAlignment="1">
      <alignment horizontal="center" vertical="center"/>
      <protection/>
    </xf>
    <xf numFmtId="4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Border="1" applyAlignment="1">
      <alignment horizontal="distributed" vertical="center"/>
      <protection/>
    </xf>
    <xf numFmtId="187" fontId="2" fillId="0" borderId="0" xfId="62" applyNumberFormat="1" applyFont="1" applyFill="1" applyBorder="1" applyAlignment="1" applyProtection="1">
      <alignment horizontal="right" vertical="center"/>
      <protection/>
    </xf>
    <xf numFmtId="49" fontId="2" fillId="0" borderId="0" xfId="62" applyNumberFormat="1" applyFont="1" applyFill="1" applyBorder="1" applyAlignment="1">
      <alignment horizontal="center" vertical="center"/>
      <protection/>
    </xf>
    <xf numFmtId="49" fontId="2" fillId="0" borderId="0" xfId="62" applyNumberFormat="1" applyFont="1" applyFill="1" applyBorder="1" applyAlignment="1">
      <alignment horizontal="distributed" vertical="center"/>
      <protection/>
    </xf>
    <xf numFmtId="49" fontId="2" fillId="0" borderId="0" xfId="62" applyNumberFormat="1" applyFont="1" applyFill="1" applyBorder="1" applyAlignment="1" applyProtection="1">
      <alignment horizontal="right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2" fillId="0" borderId="20" xfId="62" applyNumberFormat="1" applyFont="1" applyFill="1" applyBorder="1" applyAlignment="1">
      <alignment horizontal="center" vertical="center"/>
      <protection/>
    </xf>
    <xf numFmtId="49" fontId="2" fillId="0" borderId="20" xfId="62" applyNumberFormat="1" applyFont="1" applyFill="1" applyBorder="1" applyAlignment="1" applyProtection="1">
      <alignment horizontal="right" vertical="center"/>
      <protection/>
    </xf>
    <xf numFmtId="187" fontId="2" fillId="0" borderId="20" xfId="62" applyNumberFormat="1" applyFont="1" applyFill="1" applyBorder="1" applyAlignment="1" applyProtection="1">
      <alignment horizontal="right" vertical="center"/>
      <protection/>
    </xf>
    <xf numFmtId="49" fontId="2" fillId="0" borderId="20" xfId="62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distributed" vertical="center"/>
    </xf>
    <xf numFmtId="38" fontId="2" fillId="0" borderId="20" xfId="51" applyFont="1" applyFill="1" applyBorder="1" applyAlignment="1">
      <alignment horizontal="right" vertical="center" wrapText="1"/>
    </xf>
    <xf numFmtId="186" fontId="3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5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3" fontId="6" fillId="0" borderId="0" xfId="51" applyNumberFormat="1" applyFont="1" applyFill="1" applyBorder="1" applyAlignment="1">
      <alignment vertical="center" wrapText="1"/>
    </xf>
    <xf numFmtId="3" fontId="6" fillId="0" borderId="0" xfId="51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3" fontId="6" fillId="0" borderId="20" xfId="51" applyNumberFormat="1" applyFont="1" applyFill="1" applyBorder="1" applyAlignment="1">
      <alignment vertical="center" wrapText="1"/>
    </xf>
    <xf numFmtId="3" fontId="6" fillId="0" borderId="20" xfId="51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49" fontId="15" fillId="0" borderId="2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182" fontId="12" fillId="0" borderId="20" xfId="0" applyNumberFormat="1" applyFont="1" applyFill="1" applyBorder="1" applyAlignment="1">
      <alignment vertical="center"/>
    </xf>
    <xf numFmtId="182" fontId="12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vertical="center"/>
    </xf>
    <xf numFmtId="0" fontId="10" fillId="0" borderId="0" xfId="43" applyFont="1" applyFill="1" applyAlignment="1" applyProtection="1" quotePrefix="1">
      <alignment/>
      <protection/>
    </xf>
    <xf numFmtId="41" fontId="20" fillId="0" borderId="10" xfId="0" applyNumberFormat="1" applyFont="1" applyFill="1" applyBorder="1" applyAlignment="1">
      <alignment horizontal="right" vertical="center"/>
    </xf>
    <xf numFmtId="41" fontId="20" fillId="0" borderId="14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 vertical="center" shrinkToFit="1"/>
    </xf>
    <xf numFmtId="188" fontId="6" fillId="0" borderId="2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vertical="center" shrinkToFit="1"/>
    </xf>
    <xf numFmtId="183" fontId="2" fillId="0" borderId="0" xfId="0" applyNumberFormat="1" applyFont="1" applyFill="1" applyBorder="1" applyAlignment="1">
      <alignment vertical="center" shrinkToFit="1"/>
    </xf>
    <xf numFmtId="183" fontId="2" fillId="0" borderId="20" xfId="0" applyNumberFormat="1" applyFont="1" applyFill="1" applyBorder="1" applyAlignment="1">
      <alignment vertical="center" shrinkToFit="1"/>
    </xf>
    <xf numFmtId="38" fontId="12" fillId="0" borderId="0" xfId="51" applyFont="1" applyFill="1" applyBorder="1" applyAlignment="1">
      <alignment/>
    </xf>
    <xf numFmtId="183" fontId="12" fillId="0" borderId="0" xfId="0" applyNumberFormat="1" applyFont="1" applyFill="1" applyBorder="1" applyAlignment="1">
      <alignment vertical="center" shrinkToFit="1"/>
    </xf>
    <xf numFmtId="38" fontId="12" fillId="0" borderId="0" xfId="51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38" fontId="2" fillId="0" borderId="17" xfId="49" applyFont="1" applyFill="1" applyBorder="1" applyAlignment="1">
      <alignment horizontal="right" wrapText="1"/>
    </xf>
    <xf numFmtId="38" fontId="2" fillId="0" borderId="20" xfId="49" applyFont="1" applyFill="1" applyBorder="1" applyAlignment="1">
      <alignment horizontal="right" wrapText="1"/>
    </xf>
    <xf numFmtId="38" fontId="0" fillId="0" borderId="0" xfId="49" applyFont="1" applyFill="1" applyAlignment="1">
      <alignment vertical="center"/>
    </xf>
    <xf numFmtId="0" fontId="0" fillId="0" borderId="0" xfId="64" applyFont="1" applyFill="1" applyBorder="1">
      <alignment vertical="center"/>
      <protection/>
    </xf>
    <xf numFmtId="184" fontId="3" fillId="0" borderId="0" xfId="51" applyNumberFormat="1" applyFont="1" applyFill="1" applyBorder="1" applyAlignment="1">
      <alignment horizontal="right" vertical="center" wrapText="1"/>
    </xf>
    <xf numFmtId="38" fontId="3" fillId="0" borderId="0" xfId="51" applyFont="1" applyFill="1" applyBorder="1" applyAlignment="1">
      <alignment horizontal="right" wrapText="1"/>
    </xf>
    <xf numFmtId="38" fontId="3" fillId="0" borderId="0" xfId="49" applyFont="1" applyFill="1" applyBorder="1" applyAlignment="1">
      <alignment horizontal="right" wrapText="1"/>
    </xf>
    <xf numFmtId="184" fontId="2" fillId="0" borderId="12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vertical="center" wrapText="1"/>
    </xf>
    <xf numFmtId="184" fontId="2" fillId="0" borderId="0" xfId="64" applyNumberFormat="1" applyFont="1" applyFill="1" applyBorder="1" applyAlignment="1" applyProtection="1">
      <alignment horizontal="right" vertical="center" wrapText="1"/>
      <protection/>
    </xf>
    <xf numFmtId="184" fontId="2" fillId="0" borderId="0" xfId="51" applyNumberFormat="1" applyFont="1" applyFill="1" applyBorder="1" applyAlignment="1">
      <alignment horizontal="right" wrapText="1"/>
    </xf>
    <xf numFmtId="38" fontId="2" fillId="0" borderId="0" xfId="51" applyFont="1" applyFill="1" applyBorder="1" applyAlignment="1">
      <alignment horizontal="right" wrapText="1"/>
    </xf>
    <xf numFmtId="187" fontId="2" fillId="0" borderId="12" xfId="51" applyNumberFormat="1" applyFont="1" applyFill="1" applyBorder="1" applyAlignment="1">
      <alignment horizontal="right" wrapText="1"/>
    </xf>
    <xf numFmtId="184" fontId="2" fillId="0" borderId="17" xfId="51" applyNumberFormat="1" applyFont="1" applyFill="1" applyBorder="1" applyAlignment="1">
      <alignment horizontal="right" vertical="center" wrapText="1"/>
    </xf>
    <xf numFmtId="184" fontId="2" fillId="0" borderId="20" xfId="51" applyNumberFormat="1" applyFont="1" applyFill="1" applyBorder="1" applyAlignment="1">
      <alignment horizontal="right" vertical="center" wrapText="1"/>
    </xf>
    <xf numFmtId="184" fontId="2" fillId="0" borderId="20" xfId="64" applyNumberFormat="1" applyFont="1" applyFill="1" applyBorder="1" applyAlignment="1" applyProtection="1">
      <alignment horizontal="right" vertical="center" wrapText="1"/>
      <protection/>
    </xf>
    <xf numFmtId="184" fontId="2" fillId="0" borderId="20" xfId="51" applyNumberFormat="1" applyFont="1" applyFill="1" applyBorder="1" applyAlignment="1">
      <alignment horizontal="right" wrapText="1"/>
    </xf>
    <xf numFmtId="38" fontId="2" fillId="0" borderId="20" xfId="51" applyFont="1" applyFill="1" applyBorder="1" applyAlignment="1">
      <alignment horizontal="right" wrapText="1"/>
    </xf>
    <xf numFmtId="187" fontId="2" fillId="0" borderId="17" xfId="51" applyNumberFormat="1" applyFont="1" applyFill="1" applyBorder="1" applyAlignment="1">
      <alignment horizontal="right" wrapText="1"/>
    </xf>
    <xf numFmtId="187" fontId="2" fillId="0" borderId="20" xfId="51" applyNumberFormat="1" applyFont="1" applyFill="1" applyBorder="1" applyAlignment="1">
      <alignment horizontal="right" wrapText="1"/>
    </xf>
    <xf numFmtId="41" fontId="0" fillId="0" borderId="0" xfId="64" applyNumberFormat="1" applyFont="1" applyFill="1">
      <alignment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194" fontId="3" fillId="0" borderId="12" xfId="63" applyNumberFormat="1" applyFont="1" applyFill="1" applyBorder="1" applyAlignment="1">
      <alignment horizontal="right" vertical="center"/>
      <protection/>
    </xf>
    <xf numFmtId="194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194" fontId="2" fillId="0" borderId="0" xfId="63" applyNumberFormat="1" applyFont="1" applyFill="1" applyBorder="1" applyAlignment="1">
      <alignment horizontal="right" vertical="center"/>
      <protection/>
    </xf>
    <xf numFmtId="194" fontId="2" fillId="0" borderId="12" xfId="51" applyNumberFormat="1" applyFont="1" applyFill="1" applyBorder="1" applyAlignment="1">
      <alignment horizontal="right" wrapText="1"/>
    </xf>
    <xf numFmtId="194" fontId="2" fillId="0" borderId="0" xfId="51" applyNumberFormat="1" applyFont="1" applyFill="1" applyBorder="1" applyAlignment="1">
      <alignment horizontal="right" wrapText="1"/>
    </xf>
    <xf numFmtId="194" fontId="2" fillId="0" borderId="0" xfId="51" applyNumberFormat="1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 vertical="center" wrapText="1"/>
    </xf>
    <xf numFmtId="0" fontId="2" fillId="0" borderId="0" xfId="63" applyFont="1" applyFill="1" applyBorder="1" applyAlignment="1">
      <alignment horizontal="distributed" vertical="center" shrinkToFit="1"/>
      <protection/>
    </xf>
    <xf numFmtId="49" fontId="2" fillId="0" borderId="0" xfId="63" applyNumberFormat="1" applyFont="1" applyFill="1" applyBorder="1" applyAlignment="1">
      <alignment horizontal="distributed" vertical="center" shrinkToFit="1"/>
      <protection/>
    </xf>
    <xf numFmtId="49" fontId="2" fillId="0" borderId="20" xfId="63" applyNumberFormat="1" applyFont="1" applyFill="1" applyBorder="1" applyAlignment="1">
      <alignment horizontal="distributed" vertical="center"/>
      <protection/>
    </xf>
    <xf numFmtId="194" fontId="2" fillId="0" borderId="17" xfId="51" applyNumberFormat="1" applyFont="1" applyFill="1" applyBorder="1" applyAlignment="1">
      <alignment horizontal="right" wrapText="1"/>
    </xf>
    <xf numFmtId="194" fontId="2" fillId="0" borderId="20" xfId="51" applyNumberFormat="1" applyFont="1" applyFill="1" applyBorder="1" applyAlignment="1">
      <alignment horizontal="right" wrapText="1"/>
    </xf>
    <xf numFmtId="194" fontId="2" fillId="0" borderId="20" xfId="51" applyNumberFormat="1" applyFont="1" applyFill="1" applyBorder="1" applyAlignment="1">
      <alignment horizontal="right"/>
    </xf>
    <xf numFmtId="38" fontId="2" fillId="0" borderId="20" xfId="49" applyFont="1" applyFill="1" applyBorder="1" applyAlignment="1">
      <alignment horizontal="right" vertical="center" wrapText="1"/>
    </xf>
    <xf numFmtId="0" fontId="0" fillId="0" borderId="0" xfId="62" applyFont="1" applyFill="1">
      <alignment vertical="center"/>
      <protection/>
    </xf>
    <xf numFmtId="187" fontId="3" fillId="0" borderId="12" xfId="62" applyNumberFormat="1" applyFont="1" applyFill="1" applyBorder="1" applyAlignment="1">
      <alignment horizontal="right" vertical="center"/>
      <protection/>
    </xf>
    <xf numFmtId="187" fontId="3" fillId="0" borderId="0" xfId="62" applyNumberFormat="1" applyFont="1" applyFill="1" applyBorder="1" applyAlignment="1">
      <alignment horizontal="right" vertical="center"/>
      <protection/>
    </xf>
    <xf numFmtId="38" fontId="3" fillId="0" borderId="0" xfId="49" applyFont="1" applyFill="1" applyBorder="1" applyAlignment="1">
      <alignment horizontal="right" vertical="center" wrapText="1"/>
    </xf>
    <xf numFmtId="0" fontId="2" fillId="0" borderId="12" xfId="65" applyFont="1" applyFill="1" applyBorder="1" applyAlignment="1">
      <alignment horizontal="right" vertical="center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49" fontId="2" fillId="0" borderId="0" xfId="65" applyNumberFormat="1" applyFont="1" applyFill="1" applyBorder="1" applyAlignment="1">
      <alignment horizontal="right" vertical="center" wrapText="1"/>
      <protection/>
    </xf>
    <xf numFmtId="0" fontId="2" fillId="0" borderId="0" xfId="62" applyFont="1" applyFill="1" applyBorder="1" applyAlignment="1">
      <alignment horizontal="distributed" vertical="center" shrinkToFit="1"/>
      <protection/>
    </xf>
    <xf numFmtId="49" fontId="2" fillId="0" borderId="0" xfId="62" applyNumberFormat="1" applyFont="1" applyFill="1" applyBorder="1" applyAlignment="1">
      <alignment horizontal="distributed" vertical="center" shrinkToFit="1"/>
      <protection/>
    </xf>
    <xf numFmtId="49" fontId="2" fillId="0" borderId="20" xfId="62" applyNumberFormat="1" applyFont="1" applyFill="1" applyBorder="1" applyAlignment="1">
      <alignment horizontal="distributed" vertical="center"/>
      <protection/>
    </xf>
    <xf numFmtId="0" fontId="2" fillId="0" borderId="17" xfId="65" applyFont="1" applyFill="1" applyBorder="1" applyAlignment="1">
      <alignment horizontal="right" vertical="center" wrapText="1"/>
      <protection/>
    </xf>
    <xf numFmtId="0" fontId="2" fillId="0" borderId="20" xfId="65" applyFont="1" applyFill="1" applyBorder="1" applyAlignment="1">
      <alignment horizontal="right" vertical="center" wrapText="1"/>
      <protection/>
    </xf>
    <xf numFmtId="189" fontId="3" fillId="0" borderId="0" xfId="0" applyNumberFormat="1" applyFont="1" applyFill="1" applyBorder="1" applyAlignment="1">
      <alignment vertical="center"/>
    </xf>
    <xf numFmtId="189" fontId="2" fillId="0" borderId="2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 wrapText="1"/>
    </xf>
    <xf numFmtId="38" fontId="20" fillId="0" borderId="0" xfId="0" applyNumberFormat="1" applyFont="1" applyFill="1" applyAlignment="1">
      <alignment vertical="center"/>
    </xf>
    <xf numFmtId="3" fontId="6" fillId="0" borderId="12" xfId="51" applyNumberFormat="1" applyFont="1" applyFill="1" applyBorder="1" applyAlignment="1">
      <alignment vertical="center" wrapText="1"/>
    </xf>
    <xf numFmtId="3" fontId="6" fillId="0" borderId="17" xfId="51" applyNumberFormat="1" applyFont="1" applyFill="1" applyBorder="1" applyAlignment="1">
      <alignment vertical="center" wrapText="1"/>
    </xf>
    <xf numFmtId="38" fontId="6" fillId="0" borderId="0" xfId="51" applyFont="1" applyFill="1" applyBorder="1" applyAlignment="1">
      <alignment horizontal="right" wrapText="1"/>
    </xf>
    <xf numFmtId="38" fontId="6" fillId="0" borderId="14" xfId="51" applyFont="1" applyFill="1" applyBorder="1" applyAlignment="1">
      <alignment horizontal="right" wrapText="1"/>
    </xf>
    <xf numFmtId="0" fontId="63" fillId="0" borderId="0" xfId="43" applyFont="1" applyFill="1" applyAlignment="1" applyProtection="1" quotePrefix="1">
      <alignment/>
      <protection/>
    </xf>
    <xf numFmtId="0" fontId="63" fillId="0" borderId="0" xfId="43" applyFont="1" applyFill="1" applyAlignment="1" applyProtection="1">
      <alignment/>
      <protection/>
    </xf>
    <xf numFmtId="0" fontId="64" fillId="0" borderId="0" xfId="0" applyFont="1" applyFill="1" applyAlignment="1">
      <alignment/>
    </xf>
    <xf numFmtId="0" fontId="65" fillId="0" borderId="0" xfId="43" applyFont="1" applyFill="1" applyAlignment="1" applyProtection="1">
      <alignment/>
      <protection/>
    </xf>
    <xf numFmtId="38" fontId="66" fillId="0" borderId="0" xfId="49" applyFont="1" applyFill="1" applyAlignment="1">
      <alignment/>
    </xf>
    <xf numFmtId="0" fontId="64" fillId="0" borderId="0" xfId="64" applyFont="1" applyFill="1">
      <alignment vertical="center"/>
      <protection/>
    </xf>
    <xf numFmtId="0" fontId="64" fillId="0" borderId="0" xfId="63" applyFont="1" applyFill="1">
      <alignment vertical="center"/>
      <protection/>
    </xf>
    <xf numFmtId="0" fontId="64" fillId="0" borderId="0" xfId="62" applyFont="1" applyFill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shrinkToFit="1"/>
    </xf>
    <xf numFmtId="183" fontId="20" fillId="0" borderId="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 shrinkToFit="1"/>
    </xf>
    <xf numFmtId="183" fontId="6" fillId="0" borderId="20" xfId="0" applyNumberFormat="1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/>
      <protection/>
    </xf>
    <xf numFmtId="0" fontId="2" fillId="0" borderId="0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3" xfId="62" applyFont="1" applyFill="1" applyBorder="1" applyAlignment="1">
      <alignment horizontal="right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distributed" vertical="center"/>
      <protection/>
    </xf>
    <xf numFmtId="49" fontId="2" fillId="0" borderId="13" xfId="62" applyNumberFormat="1" applyFont="1" applyFill="1" applyBorder="1" applyAlignment="1">
      <alignment horizontal="distributed" vertical="center"/>
      <protection/>
    </xf>
    <xf numFmtId="0" fontId="2" fillId="0" borderId="13" xfId="62" applyFont="1" applyFill="1" applyBorder="1" applyAlignment="1">
      <alignment horizontal="distributed" vertical="center" shrinkToFit="1"/>
      <protection/>
    </xf>
    <xf numFmtId="49" fontId="2" fillId="0" borderId="13" xfId="62" applyNumberFormat="1" applyFont="1" applyFill="1" applyBorder="1" applyAlignment="1">
      <alignment horizontal="distributed" vertical="center" shrinkToFit="1"/>
      <protection/>
    </xf>
    <xf numFmtId="49" fontId="2" fillId="0" borderId="19" xfId="62" applyNumberFormat="1" applyFont="1" applyFill="1" applyBorder="1" applyAlignment="1">
      <alignment horizontal="distributed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17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63" fillId="0" borderId="0" xfId="43" applyFont="1" applyFill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distributed" vertical="center" wrapText="1" shrinkToFit="1"/>
    </xf>
    <xf numFmtId="0" fontId="18" fillId="0" borderId="15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15" fillId="0" borderId="11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center" vertical="top"/>
    </xf>
    <xf numFmtId="38" fontId="2" fillId="0" borderId="32" xfId="49" applyFont="1" applyFill="1" applyBorder="1" applyAlignment="1">
      <alignment horizontal="center"/>
    </xf>
    <xf numFmtId="38" fontId="2" fillId="0" borderId="11" xfId="49" applyFont="1" applyFill="1" applyBorder="1" applyAlignment="1">
      <alignment horizontal="center"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0" fontId="2" fillId="0" borderId="0" xfId="62" applyFont="1" applyFill="1" applyBorder="1" applyAlignment="1">
      <alignment horizontal="distributed" vertical="center"/>
      <protection/>
    </xf>
    <xf numFmtId="0" fontId="2" fillId="0" borderId="17" xfId="62" applyFont="1" applyFill="1" applyBorder="1" applyAlignment="1">
      <alignment horizontal="distributed" vertical="center" shrinkToFit="1"/>
      <protection/>
    </xf>
    <xf numFmtId="0" fontId="2" fillId="0" borderId="20" xfId="62" applyFont="1" applyFill="1" applyBorder="1" applyAlignment="1">
      <alignment horizontal="distributed" vertical="center" shrinkToFit="1"/>
      <protection/>
    </xf>
    <xf numFmtId="0" fontId="21" fillId="0" borderId="0" xfId="43" applyFont="1" applyFill="1" applyAlignment="1" applyProtection="1">
      <alignment horizontal="center"/>
      <protection/>
    </xf>
    <xf numFmtId="38" fontId="2" fillId="0" borderId="31" xfId="49" applyFont="1" applyFill="1" applyBorder="1" applyAlignment="1">
      <alignment horizontal="distributed" vertical="center"/>
    </xf>
    <xf numFmtId="38" fontId="2" fillId="0" borderId="29" xfId="49" applyFont="1" applyFill="1" applyBorder="1" applyAlignment="1">
      <alignment horizontal="distributed" vertical="center"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distributed" vertical="center"/>
      <protection/>
    </xf>
    <xf numFmtId="0" fontId="2" fillId="0" borderId="14" xfId="62" applyFont="1" applyFill="1" applyBorder="1" applyAlignment="1">
      <alignment horizontal="distributed" vertical="center"/>
      <protection/>
    </xf>
    <xf numFmtId="0" fontId="2" fillId="0" borderId="17" xfId="62" applyFont="1" applyFill="1" applyBorder="1" applyAlignment="1">
      <alignment horizontal="distributed" vertical="center"/>
      <protection/>
    </xf>
    <xf numFmtId="0" fontId="2" fillId="0" borderId="20" xfId="62" applyFont="1" applyFill="1" applyBorder="1" applyAlignment="1">
      <alignment horizontal="distributed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38" fontId="2" fillId="0" borderId="1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0" fontId="2" fillId="0" borderId="31" xfId="62" applyFont="1" applyFill="1" applyBorder="1" applyAlignment="1">
      <alignment horizontal="distributed" vertical="center"/>
      <protection/>
    </xf>
    <xf numFmtId="0" fontId="2" fillId="0" borderId="29" xfId="62" applyFont="1" applyFill="1" applyBorder="1" applyAlignment="1">
      <alignment horizontal="distributed" vertical="center"/>
      <protection/>
    </xf>
    <xf numFmtId="0" fontId="2" fillId="0" borderId="30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16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center"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2" fillId="0" borderId="22" xfId="62" applyFont="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13" xfId="62" applyFont="1" applyFill="1" applyBorder="1" applyAlignment="1">
      <alignment horizontal="distributed" vertical="center"/>
      <protection/>
    </xf>
    <xf numFmtId="0" fontId="2" fillId="0" borderId="19" xfId="62" applyFont="1" applyFill="1" applyBorder="1" applyAlignment="1">
      <alignment horizontal="distributed" vertical="center"/>
      <protection/>
    </xf>
    <xf numFmtId="0" fontId="2" fillId="0" borderId="32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 shrinkToFit="1"/>
      <protection/>
    </xf>
    <xf numFmtId="0" fontId="2" fillId="0" borderId="19" xfId="62" applyFont="1" applyFill="1" applyBorder="1" applyAlignment="1">
      <alignment horizontal="center" vertical="center" shrinkToFit="1"/>
      <protection/>
    </xf>
    <xf numFmtId="0" fontId="2" fillId="0" borderId="32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31" xfId="63" applyFont="1" applyFill="1" applyBorder="1" applyAlignment="1">
      <alignment horizontal="distributed" vertical="center"/>
      <protection/>
    </xf>
    <xf numFmtId="0" fontId="2" fillId="0" borderId="29" xfId="63" applyFont="1" applyFill="1" applyBorder="1" applyAlignment="1">
      <alignment horizontal="distributed" vertical="center"/>
      <protection/>
    </xf>
    <xf numFmtId="0" fontId="2" fillId="0" borderId="30" xfId="63" applyFont="1" applyFill="1" applyBorder="1" applyAlignment="1">
      <alignment horizontal="distributed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left"/>
      <protection/>
    </xf>
    <xf numFmtId="0" fontId="2" fillId="0" borderId="23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31" xfId="64" applyFont="1" applyFill="1" applyBorder="1" applyAlignment="1">
      <alignment horizontal="distributed" vertical="center"/>
      <protection/>
    </xf>
    <xf numFmtId="0" fontId="2" fillId="0" borderId="29" xfId="64" applyFont="1" applyFill="1" applyBorder="1" applyAlignment="1">
      <alignment horizontal="distributed" vertical="center"/>
      <protection/>
    </xf>
    <xf numFmtId="0" fontId="2" fillId="0" borderId="3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center"/>
      <protection/>
    </xf>
    <xf numFmtId="0" fontId="2" fillId="0" borderId="11" xfId="64" applyFont="1" applyFill="1" applyBorder="1" applyAlignment="1">
      <alignment horizontal="distributed" vertical="center"/>
      <protection/>
    </xf>
    <xf numFmtId="0" fontId="0" fillId="0" borderId="11" xfId="64" applyFont="1" applyFill="1" applyBorder="1">
      <alignment vertical="center"/>
      <protection/>
    </xf>
    <xf numFmtId="0" fontId="0" fillId="0" borderId="15" xfId="64" applyFont="1" applyFill="1" applyBorder="1">
      <alignment vertical="center"/>
      <protection/>
    </xf>
    <xf numFmtId="0" fontId="2" fillId="0" borderId="23" xfId="64" applyFont="1" applyFill="1" applyBorder="1" applyAlignment="1">
      <alignment horizontal="distributed" vertical="center"/>
      <protection/>
    </xf>
    <xf numFmtId="0" fontId="2" fillId="0" borderId="23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27" xfId="64" applyFont="1" applyFill="1" applyBorder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 shrinkToFit="1"/>
      <protection/>
    </xf>
    <xf numFmtId="0" fontId="2" fillId="0" borderId="19" xfId="64" applyFont="1" applyFill="1" applyBorder="1" applyAlignment="1">
      <alignment horizontal="center" vertical="center" shrinkToFit="1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left"/>
      <protection/>
    </xf>
    <xf numFmtId="0" fontId="2" fillId="0" borderId="22" xfId="64" applyFont="1" applyFill="1" applyBorder="1" applyAlignment="1">
      <alignment horizontal="distributed" vertical="center"/>
      <protection/>
    </xf>
    <xf numFmtId="0" fontId="2" fillId="0" borderId="21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20" xfId="64" applyFont="1" applyFill="1" applyBorder="1" applyAlignment="1">
      <alignment horizontal="distributed" vertical="center"/>
      <protection/>
    </xf>
    <xf numFmtId="0" fontId="2" fillId="0" borderId="19" xfId="64" applyFont="1" applyFill="1" applyBorder="1" applyAlignment="1">
      <alignment horizontal="distributed" vertical="center"/>
      <protection/>
    </xf>
    <xf numFmtId="0" fontId="2" fillId="0" borderId="32" xfId="64" applyFont="1" applyFill="1" applyBorder="1" applyAlignment="1">
      <alignment horizontal="distributed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26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distributed" vertical="center"/>
      <protection/>
    </xf>
    <xf numFmtId="0" fontId="12" fillId="0" borderId="10" xfId="64" applyFont="1" applyFill="1" applyBorder="1" applyAlignment="1">
      <alignment horizontal="center" vertical="center"/>
      <protection/>
    </xf>
    <xf numFmtId="0" fontId="12" fillId="0" borderId="26" xfId="64" applyFont="1" applyFill="1" applyBorder="1" applyAlignment="1">
      <alignment horizontal="center" vertical="center"/>
      <protection/>
    </xf>
    <xf numFmtId="0" fontId="12" fillId="0" borderId="17" xfId="64" applyFont="1" applyFill="1" applyBorder="1" applyAlignment="1">
      <alignment horizontal="center" vertical="center"/>
      <protection/>
    </xf>
    <xf numFmtId="0" fontId="12" fillId="0" borderId="19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23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distributed" vertical="center"/>
      <protection/>
    </xf>
    <xf numFmtId="0" fontId="2" fillId="0" borderId="12" xfId="64" applyFont="1" applyFill="1" applyBorder="1" applyAlignment="1">
      <alignment horizontal="distributed" vertical="center"/>
      <protection/>
    </xf>
    <xf numFmtId="0" fontId="2" fillId="0" borderId="27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distributed" vertical="center"/>
      <protection/>
    </xf>
    <xf numFmtId="0" fontId="2" fillId="0" borderId="10" xfId="64" applyFont="1" applyFill="1" applyBorder="1" applyAlignment="1">
      <alignment horizontal="distributed" vertical="center"/>
      <protection/>
    </xf>
    <xf numFmtId="0" fontId="2" fillId="0" borderId="14" xfId="64" applyFont="1" applyFill="1" applyBorder="1" applyAlignment="1">
      <alignment horizontal="distributed" vertical="center"/>
      <protection/>
    </xf>
    <xf numFmtId="0" fontId="2" fillId="0" borderId="26" xfId="64" applyFont="1" applyFill="1" applyBorder="1" applyAlignment="1">
      <alignment horizontal="distributed" vertical="center"/>
      <protection/>
    </xf>
    <xf numFmtId="0" fontId="2" fillId="0" borderId="24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38" fontId="2" fillId="0" borderId="23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24" xfId="64" applyFont="1" applyFill="1" applyBorder="1" applyAlignment="1">
      <alignment horizontal="distributed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distributed" vertical="center" indent="20"/>
    </xf>
    <xf numFmtId="0" fontId="2" fillId="0" borderId="30" xfId="0" applyFont="1" applyFill="1" applyBorder="1" applyAlignment="1">
      <alignment horizontal="distributed" vertical="center" indent="20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distributed" vertical="center"/>
    </xf>
    <xf numFmtId="0" fontId="6" fillId="0" borderId="19" xfId="0" applyNumberFormat="1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3　産業中分類別事業所数、従業者数、製造品出荷額等（２）従業者4～9人以上の事業所" xfId="62"/>
    <cellStyle name="標準_3　産業中分類別事業所数、従業者数、製造品出荷額等（３）従業者10～29人以下の事業所" xfId="63"/>
    <cellStyle name="標準_3　産業中分類別事業所数、従業者数、製造品出荷額等（４）従業者30人以上の事業所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5715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25" customWidth="1"/>
    <col min="2" max="16384" width="9.00390625" style="25" customWidth="1"/>
  </cols>
  <sheetData>
    <row r="1" ht="18.75">
      <c r="A1" s="301" t="s">
        <v>330</v>
      </c>
    </row>
    <row r="2" ht="18.75">
      <c r="B2" s="301" t="s">
        <v>331</v>
      </c>
    </row>
    <row r="4" spans="2:3" ht="13.5">
      <c r="B4" s="510" t="s">
        <v>347</v>
      </c>
      <c r="C4" s="25" t="s">
        <v>340</v>
      </c>
    </row>
    <row r="5" spans="2:3" ht="13.5">
      <c r="B5" s="510" t="s">
        <v>332</v>
      </c>
      <c r="C5" s="25" t="s">
        <v>422</v>
      </c>
    </row>
    <row r="6" spans="2:3" ht="13.5">
      <c r="B6" s="511" t="s">
        <v>424</v>
      </c>
      <c r="C6" s="25" t="s">
        <v>382</v>
      </c>
    </row>
    <row r="7" spans="2:3" ht="13.5">
      <c r="B7" s="511" t="s">
        <v>333</v>
      </c>
      <c r="C7" s="25" t="s">
        <v>389</v>
      </c>
    </row>
    <row r="8" spans="2:3" ht="13.5">
      <c r="B8" s="511" t="s">
        <v>334</v>
      </c>
      <c r="C8" s="25" t="s">
        <v>388</v>
      </c>
    </row>
    <row r="9" spans="2:3" ht="13.5">
      <c r="B9" s="511" t="s">
        <v>335</v>
      </c>
      <c r="C9" s="25" t="s">
        <v>387</v>
      </c>
    </row>
    <row r="10" spans="2:3" ht="13.5">
      <c r="B10" s="511" t="s">
        <v>383</v>
      </c>
      <c r="C10" s="25" t="s">
        <v>386</v>
      </c>
    </row>
    <row r="11" spans="2:3" ht="13.5">
      <c r="B11" s="511" t="s">
        <v>384</v>
      </c>
      <c r="C11" s="25" t="s">
        <v>385</v>
      </c>
    </row>
    <row r="12" spans="2:3" ht="13.5">
      <c r="B12" s="510" t="s">
        <v>425</v>
      </c>
      <c r="C12" s="25" t="s">
        <v>345</v>
      </c>
    </row>
    <row r="13" spans="2:3" ht="13.5">
      <c r="B13" s="510" t="s">
        <v>426</v>
      </c>
      <c r="C13" s="25" t="s">
        <v>391</v>
      </c>
    </row>
    <row r="14" spans="2:3" ht="13.5">
      <c r="B14" s="510" t="s">
        <v>390</v>
      </c>
      <c r="C14" s="25" t="s">
        <v>346</v>
      </c>
    </row>
    <row r="15" spans="2:3" ht="13.5">
      <c r="B15" s="510" t="s">
        <v>336</v>
      </c>
      <c r="C15" s="25" t="s">
        <v>341</v>
      </c>
    </row>
    <row r="16" spans="2:3" ht="13.5">
      <c r="B16" s="510" t="s">
        <v>337</v>
      </c>
      <c r="C16" s="25" t="s">
        <v>342</v>
      </c>
    </row>
    <row r="17" spans="2:3" ht="13.5">
      <c r="B17" s="510" t="s">
        <v>338</v>
      </c>
      <c r="C17" s="25" t="s">
        <v>343</v>
      </c>
    </row>
    <row r="18" spans="2:3" ht="13.5">
      <c r="B18" s="510" t="s">
        <v>339</v>
      </c>
      <c r="C18" s="25" t="s">
        <v>344</v>
      </c>
    </row>
    <row r="22" ht="13.5">
      <c r="B22" s="428"/>
    </row>
  </sheetData>
  <sheetProtection/>
  <hyperlinks>
    <hyperlink ref="B4" location="'9-1'!A1" display="9-1"/>
    <hyperlink ref="B5" location="'9-2'!A1" display="9-2"/>
    <hyperlink ref="B12" location="'9-4'!A1" display="9-4"/>
    <hyperlink ref="B13" location="'9-5(1)'!A1" display="9-5(1)"/>
    <hyperlink ref="B15" location="'9-6'!A1" display="9-6"/>
    <hyperlink ref="B16" location="'9-7'!A1" display="9-7"/>
    <hyperlink ref="B17" location="'9-8'!A1" display="9-8"/>
    <hyperlink ref="B18" location="'9-9'!A1" display="9-9"/>
    <hyperlink ref="B14" location="'9-5(2)'!A1" display="9-5(2)"/>
    <hyperlink ref="B6" location="'9-3(1)'!A1" display="9-3(1)"/>
    <hyperlink ref="B7" location="'9-3(2)'!A1" display="9-3(2)"/>
    <hyperlink ref="B8" location="'9-3(3)'!A1" display="9-3(3)"/>
    <hyperlink ref="B9" location="'9-3(4)'!A1" display="9-3(4)"/>
    <hyperlink ref="B10" location="'9-3(5)'!A1" display="9-3(5)"/>
    <hyperlink ref="B11" location="'9-3(6)'!A1" display="9-3(6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78"/>
  <sheetViews>
    <sheetView showGridLines="0" zoomScale="85" zoomScaleNormal="85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125" style="25" customWidth="1"/>
    <col min="2" max="2" width="18.375" style="25" customWidth="1"/>
    <col min="3" max="3" width="9.75390625" style="25" bestFit="1" customWidth="1"/>
    <col min="4" max="4" width="12.00390625" style="25" bestFit="1" customWidth="1"/>
    <col min="5" max="14" width="11.00390625" style="25" customWidth="1"/>
    <col min="15" max="16384" width="9.00390625" style="25" customWidth="1"/>
  </cols>
  <sheetData>
    <row r="1" spans="1:3" ht="13.5">
      <c r="A1" s="511" t="s">
        <v>348</v>
      </c>
      <c r="B1" s="512"/>
      <c r="C1" s="512"/>
    </row>
    <row r="2" spans="1:2" ht="13.5">
      <c r="A2" s="555" t="s">
        <v>88</v>
      </c>
      <c r="B2" s="555"/>
    </row>
    <row r="3" spans="1:14" ht="17.25">
      <c r="A3" s="552" t="s">
        <v>176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</row>
    <row r="4" spans="1:15" ht="13.5">
      <c r="A4" s="609" t="s">
        <v>175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26"/>
    </row>
    <row r="5" spans="1:15" ht="13.5">
      <c r="A5" s="518"/>
      <c r="B5" s="518"/>
      <c r="C5" s="518"/>
      <c r="D5" s="518"/>
      <c r="E5" s="518"/>
      <c r="F5" s="518"/>
      <c r="G5" s="518"/>
      <c r="H5" s="518"/>
      <c r="I5" s="31"/>
      <c r="J5" s="31"/>
      <c r="K5" s="31"/>
      <c r="L5" s="31"/>
      <c r="N5" s="92" t="s">
        <v>436</v>
      </c>
      <c r="O5" s="26"/>
    </row>
    <row r="6" spans="1:15" ht="6.75" customHeight="1" thickBot="1">
      <c r="A6" s="93"/>
      <c r="B6" s="93"/>
      <c r="C6" s="93"/>
      <c r="D6" s="31"/>
      <c r="E6" s="31"/>
      <c r="F6" s="31"/>
      <c r="G6" s="31"/>
      <c r="H6" s="31"/>
      <c r="I6" s="31"/>
      <c r="J6" s="31"/>
      <c r="K6" s="31"/>
      <c r="L6" s="31"/>
      <c r="M6" s="92"/>
      <c r="N6" s="92"/>
      <c r="O6" s="26"/>
    </row>
    <row r="7" spans="1:15" ht="21.75" customHeight="1" thickTop="1">
      <c r="A7" s="749" t="s">
        <v>62</v>
      </c>
      <c r="B7" s="750"/>
      <c r="C7" s="753" t="s">
        <v>57</v>
      </c>
      <c r="D7" s="758" t="s">
        <v>174</v>
      </c>
      <c r="E7" s="600" t="s">
        <v>173</v>
      </c>
      <c r="F7" s="601"/>
      <c r="G7" s="601"/>
      <c r="H7" s="601"/>
      <c r="I7" s="602"/>
      <c r="J7" s="757" t="s">
        <v>172</v>
      </c>
      <c r="K7" s="757"/>
      <c r="L7" s="757"/>
      <c r="M7" s="757"/>
      <c r="N7" s="600"/>
      <c r="O7" s="26"/>
    </row>
    <row r="8" spans="1:15" ht="21.75" customHeight="1">
      <c r="A8" s="749"/>
      <c r="B8" s="750"/>
      <c r="C8" s="622"/>
      <c r="D8" s="759"/>
      <c r="E8" s="615" t="s">
        <v>171</v>
      </c>
      <c r="F8" s="754"/>
      <c r="G8" s="754"/>
      <c r="H8" s="754"/>
      <c r="I8" s="616"/>
      <c r="J8" s="747" t="s">
        <v>434</v>
      </c>
      <c r="K8" s="747" t="s">
        <v>435</v>
      </c>
      <c r="L8" s="89" t="s">
        <v>170</v>
      </c>
      <c r="M8" s="526" t="s">
        <v>169</v>
      </c>
      <c r="N8" s="615" t="s">
        <v>2</v>
      </c>
      <c r="O8" s="26"/>
    </row>
    <row r="9" spans="1:15" ht="21.75" customHeight="1">
      <c r="A9" s="751"/>
      <c r="B9" s="752"/>
      <c r="C9" s="748"/>
      <c r="D9" s="759"/>
      <c r="E9" s="90" t="s">
        <v>168</v>
      </c>
      <c r="F9" s="89" t="s">
        <v>167</v>
      </c>
      <c r="G9" s="89" t="s">
        <v>166</v>
      </c>
      <c r="H9" s="91" t="s">
        <v>2</v>
      </c>
      <c r="I9" s="91" t="s">
        <v>165</v>
      </c>
      <c r="J9" s="748"/>
      <c r="K9" s="755"/>
      <c r="L9" s="519" t="s">
        <v>164</v>
      </c>
      <c r="M9" s="88" t="s">
        <v>163</v>
      </c>
      <c r="N9" s="756"/>
      <c r="O9" s="26"/>
    </row>
    <row r="10" spans="1:15" s="5" customFormat="1" ht="13.5">
      <c r="A10" s="619" t="s">
        <v>74</v>
      </c>
      <c r="B10" s="619"/>
      <c r="C10" s="445">
        <f>SUM(C12:C34)</f>
        <v>443</v>
      </c>
      <c r="D10" s="354">
        <v>764133</v>
      </c>
      <c r="E10" s="355">
        <v>63050</v>
      </c>
      <c r="F10" s="355">
        <v>12879</v>
      </c>
      <c r="G10" s="355">
        <v>229318</v>
      </c>
      <c r="H10" s="355">
        <v>17600</v>
      </c>
      <c r="I10" s="355">
        <v>441286</v>
      </c>
      <c r="J10" s="355">
        <v>19683</v>
      </c>
      <c r="K10" s="355">
        <v>1313</v>
      </c>
      <c r="L10" s="355">
        <v>145300</v>
      </c>
      <c r="M10" s="355">
        <v>577781</v>
      </c>
      <c r="N10" s="355">
        <v>20056</v>
      </c>
      <c r="O10" s="19"/>
    </row>
    <row r="11" spans="1:15" s="5" customFormat="1" ht="13.5">
      <c r="A11" s="9"/>
      <c r="B11" s="9"/>
      <c r="C11" s="263"/>
      <c r="D11" s="264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19"/>
    </row>
    <row r="12" spans="1:15" s="7" customFormat="1" ht="13.5">
      <c r="A12" s="356">
        <v>9</v>
      </c>
      <c r="B12" s="357" t="s">
        <v>3</v>
      </c>
      <c r="C12" s="446">
        <f>'9-3(6)'!C15</f>
        <v>29</v>
      </c>
      <c r="D12" s="365">
        <v>3694</v>
      </c>
      <c r="E12" s="365" t="s">
        <v>89</v>
      </c>
      <c r="F12" s="365">
        <v>442</v>
      </c>
      <c r="G12" s="365">
        <v>3252</v>
      </c>
      <c r="H12" s="365" t="s">
        <v>89</v>
      </c>
      <c r="I12" s="365" t="s">
        <v>89</v>
      </c>
      <c r="J12" s="365">
        <v>241</v>
      </c>
      <c r="K12" s="365">
        <v>430</v>
      </c>
      <c r="L12" s="365">
        <v>2012</v>
      </c>
      <c r="M12" s="365">
        <v>819</v>
      </c>
      <c r="N12" s="365">
        <v>186</v>
      </c>
      <c r="O12" s="16"/>
    </row>
    <row r="13" spans="1:15" s="17" customFormat="1" ht="13.5">
      <c r="A13" s="358">
        <v>10</v>
      </c>
      <c r="B13" s="297" t="s">
        <v>70</v>
      </c>
      <c r="C13" s="446">
        <f>'9-3(6)'!C16</f>
        <v>2</v>
      </c>
      <c r="D13" s="365" t="s">
        <v>394</v>
      </c>
      <c r="E13" s="365" t="s">
        <v>89</v>
      </c>
      <c r="F13" s="365" t="s">
        <v>394</v>
      </c>
      <c r="G13" s="365" t="s">
        <v>394</v>
      </c>
      <c r="H13" s="365" t="s">
        <v>89</v>
      </c>
      <c r="I13" s="365" t="s">
        <v>89</v>
      </c>
      <c r="J13" s="365" t="s">
        <v>394</v>
      </c>
      <c r="K13" s="365" t="s">
        <v>394</v>
      </c>
      <c r="L13" s="365" t="s">
        <v>89</v>
      </c>
      <c r="M13" s="365" t="s">
        <v>394</v>
      </c>
      <c r="N13" s="365" t="s">
        <v>394</v>
      </c>
      <c r="O13" s="18"/>
    </row>
    <row r="14" spans="1:15" s="17" customFormat="1" ht="13.5">
      <c r="A14" s="358">
        <v>11</v>
      </c>
      <c r="B14" s="297" t="s">
        <v>69</v>
      </c>
      <c r="C14" s="446">
        <f>'9-3(6)'!C17</f>
        <v>123</v>
      </c>
      <c r="D14" s="365">
        <v>369920</v>
      </c>
      <c r="E14" s="365">
        <v>39303</v>
      </c>
      <c r="F14" s="365">
        <v>3557</v>
      </c>
      <c r="G14" s="365">
        <v>140105</v>
      </c>
      <c r="H14" s="365">
        <v>4874</v>
      </c>
      <c r="I14" s="365">
        <v>182081</v>
      </c>
      <c r="J14" s="365">
        <v>10293</v>
      </c>
      <c r="K14" s="365" t="s">
        <v>89</v>
      </c>
      <c r="L14" s="365">
        <v>97504</v>
      </c>
      <c r="M14" s="365">
        <v>254214</v>
      </c>
      <c r="N14" s="365">
        <v>7909</v>
      </c>
      <c r="O14" s="18"/>
    </row>
    <row r="15" spans="1:15" s="17" customFormat="1" ht="13.5">
      <c r="A15" s="358">
        <v>12</v>
      </c>
      <c r="B15" s="297" t="s">
        <v>68</v>
      </c>
      <c r="C15" s="446">
        <f>'9-3(6)'!C18</f>
        <v>5</v>
      </c>
      <c r="D15" s="365">
        <v>369</v>
      </c>
      <c r="E15" s="365" t="s">
        <v>394</v>
      </c>
      <c r="F15" s="365">
        <v>300</v>
      </c>
      <c r="G15" s="365" t="s">
        <v>394</v>
      </c>
      <c r="H15" s="365" t="s">
        <v>394</v>
      </c>
      <c r="I15" s="365" t="s">
        <v>89</v>
      </c>
      <c r="J15" s="365">
        <v>152</v>
      </c>
      <c r="K15" s="365" t="s">
        <v>89</v>
      </c>
      <c r="L15" s="365" t="s">
        <v>394</v>
      </c>
      <c r="M15" s="365" t="s">
        <v>394</v>
      </c>
      <c r="N15" s="365">
        <v>54</v>
      </c>
      <c r="O15" s="18"/>
    </row>
    <row r="16" spans="1:15" s="17" customFormat="1" ht="13.5">
      <c r="A16" s="358">
        <v>13</v>
      </c>
      <c r="B16" s="297" t="s">
        <v>67</v>
      </c>
      <c r="C16" s="446">
        <f>'9-3(6)'!C19</f>
        <v>4</v>
      </c>
      <c r="D16" s="365">
        <v>35</v>
      </c>
      <c r="E16" s="365" t="s">
        <v>89</v>
      </c>
      <c r="F16" s="365" t="s">
        <v>394</v>
      </c>
      <c r="G16" s="365" t="s">
        <v>394</v>
      </c>
      <c r="H16" s="365" t="s">
        <v>89</v>
      </c>
      <c r="I16" s="365" t="s">
        <v>89</v>
      </c>
      <c r="J16" s="365" t="s">
        <v>394</v>
      </c>
      <c r="K16" s="365" t="s">
        <v>89</v>
      </c>
      <c r="L16" s="365" t="s">
        <v>394</v>
      </c>
      <c r="M16" s="365" t="s">
        <v>394</v>
      </c>
      <c r="N16" s="365">
        <v>14</v>
      </c>
      <c r="O16" s="18"/>
    </row>
    <row r="17" spans="1:15" s="17" customFormat="1" ht="13.5">
      <c r="A17" s="358">
        <v>14</v>
      </c>
      <c r="B17" s="297" t="s">
        <v>66</v>
      </c>
      <c r="C17" s="446">
        <f>'9-3(6)'!C20</f>
        <v>13</v>
      </c>
      <c r="D17" s="365">
        <v>31644</v>
      </c>
      <c r="E17" s="365" t="s">
        <v>89</v>
      </c>
      <c r="F17" s="365">
        <v>419</v>
      </c>
      <c r="G17" s="365">
        <v>10225</v>
      </c>
      <c r="H17" s="365" t="s">
        <v>394</v>
      </c>
      <c r="I17" s="365" t="s">
        <v>394</v>
      </c>
      <c r="J17" s="365">
        <v>3342</v>
      </c>
      <c r="K17" s="365" t="s">
        <v>89</v>
      </c>
      <c r="L17" s="365">
        <v>19842</v>
      </c>
      <c r="M17" s="365">
        <v>8126</v>
      </c>
      <c r="N17" s="365">
        <v>334</v>
      </c>
      <c r="O17" s="18"/>
    </row>
    <row r="18" spans="1:15" s="17" customFormat="1" ht="13.5">
      <c r="A18" s="358">
        <v>15</v>
      </c>
      <c r="B18" s="297" t="s">
        <v>65</v>
      </c>
      <c r="C18" s="446">
        <f>'9-3(6)'!C21</f>
        <v>13</v>
      </c>
      <c r="D18" s="365">
        <v>677</v>
      </c>
      <c r="E18" s="365" t="s">
        <v>89</v>
      </c>
      <c r="F18" s="365">
        <v>163</v>
      </c>
      <c r="G18" s="365">
        <v>514</v>
      </c>
      <c r="H18" s="365" t="s">
        <v>89</v>
      </c>
      <c r="I18" s="365" t="s">
        <v>89</v>
      </c>
      <c r="J18" s="365">
        <v>322</v>
      </c>
      <c r="K18" s="365" t="s">
        <v>89</v>
      </c>
      <c r="L18" s="365">
        <v>46</v>
      </c>
      <c r="M18" s="365">
        <v>241</v>
      </c>
      <c r="N18" s="365">
        <v>68</v>
      </c>
      <c r="O18" s="18"/>
    </row>
    <row r="19" spans="1:15" s="17" customFormat="1" ht="13.5">
      <c r="A19" s="358">
        <v>16</v>
      </c>
      <c r="B19" s="297" t="s">
        <v>64</v>
      </c>
      <c r="C19" s="446">
        <f>'9-3(6)'!C22</f>
        <v>29</v>
      </c>
      <c r="D19" s="365">
        <v>101290</v>
      </c>
      <c r="E19" s="365">
        <v>12289</v>
      </c>
      <c r="F19" s="365" t="s">
        <v>394</v>
      </c>
      <c r="G19" s="365">
        <v>23786</v>
      </c>
      <c r="H19" s="365" t="s">
        <v>394</v>
      </c>
      <c r="I19" s="365">
        <v>63419</v>
      </c>
      <c r="J19" s="365">
        <v>2394</v>
      </c>
      <c r="K19" s="365">
        <v>296</v>
      </c>
      <c r="L19" s="365">
        <v>7644</v>
      </c>
      <c r="M19" s="365">
        <v>89114</v>
      </c>
      <c r="N19" s="365">
        <v>1842</v>
      </c>
      <c r="O19" s="18"/>
    </row>
    <row r="20" spans="1:15" s="17" customFormat="1" ht="13.5">
      <c r="A20" s="358">
        <v>17</v>
      </c>
      <c r="B20" s="297" t="s">
        <v>401</v>
      </c>
      <c r="C20" s="446">
        <f>'9-3(6)'!C23</f>
        <v>36</v>
      </c>
      <c r="D20" s="365">
        <v>85089</v>
      </c>
      <c r="E20" s="365">
        <v>1679</v>
      </c>
      <c r="F20" s="365">
        <v>752</v>
      </c>
      <c r="G20" s="365">
        <v>26234</v>
      </c>
      <c r="H20" s="365">
        <v>1571</v>
      </c>
      <c r="I20" s="365">
        <v>54853</v>
      </c>
      <c r="J20" s="365">
        <v>1384</v>
      </c>
      <c r="K20" s="365">
        <v>15</v>
      </c>
      <c r="L20" s="365">
        <v>4692</v>
      </c>
      <c r="M20" s="365">
        <v>76569</v>
      </c>
      <c r="N20" s="365">
        <v>2429</v>
      </c>
      <c r="O20" s="18"/>
    </row>
    <row r="21" spans="1:23" s="7" customFormat="1" ht="13.5">
      <c r="A21" s="358" t="s">
        <v>52</v>
      </c>
      <c r="B21" s="447" t="s">
        <v>402</v>
      </c>
      <c r="C21" s="446">
        <f>'9-3(6)'!C24</f>
        <v>1</v>
      </c>
      <c r="D21" s="365" t="s">
        <v>394</v>
      </c>
      <c r="E21" s="365" t="s">
        <v>89</v>
      </c>
      <c r="F21" s="365" t="s">
        <v>394</v>
      </c>
      <c r="G21" s="365" t="s">
        <v>89</v>
      </c>
      <c r="H21" s="365" t="s">
        <v>394</v>
      </c>
      <c r="I21" s="365" t="s">
        <v>89</v>
      </c>
      <c r="J21" s="365" t="s">
        <v>394</v>
      </c>
      <c r="K21" s="365" t="s">
        <v>89</v>
      </c>
      <c r="L21" s="365" t="s">
        <v>394</v>
      </c>
      <c r="M21" s="365" t="s">
        <v>89</v>
      </c>
      <c r="N21" s="365" t="s">
        <v>394</v>
      </c>
      <c r="O21" s="16"/>
      <c r="P21" s="16"/>
      <c r="Q21" s="16"/>
      <c r="R21" s="16"/>
      <c r="S21" s="16"/>
      <c r="T21" s="16"/>
      <c r="U21" s="16"/>
      <c r="V21" s="16"/>
      <c r="W21" s="16"/>
    </row>
    <row r="22" spans="1:23" s="7" customFormat="1" ht="13.5">
      <c r="A22" s="358" t="s">
        <v>51</v>
      </c>
      <c r="B22" s="297" t="s">
        <v>49</v>
      </c>
      <c r="C22" s="446">
        <f>'9-3(6)'!C25</f>
        <v>1</v>
      </c>
      <c r="D22" s="365" t="s">
        <v>394</v>
      </c>
      <c r="E22" s="365" t="s">
        <v>89</v>
      </c>
      <c r="F22" s="365" t="s">
        <v>394</v>
      </c>
      <c r="G22" s="365" t="s">
        <v>89</v>
      </c>
      <c r="H22" s="365" t="s">
        <v>89</v>
      </c>
      <c r="I22" s="365" t="s">
        <v>89</v>
      </c>
      <c r="J22" s="365" t="s">
        <v>89</v>
      </c>
      <c r="K22" s="365" t="s">
        <v>89</v>
      </c>
      <c r="L22" s="365" t="s">
        <v>89</v>
      </c>
      <c r="M22" s="365" t="s">
        <v>89</v>
      </c>
      <c r="N22" s="365" t="s">
        <v>394</v>
      </c>
      <c r="O22" s="16"/>
      <c r="P22" s="16"/>
      <c r="Q22" s="16"/>
      <c r="R22" s="16"/>
      <c r="S22" s="16"/>
      <c r="T22" s="16"/>
      <c r="U22" s="16"/>
      <c r="V22" s="16"/>
      <c r="W22" s="16"/>
    </row>
    <row r="23" spans="1:23" s="7" customFormat="1" ht="13.5">
      <c r="A23" s="358" t="s">
        <v>50</v>
      </c>
      <c r="B23" s="297" t="s">
        <v>47</v>
      </c>
      <c r="C23" s="446">
        <f>'9-3(6)'!C26</f>
        <v>13</v>
      </c>
      <c r="D23" s="365">
        <v>12468</v>
      </c>
      <c r="E23" s="365" t="s">
        <v>394</v>
      </c>
      <c r="F23" s="365" t="s">
        <v>394</v>
      </c>
      <c r="G23" s="365">
        <v>4190</v>
      </c>
      <c r="H23" s="365" t="s">
        <v>89</v>
      </c>
      <c r="I23" s="365">
        <v>6738</v>
      </c>
      <c r="J23" s="365" t="s">
        <v>394</v>
      </c>
      <c r="K23" s="365" t="s">
        <v>394</v>
      </c>
      <c r="L23" s="365">
        <v>1523</v>
      </c>
      <c r="M23" s="365">
        <v>9502</v>
      </c>
      <c r="N23" s="365">
        <v>999</v>
      </c>
      <c r="O23" s="16"/>
      <c r="P23" s="16"/>
      <c r="Q23" s="16"/>
      <c r="R23" s="16"/>
      <c r="S23" s="16"/>
      <c r="T23" s="16"/>
      <c r="U23" s="16"/>
      <c r="V23" s="16"/>
      <c r="W23" s="16"/>
    </row>
    <row r="24" spans="1:23" s="7" customFormat="1" ht="13.5">
      <c r="A24" s="358" t="s">
        <v>48</v>
      </c>
      <c r="B24" s="297" t="s">
        <v>45</v>
      </c>
      <c r="C24" s="446">
        <f>'9-3(6)'!C27</f>
        <v>2</v>
      </c>
      <c r="D24" s="365" t="s">
        <v>394</v>
      </c>
      <c r="E24" s="365" t="s">
        <v>89</v>
      </c>
      <c r="F24" s="365" t="s">
        <v>394</v>
      </c>
      <c r="G24" s="365" t="s">
        <v>394</v>
      </c>
      <c r="H24" s="365" t="s">
        <v>89</v>
      </c>
      <c r="I24" s="365" t="s">
        <v>89</v>
      </c>
      <c r="J24" s="365" t="s">
        <v>89</v>
      </c>
      <c r="K24" s="365" t="s">
        <v>89</v>
      </c>
      <c r="L24" s="365" t="s">
        <v>394</v>
      </c>
      <c r="M24" s="365" t="s">
        <v>394</v>
      </c>
      <c r="N24" s="365" t="s">
        <v>394</v>
      </c>
      <c r="O24" s="16"/>
      <c r="P24" s="16"/>
      <c r="Q24" s="16"/>
      <c r="R24" s="16"/>
      <c r="S24" s="16"/>
      <c r="T24" s="16"/>
      <c r="U24" s="16"/>
      <c r="V24" s="16"/>
      <c r="W24" s="16"/>
    </row>
    <row r="25" spans="1:23" s="7" customFormat="1" ht="13.5">
      <c r="A25" s="358" t="s">
        <v>46</v>
      </c>
      <c r="B25" s="297" t="s">
        <v>43</v>
      </c>
      <c r="C25" s="446">
        <f>'9-3(6)'!C28</f>
        <v>10</v>
      </c>
      <c r="D25" s="365">
        <v>103061</v>
      </c>
      <c r="E25" s="365">
        <v>4886</v>
      </c>
      <c r="F25" s="365">
        <v>665</v>
      </c>
      <c r="G25" s="365">
        <v>4728</v>
      </c>
      <c r="H25" s="365" t="s">
        <v>89</v>
      </c>
      <c r="I25" s="365">
        <v>92782</v>
      </c>
      <c r="J25" s="365">
        <v>366</v>
      </c>
      <c r="K25" s="365" t="s">
        <v>89</v>
      </c>
      <c r="L25" s="365">
        <v>5274</v>
      </c>
      <c r="M25" s="365">
        <v>95099</v>
      </c>
      <c r="N25" s="365">
        <v>2322</v>
      </c>
      <c r="O25" s="16"/>
      <c r="P25" s="16"/>
      <c r="Q25" s="16"/>
      <c r="R25" s="16"/>
      <c r="S25" s="16"/>
      <c r="T25" s="16"/>
      <c r="U25" s="16"/>
      <c r="V25" s="16"/>
      <c r="W25" s="16"/>
    </row>
    <row r="26" spans="1:23" s="7" customFormat="1" ht="13.5">
      <c r="A26" s="358" t="s">
        <v>44</v>
      </c>
      <c r="B26" s="297" t="s">
        <v>41</v>
      </c>
      <c r="C26" s="446">
        <f>'9-3(6)'!C29</f>
        <v>26</v>
      </c>
      <c r="D26" s="365">
        <v>1902</v>
      </c>
      <c r="E26" s="365">
        <v>16</v>
      </c>
      <c r="F26" s="365">
        <v>994</v>
      </c>
      <c r="G26" s="365" t="s">
        <v>394</v>
      </c>
      <c r="H26" s="365" t="s">
        <v>89</v>
      </c>
      <c r="I26" s="365" t="s">
        <v>394</v>
      </c>
      <c r="J26" s="365">
        <v>108</v>
      </c>
      <c r="K26" s="365" t="s">
        <v>89</v>
      </c>
      <c r="L26" s="365">
        <v>1433</v>
      </c>
      <c r="M26" s="365">
        <v>160</v>
      </c>
      <c r="N26" s="365">
        <v>201</v>
      </c>
      <c r="O26" s="16"/>
      <c r="P26" s="16"/>
      <c r="Q26" s="16"/>
      <c r="R26" s="16"/>
      <c r="S26" s="16"/>
      <c r="T26" s="16"/>
      <c r="U26" s="16"/>
      <c r="V26" s="16"/>
      <c r="W26" s="16"/>
    </row>
    <row r="27" spans="1:23" s="7" customFormat="1" ht="13.5">
      <c r="A27" s="358" t="s">
        <v>42</v>
      </c>
      <c r="B27" s="297" t="s">
        <v>403</v>
      </c>
      <c r="C27" s="446">
        <f>'9-3(6)'!C30</f>
        <v>6</v>
      </c>
      <c r="D27" s="365">
        <v>45</v>
      </c>
      <c r="E27" s="365" t="s">
        <v>89</v>
      </c>
      <c r="F27" s="365" t="s">
        <v>394</v>
      </c>
      <c r="G27" s="365" t="s">
        <v>394</v>
      </c>
      <c r="H27" s="365" t="s">
        <v>89</v>
      </c>
      <c r="I27" s="365" t="s">
        <v>89</v>
      </c>
      <c r="J27" s="365" t="s">
        <v>89</v>
      </c>
      <c r="K27" s="365" t="s">
        <v>89</v>
      </c>
      <c r="L27" s="365" t="s">
        <v>394</v>
      </c>
      <c r="M27" s="365" t="s">
        <v>394</v>
      </c>
      <c r="N27" s="365">
        <v>34</v>
      </c>
      <c r="O27" s="16"/>
      <c r="P27" s="16"/>
      <c r="Q27" s="16"/>
      <c r="R27" s="16"/>
      <c r="S27" s="16"/>
      <c r="T27" s="16"/>
      <c r="U27" s="16"/>
      <c r="V27" s="16"/>
      <c r="W27" s="16"/>
    </row>
    <row r="28" spans="1:23" s="7" customFormat="1" ht="13.5">
      <c r="A28" s="358" t="s">
        <v>40</v>
      </c>
      <c r="B28" s="297" t="s">
        <v>404</v>
      </c>
      <c r="C28" s="446">
        <f>'9-3(6)'!C31</f>
        <v>20</v>
      </c>
      <c r="D28" s="365">
        <v>1258</v>
      </c>
      <c r="E28" s="365">
        <v>17</v>
      </c>
      <c r="F28" s="365">
        <v>249</v>
      </c>
      <c r="G28" s="365">
        <v>992</v>
      </c>
      <c r="H28" s="365" t="s">
        <v>89</v>
      </c>
      <c r="I28" s="365" t="s">
        <v>89</v>
      </c>
      <c r="J28" s="365">
        <v>8</v>
      </c>
      <c r="K28" s="365" t="s">
        <v>89</v>
      </c>
      <c r="L28" s="365">
        <v>143</v>
      </c>
      <c r="M28" s="365">
        <v>935</v>
      </c>
      <c r="N28" s="365">
        <v>172</v>
      </c>
      <c r="O28" s="16"/>
      <c r="P28" s="16"/>
      <c r="Q28" s="16"/>
      <c r="R28" s="16"/>
      <c r="S28" s="16"/>
      <c r="T28" s="16"/>
      <c r="U28" s="16"/>
      <c r="V28" s="16"/>
      <c r="W28" s="16"/>
    </row>
    <row r="29" spans="1:23" s="7" customFormat="1" ht="13.5">
      <c r="A29" s="358" t="s">
        <v>39</v>
      </c>
      <c r="B29" s="297" t="s">
        <v>405</v>
      </c>
      <c r="C29" s="446">
        <f>'9-3(6)'!C32</f>
        <v>7</v>
      </c>
      <c r="D29" s="365">
        <v>197</v>
      </c>
      <c r="E29" s="365" t="s">
        <v>89</v>
      </c>
      <c r="F29" s="365" t="s">
        <v>394</v>
      </c>
      <c r="G29" s="365" t="s">
        <v>394</v>
      </c>
      <c r="H29" s="365" t="s">
        <v>89</v>
      </c>
      <c r="I29" s="365" t="s">
        <v>89</v>
      </c>
      <c r="J29" s="365" t="s">
        <v>394</v>
      </c>
      <c r="K29" s="365" t="s">
        <v>89</v>
      </c>
      <c r="L29" s="365" t="s">
        <v>394</v>
      </c>
      <c r="M29" s="365" t="s">
        <v>89</v>
      </c>
      <c r="N29" s="365">
        <v>45</v>
      </c>
      <c r="O29" s="16"/>
      <c r="P29" s="16"/>
      <c r="Q29" s="16"/>
      <c r="R29" s="16"/>
      <c r="S29" s="16"/>
      <c r="T29" s="16"/>
      <c r="U29" s="16"/>
      <c r="V29" s="16"/>
      <c r="W29" s="16"/>
    </row>
    <row r="30" spans="1:23" s="7" customFormat="1" ht="13.5">
      <c r="A30" s="358" t="s">
        <v>37</v>
      </c>
      <c r="B30" s="448" t="s">
        <v>35</v>
      </c>
      <c r="C30" s="446">
        <f>'9-3(6)'!C33</f>
        <v>32</v>
      </c>
      <c r="D30" s="365">
        <v>39572</v>
      </c>
      <c r="E30" s="365">
        <v>1854</v>
      </c>
      <c r="F30" s="365">
        <v>2515</v>
      </c>
      <c r="G30" s="365">
        <v>5375</v>
      </c>
      <c r="H30" s="365" t="s">
        <v>89</v>
      </c>
      <c r="I30" s="365">
        <v>29828</v>
      </c>
      <c r="J30" s="365">
        <v>764</v>
      </c>
      <c r="K30" s="365">
        <v>206</v>
      </c>
      <c r="L30" s="365">
        <v>3145</v>
      </c>
      <c r="M30" s="365">
        <v>33758</v>
      </c>
      <c r="N30" s="365">
        <v>1699</v>
      </c>
      <c r="O30" s="16"/>
      <c r="P30" s="16"/>
      <c r="Q30" s="16"/>
      <c r="R30" s="16"/>
      <c r="S30" s="16"/>
      <c r="T30" s="16"/>
      <c r="U30" s="16"/>
      <c r="V30" s="16"/>
      <c r="W30" s="16"/>
    </row>
    <row r="31" spans="1:23" s="7" customFormat="1" ht="13.5">
      <c r="A31" s="358" t="s">
        <v>36</v>
      </c>
      <c r="B31" s="448" t="s">
        <v>38</v>
      </c>
      <c r="C31" s="446">
        <f>'9-3(6)'!C34</f>
        <v>22</v>
      </c>
      <c r="D31" s="365">
        <v>7943</v>
      </c>
      <c r="E31" s="365">
        <v>596</v>
      </c>
      <c r="F31" s="365">
        <v>322</v>
      </c>
      <c r="G31" s="365">
        <v>6522</v>
      </c>
      <c r="H31" s="365" t="s">
        <v>394</v>
      </c>
      <c r="I31" s="365" t="s">
        <v>394</v>
      </c>
      <c r="J31" s="365">
        <v>75</v>
      </c>
      <c r="K31" s="365" t="s">
        <v>89</v>
      </c>
      <c r="L31" s="365">
        <v>298</v>
      </c>
      <c r="M31" s="365">
        <v>6581</v>
      </c>
      <c r="N31" s="365">
        <v>989</v>
      </c>
      <c r="O31" s="16"/>
      <c r="P31" s="16"/>
      <c r="Q31" s="16"/>
      <c r="R31" s="16"/>
      <c r="S31" s="16"/>
      <c r="T31" s="16"/>
      <c r="U31" s="16"/>
      <c r="V31" s="16"/>
      <c r="W31" s="16"/>
    </row>
    <row r="32" spans="1:23" s="7" customFormat="1" ht="13.5">
      <c r="A32" s="358" t="s">
        <v>34</v>
      </c>
      <c r="B32" s="297" t="s">
        <v>406</v>
      </c>
      <c r="C32" s="446">
        <f>'9-3(6)'!C35</f>
        <v>2</v>
      </c>
      <c r="D32" s="365" t="s">
        <v>394</v>
      </c>
      <c r="E32" s="365" t="s">
        <v>89</v>
      </c>
      <c r="F32" s="365" t="s">
        <v>394</v>
      </c>
      <c r="G32" s="365" t="s">
        <v>394</v>
      </c>
      <c r="H32" s="365" t="s">
        <v>89</v>
      </c>
      <c r="I32" s="365" t="s">
        <v>89</v>
      </c>
      <c r="J32" s="365" t="s">
        <v>394</v>
      </c>
      <c r="K32" s="365" t="s">
        <v>89</v>
      </c>
      <c r="L32" s="365" t="s">
        <v>89</v>
      </c>
      <c r="M32" s="365" t="s">
        <v>394</v>
      </c>
      <c r="N32" s="365" t="s">
        <v>394</v>
      </c>
      <c r="O32" s="16"/>
      <c r="P32" s="16"/>
      <c r="Q32" s="16"/>
      <c r="R32" s="16"/>
      <c r="S32" s="16"/>
      <c r="T32" s="16"/>
      <c r="U32" s="16"/>
      <c r="V32" s="16"/>
      <c r="W32" s="16"/>
    </row>
    <row r="33" spans="1:23" s="7" customFormat="1" ht="13.5">
      <c r="A33" s="358" t="s">
        <v>32</v>
      </c>
      <c r="B33" s="297" t="s">
        <v>33</v>
      </c>
      <c r="C33" s="446">
        <f>'9-3(6)'!C36</f>
        <v>4</v>
      </c>
      <c r="D33" s="365">
        <v>1286</v>
      </c>
      <c r="E33" s="365" t="s">
        <v>394</v>
      </c>
      <c r="F33" s="365" t="s">
        <v>394</v>
      </c>
      <c r="G33" s="365" t="s">
        <v>89</v>
      </c>
      <c r="H33" s="365" t="s">
        <v>89</v>
      </c>
      <c r="I33" s="365" t="s">
        <v>89</v>
      </c>
      <c r="J33" s="365" t="s">
        <v>89</v>
      </c>
      <c r="K33" s="365" t="s">
        <v>89</v>
      </c>
      <c r="L33" s="365" t="s">
        <v>394</v>
      </c>
      <c r="M33" s="365" t="s">
        <v>394</v>
      </c>
      <c r="N33" s="365">
        <v>306</v>
      </c>
      <c r="O33" s="16"/>
      <c r="P33" s="16"/>
      <c r="Q33" s="16"/>
      <c r="R33" s="16"/>
      <c r="S33" s="16"/>
      <c r="T33" s="16"/>
      <c r="U33" s="16"/>
      <c r="V33" s="16"/>
      <c r="W33" s="16"/>
    </row>
    <row r="34" spans="1:23" s="7" customFormat="1" ht="13.5">
      <c r="A34" s="359" t="s">
        <v>31</v>
      </c>
      <c r="B34" s="298" t="s">
        <v>2</v>
      </c>
      <c r="C34" s="449">
        <f>'9-3(6)'!C37</f>
        <v>43</v>
      </c>
      <c r="D34" s="450">
        <v>3303</v>
      </c>
      <c r="E34" s="450" t="s">
        <v>394</v>
      </c>
      <c r="F34" s="450" t="s">
        <v>394</v>
      </c>
      <c r="G34" s="450">
        <v>2221</v>
      </c>
      <c r="H34" s="450">
        <v>30</v>
      </c>
      <c r="I34" s="450">
        <v>10</v>
      </c>
      <c r="J34" s="450" t="s">
        <v>89</v>
      </c>
      <c r="K34" s="450" t="s">
        <v>89</v>
      </c>
      <c r="L34" s="450">
        <v>1082</v>
      </c>
      <c r="M34" s="450">
        <v>1834</v>
      </c>
      <c r="N34" s="450">
        <v>387</v>
      </c>
      <c r="O34" s="16"/>
      <c r="P34" s="16"/>
      <c r="Q34" s="16"/>
      <c r="R34" s="16"/>
      <c r="S34" s="16"/>
      <c r="T34" s="16"/>
      <c r="U34" s="16"/>
      <c r="V34" s="16"/>
      <c r="W34" s="16"/>
    </row>
    <row r="35" spans="1:23" s="1" customFormat="1" ht="16.5" customHeight="1">
      <c r="A35" s="621" t="s">
        <v>73</v>
      </c>
      <c r="B35" s="621"/>
      <c r="C35" s="621"/>
      <c r="D35" s="621"/>
      <c r="E35" s="621"/>
      <c r="F35" s="4"/>
      <c r="G35" s="4"/>
      <c r="H35" s="4"/>
      <c r="I35" s="4"/>
      <c r="J35" s="4"/>
      <c r="K35" s="4"/>
      <c r="L35" s="4"/>
      <c r="M35" s="4"/>
      <c r="N35" s="4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3.5">
      <c r="A36" s="26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3.5">
      <c r="A37" s="26"/>
      <c r="B37" s="1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3.5">
      <c r="A38" s="26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3.5">
      <c r="A39" s="26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3.5">
      <c r="A40" s="2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3.5">
      <c r="A41" s="2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3.5">
      <c r="A42" s="2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</sheetData>
  <sheetProtection/>
  <mergeCells count="14">
    <mergeCell ref="K8:K9"/>
    <mergeCell ref="N8:N9"/>
    <mergeCell ref="J7:N7"/>
    <mergeCell ref="D7:D9"/>
    <mergeCell ref="A2:B2"/>
    <mergeCell ref="J8:J9"/>
    <mergeCell ref="A35:E35"/>
    <mergeCell ref="A7:B9"/>
    <mergeCell ref="A10:B10"/>
    <mergeCell ref="C7:C9"/>
    <mergeCell ref="A3:N3"/>
    <mergeCell ref="A4:N4"/>
    <mergeCell ref="E7:I7"/>
    <mergeCell ref="E8:I8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1968503937007874"/>
  <pageSetup blackAndWhite="1" fitToHeight="1" fitToWidth="1" horizontalDpi="300" verticalDpi="300" orientation="landscape" paperSize="9" scale="89" r:id="rId1"/>
  <headerFooter scaleWithDoc="0" alignWithMargins="0">
    <oddFooter>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0"/>
  <sheetViews>
    <sheetView showGridLines="0" zoomScale="85" zoomScaleNormal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25" customWidth="1"/>
    <col min="2" max="2" width="8.625" style="25" bestFit="1" customWidth="1"/>
    <col min="3" max="3" width="8.00390625" style="25" customWidth="1"/>
    <col min="4" max="4" width="10.00390625" style="25" bestFit="1" customWidth="1"/>
    <col min="5" max="5" width="9.75390625" style="25" bestFit="1" customWidth="1"/>
    <col min="6" max="6" width="8.00390625" style="25" customWidth="1"/>
    <col min="7" max="7" width="10.00390625" style="25" bestFit="1" customWidth="1"/>
    <col min="8" max="8" width="15.50390625" style="25" bestFit="1" customWidth="1"/>
    <col min="9" max="9" width="8.00390625" style="25" customWidth="1"/>
    <col min="10" max="10" width="10.00390625" style="25" bestFit="1" customWidth="1"/>
    <col min="11" max="16384" width="9.00390625" style="25" customWidth="1"/>
  </cols>
  <sheetData>
    <row r="1" spans="1:3" ht="13.5">
      <c r="A1" s="511" t="s">
        <v>348</v>
      </c>
      <c r="B1" s="512"/>
      <c r="C1" s="512"/>
    </row>
    <row r="2" ht="13.5">
      <c r="A2" s="204" t="s">
        <v>88</v>
      </c>
    </row>
    <row r="3" spans="1:10" ht="17.25">
      <c r="A3" s="552" t="s">
        <v>396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 s="120" customFormat="1" ht="12">
      <c r="A4" s="212"/>
      <c r="B4" s="212"/>
      <c r="C4" s="581" t="s">
        <v>72</v>
      </c>
      <c r="D4" s="581"/>
      <c r="E4" s="581"/>
      <c r="F4" s="581"/>
      <c r="G4" s="581"/>
      <c r="H4" s="212"/>
      <c r="I4" s="212"/>
      <c r="J4" s="212"/>
    </row>
    <row r="5" spans="1:11" s="29" customFormat="1" ht="14.25">
      <c r="A5" s="239" t="s">
        <v>392</v>
      </c>
      <c r="B5" s="239"/>
      <c r="H5" s="241"/>
      <c r="I5" s="241"/>
      <c r="J5" s="241"/>
      <c r="K5" s="242"/>
    </row>
    <row r="6" spans="1:10" ht="6.75" customHeight="1" thickBot="1">
      <c r="A6" s="108"/>
      <c r="B6" s="108"/>
      <c r="C6" s="10"/>
      <c r="D6" s="10"/>
      <c r="E6" s="10"/>
      <c r="F6" s="10"/>
      <c r="G6" s="10"/>
      <c r="H6" s="10"/>
      <c r="I6" s="10"/>
      <c r="J6" s="10"/>
    </row>
    <row r="7" spans="1:11" ht="23.25" customHeight="1" thickTop="1">
      <c r="A7" s="760"/>
      <c r="B7" s="600" t="s">
        <v>57</v>
      </c>
      <c r="C7" s="601"/>
      <c r="D7" s="601"/>
      <c r="E7" s="600" t="s">
        <v>407</v>
      </c>
      <c r="F7" s="601"/>
      <c r="G7" s="602"/>
      <c r="H7" s="601" t="s">
        <v>55</v>
      </c>
      <c r="I7" s="601"/>
      <c r="J7" s="601"/>
      <c r="K7" s="26"/>
    </row>
    <row r="8" spans="1:11" ht="23.25" customHeight="1">
      <c r="A8" s="761"/>
      <c r="B8" s="91" t="s">
        <v>197</v>
      </c>
      <c r="C8" s="91" t="s">
        <v>77</v>
      </c>
      <c r="D8" s="285" t="s">
        <v>397</v>
      </c>
      <c r="E8" s="91" t="s">
        <v>197</v>
      </c>
      <c r="F8" s="91" t="s">
        <v>77</v>
      </c>
      <c r="G8" s="91" t="s">
        <v>397</v>
      </c>
      <c r="H8" s="28" t="s">
        <v>197</v>
      </c>
      <c r="I8" s="91" t="s">
        <v>77</v>
      </c>
      <c r="J8" s="285" t="s">
        <v>397</v>
      </c>
      <c r="K8" s="26"/>
    </row>
    <row r="9" spans="1:11" s="434" customFormat="1" ht="13.5">
      <c r="A9" s="106"/>
      <c r="B9" s="107"/>
      <c r="C9" s="105" t="s">
        <v>75</v>
      </c>
      <c r="D9" s="105" t="s">
        <v>75</v>
      </c>
      <c r="E9" s="105" t="s">
        <v>54</v>
      </c>
      <c r="F9" s="105" t="s">
        <v>75</v>
      </c>
      <c r="G9" s="105" t="s">
        <v>75</v>
      </c>
      <c r="H9" s="105" t="s">
        <v>53</v>
      </c>
      <c r="I9" s="105" t="s">
        <v>75</v>
      </c>
      <c r="J9" s="105" t="s">
        <v>75</v>
      </c>
      <c r="K9" s="433"/>
    </row>
    <row r="10" spans="1:11" s="100" customFormat="1" ht="13.5">
      <c r="A10" s="437" t="s">
        <v>399</v>
      </c>
      <c r="B10" s="99">
        <v>6217</v>
      </c>
      <c r="C10" s="348">
        <v>100</v>
      </c>
      <c r="D10" s="104">
        <v>-14.7</v>
      </c>
      <c r="E10" s="349">
        <v>83873</v>
      </c>
      <c r="F10" s="348">
        <v>100</v>
      </c>
      <c r="G10" s="104">
        <v>-10.8</v>
      </c>
      <c r="H10" s="103">
        <v>177653551</v>
      </c>
      <c r="I10" s="348">
        <v>100</v>
      </c>
      <c r="J10" s="104">
        <v>-11.8</v>
      </c>
      <c r="K10" s="96"/>
    </row>
    <row r="11" spans="1:11" s="1" customFormat="1" ht="13.5">
      <c r="A11" s="438" t="s">
        <v>398</v>
      </c>
      <c r="B11" s="99">
        <v>5793</v>
      </c>
      <c r="C11" s="104">
        <v>100</v>
      </c>
      <c r="D11" s="104">
        <f>B11/B10*100-100</f>
        <v>-6.820009650957047</v>
      </c>
      <c r="E11" s="103">
        <v>80567</v>
      </c>
      <c r="F11" s="104">
        <v>100</v>
      </c>
      <c r="G11" s="104">
        <f>E11/E10*100-100</f>
        <v>-3.9416737209829193</v>
      </c>
      <c r="H11" s="103">
        <v>187956461</v>
      </c>
      <c r="I11" s="104">
        <v>100</v>
      </c>
      <c r="J11" s="104">
        <f>H11/H10*100-100</f>
        <v>5.799439381878727</v>
      </c>
      <c r="K11" s="13"/>
    </row>
    <row r="12" spans="1:11" s="100" customFormat="1" ht="13.5">
      <c r="A12" s="102" t="s">
        <v>195</v>
      </c>
      <c r="B12" s="97">
        <f>SUM(B14,B26)</f>
        <v>5356</v>
      </c>
      <c r="C12" s="175">
        <v>100</v>
      </c>
      <c r="D12" s="175">
        <v>-10.4</v>
      </c>
      <c r="E12" s="176">
        <f>SUM(E14,E26)</f>
        <v>80500</v>
      </c>
      <c r="F12" s="175">
        <v>100</v>
      </c>
      <c r="G12" s="175">
        <v>-1.6</v>
      </c>
      <c r="H12" s="176">
        <v>212205900</v>
      </c>
      <c r="I12" s="175">
        <v>100</v>
      </c>
      <c r="J12" s="175">
        <v>6.9</v>
      </c>
      <c r="K12" s="96"/>
    </row>
    <row r="13" spans="1:11" s="100" customFormat="1" ht="13.5">
      <c r="A13" s="101"/>
      <c r="B13" s="97"/>
      <c r="C13" s="175"/>
      <c r="D13" s="175"/>
      <c r="E13" s="176"/>
      <c r="F13" s="175"/>
      <c r="G13" s="175"/>
      <c r="H13" s="176"/>
      <c r="I13" s="175"/>
      <c r="J13" s="175"/>
      <c r="K13" s="96"/>
    </row>
    <row r="14" spans="1:11" s="100" customFormat="1" ht="13.5">
      <c r="A14" s="98" t="s">
        <v>194</v>
      </c>
      <c r="B14" s="97">
        <f>SUM(B16:B24)</f>
        <v>4791</v>
      </c>
      <c r="C14" s="439">
        <f>ROUND(B14/B$12*100,1)</f>
        <v>89.5</v>
      </c>
      <c r="D14" s="350">
        <v>-10.3</v>
      </c>
      <c r="E14" s="176">
        <f>SUM(E16:E24)</f>
        <v>73595</v>
      </c>
      <c r="F14" s="439">
        <f>ROUND(E14/E$12*100,1)</f>
        <v>91.4</v>
      </c>
      <c r="G14" s="350">
        <v>-1.6</v>
      </c>
      <c r="H14" s="176">
        <v>196862843</v>
      </c>
      <c r="I14" s="439">
        <f>ROUND(H14/H$12*100,1)</f>
        <v>92.8</v>
      </c>
      <c r="J14" s="350">
        <v>6.4</v>
      </c>
      <c r="K14" s="96"/>
    </row>
    <row r="15" spans="1:11" s="100" customFormat="1" ht="13.5">
      <c r="A15" s="98"/>
      <c r="B15" s="97"/>
      <c r="C15" s="175"/>
      <c r="D15" s="175"/>
      <c r="E15" s="176"/>
      <c r="F15" s="175"/>
      <c r="G15" s="175"/>
      <c r="H15" s="176"/>
      <c r="I15" s="175"/>
      <c r="J15" s="175"/>
      <c r="K15" s="96"/>
    </row>
    <row r="16" spans="1:11" s="1" customFormat="1" ht="13.5">
      <c r="A16" s="95" t="s">
        <v>193</v>
      </c>
      <c r="B16" s="99">
        <v>1266</v>
      </c>
      <c r="C16" s="440">
        <f aca="true" t="shared" si="0" ref="C16:C24">ROUND(B16/B$12*100,1)</f>
        <v>23.6</v>
      </c>
      <c r="D16" s="177">
        <v>-13.7</v>
      </c>
      <c r="E16" s="103">
        <v>19062</v>
      </c>
      <c r="F16" s="440">
        <f aca="true" t="shared" si="1" ref="F16:F24">ROUND(E16/E$12*100,1)</f>
        <v>23.7</v>
      </c>
      <c r="G16" s="177">
        <v>-5.7</v>
      </c>
      <c r="H16" s="103">
        <v>42742854</v>
      </c>
      <c r="I16" s="440">
        <f aca="true" t="shared" si="2" ref="I16:I24">ROUND(H16/H$12*100,1)</f>
        <v>20.1</v>
      </c>
      <c r="J16" s="177">
        <v>4.9</v>
      </c>
      <c r="K16" s="13"/>
    </row>
    <row r="17" spans="1:11" s="1" customFormat="1" ht="13.5">
      <c r="A17" s="95" t="s">
        <v>192</v>
      </c>
      <c r="B17" s="99">
        <v>177</v>
      </c>
      <c r="C17" s="440">
        <f t="shared" si="0"/>
        <v>3.3</v>
      </c>
      <c r="D17" s="177">
        <v>-1.7</v>
      </c>
      <c r="E17" s="103">
        <v>4760</v>
      </c>
      <c r="F17" s="440">
        <f t="shared" si="1"/>
        <v>5.9</v>
      </c>
      <c r="G17" s="177">
        <v>0.6</v>
      </c>
      <c r="H17" s="103">
        <v>12420979</v>
      </c>
      <c r="I17" s="440">
        <f t="shared" si="2"/>
        <v>5.9</v>
      </c>
      <c r="J17" s="177">
        <v>-17.4</v>
      </c>
      <c r="K17" s="13"/>
    </row>
    <row r="18" spans="1:11" s="1" customFormat="1" ht="13.5">
      <c r="A18" s="95" t="s">
        <v>191</v>
      </c>
      <c r="B18" s="99">
        <v>178</v>
      </c>
      <c r="C18" s="440">
        <f t="shared" si="0"/>
        <v>3.3</v>
      </c>
      <c r="D18" s="177">
        <v>-7.3</v>
      </c>
      <c r="E18" s="103">
        <v>2360</v>
      </c>
      <c r="F18" s="440">
        <f t="shared" si="1"/>
        <v>2.9</v>
      </c>
      <c r="G18" s="177">
        <v>-5.2</v>
      </c>
      <c r="H18" s="103">
        <v>4998993</v>
      </c>
      <c r="I18" s="440">
        <f t="shared" si="2"/>
        <v>2.4</v>
      </c>
      <c r="J18" s="177">
        <v>-30</v>
      </c>
      <c r="K18" s="13"/>
    </row>
    <row r="19" spans="1:11" s="1" customFormat="1" ht="13.5">
      <c r="A19" s="95" t="s">
        <v>190</v>
      </c>
      <c r="B19" s="99">
        <v>232</v>
      </c>
      <c r="C19" s="440">
        <f t="shared" si="0"/>
        <v>4.3</v>
      </c>
      <c r="D19" s="177">
        <v>0.9</v>
      </c>
      <c r="E19" s="103">
        <v>2738</v>
      </c>
      <c r="F19" s="440">
        <f t="shared" si="1"/>
        <v>3.4</v>
      </c>
      <c r="G19" s="177">
        <v>-7</v>
      </c>
      <c r="H19" s="103">
        <v>5494837</v>
      </c>
      <c r="I19" s="440">
        <f t="shared" si="2"/>
        <v>2.6</v>
      </c>
      <c r="J19" s="177">
        <v>12.5</v>
      </c>
      <c r="K19" s="13"/>
    </row>
    <row r="20" spans="1:11" s="1" customFormat="1" ht="13.5">
      <c r="A20" s="95" t="s">
        <v>189</v>
      </c>
      <c r="B20" s="99">
        <v>179</v>
      </c>
      <c r="C20" s="440">
        <f t="shared" si="0"/>
        <v>3.3</v>
      </c>
      <c r="D20" s="177">
        <v>-16</v>
      </c>
      <c r="E20" s="103">
        <v>2866</v>
      </c>
      <c r="F20" s="440">
        <f t="shared" si="1"/>
        <v>3.6</v>
      </c>
      <c r="G20" s="177">
        <v>-8.3</v>
      </c>
      <c r="H20" s="103">
        <v>12056970</v>
      </c>
      <c r="I20" s="440">
        <f t="shared" si="2"/>
        <v>5.7</v>
      </c>
      <c r="J20" s="177">
        <v>10.6</v>
      </c>
      <c r="K20" s="13"/>
    </row>
    <row r="21" spans="1:11" s="1" customFormat="1" ht="13.5">
      <c r="A21" s="95" t="s">
        <v>432</v>
      </c>
      <c r="B21" s="99">
        <v>1113</v>
      </c>
      <c r="C21" s="440">
        <f t="shared" si="0"/>
        <v>20.8</v>
      </c>
      <c r="D21" s="177">
        <v>-8.1</v>
      </c>
      <c r="E21" s="103">
        <v>11319</v>
      </c>
      <c r="F21" s="440">
        <f t="shared" si="1"/>
        <v>14.1</v>
      </c>
      <c r="G21" s="177">
        <v>-0.6</v>
      </c>
      <c r="H21" s="103">
        <v>18441840</v>
      </c>
      <c r="I21" s="440">
        <f t="shared" si="2"/>
        <v>8.7</v>
      </c>
      <c r="J21" s="177">
        <v>9.3</v>
      </c>
      <c r="K21" s="13"/>
    </row>
    <row r="22" spans="1:11" s="1" customFormat="1" ht="13.5">
      <c r="A22" s="95" t="s">
        <v>188</v>
      </c>
      <c r="B22" s="99">
        <v>175</v>
      </c>
      <c r="C22" s="440">
        <f t="shared" si="0"/>
        <v>3.3</v>
      </c>
      <c r="D22" s="177">
        <v>-8.4</v>
      </c>
      <c r="E22" s="103">
        <v>3707</v>
      </c>
      <c r="F22" s="440">
        <f t="shared" si="1"/>
        <v>4.6</v>
      </c>
      <c r="G22" s="177">
        <v>-0.7</v>
      </c>
      <c r="H22" s="103">
        <v>14102658</v>
      </c>
      <c r="I22" s="440">
        <f t="shared" si="2"/>
        <v>6.6</v>
      </c>
      <c r="J22" s="177">
        <v>11.8</v>
      </c>
      <c r="K22" s="13"/>
    </row>
    <row r="23" spans="1:11" s="1" customFormat="1" ht="13.5">
      <c r="A23" s="95" t="s">
        <v>187</v>
      </c>
      <c r="B23" s="99">
        <v>786</v>
      </c>
      <c r="C23" s="440">
        <f t="shared" si="0"/>
        <v>14.7</v>
      </c>
      <c r="D23" s="177">
        <v>-10</v>
      </c>
      <c r="E23" s="103">
        <v>15668</v>
      </c>
      <c r="F23" s="440">
        <f t="shared" si="1"/>
        <v>19.5</v>
      </c>
      <c r="G23" s="177">
        <v>3</v>
      </c>
      <c r="H23" s="103">
        <v>47855601</v>
      </c>
      <c r="I23" s="440">
        <f t="shared" si="2"/>
        <v>22.6</v>
      </c>
      <c r="J23" s="177">
        <v>13.4</v>
      </c>
      <c r="K23" s="13"/>
    </row>
    <row r="24" spans="1:11" s="1" customFormat="1" ht="13.5">
      <c r="A24" s="95" t="s">
        <v>186</v>
      </c>
      <c r="B24" s="99">
        <v>685</v>
      </c>
      <c r="C24" s="440">
        <f t="shared" si="0"/>
        <v>12.8</v>
      </c>
      <c r="D24" s="177">
        <v>-13.2</v>
      </c>
      <c r="E24" s="103">
        <v>11115</v>
      </c>
      <c r="F24" s="440">
        <f t="shared" si="1"/>
        <v>13.8</v>
      </c>
      <c r="G24" s="177">
        <v>1</v>
      </c>
      <c r="H24" s="103">
        <v>38748111</v>
      </c>
      <c r="I24" s="440">
        <f t="shared" si="2"/>
        <v>18.3</v>
      </c>
      <c r="J24" s="177">
        <v>8.8</v>
      </c>
      <c r="K24" s="13"/>
    </row>
    <row r="25" spans="1:11" s="1" customFormat="1" ht="13.5">
      <c r="A25" s="95"/>
      <c r="B25" s="99"/>
      <c r="C25" s="104"/>
      <c r="D25" s="104"/>
      <c r="E25" s="103"/>
      <c r="F25" s="104"/>
      <c r="G25" s="177"/>
      <c r="H25" s="103"/>
      <c r="I25" s="104"/>
      <c r="J25" s="175"/>
      <c r="K25" s="13"/>
    </row>
    <row r="26" spans="1:10" s="96" customFormat="1" ht="13.5">
      <c r="A26" s="98" t="s">
        <v>185</v>
      </c>
      <c r="B26" s="97">
        <f>SUM(B28:B35)</f>
        <v>565</v>
      </c>
      <c r="C26" s="439">
        <f>ROUND(B26/B$12*100,1)</f>
        <v>10.5</v>
      </c>
      <c r="D26" s="350">
        <v>-11.2</v>
      </c>
      <c r="E26" s="176">
        <f>SUM(E28:E35)</f>
        <v>6905</v>
      </c>
      <c r="F26" s="439">
        <f>ROUND(E26/E$12*100,1)</f>
        <v>8.6</v>
      </c>
      <c r="G26" s="350">
        <v>-1.1</v>
      </c>
      <c r="H26" s="176">
        <v>15343057</v>
      </c>
      <c r="I26" s="439">
        <f>ROUND(H26/H$12*100,1)</f>
        <v>7.2</v>
      </c>
      <c r="J26" s="350">
        <v>13</v>
      </c>
    </row>
    <row r="27" spans="1:10" s="96" customFormat="1" ht="13.5">
      <c r="A27" s="98"/>
      <c r="B27" s="97"/>
      <c r="C27" s="175"/>
      <c r="D27" s="175"/>
      <c r="E27" s="176"/>
      <c r="F27" s="175"/>
      <c r="G27" s="177"/>
      <c r="H27" s="176"/>
      <c r="I27" s="175"/>
      <c r="J27" s="175"/>
    </row>
    <row r="28" spans="1:11" s="1" customFormat="1" ht="13.5">
      <c r="A28" s="95" t="s">
        <v>184</v>
      </c>
      <c r="B28" s="99">
        <v>157</v>
      </c>
      <c r="C28" s="440">
        <f aca="true" t="shared" si="3" ref="C28:C35">ROUND(B28/B$12*100,1)</f>
        <v>2.9</v>
      </c>
      <c r="D28" s="177">
        <v>-11.8</v>
      </c>
      <c r="E28" s="103">
        <v>1280</v>
      </c>
      <c r="F28" s="440">
        <f aca="true" t="shared" si="4" ref="F28:F35">ROUND(E28/E$12*100,1)</f>
        <v>1.6</v>
      </c>
      <c r="G28" s="177">
        <v>-5.2</v>
      </c>
      <c r="H28" s="103">
        <v>1754154</v>
      </c>
      <c r="I28" s="440">
        <f aca="true" t="shared" si="5" ref="I28:I35">ROUND(H28/H$12*100,1)</f>
        <v>0.8</v>
      </c>
      <c r="J28" s="177">
        <v>1.9</v>
      </c>
      <c r="K28" s="13"/>
    </row>
    <row r="29" spans="1:11" s="1" customFormat="1" ht="13.5">
      <c r="A29" s="95" t="s">
        <v>183</v>
      </c>
      <c r="B29" s="99">
        <v>32</v>
      </c>
      <c r="C29" s="440">
        <f t="shared" si="3"/>
        <v>0.6</v>
      </c>
      <c r="D29" s="177">
        <v>10.3</v>
      </c>
      <c r="E29" s="103">
        <v>332</v>
      </c>
      <c r="F29" s="440">
        <f t="shared" si="4"/>
        <v>0.4</v>
      </c>
      <c r="G29" s="177">
        <v>-7.5</v>
      </c>
      <c r="H29" s="103">
        <v>357319</v>
      </c>
      <c r="I29" s="440">
        <f t="shared" si="5"/>
        <v>0.2</v>
      </c>
      <c r="J29" s="177">
        <v>-14.8</v>
      </c>
      <c r="K29" s="13"/>
    </row>
    <row r="30" spans="1:11" s="1" customFormat="1" ht="13.5">
      <c r="A30" s="95" t="s">
        <v>182</v>
      </c>
      <c r="B30" s="99">
        <v>41</v>
      </c>
      <c r="C30" s="440">
        <f t="shared" si="3"/>
        <v>0.8</v>
      </c>
      <c r="D30" s="177">
        <v>-16.3</v>
      </c>
      <c r="E30" s="103">
        <v>679</v>
      </c>
      <c r="F30" s="440">
        <f t="shared" si="4"/>
        <v>0.8</v>
      </c>
      <c r="G30" s="177">
        <v>-10.5</v>
      </c>
      <c r="H30" s="103">
        <v>1343480</v>
      </c>
      <c r="I30" s="440">
        <f t="shared" si="5"/>
        <v>0.6</v>
      </c>
      <c r="J30" s="177">
        <v>-14.2</v>
      </c>
      <c r="K30" s="13"/>
    </row>
    <row r="31" spans="1:11" s="1" customFormat="1" ht="13.5">
      <c r="A31" s="95" t="s">
        <v>181</v>
      </c>
      <c r="B31" s="99">
        <v>214</v>
      </c>
      <c r="C31" s="440">
        <f t="shared" si="3"/>
        <v>4</v>
      </c>
      <c r="D31" s="177">
        <v>-10.8</v>
      </c>
      <c r="E31" s="103">
        <v>2376</v>
      </c>
      <c r="F31" s="440">
        <f t="shared" si="4"/>
        <v>3</v>
      </c>
      <c r="G31" s="177">
        <v>-0.1</v>
      </c>
      <c r="H31" s="103">
        <v>3878237</v>
      </c>
      <c r="I31" s="440">
        <f t="shared" si="5"/>
        <v>1.8</v>
      </c>
      <c r="J31" s="177">
        <v>12.2</v>
      </c>
      <c r="K31" s="13"/>
    </row>
    <row r="32" spans="1:11" s="1" customFormat="1" ht="13.5">
      <c r="A32" s="95" t="s">
        <v>180</v>
      </c>
      <c r="B32" s="99">
        <v>35</v>
      </c>
      <c r="C32" s="440">
        <f t="shared" si="3"/>
        <v>0.7</v>
      </c>
      <c r="D32" s="177">
        <v>12.9</v>
      </c>
      <c r="E32" s="103">
        <v>327</v>
      </c>
      <c r="F32" s="440">
        <f t="shared" si="4"/>
        <v>0.4</v>
      </c>
      <c r="G32" s="177">
        <v>-0.6</v>
      </c>
      <c r="H32" s="103">
        <v>456942</v>
      </c>
      <c r="I32" s="440">
        <f t="shared" si="5"/>
        <v>0.2</v>
      </c>
      <c r="J32" s="177">
        <v>1</v>
      </c>
      <c r="K32" s="13"/>
    </row>
    <row r="33" spans="1:11" s="1" customFormat="1" ht="13.5">
      <c r="A33" s="95" t="s">
        <v>179</v>
      </c>
      <c r="B33" s="99">
        <v>19</v>
      </c>
      <c r="C33" s="440">
        <f t="shared" si="3"/>
        <v>0.4</v>
      </c>
      <c r="D33" s="177">
        <v>-32.1</v>
      </c>
      <c r="E33" s="103">
        <v>266</v>
      </c>
      <c r="F33" s="440">
        <f t="shared" si="4"/>
        <v>0.3</v>
      </c>
      <c r="G33" s="177">
        <v>-13.4</v>
      </c>
      <c r="H33" s="103">
        <v>578742</v>
      </c>
      <c r="I33" s="440">
        <f t="shared" si="5"/>
        <v>0.3</v>
      </c>
      <c r="J33" s="177">
        <v>50.7</v>
      </c>
      <c r="K33" s="13"/>
    </row>
    <row r="34" spans="1:11" s="1" customFormat="1" ht="13.5">
      <c r="A34" s="95" t="s">
        <v>178</v>
      </c>
      <c r="B34" s="99">
        <v>15</v>
      </c>
      <c r="C34" s="440">
        <f t="shared" si="3"/>
        <v>0.3</v>
      </c>
      <c r="D34" s="177">
        <v>-40</v>
      </c>
      <c r="E34" s="103">
        <v>177</v>
      </c>
      <c r="F34" s="440">
        <f t="shared" si="4"/>
        <v>0.2</v>
      </c>
      <c r="G34" s="177">
        <v>-9.2</v>
      </c>
      <c r="H34" s="103">
        <v>214299</v>
      </c>
      <c r="I34" s="440">
        <f t="shared" si="5"/>
        <v>0.1</v>
      </c>
      <c r="J34" s="177">
        <v>-0.3</v>
      </c>
      <c r="K34" s="13"/>
    </row>
    <row r="35" spans="1:11" s="1" customFormat="1" ht="13.5">
      <c r="A35" s="94" t="s">
        <v>177</v>
      </c>
      <c r="B35" s="351">
        <v>52</v>
      </c>
      <c r="C35" s="441">
        <f t="shared" si="3"/>
        <v>1</v>
      </c>
      <c r="D35" s="352">
        <v>-7.1</v>
      </c>
      <c r="E35" s="353">
        <v>1468</v>
      </c>
      <c r="F35" s="441">
        <f t="shared" si="4"/>
        <v>1.8</v>
      </c>
      <c r="G35" s="352">
        <v>12.4</v>
      </c>
      <c r="H35" s="353">
        <v>6759884</v>
      </c>
      <c r="I35" s="441">
        <f t="shared" si="5"/>
        <v>3.2</v>
      </c>
      <c r="J35" s="352">
        <v>25.8</v>
      </c>
      <c r="K35" s="13"/>
    </row>
    <row r="36" spans="1:11" s="201" customFormat="1" ht="14.25" customHeight="1">
      <c r="A36" s="442" t="s">
        <v>419</v>
      </c>
      <c r="B36" s="291"/>
      <c r="C36" s="443"/>
      <c r="D36" s="292"/>
      <c r="E36" s="291"/>
      <c r="F36" s="443"/>
      <c r="G36" s="292"/>
      <c r="H36" s="291"/>
      <c r="I36" s="443"/>
      <c r="J36" s="292"/>
      <c r="K36" s="293"/>
    </row>
    <row r="37" spans="1:11" s="201" customFormat="1" ht="11.25">
      <c r="A37" s="444" t="s">
        <v>421</v>
      </c>
      <c r="B37" s="291"/>
      <c r="C37" s="443"/>
      <c r="D37" s="292"/>
      <c r="E37" s="291"/>
      <c r="F37" s="443"/>
      <c r="G37" s="292"/>
      <c r="H37" s="291"/>
      <c r="I37" s="443"/>
      <c r="J37" s="292"/>
      <c r="K37" s="293"/>
    </row>
    <row r="38" spans="1:11" s="201" customFormat="1" ht="11.25">
      <c r="A38" s="444" t="s">
        <v>420</v>
      </c>
      <c r="B38" s="291"/>
      <c r="C38" s="443"/>
      <c r="D38" s="292"/>
      <c r="E38" s="291"/>
      <c r="F38" s="443"/>
      <c r="G38" s="292"/>
      <c r="H38" s="291"/>
      <c r="I38" s="443"/>
      <c r="J38" s="292"/>
      <c r="K38" s="293"/>
    </row>
    <row r="39" spans="1:11" s="1" customFormat="1" ht="17.25" customHeight="1">
      <c r="A39" s="621" t="s">
        <v>73</v>
      </c>
      <c r="B39" s="621"/>
      <c r="C39" s="621"/>
      <c r="D39" s="621"/>
      <c r="K39" s="13"/>
    </row>
    <row r="40" spans="2:10" ht="13.5">
      <c r="B40" s="290"/>
      <c r="E40" s="290"/>
      <c r="F40" s="290"/>
      <c r="G40" s="290"/>
      <c r="H40" s="290"/>
      <c r="I40" s="290"/>
      <c r="J40" s="290"/>
    </row>
  </sheetData>
  <sheetProtection/>
  <mergeCells count="7">
    <mergeCell ref="A3:J3"/>
    <mergeCell ref="C4:G4"/>
    <mergeCell ref="E7:G7"/>
    <mergeCell ref="H7:J7"/>
    <mergeCell ref="A39:D39"/>
    <mergeCell ref="A7:A8"/>
    <mergeCell ref="B7:D7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1968503937007874"/>
  <pageSetup blackAndWhite="1" horizontalDpi="600" verticalDpi="600" orientation="portrait" paperSize="9" scale="88" r:id="rId1"/>
  <headerFooter scaleWithDoc="0" alignWithMargins="0">
    <oddFooter>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N37"/>
  <sheetViews>
    <sheetView showGridLines="0" zoomScale="85" zoomScaleNormal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4.75390625" defaultRowHeight="13.5"/>
  <cols>
    <col min="1" max="1" width="8.75390625" style="120" customWidth="1"/>
    <col min="2" max="2" width="6.125" style="210" bestFit="1" customWidth="1"/>
    <col min="3" max="3" width="7.00390625" style="120" bestFit="1" customWidth="1"/>
    <col min="4" max="4" width="7.625" style="120" bestFit="1" customWidth="1"/>
    <col min="5" max="5" width="8.25390625" style="210" customWidth="1"/>
    <col min="6" max="6" width="7.00390625" style="120" bestFit="1" customWidth="1"/>
    <col min="7" max="7" width="7.625" style="120" bestFit="1" customWidth="1"/>
    <col min="8" max="8" width="12.125" style="210" customWidth="1"/>
    <col min="9" max="9" width="7.00390625" style="120" bestFit="1" customWidth="1"/>
    <col min="10" max="10" width="7.625" style="120" bestFit="1" customWidth="1"/>
    <col min="11" max="11" width="10.625" style="210" customWidth="1"/>
    <col min="12" max="12" width="7.00390625" style="120" bestFit="1" customWidth="1"/>
    <col min="13" max="13" width="7.625" style="120" bestFit="1" customWidth="1"/>
    <col min="14" max="16384" width="14.75390625" style="25" customWidth="1"/>
  </cols>
  <sheetData>
    <row r="1" spans="1:2" ht="13.5">
      <c r="A1" s="513" t="s">
        <v>348</v>
      </c>
      <c r="B1" s="514"/>
    </row>
    <row r="2" ht="13.5">
      <c r="A2" s="228" t="s">
        <v>88</v>
      </c>
    </row>
    <row r="3" spans="1:13" ht="17.25">
      <c r="A3" s="552" t="s">
        <v>396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</row>
    <row r="4" spans="1:13" s="120" customFormat="1" ht="13.5" customHeight="1">
      <c r="A4" s="581" t="s">
        <v>72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4" s="29" customFormat="1" ht="14.25">
      <c r="A5" s="239" t="s">
        <v>417</v>
      </c>
      <c r="B5" s="238"/>
      <c r="C5" s="239"/>
      <c r="E5" s="238"/>
      <c r="F5" s="239"/>
      <c r="G5" s="239"/>
      <c r="H5" s="240"/>
      <c r="I5" s="241"/>
      <c r="J5" s="241"/>
      <c r="K5" s="240"/>
      <c r="L5" s="241"/>
      <c r="M5" s="241"/>
      <c r="N5" s="242"/>
    </row>
    <row r="6" spans="1:13" ht="6.75" customHeight="1" thickBot="1">
      <c r="A6" s="226"/>
      <c r="B6" s="225"/>
      <c r="C6" s="213"/>
      <c r="D6" s="213"/>
      <c r="E6" s="211"/>
      <c r="F6" s="213"/>
      <c r="G6" s="213"/>
      <c r="H6" s="211"/>
      <c r="I6" s="213"/>
      <c r="J6" s="213"/>
      <c r="K6" s="225"/>
      <c r="L6" s="226"/>
      <c r="M6" s="226"/>
    </row>
    <row r="7" spans="1:14" ht="23.25" customHeight="1" thickTop="1">
      <c r="A7" s="764"/>
      <c r="B7" s="597" t="s">
        <v>57</v>
      </c>
      <c r="C7" s="598"/>
      <c r="D7" s="598"/>
      <c r="E7" s="597" t="s">
        <v>56</v>
      </c>
      <c r="F7" s="598"/>
      <c r="G7" s="766"/>
      <c r="H7" s="598" t="s">
        <v>55</v>
      </c>
      <c r="I7" s="598"/>
      <c r="J7" s="598"/>
      <c r="K7" s="762" t="s">
        <v>198</v>
      </c>
      <c r="L7" s="763"/>
      <c r="M7" s="763"/>
      <c r="N7" s="26"/>
    </row>
    <row r="8" spans="1:14" ht="23.25" customHeight="1">
      <c r="A8" s="765"/>
      <c r="B8" s="214" t="s">
        <v>197</v>
      </c>
      <c r="C8" s="179" t="s">
        <v>77</v>
      </c>
      <c r="D8" s="236" t="s">
        <v>80</v>
      </c>
      <c r="E8" s="214" t="s">
        <v>197</v>
      </c>
      <c r="F8" s="179" t="s">
        <v>77</v>
      </c>
      <c r="G8" s="237" t="s">
        <v>80</v>
      </c>
      <c r="H8" s="227" t="s">
        <v>197</v>
      </c>
      <c r="I8" s="179" t="s">
        <v>77</v>
      </c>
      <c r="J8" s="236" t="s">
        <v>80</v>
      </c>
      <c r="K8" s="214" t="s">
        <v>197</v>
      </c>
      <c r="L8" s="179" t="s">
        <v>77</v>
      </c>
      <c r="M8" s="236" t="s">
        <v>80</v>
      </c>
      <c r="N8" s="26"/>
    </row>
    <row r="9" spans="1:14" s="434" customFormat="1" ht="13.5">
      <c r="A9" s="206"/>
      <c r="B9" s="207"/>
      <c r="C9" s="208" t="s">
        <v>75</v>
      </c>
      <c r="D9" s="208" t="s">
        <v>75</v>
      </c>
      <c r="E9" s="209" t="s">
        <v>54</v>
      </c>
      <c r="F9" s="208" t="s">
        <v>75</v>
      </c>
      <c r="G9" s="208" t="s">
        <v>75</v>
      </c>
      <c r="H9" s="209" t="s">
        <v>53</v>
      </c>
      <c r="I9" s="208" t="s">
        <v>75</v>
      </c>
      <c r="J9" s="208" t="s">
        <v>75</v>
      </c>
      <c r="K9" s="209" t="s">
        <v>53</v>
      </c>
      <c r="L9" s="208" t="s">
        <v>75</v>
      </c>
      <c r="M9" s="208" t="s">
        <v>75</v>
      </c>
      <c r="N9" s="433"/>
    </row>
    <row r="10" spans="1:14" s="100" customFormat="1" ht="13.5">
      <c r="A10" s="229" t="s">
        <v>408</v>
      </c>
      <c r="B10" s="218">
        <v>2897</v>
      </c>
      <c r="C10" s="340">
        <v>100</v>
      </c>
      <c r="D10" s="340">
        <v>-8.1</v>
      </c>
      <c r="E10" s="341">
        <v>76585</v>
      </c>
      <c r="F10" s="340">
        <v>100</v>
      </c>
      <c r="G10" s="219">
        <v>1.8</v>
      </c>
      <c r="H10" s="220">
        <v>201820051</v>
      </c>
      <c r="I10" s="340">
        <v>100</v>
      </c>
      <c r="J10" s="340">
        <v>9</v>
      </c>
      <c r="K10" s="341">
        <v>11576645</v>
      </c>
      <c r="L10" s="340">
        <v>100</v>
      </c>
      <c r="M10" s="340">
        <v>36.2</v>
      </c>
      <c r="N10" s="96"/>
    </row>
    <row r="11" spans="1:14" s="1" customFormat="1" ht="13.5">
      <c r="A11" s="230" t="s">
        <v>409</v>
      </c>
      <c r="B11" s="218">
        <v>2859</v>
      </c>
      <c r="C11" s="219">
        <v>100</v>
      </c>
      <c r="D11" s="219">
        <v>-6.7</v>
      </c>
      <c r="E11" s="220">
        <v>78164</v>
      </c>
      <c r="F11" s="219">
        <v>100</v>
      </c>
      <c r="G11" s="219">
        <v>-1.1</v>
      </c>
      <c r="H11" s="220">
        <v>216122443</v>
      </c>
      <c r="I11" s="219">
        <v>100</v>
      </c>
      <c r="J11" s="219">
        <v>0.4</v>
      </c>
      <c r="K11" s="220">
        <v>10189289</v>
      </c>
      <c r="L11" s="219">
        <v>100</v>
      </c>
      <c r="M11" s="219">
        <v>-12.5</v>
      </c>
      <c r="N11" s="13"/>
    </row>
    <row r="12" spans="1:14" s="100" customFormat="1" ht="13.5">
      <c r="A12" s="231" t="s">
        <v>410</v>
      </c>
      <c r="B12" s="215">
        <f>SUM(B14,B26)</f>
        <v>2891</v>
      </c>
      <c r="C12" s="216">
        <v>100</v>
      </c>
      <c r="D12" s="216">
        <v>1.1</v>
      </c>
      <c r="E12" s="217">
        <f>SUM(E14,E26)</f>
        <v>75468</v>
      </c>
      <c r="F12" s="216">
        <v>100</v>
      </c>
      <c r="G12" s="216">
        <v>-3.4</v>
      </c>
      <c r="H12" s="217">
        <v>209512022</v>
      </c>
      <c r="I12" s="216">
        <v>100</v>
      </c>
      <c r="J12" s="216">
        <v>-3.1</v>
      </c>
      <c r="K12" s="217">
        <v>10176079</v>
      </c>
      <c r="L12" s="216">
        <v>100</v>
      </c>
      <c r="M12" s="216">
        <v>-0.1</v>
      </c>
      <c r="N12" s="96"/>
    </row>
    <row r="13" spans="1:14" s="100" customFormat="1" ht="13.5">
      <c r="A13" s="232"/>
      <c r="B13" s="215"/>
      <c r="C13" s="216"/>
      <c r="D13" s="216"/>
      <c r="E13" s="217"/>
      <c r="F13" s="216"/>
      <c r="G13" s="216"/>
      <c r="H13" s="217"/>
      <c r="I13" s="216"/>
      <c r="J13" s="216"/>
      <c r="K13" s="217"/>
      <c r="L13" s="216"/>
      <c r="M13" s="216"/>
      <c r="N13" s="96"/>
    </row>
    <row r="14" spans="1:14" s="100" customFormat="1" ht="13.5">
      <c r="A14" s="233" t="s">
        <v>411</v>
      </c>
      <c r="B14" s="215">
        <f>SUM(B16:B24)</f>
        <v>2593</v>
      </c>
      <c r="C14" s="523">
        <v>89.7</v>
      </c>
      <c r="D14" s="435">
        <v>1.1</v>
      </c>
      <c r="E14" s="217">
        <f>SUM(E16:E24)</f>
        <v>69118</v>
      </c>
      <c r="F14" s="523">
        <v>91.6</v>
      </c>
      <c r="G14" s="435">
        <v>-3.7</v>
      </c>
      <c r="H14" s="217">
        <v>194421778</v>
      </c>
      <c r="I14" s="523">
        <v>92.8</v>
      </c>
      <c r="J14" s="435">
        <v>-3.4</v>
      </c>
      <c r="K14" s="217">
        <v>8727882</v>
      </c>
      <c r="L14" s="523">
        <v>85.8</v>
      </c>
      <c r="M14" s="435">
        <v>-4.9</v>
      </c>
      <c r="N14" s="96"/>
    </row>
    <row r="15" spans="1:14" s="100" customFormat="1" ht="13.5">
      <c r="A15" s="233"/>
      <c r="B15" s="215"/>
      <c r="C15" s="216"/>
      <c r="D15" s="216"/>
      <c r="E15" s="217"/>
      <c r="F15" s="216"/>
      <c r="G15" s="216"/>
      <c r="H15" s="217"/>
      <c r="I15" s="216"/>
      <c r="J15" s="216"/>
      <c r="K15" s="217"/>
      <c r="L15" s="216"/>
      <c r="M15" s="216"/>
      <c r="N15" s="96"/>
    </row>
    <row r="16" spans="1:14" s="1" customFormat="1" ht="13.5">
      <c r="A16" s="234" t="s">
        <v>193</v>
      </c>
      <c r="B16" s="218">
        <v>762</v>
      </c>
      <c r="C16" s="524">
        <v>26.4</v>
      </c>
      <c r="D16" s="221">
        <v>-0.8</v>
      </c>
      <c r="E16" s="220">
        <v>17977</v>
      </c>
      <c r="F16" s="524">
        <v>23.8</v>
      </c>
      <c r="G16" s="221">
        <v>-3</v>
      </c>
      <c r="H16" s="220">
        <v>42055257</v>
      </c>
      <c r="I16" s="524">
        <v>20.1</v>
      </c>
      <c r="J16" s="221">
        <v>-3.5</v>
      </c>
      <c r="K16" s="342">
        <v>1817901</v>
      </c>
      <c r="L16" s="524">
        <v>17.9</v>
      </c>
      <c r="M16" s="221">
        <v>12.9</v>
      </c>
      <c r="N16" s="13"/>
    </row>
    <row r="17" spans="1:14" s="1" customFormat="1" ht="13.5">
      <c r="A17" s="234" t="s">
        <v>192</v>
      </c>
      <c r="B17" s="218">
        <v>105</v>
      </c>
      <c r="C17" s="524">
        <v>3.6</v>
      </c>
      <c r="D17" s="221">
        <v>0</v>
      </c>
      <c r="E17" s="220">
        <v>4613</v>
      </c>
      <c r="F17" s="524">
        <v>6.1</v>
      </c>
      <c r="G17" s="221">
        <v>-0.6</v>
      </c>
      <c r="H17" s="220">
        <v>12288922</v>
      </c>
      <c r="I17" s="524">
        <v>5.9</v>
      </c>
      <c r="J17" s="221">
        <v>0.7</v>
      </c>
      <c r="K17" s="342">
        <v>1144144</v>
      </c>
      <c r="L17" s="524">
        <v>11.2</v>
      </c>
      <c r="M17" s="221">
        <v>25.1</v>
      </c>
      <c r="N17" s="13"/>
    </row>
    <row r="18" spans="1:14" s="1" customFormat="1" ht="13.5">
      <c r="A18" s="234" t="s">
        <v>191</v>
      </c>
      <c r="B18" s="218">
        <v>103</v>
      </c>
      <c r="C18" s="524">
        <v>3.6</v>
      </c>
      <c r="D18" s="221">
        <v>3</v>
      </c>
      <c r="E18" s="220">
        <v>2220</v>
      </c>
      <c r="F18" s="524">
        <v>2.9</v>
      </c>
      <c r="G18" s="221">
        <v>-8.8</v>
      </c>
      <c r="H18" s="220">
        <v>4937371</v>
      </c>
      <c r="I18" s="524">
        <v>2.4</v>
      </c>
      <c r="J18" s="221">
        <v>1.7</v>
      </c>
      <c r="K18" s="342">
        <v>77942</v>
      </c>
      <c r="L18" s="524">
        <v>0.8</v>
      </c>
      <c r="M18" s="221">
        <v>-2.5</v>
      </c>
      <c r="N18" s="13"/>
    </row>
    <row r="19" spans="1:14" s="1" customFormat="1" ht="13.5">
      <c r="A19" s="234" t="s">
        <v>190</v>
      </c>
      <c r="B19" s="218">
        <v>117</v>
      </c>
      <c r="C19" s="524">
        <v>4</v>
      </c>
      <c r="D19" s="221">
        <v>0.9</v>
      </c>
      <c r="E19" s="220">
        <v>2502</v>
      </c>
      <c r="F19" s="524">
        <v>3.3</v>
      </c>
      <c r="G19" s="221">
        <v>-14</v>
      </c>
      <c r="H19" s="220">
        <v>5373582</v>
      </c>
      <c r="I19" s="524">
        <v>2.6</v>
      </c>
      <c r="J19" s="221">
        <v>-2.1</v>
      </c>
      <c r="K19" s="342">
        <v>657873</v>
      </c>
      <c r="L19" s="524">
        <v>6.5</v>
      </c>
      <c r="M19" s="221">
        <v>66.3</v>
      </c>
      <c r="N19" s="13"/>
    </row>
    <row r="20" spans="1:14" s="1" customFormat="1" ht="13.5">
      <c r="A20" s="234" t="s">
        <v>189</v>
      </c>
      <c r="B20" s="218">
        <v>104</v>
      </c>
      <c r="C20" s="524">
        <v>3.6</v>
      </c>
      <c r="D20" s="221">
        <v>-1.9</v>
      </c>
      <c r="E20" s="220">
        <v>2705</v>
      </c>
      <c r="F20" s="524">
        <v>3.6</v>
      </c>
      <c r="G20" s="221">
        <v>-2.4</v>
      </c>
      <c r="H20" s="220">
        <v>11988977</v>
      </c>
      <c r="I20" s="524">
        <v>5.7</v>
      </c>
      <c r="J20" s="221">
        <v>0.5</v>
      </c>
      <c r="K20" s="342">
        <v>83117</v>
      </c>
      <c r="L20" s="524">
        <v>0.8</v>
      </c>
      <c r="M20" s="221">
        <v>-31.3</v>
      </c>
      <c r="N20" s="13"/>
    </row>
    <row r="21" spans="1:14" s="1" customFormat="1" ht="13.5">
      <c r="A21" s="234" t="s">
        <v>432</v>
      </c>
      <c r="B21" s="218">
        <v>478</v>
      </c>
      <c r="C21" s="524">
        <v>16.5</v>
      </c>
      <c r="D21" s="221">
        <v>5.8</v>
      </c>
      <c r="E21" s="220">
        <v>10058</v>
      </c>
      <c r="F21" s="524">
        <v>13.3</v>
      </c>
      <c r="G21" s="221">
        <v>0.4</v>
      </c>
      <c r="H21" s="220">
        <v>17844224</v>
      </c>
      <c r="I21" s="524">
        <v>8.5</v>
      </c>
      <c r="J21" s="221">
        <v>-1.4</v>
      </c>
      <c r="K21" s="342">
        <v>421089</v>
      </c>
      <c r="L21" s="524">
        <v>4.1</v>
      </c>
      <c r="M21" s="221">
        <v>-16.9</v>
      </c>
      <c r="N21" s="13"/>
    </row>
    <row r="22" spans="1:14" s="1" customFormat="1" ht="13.5">
      <c r="A22" s="234" t="s">
        <v>188</v>
      </c>
      <c r="B22" s="218">
        <v>108</v>
      </c>
      <c r="C22" s="524">
        <v>3.7</v>
      </c>
      <c r="D22" s="221">
        <v>1.9</v>
      </c>
      <c r="E22" s="220">
        <v>3575</v>
      </c>
      <c r="F22" s="524">
        <v>4.7</v>
      </c>
      <c r="G22" s="221">
        <v>-11.4</v>
      </c>
      <c r="H22" s="220">
        <v>14019079</v>
      </c>
      <c r="I22" s="524">
        <v>6.7</v>
      </c>
      <c r="J22" s="221">
        <v>-6.4</v>
      </c>
      <c r="K22" s="342">
        <v>444054</v>
      </c>
      <c r="L22" s="524">
        <v>4.4</v>
      </c>
      <c r="M22" s="221">
        <v>36.6</v>
      </c>
      <c r="N22" s="13"/>
    </row>
    <row r="23" spans="1:14" s="1" customFormat="1" ht="13.5">
      <c r="A23" s="234" t="s">
        <v>187</v>
      </c>
      <c r="B23" s="218">
        <v>418</v>
      </c>
      <c r="C23" s="524">
        <v>14.5</v>
      </c>
      <c r="D23" s="221">
        <v>3</v>
      </c>
      <c r="E23" s="220">
        <v>14931</v>
      </c>
      <c r="F23" s="524">
        <v>19.8</v>
      </c>
      <c r="G23" s="221">
        <v>-4.3</v>
      </c>
      <c r="H23" s="220">
        <v>47452962</v>
      </c>
      <c r="I23" s="524">
        <v>22.6</v>
      </c>
      <c r="J23" s="221">
        <v>-7.5</v>
      </c>
      <c r="K23" s="342">
        <v>2997284</v>
      </c>
      <c r="L23" s="524">
        <v>29.5</v>
      </c>
      <c r="M23" s="221">
        <v>-18.8</v>
      </c>
      <c r="N23" s="13"/>
    </row>
    <row r="24" spans="1:14" s="1" customFormat="1" ht="13.5">
      <c r="A24" s="234" t="s">
        <v>186</v>
      </c>
      <c r="B24" s="218">
        <v>398</v>
      </c>
      <c r="C24" s="524">
        <v>13.8</v>
      </c>
      <c r="D24" s="221">
        <v>-2</v>
      </c>
      <c r="E24" s="220">
        <v>10537</v>
      </c>
      <c r="F24" s="524">
        <v>14</v>
      </c>
      <c r="G24" s="221">
        <v>-2.6</v>
      </c>
      <c r="H24" s="220">
        <v>38461404</v>
      </c>
      <c r="I24" s="524">
        <v>18.4</v>
      </c>
      <c r="J24" s="221">
        <v>-1.1</v>
      </c>
      <c r="K24" s="342">
        <v>1084478</v>
      </c>
      <c r="L24" s="524">
        <v>10.7</v>
      </c>
      <c r="M24" s="221">
        <v>-29.2</v>
      </c>
      <c r="N24" s="13"/>
    </row>
    <row r="25" spans="1:14" s="1" customFormat="1" ht="13.5">
      <c r="A25" s="234"/>
      <c r="B25" s="218"/>
      <c r="C25" s="219"/>
      <c r="D25" s="219"/>
      <c r="E25" s="220"/>
      <c r="F25" s="219"/>
      <c r="G25" s="221"/>
      <c r="H25" s="220"/>
      <c r="I25" s="219"/>
      <c r="J25" s="216"/>
      <c r="K25" s="220"/>
      <c r="L25" s="219"/>
      <c r="M25" s="221"/>
      <c r="N25" s="13"/>
    </row>
    <row r="26" spans="1:13" s="96" customFormat="1" ht="13.5">
      <c r="A26" s="233" t="s">
        <v>412</v>
      </c>
      <c r="B26" s="215">
        <f>SUM(B28:B35)</f>
        <v>298</v>
      </c>
      <c r="C26" s="523">
        <v>10.3</v>
      </c>
      <c r="D26" s="435">
        <v>1.4</v>
      </c>
      <c r="E26" s="217">
        <f>SUM(E28:E35)</f>
        <v>6350</v>
      </c>
      <c r="F26" s="523">
        <v>8.4</v>
      </c>
      <c r="G26" s="435">
        <v>-0.8</v>
      </c>
      <c r="H26" s="217">
        <v>15090244</v>
      </c>
      <c r="I26" s="523">
        <v>7.2</v>
      </c>
      <c r="J26" s="435">
        <v>1.8</v>
      </c>
      <c r="K26" s="217">
        <v>1448197</v>
      </c>
      <c r="L26" s="523">
        <v>14.2</v>
      </c>
      <c r="M26" s="435">
        <v>43</v>
      </c>
    </row>
    <row r="27" spans="1:13" s="96" customFormat="1" ht="13.5">
      <c r="A27" s="233"/>
      <c r="B27" s="215"/>
      <c r="C27" s="216"/>
      <c r="D27" s="216"/>
      <c r="E27" s="217"/>
      <c r="F27" s="216"/>
      <c r="G27" s="221"/>
      <c r="H27" s="217"/>
      <c r="I27" s="216"/>
      <c r="J27" s="216"/>
      <c r="K27" s="217"/>
      <c r="L27" s="216"/>
      <c r="M27" s="221"/>
    </row>
    <row r="28" spans="1:14" s="1" customFormat="1" ht="13.5">
      <c r="A28" s="234" t="s">
        <v>184</v>
      </c>
      <c r="B28" s="218">
        <v>68</v>
      </c>
      <c r="C28" s="524">
        <v>2.4</v>
      </c>
      <c r="D28" s="221">
        <v>-2.9</v>
      </c>
      <c r="E28" s="220">
        <v>1096</v>
      </c>
      <c r="F28" s="524">
        <v>1.5</v>
      </c>
      <c r="G28" s="221">
        <v>0.2</v>
      </c>
      <c r="H28" s="220">
        <v>1671207</v>
      </c>
      <c r="I28" s="524">
        <v>0.8</v>
      </c>
      <c r="J28" s="221">
        <v>0</v>
      </c>
      <c r="K28" s="342">
        <v>44081</v>
      </c>
      <c r="L28" s="524">
        <v>0.4</v>
      </c>
      <c r="M28" s="221">
        <v>245.7</v>
      </c>
      <c r="N28" s="13"/>
    </row>
    <row r="29" spans="1:14" s="1" customFormat="1" ht="13.5">
      <c r="A29" s="234" t="s">
        <v>183</v>
      </c>
      <c r="B29" s="218">
        <v>18</v>
      </c>
      <c r="C29" s="524">
        <v>0.6</v>
      </c>
      <c r="D29" s="221">
        <v>38.5</v>
      </c>
      <c r="E29" s="220">
        <v>301</v>
      </c>
      <c r="F29" s="524">
        <v>0.4</v>
      </c>
      <c r="G29" s="221">
        <v>3.1</v>
      </c>
      <c r="H29" s="220">
        <v>349814</v>
      </c>
      <c r="I29" s="524">
        <v>0.2</v>
      </c>
      <c r="J29" s="221">
        <v>4.7</v>
      </c>
      <c r="K29" s="343">
        <v>9984</v>
      </c>
      <c r="L29" s="524">
        <v>0.1</v>
      </c>
      <c r="M29" s="221">
        <v>7.6</v>
      </c>
      <c r="N29" s="13"/>
    </row>
    <row r="30" spans="1:14" s="1" customFormat="1" ht="13.5">
      <c r="A30" s="234" t="s">
        <v>182</v>
      </c>
      <c r="B30" s="218">
        <v>29</v>
      </c>
      <c r="C30" s="524">
        <v>1</v>
      </c>
      <c r="D30" s="221">
        <v>-6.5</v>
      </c>
      <c r="E30" s="220">
        <v>652</v>
      </c>
      <c r="F30" s="524">
        <v>0.9</v>
      </c>
      <c r="G30" s="221">
        <v>0.3</v>
      </c>
      <c r="H30" s="220">
        <v>1333450</v>
      </c>
      <c r="I30" s="524">
        <v>0.6</v>
      </c>
      <c r="J30" s="221">
        <v>-10</v>
      </c>
      <c r="K30" s="342">
        <v>10846</v>
      </c>
      <c r="L30" s="524">
        <v>0.1</v>
      </c>
      <c r="M30" s="221">
        <v>53.4</v>
      </c>
      <c r="N30" s="13"/>
    </row>
    <row r="31" spans="1:14" s="1" customFormat="1" ht="13.5">
      <c r="A31" s="234" t="s">
        <v>181</v>
      </c>
      <c r="B31" s="218">
        <v>99</v>
      </c>
      <c r="C31" s="524">
        <v>3.4</v>
      </c>
      <c r="D31" s="221">
        <v>3.1</v>
      </c>
      <c r="E31" s="220">
        <v>2143</v>
      </c>
      <c r="F31" s="524">
        <v>2.8</v>
      </c>
      <c r="G31" s="221">
        <v>-2.1</v>
      </c>
      <c r="H31" s="220">
        <v>3766403</v>
      </c>
      <c r="I31" s="524">
        <v>1.8</v>
      </c>
      <c r="J31" s="221">
        <v>-4.2</v>
      </c>
      <c r="K31" s="342">
        <v>257361</v>
      </c>
      <c r="L31" s="524">
        <v>2.5</v>
      </c>
      <c r="M31" s="221">
        <v>105.8</v>
      </c>
      <c r="N31" s="13"/>
    </row>
    <row r="32" spans="1:14" s="1" customFormat="1" ht="13.5">
      <c r="A32" s="234" t="s">
        <v>180</v>
      </c>
      <c r="B32" s="218">
        <v>21</v>
      </c>
      <c r="C32" s="524">
        <v>0.7</v>
      </c>
      <c r="D32" s="221">
        <v>10.5</v>
      </c>
      <c r="E32" s="220">
        <v>298</v>
      </c>
      <c r="F32" s="524">
        <v>0.4</v>
      </c>
      <c r="G32" s="221">
        <v>4.9</v>
      </c>
      <c r="H32" s="220">
        <v>445436</v>
      </c>
      <c r="I32" s="524">
        <v>0.2</v>
      </c>
      <c r="J32" s="221">
        <v>15.3</v>
      </c>
      <c r="K32" s="343">
        <v>3178</v>
      </c>
      <c r="L32" s="524">
        <v>0</v>
      </c>
      <c r="M32" s="221">
        <v>6.7</v>
      </c>
      <c r="N32" s="13"/>
    </row>
    <row r="33" spans="1:14" s="1" customFormat="1" ht="13.5">
      <c r="A33" s="234" t="s">
        <v>179</v>
      </c>
      <c r="B33" s="218">
        <v>16</v>
      </c>
      <c r="C33" s="524">
        <v>0.6</v>
      </c>
      <c r="D33" s="221">
        <v>-11.1</v>
      </c>
      <c r="E33" s="220">
        <v>259</v>
      </c>
      <c r="F33" s="524">
        <v>0.3</v>
      </c>
      <c r="G33" s="221">
        <v>-4.4</v>
      </c>
      <c r="H33" s="220">
        <v>575842</v>
      </c>
      <c r="I33" s="524">
        <v>0.3</v>
      </c>
      <c r="J33" s="221">
        <v>35.2</v>
      </c>
      <c r="K33" s="343" t="s">
        <v>394</v>
      </c>
      <c r="L33" s="222" t="s">
        <v>394</v>
      </c>
      <c r="M33" s="344" t="s">
        <v>394</v>
      </c>
      <c r="N33" s="13"/>
    </row>
    <row r="34" spans="1:14" s="1" customFormat="1" ht="13.5">
      <c r="A34" s="234" t="s">
        <v>178</v>
      </c>
      <c r="B34" s="218">
        <v>9</v>
      </c>
      <c r="C34" s="524">
        <v>0.3</v>
      </c>
      <c r="D34" s="221">
        <v>-10</v>
      </c>
      <c r="E34" s="220">
        <v>167</v>
      </c>
      <c r="F34" s="524">
        <v>0.2</v>
      </c>
      <c r="G34" s="221">
        <v>-2.9</v>
      </c>
      <c r="H34" s="220">
        <v>209143</v>
      </c>
      <c r="I34" s="524">
        <v>0.1</v>
      </c>
      <c r="J34" s="221">
        <v>2.3</v>
      </c>
      <c r="K34" s="343" t="s">
        <v>394</v>
      </c>
      <c r="L34" s="222" t="s">
        <v>394</v>
      </c>
      <c r="M34" s="344" t="s">
        <v>394</v>
      </c>
      <c r="N34" s="13"/>
    </row>
    <row r="35" spans="1:14" s="1" customFormat="1" ht="13.5">
      <c r="A35" s="235" t="s">
        <v>177</v>
      </c>
      <c r="B35" s="345">
        <v>38</v>
      </c>
      <c r="C35" s="525">
        <v>1.3</v>
      </c>
      <c r="D35" s="221">
        <v>2.7</v>
      </c>
      <c r="E35" s="346">
        <v>1434</v>
      </c>
      <c r="F35" s="525">
        <v>1.9</v>
      </c>
      <c r="G35" s="436">
        <v>-1.3</v>
      </c>
      <c r="H35" s="346">
        <v>6738949</v>
      </c>
      <c r="I35" s="525">
        <v>3.2</v>
      </c>
      <c r="J35" s="436">
        <v>5.5</v>
      </c>
      <c r="K35" s="347">
        <v>1119894</v>
      </c>
      <c r="L35" s="525">
        <v>11</v>
      </c>
      <c r="M35" s="436">
        <v>32.9</v>
      </c>
      <c r="N35" s="13"/>
    </row>
    <row r="36" spans="1:14" s="1" customFormat="1" ht="13.5">
      <c r="A36" s="258" t="s">
        <v>73</v>
      </c>
      <c r="B36" s="258"/>
      <c r="C36" s="258"/>
      <c r="D36" s="258"/>
      <c r="E36" s="223"/>
      <c r="F36" s="130"/>
      <c r="G36" s="130"/>
      <c r="H36" s="223"/>
      <c r="I36" s="130"/>
      <c r="J36" s="130"/>
      <c r="K36" s="223"/>
      <c r="L36" s="130"/>
      <c r="M36" s="130"/>
      <c r="N36" s="13"/>
    </row>
    <row r="37" spans="6:13" ht="13.5">
      <c r="F37" s="224"/>
      <c r="G37" s="224"/>
      <c r="I37" s="224"/>
      <c r="J37" s="224"/>
      <c r="L37" s="224"/>
      <c r="M37" s="224"/>
    </row>
  </sheetData>
  <sheetProtection/>
  <mergeCells count="7">
    <mergeCell ref="A3:M3"/>
    <mergeCell ref="A4:M4"/>
    <mergeCell ref="H7:J7"/>
    <mergeCell ref="K7:M7"/>
    <mergeCell ref="A7:A8"/>
    <mergeCell ref="B7:D7"/>
    <mergeCell ref="E7:G7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1968503937007874"/>
  <pageSetup blackAndWhite="1" horizontalDpi="600" verticalDpi="600" orientation="portrait" paperSize="9" scale="88" r:id="rId1"/>
  <headerFooter scaleWithDoc="0" alignWithMargins="0">
    <oddFooter>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H64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875" style="25" customWidth="1"/>
    <col min="2" max="7" width="13.375" style="25" customWidth="1"/>
    <col min="8" max="16384" width="9.00390625" style="25" customWidth="1"/>
  </cols>
  <sheetData>
    <row r="1" spans="1:3" ht="13.5">
      <c r="A1" s="511" t="s">
        <v>348</v>
      </c>
      <c r="B1" s="512"/>
      <c r="C1" s="512"/>
    </row>
    <row r="2" ht="13.5">
      <c r="A2" s="100" t="s">
        <v>88</v>
      </c>
    </row>
    <row r="3" spans="1:7" ht="17.25">
      <c r="A3" s="552" t="s">
        <v>250</v>
      </c>
      <c r="B3" s="552"/>
      <c r="C3" s="552"/>
      <c r="D3" s="552"/>
      <c r="E3" s="552"/>
      <c r="F3" s="552"/>
      <c r="G3" s="552"/>
    </row>
    <row r="4" spans="1:7" ht="6" customHeight="1" thickBot="1">
      <c r="A4" s="11"/>
      <c r="B4" s="109"/>
      <c r="C4" s="109"/>
      <c r="D4" s="109"/>
      <c r="E4" s="109"/>
      <c r="F4" s="109"/>
      <c r="G4" s="109"/>
    </row>
    <row r="5" spans="1:8" s="120" customFormat="1" ht="19.5" customHeight="1" thickTop="1">
      <c r="A5" s="766"/>
      <c r="B5" s="768" t="s">
        <v>249</v>
      </c>
      <c r="C5" s="768"/>
      <c r="D5" s="768" t="s">
        <v>248</v>
      </c>
      <c r="E5" s="768"/>
      <c r="F5" s="768" t="s">
        <v>247</v>
      </c>
      <c r="G5" s="769"/>
      <c r="H5" s="178"/>
    </row>
    <row r="6" spans="1:8" s="120" customFormat="1" ht="19.5" customHeight="1">
      <c r="A6" s="586"/>
      <c r="B6" s="179" t="s">
        <v>246</v>
      </c>
      <c r="C6" s="180" t="s">
        <v>245</v>
      </c>
      <c r="D6" s="179" t="s">
        <v>246</v>
      </c>
      <c r="E6" s="180" t="s">
        <v>245</v>
      </c>
      <c r="F6" s="181" t="s">
        <v>246</v>
      </c>
      <c r="G6" s="182" t="s">
        <v>245</v>
      </c>
      <c r="H6" s="178"/>
    </row>
    <row r="7" spans="1:7" s="130" customFormat="1" ht="13.5" customHeight="1">
      <c r="A7" s="197" t="s">
        <v>380</v>
      </c>
      <c r="B7" s="190">
        <v>7469</v>
      </c>
      <c r="C7" s="183" t="s">
        <v>201</v>
      </c>
      <c r="D7" s="191">
        <v>89234</v>
      </c>
      <c r="E7" s="183" t="s">
        <v>201</v>
      </c>
      <c r="F7" s="191">
        <v>9306046</v>
      </c>
      <c r="G7" s="183" t="s">
        <v>201</v>
      </c>
    </row>
    <row r="8" spans="1:7" s="130" customFormat="1" ht="13.5" customHeight="1">
      <c r="A8" s="184" t="s">
        <v>244</v>
      </c>
      <c r="B8" s="190">
        <v>7458</v>
      </c>
      <c r="C8" s="183" t="s">
        <v>201</v>
      </c>
      <c r="D8" s="191">
        <v>89523</v>
      </c>
      <c r="E8" s="183" t="s">
        <v>201</v>
      </c>
      <c r="F8" s="191">
        <v>10409603</v>
      </c>
      <c r="G8" s="183" t="s">
        <v>201</v>
      </c>
    </row>
    <row r="9" spans="1:7" s="130" customFormat="1" ht="13.5" customHeight="1">
      <c r="A9" s="184" t="s">
        <v>243</v>
      </c>
      <c r="B9" s="190">
        <v>7955</v>
      </c>
      <c r="C9" s="183" t="s">
        <v>201</v>
      </c>
      <c r="D9" s="191">
        <v>95735</v>
      </c>
      <c r="E9" s="183" t="s">
        <v>201</v>
      </c>
      <c r="F9" s="191">
        <v>12107923</v>
      </c>
      <c r="G9" s="183" t="s">
        <v>201</v>
      </c>
    </row>
    <row r="10" spans="1:7" s="130" customFormat="1" ht="13.5" customHeight="1">
      <c r="A10" s="184" t="s">
        <v>242</v>
      </c>
      <c r="B10" s="190">
        <v>8057</v>
      </c>
      <c r="C10" s="183" t="s">
        <v>201</v>
      </c>
      <c r="D10" s="191">
        <v>100854</v>
      </c>
      <c r="E10" s="183" t="s">
        <v>201</v>
      </c>
      <c r="F10" s="191">
        <v>14108210</v>
      </c>
      <c r="G10" s="183" t="s">
        <v>201</v>
      </c>
    </row>
    <row r="11" spans="1:7" s="130" customFormat="1" ht="19.5" customHeight="1">
      <c r="A11" s="184" t="s">
        <v>241</v>
      </c>
      <c r="B11" s="190">
        <v>8316</v>
      </c>
      <c r="C11" s="183" t="s">
        <v>201</v>
      </c>
      <c r="D11" s="191">
        <v>101392</v>
      </c>
      <c r="E11" s="183" t="s">
        <v>201</v>
      </c>
      <c r="F11" s="191">
        <v>15597421</v>
      </c>
      <c r="G11" s="183" t="s">
        <v>201</v>
      </c>
    </row>
    <row r="12" spans="1:7" s="130" customFormat="1" ht="13.5" customHeight="1">
      <c r="A12" s="184" t="s">
        <v>240</v>
      </c>
      <c r="B12" s="190">
        <v>8530</v>
      </c>
      <c r="C12" s="183" t="s">
        <v>201</v>
      </c>
      <c r="D12" s="191">
        <v>102901</v>
      </c>
      <c r="E12" s="183" t="s">
        <v>201</v>
      </c>
      <c r="F12" s="191">
        <v>18491477</v>
      </c>
      <c r="G12" s="183" t="s">
        <v>201</v>
      </c>
    </row>
    <row r="13" spans="1:7" s="130" customFormat="1" ht="13.5" customHeight="1">
      <c r="A13" s="184" t="s">
        <v>239</v>
      </c>
      <c r="B13" s="190">
        <v>8599</v>
      </c>
      <c r="C13" s="183" t="s">
        <v>201</v>
      </c>
      <c r="D13" s="191">
        <v>106087</v>
      </c>
      <c r="E13" s="183" t="s">
        <v>201</v>
      </c>
      <c r="F13" s="191">
        <v>22265317</v>
      </c>
      <c r="G13" s="183" t="s">
        <v>201</v>
      </c>
    </row>
    <row r="14" spans="1:7" s="130" customFormat="1" ht="13.5" customHeight="1">
      <c r="A14" s="184" t="s">
        <v>238</v>
      </c>
      <c r="B14" s="190">
        <v>8680</v>
      </c>
      <c r="C14" s="183" t="s">
        <v>201</v>
      </c>
      <c r="D14" s="191">
        <v>108380</v>
      </c>
      <c r="E14" s="183" t="s">
        <v>201</v>
      </c>
      <c r="F14" s="191">
        <v>26208738</v>
      </c>
      <c r="G14" s="183" t="s">
        <v>201</v>
      </c>
    </row>
    <row r="15" spans="1:7" s="130" customFormat="1" ht="13.5" customHeight="1">
      <c r="A15" s="184" t="s">
        <v>237</v>
      </c>
      <c r="B15" s="190">
        <v>9592</v>
      </c>
      <c r="C15" s="183" t="s">
        <v>201</v>
      </c>
      <c r="D15" s="191">
        <v>115508</v>
      </c>
      <c r="E15" s="183" t="s">
        <v>201</v>
      </c>
      <c r="F15" s="191">
        <v>33179490</v>
      </c>
      <c r="G15" s="183" t="s">
        <v>201</v>
      </c>
    </row>
    <row r="16" spans="1:7" s="130" customFormat="1" ht="19.5" customHeight="1">
      <c r="A16" s="184" t="s">
        <v>236</v>
      </c>
      <c r="B16" s="190">
        <v>9650</v>
      </c>
      <c r="C16" s="183" t="s">
        <v>201</v>
      </c>
      <c r="D16" s="191">
        <v>118495</v>
      </c>
      <c r="E16" s="183" t="s">
        <v>201</v>
      </c>
      <c r="F16" s="191">
        <v>38735288</v>
      </c>
      <c r="G16" s="183" t="s">
        <v>201</v>
      </c>
    </row>
    <row r="17" spans="1:7" s="130" customFormat="1" ht="13.5" customHeight="1">
      <c r="A17" s="184" t="s">
        <v>235</v>
      </c>
      <c r="B17" s="190">
        <v>9490</v>
      </c>
      <c r="C17" s="183" t="s">
        <v>201</v>
      </c>
      <c r="D17" s="191">
        <v>116104</v>
      </c>
      <c r="E17" s="183" t="s">
        <v>201</v>
      </c>
      <c r="F17" s="191">
        <v>41592026</v>
      </c>
      <c r="G17" s="183" t="s">
        <v>201</v>
      </c>
    </row>
    <row r="18" spans="1:7" s="130" customFormat="1" ht="13.5" customHeight="1">
      <c r="A18" s="184" t="s">
        <v>234</v>
      </c>
      <c r="B18" s="190">
        <v>9949</v>
      </c>
      <c r="C18" s="183" t="s">
        <v>201</v>
      </c>
      <c r="D18" s="191">
        <v>118512</v>
      </c>
      <c r="E18" s="183" t="s">
        <v>201</v>
      </c>
      <c r="F18" s="191">
        <v>47914879</v>
      </c>
      <c r="G18" s="183" t="s">
        <v>201</v>
      </c>
    </row>
    <row r="19" spans="1:7" s="130" customFormat="1" ht="13.5" customHeight="1">
      <c r="A19" s="184" t="s">
        <v>233</v>
      </c>
      <c r="B19" s="190">
        <v>10012</v>
      </c>
      <c r="C19" s="183" t="s">
        <v>201</v>
      </c>
      <c r="D19" s="191">
        <v>120457</v>
      </c>
      <c r="E19" s="183" t="s">
        <v>201</v>
      </c>
      <c r="F19" s="191">
        <v>63559039</v>
      </c>
      <c r="G19" s="183" t="s">
        <v>201</v>
      </c>
    </row>
    <row r="20" spans="1:7" s="130" customFormat="1" ht="13.5" customHeight="1">
      <c r="A20" s="184" t="s">
        <v>232</v>
      </c>
      <c r="B20" s="190">
        <v>9598</v>
      </c>
      <c r="C20" s="183" t="s">
        <v>201</v>
      </c>
      <c r="D20" s="191">
        <v>109420</v>
      </c>
      <c r="E20" s="183" t="s">
        <v>201</v>
      </c>
      <c r="F20" s="191">
        <v>70646743</v>
      </c>
      <c r="G20" s="183" t="s">
        <v>201</v>
      </c>
    </row>
    <row r="21" spans="1:7" s="130" customFormat="1" ht="19.5" customHeight="1">
      <c r="A21" s="184" t="s">
        <v>231</v>
      </c>
      <c r="B21" s="190">
        <v>9744</v>
      </c>
      <c r="C21" s="183" t="s">
        <v>201</v>
      </c>
      <c r="D21" s="191">
        <v>107502</v>
      </c>
      <c r="E21" s="183" t="s">
        <v>201</v>
      </c>
      <c r="F21" s="191">
        <v>69804703</v>
      </c>
      <c r="G21" s="183" t="s">
        <v>201</v>
      </c>
    </row>
    <row r="22" spans="1:7" s="130" customFormat="1" ht="13.5" customHeight="1">
      <c r="A22" s="184" t="s">
        <v>230</v>
      </c>
      <c r="B22" s="190">
        <v>9795</v>
      </c>
      <c r="C22" s="183" t="s">
        <v>201</v>
      </c>
      <c r="D22" s="191">
        <v>108853</v>
      </c>
      <c r="E22" s="183" t="s">
        <v>201</v>
      </c>
      <c r="F22" s="191">
        <v>83816848</v>
      </c>
      <c r="G22" s="183" t="s">
        <v>201</v>
      </c>
    </row>
    <row r="23" spans="1:7" s="130" customFormat="1" ht="13.5" customHeight="1">
      <c r="A23" s="184" t="s">
        <v>229</v>
      </c>
      <c r="B23" s="190">
        <v>9638</v>
      </c>
      <c r="C23" s="183" t="s">
        <v>201</v>
      </c>
      <c r="D23" s="191">
        <v>104817</v>
      </c>
      <c r="E23" s="183" t="s">
        <v>201</v>
      </c>
      <c r="F23" s="191">
        <v>86399674</v>
      </c>
      <c r="G23" s="183" t="s">
        <v>201</v>
      </c>
    </row>
    <row r="24" spans="1:7" s="130" customFormat="1" ht="13.5" customHeight="1">
      <c r="A24" s="184" t="s">
        <v>228</v>
      </c>
      <c r="B24" s="190">
        <v>10219</v>
      </c>
      <c r="C24" s="183" t="s">
        <v>201</v>
      </c>
      <c r="D24" s="191">
        <v>106359</v>
      </c>
      <c r="E24" s="183" t="s">
        <v>201</v>
      </c>
      <c r="F24" s="191">
        <v>91892229</v>
      </c>
      <c r="G24" s="183" t="s">
        <v>201</v>
      </c>
    </row>
    <row r="25" spans="1:7" s="130" customFormat="1" ht="13.5" customHeight="1">
      <c r="A25" s="184" t="s">
        <v>227</v>
      </c>
      <c r="B25" s="190">
        <v>10079</v>
      </c>
      <c r="C25" s="183" t="s">
        <v>201</v>
      </c>
      <c r="D25" s="191">
        <v>106766</v>
      </c>
      <c r="E25" s="183" t="s">
        <v>201</v>
      </c>
      <c r="F25" s="191">
        <v>103922889</v>
      </c>
      <c r="G25" s="183" t="s">
        <v>201</v>
      </c>
    </row>
    <row r="26" spans="1:7" s="130" customFormat="1" ht="19.5" customHeight="1">
      <c r="A26" s="184" t="s">
        <v>226</v>
      </c>
      <c r="B26" s="190">
        <v>9918</v>
      </c>
      <c r="C26" s="183" t="s">
        <v>201</v>
      </c>
      <c r="D26" s="191">
        <v>107536</v>
      </c>
      <c r="E26" s="183" t="s">
        <v>201</v>
      </c>
      <c r="F26" s="191">
        <v>117556593</v>
      </c>
      <c r="G26" s="183" t="s">
        <v>201</v>
      </c>
    </row>
    <row r="27" spans="1:7" s="130" customFormat="1" ht="13.5" customHeight="1">
      <c r="A27" s="184" t="s">
        <v>225</v>
      </c>
      <c r="B27" s="190">
        <v>10305</v>
      </c>
      <c r="C27" s="183" t="s">
        <v>201</v>
      </c>
      <c r="D27" s="191">
        <v>110783</v>
      </c>
      <c r="E27" s="183" t="s">
        <v>201</v>
      </c>
      <c r="F27" s="191">
        <v>128643046</v>
      </c>
      <c r="G27" s="183" t="s">
        <v>201</v>
      </c>
    </row>
    <row r="28" spans="1:7" s="130" customFormat="1" ht="13.5" customHeight="1">
      <c r="A28" s="184" t="s">
        <v>224</v>
      </c>
      <c r="B28" s="190">
        <v>10484</v>
      </c>
      <c r="C28" s="183">
        <v>5227</v>
      </c>
      <c r="D28" s="191">
        <v>111418</v>
      </c>
      <c r="E28" s="183">
        <v>100364</v>
      </c>
      <c r="F28" s="191">
        <v>131528185</v>
      </c>
      <c r="G28" s="183">
        <v>127328019</v>
      </c>
    </row>
    <row r="29" spans="1:7" s="130" customFormat="1" ht="13.5" customHeight="1">
      <c r="A29" s="184" t="s">
        <v>223</v>
      </c>
      <c r="B29" s="190">
        <v>10398</v>
      </c>
      <c r="C29" s="185">
        <v>5172</v>
      </c>
      <c r="D29" s="191">
        <v>110984</v>
      </c>
      <c r="E29" s="185">
        <v>100034</v>
      </c>
      <c r="F29" s="191">
        <v>138493043</v>
      </c>
      <c r="G29" s="185">
        <v>134291223</v>
      </c>
    </row>
    <row r="30" spans="1:7" s="130" customFormat="1" ht="13.5" customHeight="1">
      <c r="A30" s="184" t="s">
        <v>222</v>
      </c>
      <c r="B30" s="190">
        <v>10185</v>
      </c>
      <c r="C30" s="185">
        <v>5097</v>
      </c>
      <c r="D30" s="191">
        <v>111119</v>
      </c>
      <c r="E30" s="185">
        <v>100398</v>
      </c>
      <c r="F30" s="191">
        <v>153115780</v>
      </c>
      <c r="G30" s="185">
        <v>149025976</v>
      </c>
    </row>
    <row r="31" spans="1:7" s="130" customFormat="1" ht="19.5" customHeight="1">
      <c r="A31" s="184" t="s">
        <v>221</v>
      </c>
      <c r="B31" s="190">
        <v>9845</v>
      </c>
      <c r="C31" s="185">
        <v>5018</v>
      </c>
      <c r="D31" s="191">
        <v>110560</v>
      </c>
      <c r="E31" s="185">
        <v>100371</v>
      </c>
      <c r="F31" s="191">
        <v>163272459</v>
      </c>
      <c r="G31" s="185">
        <v>159195578</v>
      </c>
    </row>
    <row r="32" spans="1:7" s="130" customFormat="1" ht="13.5" customHeight="1">
      <c r="A32" s="184" t="s">
        <v>220</v>
      </c>
      <c r="B32" s="190">
        <v>9682</v>
      </c>
      <c r="C32" s="185">
        <v>4890</v>
      </c>
      <c r="D32" s="191">
        <v>108837</v>
      </c>
      <c r="E32" s="185">
        <v>98705</v>
      </c>
      <c r="F32" s="191">
        <v>161335874</v>
      </c>
      <c r="G32" s="185">
        <v>157397576</v>
      </c>
    </row>
    <row r="33" spans="1:7" s="130" customFormat="1" ht="13.5" customHeight="1">
      <c r="A33" s="184" t="s">
        <v>219</v>
      </c>
      <c r="B33" s="190">
        <v>9304</v>
      </c>
      <c r="C33" s="185">
        <v>4730</v>
      </c>
      <c r="D33" s="191">
        <v>107219</v>
      </c>
      <c r="E33" s="185">
        <v>97532</v>
      </c>
      <c r="F33" s="191">
        <v>162513911</v>
      </c>
      <c r="G33" s="185">
        <v>158210141</v>
      </c>
    </row>
    <row r="34" spans="1:7" s="130" customFormat="1" ht="13.5" customHeight="1">
      <c r="A34" s="184" t="s">
        <v>379</v>
      </c>
      <c r="B34" s="190">
        <v>9128</v>
      </c>
      <c r="C34" s="185">
        <v>4707</v>
      </c>
      <c r="D34" s="191">
        <v>107597</v>
      </c>
      <c r="E34" s="185">
        <v>98208</v>
      </c>
      <c r="F34" s="191">
        <v>171053861</v>
      </c>
      <c r="G34" s="185">
        <v>167268703</v>
      </c>
    </row>
    <row r="35" spans="1:7" s="130" customFormat="1" ht="13.5" customHeight="1">
      <c r="A35" s="196" t="s">
        <v>381</v>
      </c>
      <c r="B35" s="190">
        <v>9186</v>
      </c>
      <c r="C35" s="185">
        <v>4774</v>
      </c>
      <c r="D35" s="191">
        <v>109467</v>
      </c>
      <c r="E35" s="185">
        <v>100021</v>
      </c>
      <c r="F35" s="191">
        <v>186528446</v>
      </c>
      <c r="G35" s="185">
        <v>181924665</v>
      </c>
    </row>
    <row r="36" spans="1:7" s="130" customFormat="1" ht="19.5" customHeight="1">
      <c r="A36" s="184" t="s">
        <v>218</v>
      </c>
      <c r="B36" s="190">
        <v>9097</v>
      </c>
      <c r="C36" s="185">
        <v>4782</v>
      </c>
      <c r="D36" s="191">
        <v>110617</v>
      </c>
      <c r="E36" s="185">
        <v>101187</v>
      </c>
      <c r="F36" s="191">
        <v>200921218</v>
      </c>
      <c r="G36" s="185">
        <v>195882212</v>
      </c>
    </row>
    <row r="37" spans="1:7" s="130" customFormat="1" ht="13.5" customHeight="1">
      <c r="A37" s="184" t="s">
        <v>217</v>
      </c>
      <c r="B37" s="190">
        <v>9281</v>
      </c>
      <c r="C37" s="185">
        <v>4922</v>
      </c>
      <c r="D37" s="191">
        <v>113471</v>
      </c>
      <c r="E37" s="185">
        <v>104113</v>
      </c>
      <c r="F37" s="191">
        <v>217910569</v>
      </c>
      <c r="G37" s="185">
        <v>212864750</v>
      </c>
    </row>
    <row r="38" spans="1:7" s="130" customFormat="1" ht="13.5" customHeight="1">
      <c r="A38" s="184" t="s">
        <v>216</v>
      </c>
      <c r="B38" s="190">
        <v>9115</v>
      </c>
      <c r="C38" s="185">
        <v>4879</v>
      </c>
      <c r="D38" s="191">
        <v>112659</v>
      </c>
      <c r="E38" s="185">
        <v>103555</v>
      </c>
      <c r="F38" s="191">
        <v>211444670</v>
      </c>
      <c r="G38" s="185">
        <v>206751979</v>
      </c>
    </row>
    <row r="39" spans="1:7" s="130" customFormat="1" ht="13.5" customHeight="1">
      <c r="A39" s="184" t="s">
        <v>215</v>
      </c>
      <c r="B39" s="190">
        <v>8726</v>
      </c>
      <c r="C39" s="185">
        <v>4631</v>
      </c>
      <c r="D39" s="191">
        <v>108502</v>
      </c>
      <c r="E39" s="185">
        <v>99852</v>
      </c>
      <c r="F39" s="191">
        <v>197146705</v>
      </c>
      <c r="G39" s="185">
        <v>192530423</v>
      </c>
    </row>
    <row r="40" spans="1:7" s="130" customFormat="1" ht="13.5" customHeight="1">
      <c r="A40" s="184" t="s">
        <v>214</v>
      </c>
      <c r="B40" s="190">
        <v>8437</v>
      </c>
      <c r="C40" s="185">
        <v>4537</v>
      </c>
      <c r="D40" s="191">
        <v>105810</v>
      </c>
      <c r="E40" s="185">
        <v>97604</v>
      </c>
      <c r="F40" s="191">
        <v>190299588</v>
      </c>
      <c r="G40" s="185">
        <v>185855575</v>
      </c>
    </row>
    <row r="41" spans="1:7" s="130" customFormat="1" ht="19.5" customHeight="1">
      <c r="A41" s="184" t="s">
        <v>213</v>
      </c>
      <c r="B41" s="190">
        <v>8240</v>
      </c>
      <c r="C41" s="185">
        <v>4449</v>
      </c>
      <c r="D41" s="191">
        <v>103555</v>
      </c>
      <c r="E41" s="185">
        <v>95606</v>
      </c>
      <c r="F41" s="191">
        <v>196731880</v>
      </c>
      <c r="G41" s="185">
        <v>192346561</v>
      </c>
    </row>
    <row r="42" spans="1:7" s="130" customFormat="1" ht="13.5" customHeight="1">
      <c r="A42" s="184" t="s">
        <v>212</v>
      </c>
      <c r="B42" s="190">
        <v>8065</v>
      </c>
      <c r="C42" s="185">
        <v>4381</v>
      </c>
      <c r="D42" s="191">
        <v>102216</v>
      </c>
      <c r="E42" s="185">
        <v>94468</v>
      </c>
      <c r="F42" s="191">
        <v>200238624</v>
      </c>
      <c r="G42" s="185">
        <v>195971259</v>
      </c>
    </row>
    <row r="43" spans="1:7" s="130" customFormat="1" ht="13.5" customHeight="1">
      <c r="A43" s="184" t="s">
        <v>211</v>
      </c>
      <c r="B43" s="190">
        <v>7922</v>
      </c>
      <c r="C43" s="185">
        <v>4275</v>
      </c>
      <c r="D43" s="191">
        <v>100529</v>
      </c>
      <c r="E43" s="185">
        <v>92852</v>
      </c>
      <c r="F43" s="191">
        <v>208239180</v>
      </c>
      <c r="G43" s="185">
        <v>203825769</v>
      </c>
    </row>
    <row r="44" spans="1:7" s="130" customFormat="1" ht="13.5" customHeight="1">
      <c r="A44" s="184" t="s">
        <v>210</v>
      </c>
      <c r="B44" s="190">
        <v>7902</v>
      </c>
      <c r="C44" s="185">
        <v>4168</v>
      </c>
      <c r="D44" s="191">
        <v>99904</v>
      </c>
      <c r="E44" s="185">
        <v>92102</v>
      </c>
      <c r="F44" s="191">
        <v>198603473</v>
      </c>
      <c r="G44" s="185">
        <v>194316384</v>
      </c>
    </row>
    <row r="45" spans="1:7" s="130" customFormat="1" ht="13.5" customHeight="1">
      <c r="A45" s="184" t="s">
        <v>209</v>
      </c>
      <c r="B45" s="190">
        <v>7603</v>
      </c>
      <c r="C45" s="185">
        <v>4055</v>
      </c>
      <c r="D45" s="191">
        <v>96866</v>
      </c>
      <c r="E45" s="185">
        <v>89475</v>
      </c>
      <c r="F45" s="191">
        <v>191547805</v>
      </c>
      <c r="G45" s="185">
        <v>187713213</v>
      </c>
    </row>
    <row r="46" spans="1:7" s="130" customFormat="1" ht="19.5" customHeight="1">
      <c r="A46" s="184" t="s">
        <v>208</v>
      </c>
      <c r="B46" s="190">
        <v>7292</v>
      </c>
      <c r="C46" s="185">
        <v>3849</v>
      </c>
      <c r="D46" s="191">
        <v>94078</v>
      </c>
      <c r="E46" s="185">
        <v>86918</v>
      </c>
      <c r="F46" s="191">
        <v>201348397</v>
      </c>
      <c r="G46" s="185">
        <v>197434742</v>
      </c>
    </row>
    <row r="47" spans="1:7" s="130" customFormat="1" ht="13.5" customHeight="1">
      <c r="A47" s="184" t="s">
        <v>207</v>
      </c>
      <c r="B47" s="190">
        <v>6948</v>
      </c>
      <c r="C47" s="185">
        <v>3751</v>
      </c>
      <c r="D47" s="191">
        <v>90810</v>
      </c>
      <c r="E47" s="185">
        <v>84227</v>
      </c>
      <c r="F47" s="191">
        <v>180925754</v>
      </c>
      <c r="G47" s="185">
        <v>177705295</v>
      </c>
    </row>
    <row r="48" spans="1:7" s="130" customFormat="1" ht="13.5" customHeight="1">
      <c r="A48" s="184" t="s">
        <v>206</v>
      </c>
      <c r="B48" s="187" t="s">
        <v>201</v>
      </c>
      <c r="C48" s="185">
        <v>3390</v>
      </c>
      <c r="D48" s="183" t="s">
        <v>201</v>
      </c>
      <c r="E48" s="185">
        <v>79077</v>
      </c>
      <c r="F48" s="183" t="s">
        <v>201</v>
      </c>
      <c r="G48" s="185">
        <v>168709409</v>
      </c>
    </row>
    <row r="49" spans="1:7" s="130" customFormat="1" ht="13.5" customHeight="1">
      <c r="A49" s="184" t="s">
        <v>205</v>
      </c>
      <c r="B49" s="187">
        <v>6217</v>
      </c>
      <c r="C49" s="185">
        <v>3367</v>
      </c>
      <c r="D49" s="183">
        <v>83873</v>
      </c>
      <c r="E49" s="185">
        <v>78026</v>
      </c>
      <c r="F49" s="183">
        <v>177653551</v>
      </c>
      <c r="G49" s="185">
        <v>174755179</v>
      </c>
    </row>
    <row r="50" spans="1:7" s="186" customFormat="1" ht="13.5" customHeight="1">
      <c r="A50" s="184" t="s">
        <v>204</v>
      </c>
      <c r="B50" s="187" t="s">
        <v>201</v>
      </c>
      <c r="C50" s="185">
        <v>3106</v>
      </c>
      <c r="D50" s="183" t="s">
        <v>201</v>
      </c>
      <c r="E50" s="185">
        <v>76386</v>
      </c>
      <c r="F50" s="183" t="s">
        <v>201</v>
      </c>
      <c r="G50" s="185">
        <v>181331862</v>
      </c>
    </row>
    <row r="51" spans="1:7" s="130" customFormat="1" ht="19.5" customHeight="1">
      <c r="A51" s="184" t="s">
        <v>203</v>
      </c>
      <c r="B51" s="187">
        <v>5793</v>
      </c>
      <c r="C51" s="185">
        <v>3152</v>
      </c>
      <c r="D51" s="183">
        <v>80567</v>
      </c>
      <c r="E51" s="185">
        <v>75209</v>
      </c>
      <c r="F51" s="183">
        <v>187956461</v>
      </c>
      <c r="G51" s="185">
        <v>185226120</v>
      </c>
    </row>
    <row r="52" spans="1:7" s="130" customFormat="1" ht="13.5" customHeight="1">
      <c r="A52" s="184" t="s">
        <v>202</v>
      </c>
      <c r="B52" s="187" t="s">
        <v>201</v>
      </c>
      <c r="C52" s="185">
        <v>2897</v>
      </c>
      <c r="D52" s="183" t="s">
        <v>201</v>
      </c>
      <c r="E52" s="185">
        <v>76585</v>
      </c>
      <c r="F52" s="183" t="s">
        <v>201</v>
      </c>
      <c r="G52" s="185">
        <v>201820051</v>
      </c>
    </row>
    <row r="53" spans="1:7" s="130" customFormat="1" ht="13.5" customHeight="1">
      <c r="A53" s="184" t="s">
        <v>196</v>
      </c>
      <c r="B53" s="187" t="s">
        <v>201</v>
      </c>
      <c r="C53" s="185">
        <v>2859</v>
      </c>
      <c r="D53" s="183" t="s">
        <v>201</v>
      </c>
      <c r="E53" s="185">
        <v>78164</v>
      </c>
      <c r="F53" s="183" t="s">
        <v>201</v>
      </c>
      <c r="G53" s="185">
        <v>216122443</v>
      </c>
    </row>
    <row r="54" spans="1:8" s="186" customFormat="1" ht="13.5" customHeight="1">
      <c r="A54" s="188" t="s">
        <v>195</v>
      </c>
      <c r="B54" s="337">
        <v>5356</v>
      </c>
      <c r="C54" s="338">
        <v>2891</v>
      </c>
      <c r="D54" s="339">
        <v>80500</v>
      </c>
      <c r="E54" s="338">
        <v>75468</v>
      </c>
      <c r="F54" s="339">
        <v>212205900</v>
      </c>
      <c r="G54" s="338">
        <v>209512022</v>
      </c>
      <c r="H54" s="189"/>
    </row>
    <row r="55" spans="1:7" s="201" customFormat="1" ht="11.25">
      <c r="A55" s="198" t="s">
        <v>200</v>
      </c>
      <c r="B55" s="199"/>
      <c r="C55" s="200"/>
      <c r="D55" s="199"/>
      <c r="E55" s="200"/>
      <c r="F55" s="199"/>
      <c r="G55" s="200"/>
    </row>
    <row r="56" spans="1:7" s="203" customFormat="1" ht="12.75" customHeight="1">
      <c r="A56" s="202" t="s">
        <v>199</v>
      </c>
      <c r="B56" s="202"/>
      <c r="C56" s="201"/>
      <c r="D56" s="201"/>
      <c r="E56" s="201"/>
      <c r="F56" s="201"/>
      <c r="G56" s="201"/>
    </row>
    <row r="57" spans="1:7" s="120" customFormat="1" ht="12.75" customHeight="1">
      <c r="A57" s="767" t="s">
        <v>73</v>
      </c>
      <c r="B57" s="767"/>
      <c r="C57" s="767"/>
      <c r="D57" s="767"/>
      <c r="E57" s="130"/>
      <c r="F57" s="130"/>
      <c r="G57" s="130"/>
    </row>
    <row r="58" spans="1:7" ht="13.5">
      <c r="A58" s="2"/>
      <c r="B58" s="1"/>
      <c r="C58" s="1"/>
      <c r="D58" s="1"/>
      <c r="E58" s="1"/>
      <c r="F58" s="1"/>
      <c r="G58" s="1"/>
    </row>
    <row r="59" spans="1:7" ht="13.5">
      <c r="A59" s="2"/>
      <c r="B59" s="1"/>
      <c r="C59" s="1"/>
      <c r="D59" s="1"/>
      <c r="E59" s="1"/>
      <c r="F59" s="1"/>
      <c r="G59" s="1"/>
    </row>
    <row r="60" spans="1:7" ht="13.5">
      <c r="A60" s="2"/>
      <c r="B60" s="1"/>
      <c r="C60" s="1"/>
      <c r="D60" s="1"/>
      <c r="E60" s="1"/>
      <c r="F60" s="1"/>
      <c r="G60" s="1"/>
    </row>
    <row r="61" spans="1:7" ht="13.5">
      <c r="A61" s="2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</sheetData>
  <sheetProtection/>
  <mergeCells count="6">
    <mergeCell ref="A3:G3"/>
    <mergeCell ref="A57:D57"/>
    <mergeCell ref="F5:G5"/>
    <mergeCell ref="D5:E5"/>
    <mergeCell ref="A5:A6"/>
    <mergeCell ref="B5:C5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1968503937007874"/>
  <pageSetup blackAndWhite="1" horizontalDpi="300" verticalDpi="300" orientation="portrait" paperSize="9" r:id="rId1"/>
  <headerFooter scaleWithDoc="0" alignWithMargins="0">
    <oddFooter>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AA28"/>
  <sheetViews>
    <sheetView showGridLines="0" zoomScale="85" zoomScaleNormal="8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375" style="25" customWidth="1"/>
    <col min="2" max="2" width="10.875" style="25" bestFit="1" customWidth="1"/>
    <col min="3" max="8" width="8.625" style="25" customWidth="1"/>
    <col min="9" max="11" width="10.875" style="25" customWidth="1"/>
    <col min="12" max="12" width="10.875" style="25" bestFit="1" customWidth="1" collapsed="1"/>
    <col min="13" max="13" width="10.50390625" style="25" bestFit="1" customWidth="1"/>
    <col min="14" max="16" width="9.50390625" style="25" customWidth="1"/>
    <col min="17" max="17" width="10.50390625" style="25" bestFit="1" customWidth="1"/>
    <col min="18" max="22" width="9.50390625" style="25" customWidth="1"/>
    <col min="23" max="23" width="9.50390625" style="25" bestFit="1" customWidth="1"/>
    <col min="24" max="24" width="11.625" style="25" bestFit="1" customWidth="1"/>
    <col min="25" max="25" width="9.50390625" style="25" bestFit="1" customWidth="1"/>
    <col min="26" max="26" width="11.25390625" style="25" customWidth="1"/>
    <col min="27" max="16384" width="9.00390625" style="25" customWidth="1"/>
  </cols>
  <sheetData>
    <row r="1" spans="1:3" ht="13.5">
      <c r="A1" s="511" t="s">
        <v>348</v>
      </c>
      <c r="B1" s="512"/>
      <c r="C1" s="512"/>
    </row>
    <row r="2" ht="13.5">
      <c r="A2" s="100" t="s">
        <v>88</v>
      </c>
    </row>
    <row r="3" spans="1:26" ht="17.25">
      <c r="A3" s="552" t="s">
        <v>285</v>
      </c>
      <c r="B3" s="552"/>
      <c r="C3" s="552"/>
      <c r="D3" s="552"/>
      <c r="E3" s="552"/>
      <c r="F3" s="552"/>
      <c r="G3" s="55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7" ht="17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Z4" s="92" t="s">
        <v>284</v>
      </c>
      <c r="AA4" s="302"/>
    </row>
    <row r="5" spans="1:24" ht="6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</row>
    <row r="6" spans="1:26" s="305" customFormat="1" ht="18.75" customHeight="1" thickTop="1">
      <c r="A6" s="786"/>
      <c r="B6" s="783" t="s">
        <v>283</v>
      </c>
      <c r="C6" s="774" t="s">
        <v>282</v>
      </c>
      <c r="D6" s="789" t="s">
        <v>281</v>
      </c>
      <c r="E6" s="790"/>
      <c r="F6" s="790"/>
      <c r="G6" s="791"/>
      <c r="H6" s="774" t="s">
        <v>280</v>
      </c>
      <c r="I6" s="793" t="s">
        <v>279</v>
      </c>
      <c r="J6" s="777" t="s">
        <v>278</v>
      </c>
      <c r="K6" s="780" t="s">
        <v>431</v>
      </c>
      <c r="L6" s="796" t="s">
        <v>277</v>
      </c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7"/>
      <c r="Z6" s="770" t="s">
        <v>351</v>
      </c>
    </row>
    <row r="7" spans="1:26" s="305" customFormat="1" ht="13.5" customHeight="1">
      <c r="A7" s="787"/>
      <c r="B7" s="784"/>
      <c r="C7" s="775"/>
      <c r="D7" s="622" t="s">
        <v>74</v>
      </c>
      <c r="E7" s="792" t="s">
        <v>276</v>
      </c>
      <c r="F7" s="622" t="s">
        <v>275</v>
      </c>
      <c r="G7" s="792" t="s">
        <v>2</v>
      </c>
      <c r="H7" s="775"/>
      <c r="I7" s="794"/>
      <c r="J7" s="778"/>
      <c r="K7" s="781"/>
      <c r="L7" s="617" t="s">
        <v>74</v>
      </c>
      <c r="M7" s="779" t="s">
        <v>274</v>
      </c>
      <c r="N7" s="772"/>
      <c r="O7" s="772"/>
      <c r="P7" s="772"/>
      <c r="Q7" s="306"/>
      <c r="R7" s="306"/>
      <c r="S7" s="306"/>
      <c r="T7" s="306"/>
      <c r="U7" s="306"/>
      <c r="V7" s="306"/>
      <c r="W7" s="306"/>
      <c r="Y7" s="748" t="s">
        <v>273</v>
      </c>
      <c r="Z7" s="771"/>
    </row>
    <row r="8" spans="1:26" s="305" customFormat="1" ht="18.75" customHeight="1">
      <c r="A8" s="787"/>
      <c r="B8" s="784"/>
      <c r="C8" s="775"/>
      <c r="D8" s="622"/>
      <c r="E8" s="792"/>
      <c r="F8" s="622"/>
      <c r="G8" s="792"/>
      <c r="H8" s="775"/>
      <c r="I8" s="794"/>
      <c r="J8" s="778"/>
      <c r="K8" s="781"/>
      <c r="L8" s="614"/>
      <c r="M8" s="785"/>
      <c r="N8" s="753" t="s">
        <v>272</v>
      </c>
      <c r="O8" s="753"/>
      <c r="P8" s="753"/>
      <c r="Q8" s="615" t="s">
        <v>271</v>
      </c>
      <c r="R8" s="754"/>
      <c r="S8" s="616"/>
      <c r="T8" s="754" t="s">
        <v>271</v>
      </c>
      <c r="U8" s="754"/>
      <c r="V8" s="754"/>
      <c r="W8" s="616"/>
      <c r="X8" s="296" t="s">
        <v>103</v>
      </c>
      <c r="Y8" s="773"/>
      <c r="Z8" s="771"/>
    </row>
    <row r="9" spans="1:26" s="305" customFormat="1" ht="18.75" customHeight="1">
      <c r="A9" s="788"/>
      <c r="B9" s="785"/>
      <c r="C9" s="776"/>
      <c r="D9" s="622"/>
      <c r="E9" s="792"/>
      <c r="F9" s="622"/>
      <c r="G9" s="792"/>
      <c r="H9" s="776"/>
      <c r="I9" s="795"/>
      <c r="J9" s="779"/>
      <c r="K9" s="782"/>
      <c r="L9" s="617"/>
      <c r="M9" s="792"/>
      <c r="N9" s="522" t="s">
        <v>74</v>
      </c>
      <c r="O9" s="522" t="s">
        <v>270</v>
      </c>
      <c r="P9" s="522" t="s">
        <v>2</v>
      </c>
      <c r="Q9" s="522" t="s">
        <v>74</v>
      </c>
      <c r="R9" s="522" t="s">
        <v>270</v>
      </c>
      <c r="S9" s="522" t="s">
        <v>269</v>
      </c>
      <c r="T9" s="522" t="s">
        <v>268</v>
      </c>
      <c r="U9" s="522" t="s">
        <v>267</v>
      </c>
      <c r="V9" s="522" t="s">
        <v>266</v>
      </c>
      <c r="W9" s="261" t="s">
        <v>2</v>
      </c>
      <c r="X9" s="294" t="s">
        <v>265</v>
      </c>
      <c r="Y9" s="753"/>
      <c r="Z9" s="606"/>
    </row>
    <row r="10" spans="1:26" s="100" customFormat="1" ht="15" customHeight="1">
      <c r="A10" s="307" t="s">
        <v>264</v>
      </c>
      <c r="B10" s="308">
        <v>353076</v>
      </c>
      <c r="C10" s="309">
        <v>2049</v>
      </c>
      <c r="D10" s="309">
        <v>2694</v>
      </c>
      <c r="E10" s="309">
        <v>1549</v>
      </c>
      <c r="F10" s="309">
        <v>349</v>
      </c>
      <c r="G10" s="309">
        <v>796</v>
      </c>
      <c r="H10" s="309" t="s">
        <v>89</v>
      </c>
      <c r="I10" s="310">
        <v>2528</v>
      </c>
      <c r="J10" s="311">
        <v>17971</v>
      </c>
      <c r="K10" s="311">
        <v>16232</v>
      </c>
      <c r="L10" s="310">
        <v>311601</v>
      </c>
      <c r="M10" s="311">
        <v>311601</v>
      </c>
      <c r="N10" s="310">
        <v>43732</v>
      </c>
      <c r="O10" s="310">
        <v>12368</v>
      </c>
      <c r="P10" s="310">
        <v>31365</v>
      </c>
      <c r="Q10" s="310">
        <v>258003</v>
      </c>
      <c r="R10" s="310">
        <v>76145</v>
      </c>
      <c r="S10" s="310">
        <v>4856</v>
      </c>
      <c r="T10" s="310">
        <v>16283</v>
      </c>
      <c r="U10" s="310">
        <v>13619</v>
      </c>
      <c r="V10" s="310">
        <v>68945</v>
      </c>
      <c r="W10" s="310">
        <v>78156</v>
      </c>
      <c r="X10" s="310">
        <v>9866</v>
      </c>
      <c r="Y10" s="309" t="s">
        <v>89</v>
      </c>
      <c r="Z10" s="312">
        <v>-6.4</v>
      </c>
    </row>
    <row r="11" spans="1:26" s="1" customFormat="1" ht="15" customHeight="1">
      <c r="A11" s="313" t="s">
        <v>196</v>
      </c>
      <c r="B11" s="314">
        <v>368262</v>
      </c>
      <c r="C11" s="315" t="s">
        <v>90</v>
      </c>
      <c r="D11" s="315">
        <v>2251</v>
      </c>
      <c r="E11" s="315">
        <v>1285</v>
      </c>
      <c r="F11" s="315">
        <v>306</v>
      </c>
      <c r="G11" s="315">
        <v>660</v>
      </c>
      <c r="H11" s="315" t="s">
        <v>89</v>
      </c>
      <c r="I11" s="315" t="s">
        <v>90</v>
      </c>
      <c r="J11" s="316">
        <v>18648</v>
      </c>
      <c r="K11" s="316">
        <v>14444</v>
      </c>
      <c r="L11" s="317">
        <v>328665</v>
      </c>
      <c r="M11" s="316">
        <v>328665</v>
      </c>
      <c r="N11" s="317">
        <v>44471</v>
      </c>
      <c r="O11" s="317">
        <v>18560</v>
      </c>
      <c r="P11" s="317">
        <v>25912</v>
      </c>
      <c r="Q11" s="317">
        <v>273793</v>
      </c>
      <c r="R11" s="317">
        <v>81267</v>
      </c>
      <c r="S11" s="317">
        <v>4681</v>
      </c>
      <c r="T11" s="317">
        <v>13200</v>
      </c>
      <c r="U11" s="317">
        <v>10039</v>
      </c>
      <c r="V11" s="317">
        <v>74210</v>
      </c>
      <c r="W11" s="317">
        <v>90397</v>
      </c>
      <c r="X11" s="317">
        <v>10400</v>
      </c>
      <c r="Y11" s="315" t="s">
        <v>89</v>
      </c>
      <c r="Z11" s="318">
        <v>4.3</v>
      </c>
    </row>
    <row r="12" spans="1:26" s="100" customFormat="1" ht="15" customHeight="1">
      <c r="A12" s="319" t="s">
        <v>195</v>
      </c>
      <c r="B12" s="320">
        <v>356896</v>
      </c>
      <c r="C12" s="321" t="s">
        <v>90</v>
      </c>
      <c r="D12" s="322">
        <v>2011</v>
      </c>
      <c r="E12" s="323">
        <v>1161</v>
      </c>
      <c r="F12" s="322">
        <v>259</v>
      </c>
      <c r="G12" s="323">
        <v>592</v>
      </c>
      <c r="H12" s="321" t="s">
        <v>89</v>
      </c>
      <c r="I12" s="321" t="s">
        <v>90</v>
      </c>
      <c r="J12" s="323">
        <v>17256</v>
      </c>
      <c r="K12" s="323">
        <v>14250</v>
      </c>
      <c r="L12" s="322">
        <v>318745</v>
      </c>
      <c r="M12" s="322">
        <v>318745</v>
      </c>
      <c r="N12" s="322">
        <v>42484</v>
      </c>
      <c r="O12" s="322">
        <v>18976</v>
      </c>
      <c r="P12" s="322">
        <v>23509</v>
      </c>
      <c r="Q12" s="322">
        <v>267135</v>
      </c>
      <c r="R12" s="322">
        <v>69551</v>
      </c>
      <c r="S12" s="322">
        <v>3877</v>
      </c>
      <c r="T12" s="322">
        <v>12385</v>
      </c>
      <c r="U12" s="322">
        <v>15335</v>
      </c>
      <c r="V12" s="322">
        <v>72715</v>
      </c>
      <c r="W12" s="322">
        <v>93270</v>
      </c>
      <c r="X12" s="322">
        <v>9126</v>
      </c>
      <c r="Y12" s="321" t="s">
        <v>89</v>
      </c>
      <c r="Z12" s="324">
        <v>-3.1</v>
      </c>
    </row>
    <row r="13" spans="1:26" s="100" customFormat="1" ht="15" customHeight="1">
      <c r="A13" s="319"/>
      <c r="B13" s="320"/>
      <c r="C13" s="322"/>
      <c r="D13" s="322"/>
      <c r="E13" s="323"/>
      <c r="F13" s="322"/>
      <c r="G13" s="323"/>
      <c r="H13" s="315"/>
      <c r="I13" s="322"/>
      <c r="J13" s="323"/>
      <c r="K13" s="323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15"/>
      <c r="Z13" s="318"/>
    </row>
    <row r="14" spans="1:26" s="1" customFormat="1" ht="15" customHeight="1">
      <c r="A14" s="325" t="s">
        <v>263</v>
      </c>
      <c r="B14" s="314">
        <v>30495</v>
      </c>
      <c r="C14" s="315" t="s">
        <v>90</v>
      </c>
      <c r="D14" s="317">
        <v>177</v>
      </c>
      <c r="E14" s="316">
        <v>101</v>
      </c>
      <c r="F14" s="317">
        <v>21</v>
      </c>
      <c r="G14" s="316">
        <v>55</v>
      </c>
      <c r="H14" s="315" t="s">
        <v>89</v>
      </c>
      <c r="I14" s="315" t="s">
        <v>90</v>
      </c>
      <c r="J14" s="316">
        <v>1296</v>
      </c>
      <c r="K14" s="316">
        <v>1242</v>
      </c>
      <c r="L14" s="317">
        <v>27488</v>
      </c>
      <c r="M14" s="317">
        <v>27488</v>
      </c>
      <c r="N14" s="317">
        <v>3528</v>
      </c>
      <c r="O14" s="317">
        <v>1711</v>
      </c>
      <c r="P14" s="317">
        <v>1817</v>
      </c>
      <c r="Q14" s="317">
        <v>23155</v>
      </c>
      <c r="R14" s="317">
        <v>6371</v>
      </c>
      <c r="S14" s="317">
        <v>368</v>
      </c>
      <c r="T14" s="317">
        <v>1077</v>
      </c>
      <c r="U14" s="317">
        <v>828</v>
      </c>
      <c r="V14" s="317">
        <v>6316</v>
      </c>
      <c r="W14" s="317">
        <v>8195</v>
      </c>
      <c r="X14" s="317">
        <v>805</v>
      </c>
      <c r="Y14" s="315" t="s">
        <v>89</v>
      </c>
      <c r="Z14" s="318">
        <v>7.9</v>
      </c>
    </row>
    <row r="15" spans="1:26" s="1" customFormat="1" ht="15" customHeight="1">
      <c r="A15" s="325" t="s">
        <v>262</v>
      </c>
      <c r="B15" s="314">
        <v>32304</v>
      </c>
      <c r="C15" s="315" t="s">
        <v>90</v>
      </c>
      <c r="D15" s="317">
        <v>182</v>
      </c>
      <c r="E15" s="316">
        <v>103</v>
      </c>
      <c r="F15" s="317">
        <v>24</v>
      </c>
      <c r="G15" s="316">
        <v>55</v>
      </c>
      <c r="H15" s="315" t="s">
        <v>89</v>
      </c>
      <c r="I15" s="315" t="s">
        <v>90</v>
      </c>
      <c r="J15" s="316">
        <v>1574</v>
      </c>
      <c r="K15" s="316">
        <v>1361</v>
      </c>
      <c r="L15" s="317">
        <v>28836</v>
      </c>
      <c r="M15" s="317">
        <v>28836</v>
      </c>
      <c r="N15" s="317">
        <v>3866</v>
      </c>
      <c r="O15" s="317">
        <v>1755</v>
      </c>
      <c r="P15" s="317">
        <v>2111</v>
      </c>
      <c r="Q15" s="317">
        <v>24143</v>
      </c>
      <c r="R15" s="317">
        <v>6555</v>
      </c>
      <c r="S15" s="317">
        <v>384</v>
      </c>
      <c r="T15" s="317">
        <v>1094</v>
      </c>
      <c r="U15" s="317">
        <v>892</v>
      </c>
      <c r="V15" s="317">
        <v>6488</v>
      </c>
      <c r="W15" s="317">
        <v>8730</v>
      </c>
      <c r="X15" s="317">
        <v>827</v>
      </c>
      <c r="Y15" s="315" t="s">
        <v>89</v>
      </c>
      <c r="Z15" s="318">
        <v>10.3</v>
      </c>
    </row>
    <row r="16" spans="1:26" s="1" customFormat="1" ht="15" customHeight="1">
      <c r="A16" s="325" t="s">
        <v>261</v>
      </c>
      <c r="B16" s="314">
        <v>32857</v>
      </c>
      <c r="C16" s="315" t="s">
        <v>90</v>
      </c>
      <c r="D16" s="317">
        <v>189</v>
      </c>
      <c r="E16" s="316">
        <v>102</v>
      </c>
      <c r="F16" s="317">
        <v>25</v>
      </c>
      <c r="G16" s="316">
        <v>62</v>
      </c>
      <c r="H16" s="315" t="s">
        <v>89</v>
      </c>
      <c r="I16" s="315" t="s">
        <v>90</v>
      </c>
      <c r="J16" s="316">
        <v>1611</v>
      </c>
      <c r="K16" s="316">
        <v>1397</v>
      </c>
      <c r="L16" s="317">
        <v>29297</v>
      </c>
      <c r="M16" s="317">
        <v>29297</v>
      </c>
      <c r="N16" s="317">
        <v>3861</v>
      </c>
      <c r="O16" s="317">
        <v>1822</v>
      </c>
      <c r="P16" s="317">
        <v>2039</v>
      </c>
      <c r="Q16" s="317">
        <v>24616</v>
      </c>
      <c r="R16" s="317">
        <v>6716</v>
      </c>
      <c r="S16" s="317">
        <v>367</v>
      </c>
      <c r="T16" s="317">
        <v>1071</v>
      </c>
      <c r="U16" s="317">
        <v>926</v>
      </c>
      <c r="V16" s="317">
        <v>6704</v>
      </c>
      <c r="W16" s="317">
        <v>8833</v>
      </c>
      <c r="X16" s="317">
        <v>820</v>
      </c>
      <c r="Y16" s="315" t="s">
        <v>89</v>
      </c>
      <c r="Z16" s="318">
        <v>7.4</v>
      </c>
    </row>
    <row r="17" spans="1:26" s="1" customFormat="1" ht="15" customHeight="1">
      <c r="A17" s="325" t="s">
        <v>260</v>
      </c>
      <c r="B17" s="314">
        <v>32265</v>
      </c>
      <c r="C17" s="315" t="s">
        <v>90</v>
      </c>
      <c r="D17" s="317">
        <v>178</v>
      </c>
      <c r="E17" s="316">
        <v>103</v>
      </c>
      <c r="F17" s="317">
        <v>21</v>
      </c>
      <c r="G17" s="316">
        <v>54</v>
      </c>
      <c r="H17" s="315" t="s">
        <v>89</v>
      </c>
      <c r="I17" s="315" t="s">
        <v>90</v>
      </c>
      <c r="J17" s="316">
        <v>1607</v>
      </c>
      <c r="K17" s="316">
        <v>1378</v>
      </c>
      <c r="L17" s="317">
        <v>28809</v>
      </c>
      <c r="M17" s="317">
        <v>28809</v>
      </c>
      <c r="N17" s="317">
        <v>3791</v>
      </c>
      <c r="O17" s="317">
        <v>1801</v>
      </c>
      <c r="P17" s="317">
        <v>1990</v>
      </c>
      <c r="Q17" s="317">
        <v>24216</v>
      </c>
      <c r="R17" s="317">
        <v>6465</v>
      </c>
      <c r="S17" s="317">
        <v>327</v>
      </c>
      <c r="T17" s="317">
        <v>1110</v>
      </c>
      <c r="U17" s="317">
        <v>1165</v>
      </c>
      <c r="V17" s="317">
        <v>6501</v>
      </c>
      <c r="W17" s="317">
        <v>8646</v>
      </c>
      <c r="X17" s="317">
        <v>803</v>
      </c>
      <c r="Y17" s="315" t="s">
        <v>89</v>
      </c>
      <c r="Z17" s="318">
        <v>11.1</v>
      </c>
    </row>
    <row r="18" spans="1:26" s="1" customFormat="1" ht="15" customHeight="1">
      <c r="A18" s="325" t="s">
        <v>259</v>
      </c>
      <c r="B18" s="314">
        <v>29948</v>
      </c>
      <c r="C18" s="315" t="s">
        <v>90</v>
      </c>
      <c r="D18" s="317">
        <v>180</v>
      </c>
      <c r="E18" s="316">
        <v>104</v>
      </c>
      <c r="F18" s="317">
        <v>22</v>
      </c>
      <c r="G18" s="316">
        <v>55</v>
      </c>
      <c r="H18" s="315" t="s">
        <v>89</v>
      </c>
      <c r="I18" s="315" t="s">
        <v>90</v>
      </c>
      <c r="J18" s="316">
        <v>1539</v>
      </c>
      <c r="K18" s="316">
        <v>1201</v>
      </c>
      <c r="L18" s="317">
        <v>26756</v>
      </c>
      <c r="M18" s="317">
        <v>26756</v>
      </c>
      <c r="N18" s="317">
        <v>3501</v>
      </c>
      <c r="O18" s="317">
        <v>1655</v>
      </c>
      <c r="P18" s="317">
        <v>1846</v>
      </c>
      <c r="Q18" s="317">
        <v>22500</v>
      </c>
      <c r="R18" s="317">
        <v>5931</v>
      </c>
      <c r="S18" s="317">
        <v>305</v>
      </c>
      <c r="T18" s="317">
        <v>1064</v>
      </c>
      <c r="U18" s="317">
        <v>1170</v>
      </c>
      <c r="V18" s="317">
        <v>6103</v>
      </c>
      <c r="W18" s="317">
        <v>7926</v>
      </c>
      <c r="X18" s="317">
        <v>755</v>
      </c>
      <c r="Y18" s="315" t="s">
        <v>89</v>
      </c>
      <c r="Z18" s="318">
        <v>4.6</v>
      </c>
    </row>
    <row r="19" spans="1:26" s="1" customFormat="1" ht="15" customHeight="1">
      <c r="A19" s="325" t="s">
        <v>258</v>
      </c>
      <c r="B19" s="314">
        <v>30566</v>
      </c>
      <c r="C19" s="315" t="s">
        <v>90</v>
      </c>
      <c r="D19" s="317">
        <v>186</v>
      </c>
      <c r="E19" s="316">
        <v>100</v>
      </c>
      <c r="F19" s="317">
        <v>23</v>
      </c>
      <c r="G19" s="316">
        <v>62</v>
      </c>
      <c r="H19" s="315" t="s">
        <v>89</v>
      </c>
      <c r="I19" s="315" t="s">
        <v>90</v>
      </c>
      <c r="J19" s="316">
        <v>1443</v>
      </c>
      <c r="K19" s="316">
        <v>1263</v>
      </c>
      <c r="L19" s="317">
        <v>27380</v>
      </c>
      <c r="M19" s="317">
        <v>27380</v>
      </c>
      <c r="N19" s="317">
        <v>3777</v>
      </c>
      <c r="O19" s="317">
        <v>1735</v>
      </c>
      <c r="P19" s="317">
        <v>2041</v>
      </c>
      <c r="Q19" s="317">
        <v>22950</v>
      </c>
      <c r="R19" s="317">
        <v>6168</v>
      </c>
      <c r="S19" s="317">
        <v>319</v>
      </c>
      <c r="T19" s="317">
        <v>1083</v>
      </c>
      <c r="U19" s="317">
        <v>1259</v>
      </c>
      <c r="V19" s="317">
        <v>6287</v>
      </c>
      <c r="W19" s="317">
        <v>7834</v>
      </c>
      <c r="X19" s="317">
        <v>654</v>
      </c>
      <c r="Y19" s="315" t="s">
        <v>89</v>
      </c>
      <c r="Z19" s="318">
        <v>1.5</v>
      </c>
    </row>
    <row r="20" spans="1:26" s="1" customFormat="1" ht="15" customHeight="1">
      <c r="A20" s="325" t="s">
        <v>257</v>
      </c>
      <c r="B20" s="314">
        <v>29534</v>
      </c>
      <c r="C20" s="315" t="s">
        <v>90</v>
      </c>
      <c r="D20" s="317">
        <v>171</v>
      </c>
      <c r="E20" s="316">
        <v>95</v>
      </c>
      <c r="F20" s="317">
        <v>21</v>
      </c>
      <c r="G20" s="316">
        <v>54</v>
      </c>
      <c r="H20" s="315" t="s">
        <v>89</v>
      </c>
      <c r="I20" s="315" t="s">
        <v>90</v>
      </c>
      <c r="J20" s="316">
        <v>1532</v>
      </c>
      <c r="K20" s="316">
        <v>1286</v>
      </c>
      <c r="L20" s="317">
        <v>26235</v>
      </c>
      <c r="M20" s="317">
        <v>26235</v>
      </c>
      <c r="N20" s="317">
        <v>3569</v>
      </c>
      <c r="O20" s="317">
        <v>1600</v>
      </c>
      <c r="P20" s="317">
        <v>1969</v>
      </c>
      <c r="Q20" s="317">
        <v>21981</v>
      </c>
      <c r="R20" s="317">
        <v>5669</v>
      </c>
      <c r="S20" s="317">
        <v>307</v>
      </c>
      <c r="T20" s="317">
        <v>1105</v>
      </c>
      <c r="U20" s="317">
        <v>1170</v>
      </c>
      <c r="V20" s="317">
        <v>5870</v>
      </c>
      <c r="W20" s="317">
        <v>7861</v>
      </c>
      <c r="X20" s="317">
        <v>684</v>
      </c>
      <c r="Y20" s="315" t="s">
        <v>89</v>
      </c>
      <c r="Z20" s="318">
        <v>-9.1</v>
      </c>
    </row>
    <row r="21" spans="1:26" s="1" customFormat="1" ht="15" customHeight="1">
      <c r="A21" s="325" t="s">
        <v>256</v>
      </c>
      <c r="B21" s="314">
        <v>27816</v>
      </c>
      <c r="C21" s="315" t="s">
        <v>90</v>
      </c>
      <c r="D21" s="317">
        <v>143</v>
      </c>
      <c r="E21" s="316">
        <v>86</v>
      </c>
      <c r="F21" s="317">
        <v>20</v>
      </c>
      <c r="G21" s="316">
        <v>38</v>
      </c>
      <c r="H21" s="315" t="s">
        <v>89</v>
      </c>
      <c r="I21" s="315" t="s">
        <v>90</v>
      </c>
      <c r="J21" s="316">
        <v>1314</v>
      </c>
      <c r="K21" s="316">
        <v>987</v>
      </c>
      <c r="L21" s="317">
        <v>24909</v>
      </c>
      <c r="M21" s="317">
        <v>24909</v>
      </c>
      <c r="N21" s="317">
        <v>3366</v>
      </c>
      <c r="O21" s="317">
        <v>1502</v>
      </c>
      <c r="P21" s="317">
        <v>1863</v>
      </c>
      <c r="Q21" s="317">
        <v>20810</v>
      </c>
      <c r="R21" s="317">
        <v>5100</v>
      </c>
      <c r="S21" s="317">
        <v>296</v>
      </c>
      <c r="T21" s="317">
        <v>998</v>
      </c>
      <c r="U21" s="317">
        <v>1618</v>
      </c>
      <c r="V21" s="317">
        <v>5362</v>
      </c>
      <c r="W21" s="317">
        <v>7436</v>
      </c>
      <c r="X21" s="317">
        <v>733</v>
      </c>
      <c r="Y21" s="315" t="s">
        <v>89</v>
      </c>
      <c r="Z21" s="318">
        <v>-9.5</v>
      </c>
    </row>
    <row r="22" spans="1:26" s="1" customFormat="1" ht="15" customHeight="1">
      <c r="A22" s="325" t="s">
        <v>255</v>
      </c>
      <c r="B22" s="314">
        <v>28531</v>
      </c>
      <c r="C22" s="315" t="s">
        <v>90</v>
      </c>
      <c r="D22" s="317">
        <v>154</v>
      </c>
      <c r="E22" s="316">
        <v>91</v>
      </c>
      <c r="F22" s="317">
        <v>21</v>
      </c>
      <c r="G22" s="316">
        <v>42</v>
      </c>
      <c r="H22" s="315" t="s">
        <v>89</v>
      </c>
      <c r="I22" s="315" t="s">
        <v>90</v>
      </c>
      <c r="J22" s="316">
        <v>1421</v>
      </c>
      <c r="K22" s="316">
        <v>1066</v>
      </c>
      <c r="L22" s="317">
        <v>25437</v>
      </c>
      <c r="M22" s="317">
        <v>25437</v>
      </c>
      <c r="N22" s="317">
        <v>3284</v>
      </c>
      <c r="O22" s="317">
        <v>1542</v>
      </c>
      <c r="P22" s="317">
        <v>1742</v>
      </c>
      <c r="Q22" s="317">
        <v>21368</v>
      </c>
      <c r="R22" s="317">
        <v>5537</v>
      </c>
      <c r="S22" s="317">
        <v>311</v>
      </c>
      <c r="T22" s="317">
        <v>1007</v>
      </c>
      <c r="U22" s="317">
        <v>1632</v>
      </c>
      <c r="V22" s="317">
        <v>5805</v>
      </c>
      <c r="W22" s="317">
        <v>7076</v>
      </c>
      <c r="X22" s="317">
        <v>786</v>
      </c>
      <c r="Y22" s="315" t="s">
        <v>89</v>
      </c>
      <c r="Z22" s="318">
        <v>-10.6</v>
      </c>
    </row>
    <row r="23" spans="1:26" s="1" customFormat="1" ht="15" customHeight="1">
      <c r="A23" s="325" t="s">
        <v>254</v>
      </c>
      <c r="B23" s="314">
        <v>28585</v>
      </c>
      <c r="C23" s="315" t="s">
        <v>90</v>
      </c>
      <c r="D23" s="317">
        <v>159</v>
      </c>
      <c r="E23" s="316">
        <v>92</v>
      </c>
      <c r="F23" s="317">
        <v>21</v>
      </c>
      <c r="G23" s="316">
        <v>45</v>
      </c>
      <c r="H23" s="315" t="s">
        <v>89</v>
      </c>
      <c r="I23" s="315" t="s">
        <v>90</v>
      </c>
      <c r="J23" s="316">
        <v>1327</v>
      </c>
      <c r="K23" s="316">
        <v>1076</v>
      </c>
      <c r="L23" s="317">
        <v>25525</v>
      </c>
      <c r="M23" s="317">
        <v>25525</v>
      </c>
      <c r="N23" s="317">
        <v>3469</v>
      </c>
      <c r="O23" s="317">
        <v>1453</v>
      </c>
      <c r="P23" s="317">
        <v>2016</v>
      </c>
      <c r="Q23" s="317">
        <v>21232</v>
      </c>
      <c r="R23" s="317">
        <v>5427</v>
      </c>
      <c r="S23" s="317">
        <v>295</v>
      </c>
      <c r="T23" s="317">
        <v>959</v>
      </c>
      <c r="U23" s="317">
        <v>1619</v>
      </c>
      <c r="V23" s="317">
        <v>5916</v>
      </c>
      <c r="W23" s="317">
        <v>7017</v>
      </c>
      <c r="X23" s="317">
        <v>824</v>
      </c>
      <c r="Y23" s="315" t="s">
        <v>89</v>
      </c>
      <c r="Z23" s="318">
        <v>-13.2</v>
      </c>
    </row>
    <row r="24" spans="1:26" s="1" customFormat="1" ht="15" customHeight="1">
      <c r="A24" s="325" t="s">
        <v>253</v>
      </c>
      <c r="B24" s="314">
        <v>27900</v>
      </c>
      <c r="C24" s="315" t="s">
        <v>90</v>
      </c>
      <c r="D24" s="317">
        <v>151</v>
      </c>
      <c r="E24" s="316">
        <v>94</v>
      </c>
      <c r="F24" s="317">
        <v>20</v>
      </c>
      <c r="G24" s="316">
        <v>37</v>
      </c>
      <c r="H24" s="315" t="s">
        <v>89</v>
      </c>
      <c r="I24" s="315" t="s">
        <v>90</v>
      </c>
      <c r="J24" s="316">
        <v>1294</v>
      </c>
      <c r="K24" s="316">
        <v>1008</v>
      </c>
      <c r="L24" s="317">
        <v>24928</v>
      </c>
      <c r="M24" s="317">
        <v>24928</v>
      </c>
      <c r="N24" s="317">
        <v>3335</v>
      </c>
      <c r="O24" s="317">
        <v>1335</v>
      </c>
      <c r="P24" s="317">
        <v>2000</v>
      </c>
      <c r="Q24" s="317">
        <v>20862</v>
      </c>
      <c r="R24" s="317">
        <v>5252</v>
      </c>
      <c r="S24" s="317">
        <v>304</v>
      </c>
      <c r="T24" s="317">
        <v>928</v>
      </c>
      <c r="U24" s="317">
        <v>1541</v>
      </c>
      <c r="V24" s="317">
        <v>5854</v>
      </c>
      <c r="W24" s="317">
        <v>6983</v>
      </c>
      <c r="X24" s="317">
        <v>731</v>
      </c>
      <c r="Y24" s="315" t="s">
        <v>89</v>
      </c>
      <c r="Z24" s="318">
        <v>-13.8</v>
      </c>
    </row>
    <row r="25" spans="1:26" s="1" customFormat="1" ht="15" customHeight="1">
      <c r="A25" s="326" t="s">
        <v>252</v>
      </c>
      <c r="B25" s="327">
        <v>26094</v>
      </c>
      <c r="C25" s="328" t="s">
        <v>90</v>
      </c>
      <c r="D25" s="329">
        <v>143</v>
      </c>
      <c r="E25" s="330">
        <v>90</v>
      </c>
      <c r="F25" s="329">
        <v>20</v>
      </c>
      <c r="G25" s="330">
        <v>33</v>
      </c>
      <c r="H25" s="328" t="s">
        <v>89</v>
      </c>
      <c r="I25" s="328" t="s">
        <v>90</v>
      </c>
      <c r="J25" s="330">
        <v>1298</v>
      </c>
      <c r="K25" s="330">
        <v>984</v>
      </c>
      <c r="L25" s="329">
        <v>23145</v>
      </c>
      <c r="M25" s="329">
        <v>23145</v>
      </c>
      <c r="N25" s="329">
        <v>3138</v>
      </c>
      <c r="O25" s="329">
        <v>1065</v>
      </c>
      <c r="P25" s="329">
        <v>2073</v>
      </c>
      <c r="Q25" s="329">
        <v>19302</v>
      </c>
      <c r="R25" s="329">
        <v>4360</v>
      </c>
      <c r="S25" s="329">
        <v>293</v>
      </c>
      <c r="T25" s="329">
        <v>890</v>
      </c>
      <c r="U25" s="329">
        <v>1514</v>
      </c>
      <c r="V25" s="329">
        <v>5511</v>
      </c>
      <c r="W25" s="329">
        <v>6734</v>
      </c>
      <c r="X25" s="329">
        <v>705</v>
      </c>
      <c r="Y25" s="328" t="s">
        <v>89</v>
      </c>
      <c r="Z25" s="331">
        <v>-18.2</v>
      </c>
    </row>
    <row r="26" spans="1:25" s="1" customFormat="1" ht="16.5" customHeight="1">
      <c r="A26" s="332" t="s">
        <v>251</v>
      </c>
      <c r="B26" s="333"/>
      <c r="C26" s="333"/>
      <c r="D26" s="333"/>
      <c r="E26" s="333"/>
      <c r="F26" s="333"/>
      <c r="G26" s="334"/>
      <c r="H26" s="335"/>
      <c r="I26" s="335"/>
      <c r="J26" s="335"/>
      <c r="L26" s="336"/>
      <c r="M26" s="334"/>
      <c r="Y26" s="2"/>
    </row>
    <row r="27" spans="12:26" ht="13.5"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25" ht="13.5">
      <c r="B28" s="290"/>
      <c r="D28" s="290"/>
      <c r="E28" s="290"/>
      <c r="F28" s="290"/>
      <c r="G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</sheetData>
  <sheetProtection/>
  <mergeCells count="22">
    <mergeCell ref="L6:Y6"/>
    <mergeCell ref="L7:L9"/>
    <mergeCell ref="M7:M9"/>
    <mergeCell ref="N8:P8"/>
    <mergeCell ref="A6:A9"/>
    <mergeCell ref="D6:G6"/>
    <mergeCell ref="F7:F9"/>
    <mergeCell ref="G7:G9"/>
    <mergeCell ref="I6:I9"/>
    <mergeCell ref="C6:C9"/>
    <mergeCell ref="D7:D9"/>
    <mergeCell ref="E7:E9"/>
    <mergeCell ref="Z6:Z9"/>
    <mergeCell ref="Q8:S8"/>
    <mergeCell ref="T8:W8"/>
    <mergeCell ref="N7:P7"/>
    <mergeCell ref="Y7:Y9"/>
    <mergeCell ref="A3:G3"/>
    <mergeCell ref="H6:H9"/>
    <mergeCell ref="J6:J9"/>
    <mergeCell ref="K6:K9"/>
    <mergeCell ref="B6:B9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1968503937007874"/>
  <pageSetup blackAndWhite="1" cellComments="asDisplayed" horizontalDpi="600" verticalDpi="600" orientation="landscape" paperSize="9" scale="52" r:id="rId1"/>
  <headerFooter scaleWithDoc="0" alignWithMargins="0">
    <oddFooter>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1.125" style="25" customWidth="1"/>
    <col min="2" max="2" width="12.75390625" style="25" customWidth="1"/>
    <col min="3" max="3" width="14.125" style="25" customWidth="1"/>
    <col min="4" max="4" width="12.75390625" style="25" customWidth="1"/>
    <col min="5" max="5" width="14.125" style="25" customWidth="1"/>
    <col min="6" max="6" width="12.75390625" style="25" customWidth="1"/>
    <col min="7" max="7" width="14.125" style="25" customWidth="1"/>
    <col min="8" max="8" width="0.875" style="25" customWidth="1"/>
    <col min="9" max="16384" width="9.00390625" style="25" customWidth="1"/>
  </cols>
  <sheetData>
    <row r="1" spans="1:3" ht="13.5">
      <c r="A1" s="511" t="s">
        <v>348</v>
      </c>
      <c r="B1" s="512"/>
      <c r="C1" s="512"/>
    </row>
    <row r="2" ht="13.5">
      <c r="A2" s="12" t="s">
        <v>88</v>
      </c>
    </row>
    <row r="3" spans="1:7" ht="17.25">
      <c r="A3" s="552" t="s">
        <v>305</v>
      </c>
      <c r="B3" s="552"/>
      <c r="C3" s="552"/>
      <c r="D3" s="552"/>
      <c r="E3" s="552"/>
      <c r="F3" s="552"/>
      <c r="G3" s="552"/>
    </row>
    <row r="4" spans="1:7" ht="13.5">
      <c r="A4" s="581" t="s">
        <v>304</v>
      </c>
      <c r="B4" s="581"/>
      <c r="C4" s="581"/>
      <c r="D4" s="581"/>
      <c r="E4" s="581"/>
      <c r="F4" s="581"/>
      <c r="G4" s="581"/>
    </row>
    <row r="5" ht="6" customHeight="1" thickBot="1"/>
    <row r="6" spans="1:7" s="120" customFormat="1" ht="18.75" customHeight="1" thickTop="1">
      <c r="A6" s="799"/>
      <c r="B6" s="598" t="s">
        <v>303</v>
      </c>
      <c r="C6" s="598"/>
      <c r="D6" s="597" t="s">
        <v>302</v>
      </c>
      <c r="E6" s="766"/>
      <c r="F6" s="798" t="s">
        <v>301</v>
      </c>
      <c r="G6" s="798"/>
    </row>
    <row r="7" spans="1:7" s="120" customFormat="1" ht="18.75" customHeight="1">
      <c r="A7" s="800"/>
      <c r="B7" s="154" t="s">
        <v>300</v>
      </c>
      <c r="C7" s="155" t="s">
        <v>299</v>
      </c>
      <c r="D7" s="154" t="s">
        <v>300</v>
      </c>
      <c r="E7" s="155" t="s">
        <v>299</v>
      </c>
      <c r="F7" s="154" t="s">
        <v>300</v>
      </c>
      <c r="G7" s="155" t="s">
        <v>299</v>
      </c>
    </row>
    <row r="8" spans="1:7" s="157" customFormat="1" ht="16.5" customHeight="1">
      <c r="A8" s="156" t="s">
        <v>74</v>
      </c>
      <c r="B8" s="429">
        <f aca="true" t="shared" si="0" ref="B8:G8">SUM(B10:B23)</f>
        <v>17</v>
      </c>
      <c r="C8" s="430">
        <f t="shared" si="0"/>
        <v>490351</v>
      </c>
      <c r="D8" s="430">
        <f t="shared" si="0"/>
        <v>21</v>
      </c>
      <c r="E8" s="430">
        <f t="shared" si="0"/>
        <v>383023</v>
      </c>
      <c r="F8" s="431">
        <f t="shared" si="0"/>
        <v>0</v>
      </c>
      <c r="G8" s="431">
        <f t="shared" si="0"/>
        <v>0</v>
      </c>
    </row>
    <row r="9" spans="1:7" s="157" customFormat="1" ht="16.5" customHeight="1">
      <c r="A9" s="158"/>
      <c r="B9" s="159"/>
      <c r="C9" s="159"/>
      <c r="D9" s="159"/>
      <c r="E9" s="159"/>
      <c r="F9" s="159"/>
      <c r="G9" s="159"/>
    </row>
    <row r="10" spans="1:7" s="163" customFormat="1" ht="16.5" customHeight="1">
      <c r="A10" s="160" t="s">
        <v>298</v>
      </c>
      <c r="B10" s="161">
        <v>1</v>
      </c>
      <c r="C10" s="162">
        <v>24700</v>
      </c>
      <c r="D10" s="162">
        <v>0</v>
      </c>
      <c r="E10" s="162">
        <v>0</v>
      </c>
      <c r="F10" s="162">
        <v>0</v>
      </c>
      <c r="G10" s="162">
        <v>0</v>
      </c>
    </row>
    <row r="11" spans="1:7" s="163" customFormat="1" ht="16.5" customHeight="1">
      <c r="A11" s="160" t="s">
        <v>297</v>
      </c>
      <c r="B11" s="164">
        <v>2</v>
      </c>
      <c r="C11" s="165">
        <v>24839</v>
      </c>
      <c r="D11" s="165">
        <v>9</v>
      </c>
      <c r="E11" s="162">
        <v>52362</v>
      </c>
      <c r="F11" s="162">
        <v>0</v>
      </c>
      <c r="G11" s="162">
        <v>0</v>
      </c>
    </row>
    <row r="12" spans="1:7" s="163" customFormat="1" ht="16.5" customHeight="1">
      <c r="A12" s="160" t="s">
        <v>296</v>
      </c>
      <c r="B12" s="161">
        <v>2</v>
      </c>
      <c r="C12" s="162">
        <v>69199</v>
      </c>
      <c r="D12" s="165">
        <v>2</v>
      </c>
      <c r="E12" s="165">
        <v>39852</v>
      </c>
      <c r="F12" s="162">
        <v>0</v>
      </c>
      <c r="G12" s="162">
        <v>0</v>
      </c>
    </row>
    <row r="13" spans="1:7" s="163" customFormat="1" ht="16.5" customHeight="1">
      <c r="A13" s="160" t="s">
        <v>295</v>
      </c>
      <c r="B13" s="161">
        <v>0</v>
      </c>
      <c r="C13" s="162">
        <v>0</v>
      </c>
      <c r="D13" s="165">
        <v>1</v>
      </c>
      <c r="E13" s="165">
        <v>138841</v>
      </c>
      <c r="F13" s="162">
        <v>0</v>
      </c>
      <c r="G13" s="162">
        <v>0</v>
      </c>
    </row>
    <row r="14" spans="1:7" s="163" customFormat="1" ht="16.5" customHeight="1">
      <c r="A14" s="160" t="s">
        <v>294</v>
      </c>
      <c r="B14" s="161">
        <v>0</v>
      </c>
      <c r="C14" s="162">
        <v>0</v>
      </c>
      <c r="D14" s="165">
        <v>1</v>
      </c>
      <c r="E14" s="165">
        <v>23511</v>
      </c>
      <c r="F14" s="162">
        <v>0</v>
      </c>
      <c r="G14" s="162">
        <v>0</v>
      </c>
    </row>
    <row r="15" spans="1:7" s="163" customFormat="1" ht="16.5" customHeight="1">
      <c r="A15" s="160" t="s">
        <v>433</v>
      </c>
      <c r="B15" s="161">
        <v>0</v>
      </c>
      <c r="C15" s="162">
        <v>0</v>
      </c>
      <c r="D15" s="162">
        <v>0</v>
      </c>
      <c r="E15" s="165">
        <v>0</v>
      </c>
      <c r="F15" s="162">
        <v>0</v>
      </c>
      <c r="G15" s="162">
        <v>0</v>
      </c>
    </row>
    <row r="16" spans="1:7" s="163" customFormat="1" ht="16.5" customHeight="1">
      <c r="A16" s="160" t="s">
        <v>188</v>
      </c>
      <c r="B16" s="161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</row>
    <row r="17" spans="1:7" s="163" customFormat="1" ht="16.5" customHeight="1">
      <c r="A17" s="160" t="s">
        <v>293</v>
      </c>
      <c r="B17" s="161">
        <v>1</v>
      </c>
      <c r="C17" s="162">
        <v>24039</v>
      </c>
      <c r="D17" s="162">
        <v>0</v>
      </c>
      <c r="E17" s="162">
        <v>0</v>
      </c>
      <c r="F17" s="162">
        <v>0</v>
      </c>
      <c r="G17" s="162">
        <v>0</v>
      </c>
    </row>
    <row r="18" spans="1:7" s="163" customFormat="1" ht="16.5" customHeight="1">
      <c r="A18" s="160" t="s">
        <v>292</v>
      </c>
      <c r="B18" s="161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</row>
    <row r="19" spans="1:7" s="163" customFormat="1" ht="16.5" customHeight="1">
      <c r="A19" s="160" t="s">
        <v>291</v>
      </c>
      <c r="B19" s="161">
        <v>0</v>
      </c>
      <c r="C19" s="162">
        <v>0</v>
      </c>
      <c r="D19" s="162">
        <v>1</v>
      </c>
      <c r="E19" s="162">
        <v>29441</v>
      </c>
      <c r="F19" s="162">
        <v>0</v>
      </c>
      <c r="G19" s="162">
        <v>0</v>
      </c>
    </row>
    <row r="20" spans="1:7" s="163" customFormat="1" ht="16.5" customHeight="1">
      <c r="A20" s="160" t="s">
        <v>290</v>
      </c>
      <c r="B20" s="161">
        <v>1</v>
      </c>
      <c r="C20" s="162">
        <v>31644</v>
      </c>
      <c r="D20" s="162">
        <v>4</v>
      </c>
      <c r="E20" s="162">
        <v>71272</v>
      </c>
      <c r="F20" s="162">
        <v>0</v>
      </c>
      <c r="G20" s="162">
        <v>0</v>
      </c>
    </row>
    <row r="21" spans="1:7" s="166" customFormat="1" ht="16.5" customHeight="1">
      <c r="A21" s="160" t="s">
        <v>289</v>
      </c>
      <c r="B21" s="161">
        <v>8</v>
      </c>
      <c r="C21" s="162">
        <v>246742</v>
      </c>
      <c r="D21" s="162">
        <v>0</v>
      </c>
      <c r="E21" s="162">
        <v>0</v>
      </c>
      <c r="F21" s="162">
        <v>0</v>
      </c>
      <c r="G21" s="162">
        <v>0</v>
      </c>
    </row>
    <row r="22" spans="1:7" s="166" customFormat="1" ht="16.5" customHeight="1">
      <c r="A22" s="160" t="s">
        <v>288</v>
      </c>
      <c r="B22" s="161">
        <v>0</v>
      </c>
      <c r="C22" s="162">
        <v>0</v>
      </c>
      <c r="D22" s="165">
        <v>2</v>
      </c>
      <c r="E22" s="165">
        <v>17614</v>
      </c>
      <c r="F22" s="162">
        <v>0</v>
      </c>
      <c r="G22" s="162">
        <v>0</v>
      </c>
    </row>
    <row r="23" spans="1:7" s="163" customFormat="1" ht="16.5" customHeight="1">
      <c r="A23" s="153" t="s">
        <v>287</v>
      </c>
      <c r="B23" s="167">
        <v>2</v>
      </c>
      <c r="C23" s="168">
        <v>69188</v>
      </c>
      <c r="D23" s="169">
        <v>1</v>
      </c>
      <c r="E23" s="169">
        <v>10130</v>
      </c>
      <c r="F23" s="168">
        <v>0</v>
      </c>
      <c r="G23" s="168">
        <v>0</v>
      </c>
    </row>
    <row r="24" spans="1:7" ht="15.75" customHeight="1">
      <c r="A24" s="132" t="s">
        <v>286</v>
      </c>
      <c r="B24" s="1"/>
      <c r="C24" s="1"/>
      <c r="D24" s="1"/>
      <c r="E24" s="1"/>
      <c r="F24" s="1"/>
      <c r="G24" s="1"/>
    </row>
    <row r="25" spans="1:7" ht="5.25" customHeight="1">
      <c r="A25" s="2"/>
      <c r="B25" s="1"/>
      <c r="C25" s="1"/>
      <c r="D25" s="1"/>
      <c r="E25" s="1"/>
      <c r="F25" s="1"/>
      <c r="G25" s="1"/>
    </row>
    <row r="26" spans="1:7" ht="13.5">
      <c r="A26" s="2"/>
      <c r="B26" s="1"/>
      <c r="C26" s="1"/>
      <c r="D26" s="1"/>
      <c r="E26" s="1"/>
      <c r="F26" s="1"/>
      <c r="G26" s="1"/>
    </row>
    <row r="27" spans="1:7" ht="13.5">
      <c r="A27" s="2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  <row r="30" spans="1:7" ht="13.5">
      <c r="A30" s="1"/>
      <c r="B30" s="1"/>
      <c r="C30" s="1"/>
      <c r="D30" s="1"/>
      <c r="E30" s="1"/>
      <c r="F30" s="1"/>
      <c r="G30" s="1"/>
    </row>
  </sheetData>
  <sheetProtection/>
  <mergeCells count="6">
    <mergeCell ref="A3:G3"/>
    <mergeCell ref="A4:G4"/>
    <mergeCell ref="D6:E6"/>
    <mergeCell ref="F6:G6"/>
    <mergeCell ref="A6:A7"/>
    <mergeCell ref="B6:C6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1968503937007874"/>
  <pageSetup blackAndWhite="1" horizontalDpi="300" verticalDpi="300" orientation="portrait" paperSize="9" r:id="rId1"/>
  <headerFooter scaleWithDoc="0" alignWithMargins="0">
    <oddFooter>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G18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8.25390625" style="25" customWidth="1"/>
    <col min="3" max="3" width="14.125" style="25" bestFit="1" customWidth="1"/>
    <col min="4" max="4" width="15.875" style="25" customWidth="1"/>
    <col min="5" max="5" width="24.625" style="25" bestFit="1" customWidth="1"/>
    <col min="6" max="6" width="11.25390625" style="25" customWidth="1"/>
    <col min="7" max="7" width="9.75390625" style="25" customWidth="1"/>
    <col min="8" max="8" width="1.00390625" style="25" customWidth="1"/>
    <col min="9" max="16384" width="9.00390625" style="25" customWidth="1"/>
  </cols>
  <sheetData>
    <row r="1" spans="1:3" ht="13.5">
      <c r="A1" s="511" t="s">
        <v>348</v>
      </c>
      <c r="B1" s="512"/>
      <c r="C1" s="512"/>
    </row>
    <row r="2" spans="1:2" ht="13.5">
      <c r="A2" s="12" t="s">
        <v>88</v>
      </c>
      <c r="B2" s="12"/>
    </row>
    <row r="3" spans="1:7" ht="17.25">
      <c r="A3" s="552" t="s">
        <v>329</v>
      </c>
      <c r="B3" s="552"/>
      <c r="C3" s="552"/>
      <c r="D3" s="552"/>
      <c r="E3" s="552"/>
      <c r="F3" s="552"/>
      <c r="G3" s="552"/>
    </row>
    <row r="4" spans="1:7" ht="13.5">
      <c r="A4" s="581" t="s">
        <v>304</v>
      </c>
      <c r="B4" s="581"/>
      <c r="C4" s="581"/>
      <c r="D4" s="581"/>
      <c r="E4" s="581"/>
      <c r="F4" s="581"/>
      <c r="G4" s="581"/>
    </row>
    <row r="5" ht="6" customHeight="1" thickBot="1"/>
    <row r="6" spans="1:7" s="120" customFormat="1" ht="18.75" customHeight="1" thickTop="1">
      <c r="A6" s="799" t="s">
        <v>328</v>
      </c>
      <c r="B6" s="802" t="s">
        <v>327</v>
      </c>
      <c r="C6" s="802" t="s">
        <v>326</v>
      </c>
      <c r="D6" s="802" t="s">
        <v>325</v>
      </c>
      <c r="E6" s="802" t="s">
        <v>324</v>
      </c>
      <c r="F6" s="598" t="s">
        <v>323</v>
      </c>
      <c r="G6" s="598"/>
    </row>
    <row r="7" spans="1:7" s="120" customFormat="1" ht="18.75" customHeight="1">
      <c r="A7" s="800"/>
      <c r="B7" s="803"/>
      <c r="C7" s="803"/>
      <c r="D7" s="803"/>
      <c r="E7" s="803"/>
      <c r="F7" s="121" t="s">
        <v>322</v>
      </c>
      <c r="G7" s="122" t="s">
        <v>321</v>
      </c>
    </row>
    <row r="8" spans="1:7" s="120" customFormat="1" ht="32.25" customHeight="1">
      <c r="A8" s="123" t="s">
        <v>320</v>
      </c>
      <c r="B8" s="111" t="s">
        <v>307</v>
      </c>
      <c r="C8" s="112" t="s">
        <v>308</v>
      </c>
      <c r="D8" s="113" t="s">
        <v>306</v>
      </c>
      <c r="E8" s="112" t="s">
        <v>319</v>
      </c>
      <c r="F8" s="124">
        <v>5</v>
      </c>
      <c r="G8" s="125">
        <v>9</v>
      </c>
    </row>
    <row r="9" spans="1:7" s="120" customFormat="1" ht="32.25" customHeight="1">
      <c r="A9" s="123" t="s">
        <v>318</v>
      </c>
      <c r="B9" s="114" t="s">
        <v>309</v>
      </c>
      <c r="C9" s="115" t="s">
        <v>310</v>
      </c>
      <c r="D9" s="116" t="s">
        <v>317</v>
      </c>
      <c r="E9" s="115" t="s">
        <v>314</v>
      </c>
      <c r="F9" s="126">
        <v>7</v>
      </c>
      <c r="G9" s="127">
        <v>0</v>
      </c>
    </row>
    <row r="10" spans="1:7" s="120" customFormat="1" ht="32.25" customHeight="1">
      <c r="A10" s="123" t="s">
        <v>316</v>
      </c>
      <c r="B10" s="114" t="s">
        <v>309</v>
      </c>
      <c r="C10" s="115" t="s">
        <v>310</v>
      </c>
      <c r="D10" s="116" t="s">
        <v>315</v>
      </c>
      <c r="E10" s="115" t="s">
        <v>314</v>
      </c>
      <c r="F10" s="126">
        <v>20</v>
      </c>
      <c r="G10" s="127">
        <v>0</v>
      </c>
    </row>
    <row r="11" spans="1:7" s="120" customFormat="1" ht="32.25" customHeight="1">
      <c r="A11" s="128" t="s">
        <v>313</v>
      </c>
      <c r="B11" s="117" t="s">
        <v>309</v>
      </c>
      <c r="C11" s="118" t="s">
        <v>308</v>
      </c>
      <c r="D11" s="119" t="s">
        <v>312</v>
      </c>
      <c r="E11" s="118" t="s">
        <v>311</v>
      </c>
      <c r="F11" s="129">
        <v>3</v>
      </c>
      <c r="G11" s="127">
        <v>34</v>
      </c>
    </row>
    <row r="12" spans="1:7" s="120" customFormat="1" ht="15" customHeight="1">
      <c r="A12" s="801" t="s">
        <v>286</v>
      </c>
      <c r="B12" s="801"/>
      <c r="C12" s="801"/>
      <c r="D12" s="130"/>
      <c r="E12" s="130"/>
      <c r="F12" s="131"/>
      <c r="G12" s="131"/>
    </row>
    <row r="13" spans="1:7" ht="5.25" customHeight="1">
      <c r="A13" s="2"/>
      <c r="B13" s="1"/>
      <c r="C13" s="1"/>
      <c r="D13" s="1"/>
      <c r="E13" s="1"/>
      <c r="F13" s="1"/>
      <c r="G13" s="1"/>
    </row>
    <row r="14" spans="1:7" ht="13.5">
      <c r="A14" s="2"/>
      <c r="B14" s="1"/>
      <c r="C14" s="1"/>
      <c r="D14" s="1"/>
      <c r="E14" s="1"/>
      <c r="F14" s="1"/>
      <c r="G14" s="1"/>
    </row>
    <row r="15" spans="1:7" ht="13.5">
      <c r="A15" s="2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</sheetData>
  <sheetProtection/>
  <mergeCells count="9">
    <mergeCell ref="A3:G3"/>
    <mergeCell ref="A4:G4"/>
    <mergeCell ref="A12:C12"/>
    <mergeCell ref="A6:A7"/>
    <mergeCell ref="E6:E7"/>
    <mergeCell ref="B6:B7"/>
    <mergeCell ref="C6:C7"/>
    <mergeCell ref="D6:D7"/>
    <mergeCell ref="F6:G6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1968503937007874"/>
  <pageSetup horizontalDpi="300" verticalDpi="300" orientation="portrait" paperSize="9" r:id="rId1"/>
  <headerFooter scaleWithDoc="0" alignWithMargins="0"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51"/>
  <sheetViews>
    <sheetView showGridLines="0" zoomScale="85" zoomScaleNormal="8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25" customWidth="1"/>
    <col min="2" max="2" width="6.75390625" style="25" bestFit="1" customWidth="1"/>
    <col min="3" max="5" width="6.00390625" style="25" bestFit="1" customWidth="1"/>
    <col min="6" max="6" width="6.00390625" style="25" customWidth="1"/>
    <col min="7" max="14" width="6.00390625" style="25" bestFit="1" customWidth="1"/>
    <col min="15" max="15" width="6.00390625" style="25" customWidth="1"/>
    <col min="16" max="22" width="6.00390625" style="25" bestFit="1" customWidth="1"/>
    <col min="23" max="23" width="5.875" style="25" customWidth="1"/>
    <col min="24" max="24" width="6.00390625" style="25" bestFit="1" customWidth="1"/>
    <col min="25" max="25" width="1.25" style="25" customWidth="1"/>
    <col min="26" max="26" width="6.00390625" style="25" bestFit="1" customWidth="1"/>
    <col min="27" max="27" width="6.125" style="25" customWidth="1"/>
    <col min="28" max="28" width="6.00390625" style="25" bestFit="1" customWidth="1"/>
    <col min="29" max="29" width="6.125" style="25" customWidth="1"/>
    <col min="30" max="30" width="6.75390625" style="25" customWidth="1"/>
    <col min="31" max="31" width="6.00390625" style="25" bestFit="1" customWidth="1"/>
    <col min="32" max="16384" width="9.00390625" style="25" customWidth="1"/>
  </cols>
  <sheetData>
    <row r="1" spans="1:3" ht="13.5">
      <c r="A1" s="550" t="s">
        <v>348</v>
      </c>
      <c r="B1" s="550"/>
      <c r="C1" s="550"/>
    </row>
    <row r="2" spans="1:2" ht="13.5">
      <c r="A2" s="555" t="s">
        <v>20</v>
      </c>
      <c r="B2" s="555"/>
    </row>
    <row r="3" spans="1:31" ht="17.25">
      <c r="A3" s="552" t="s">
        <v>19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7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551" t="s">
        <v>27</v>
      </c>
      <c r="AC4" s="551"/>
      <c r="AD4" s="551"/>
      <c r="AE4" s="551"/>
    </row>
    <row r="5" spans="1:29" ht="6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</row>
    <row r="6" spans="1:31" s="135" customFormat="1" ht="13.5" customHeight="1" thickTop="1">
      <c r="A6" s="565" t="s">
        <v>18</v>
      </c>
      <c r="B6" s="562" t="s">
        <v>0</v>
      </c>
      <c r="C6" s="407"/>
      <c r="D6" s="407"/>
      <c r="E6" s="407"/>
      <c r="F6" s="407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9"/>
      <c r="Y6" s="406"/>
      <c r="Z6" s="567" t="s">
        <v>366</v>
      </c>
      <c r="AA6" s="567"/>
      <c r="AB6" s="567"/>
      <c r="AC6" s="567"/>
      <c r="AD6" s="567"/>
      <c r="AE6" s="567"/>
    </row>
    <row r="7" spans="1:31" s="414" customFormat="1" ht="12" customHeight="1">
      <c r="A7" s="566"/>
      <c r="B7" s="541"/>
      <c r="C7" s="546" t="s">
        <v>367</v>
      </c>
      <c r="D7" s="410"/>
      <c r="E7" s="410"/>
      <c r="F7" s="410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568" t="s">
        <v>358</v>
      </c>
      <c r="Y7" s="412"/>
      <c r="Z7" s="544" t="s">
        <v>377</v>
      </c>
      <c r="AA7" s="579" t="s">
        <v>28</v>
      </c>
      <c r="AB7" s="574" t="s">
        <v>363</v>
      </c>
      <c r="AC7" s="558" t="s">
        <v>365</v>
      </c>
      <c r="AD7" s="558" t="s">
        <v>359</v>
      </c>
      <c r="AE7" s="540" t="s">
        <v>22</v>
      </c>
    </row>
    <row r="8" spans="1:31" s="414" customFormat="1" ht="12" customHeight="1">
      <c r="A8" s="415"/>
      <c r="B8" s="541"/>
      <c r="C8" s="563"/>
      <c r="D8" s="564" t="s">
        <v>1</v>
      </c>
      <c r="E8" s="556" t="s">
        <v>368</v>
      </c>
      <c r="F8" s="542" t="s">
        <v>369</v>
      </c>
      <c r="G8" s="542" t="s">
        <v>370</v>
      </c>
      <c r="H8" s="542" t="s">
        <v>371</v>
      </c>
      <c r="I8" s="553" t="s">
        <v>23</v>
      </c>
      <c r="J8" s="542" t="s">
        <v>372</v>
      </c>
      <c r="K8" s="542" t="s">
        <v>373</v>
      </c>
      <c r="L8" s="542" t="s">
        <v>24</v>
      </c>
      <c r="M8" s="544" t="s">
        <v>374</v>
      </c>
      <c r="N8" s="540" t="s">
        <v>362</v>
      </c>
      <c r="O8" s="548" t="s">
        <v>352</v>
      </c>
      <c r="P8" s="546" t="s">
        <v>375</v>
      </c>
      <c r="Q8" s="411"/>
      <c r="R8" s="411"/>
      <c r="S8" s="411"/>
      <c r="T8" s="411"/>
      <c r="U8" s="411"/>
      <c r="V8" s="540" t="s">
        <v>376</v>
      </c>
      <c r="W8" s="570" t="s">
        <v>360</v>
      </c>
      <c r="X8" s="569"/>
      <c r="Y8" s="412"/>
      <c r="Z8" s="572"/>
      <c r="AA8" s="580"/>
      <c r="AB8" s="575"/>
      <c r="AC8" s="577"/>
      <c r="AD8" s="559"/>
      <c r="AE8" s="541"/>
    </row>
    <row r="9" spans="1:31" s="414" customFormat="1" ht="36" customHeight="1">
      <c r="A9" s="417" t="s">
        <v>353</v>
      </c>
      <c r="B9" s="541"/>
      <c r="C9" s="547"/>
      <c r="D9" s="543"/>
      <c r="E9" s="557"/>
      <c r="F9" s="543"/>
      <c r="G9" s="543"/>
      <c r="H9" s="543"/>
      <c r="I9" s="554"/>
      <c r="J9" s="543"/>
      <c r="K9" s="543"/>
      <c r="L9" s="543"/>
      <c r="M9" s="545"/>
      <c r="N9" s="541"/>
      <c r="O9" s="549"/>
      <c r="P9" s="547"/>
      <c r="Q9" s="413" t="s">
        <v>354</v>
      </c>
      <c r="R9" s="413" t="s">
        <v>355</v>
      </c>
      <c r="S9" s="413" t="s">
        <v>356</v>
      </c>
      <c r="T9" s="413" t="s">
        <v>357</v>
      </c>
      <c r="U9" s="416" t="s">
        <v>361</v>
      </c>
      <c r="V9" s="541"/>
      <c r="W9" s="571"/>
      <c r="X9" s="545"/>
      <c r="Y9" s="412"/>
      <c r="Z9" s="573"/>
      <c r="AA9" s="580"/>
      <c r="AB9" s="576"/>
      <c r="AC9" s="578"/>
      <c r="AD9" s="560"/>
      <c r="AE9" s="541"/>
    </row>
    <row r="10" spans="1:31" s="419" customFormat="1" ht="21" customHeight="1">
      <c r="A10" s="418" t="s">
        <v>21</v>
      </c>
      <c r="B10" s="138">
        <v>10000</v>
      </c>
      <c r="C10" s="139">
        <v>9994.3</v>
      </c>
      <c r="D10" s="139">
        <v>80.7</v>
      </c>
      <c r="E10" s="139">
        <v>328.9</v>
      </c>
      <c r="F10" s="139">
        <v>518.2</v>
      </c>
      <c r="G10" s="139">
        <v>670</v>
      </c>
      <c r="H10" s="139">
        <v>231.7</v>
      </c>
      <c r="I10" s="139">
        <v>1729.8</v>
      </c>
      <c r="J10" s="139">
        <v>430</v>
      </c>
      <c r="K10" s="139">
        <v>519.6</v>
      </c>
      <c r="L10" s="139">
        <v>597.2</v>
      </c>
      <c r="M10" s="139">
        <v>1284.1</v>
      </c>
      <c r="N10" s="139">
        <v>680.7</v>
      </c>
      <c r="O10" s="139">
        <v>323.5</v>
      </c>
      <c r="P10" s="139">
        <v>1956.6</v>
      </c>
      <c r="Q10" s="139">
        <v>142.5</v>
      </c>
      <c r="R10" s="139">
        <v>337.3</v>
      </c>
      <c r="S10" s="139">
        <v>561.6</v>
      </c>
      <c r="T10" s="139">
        <v>279.2</v>
      </c>
      <c r="U10" s="139">
        <v>636</v>
      </c>
      <c r="V10" s="139">
        <v>415.2</v>
      </c>
      <c r="W10" s="139">
        <v>228.1</v>
      </c>
      <c r="X10" s="140">
        <v>5.7</v>
      </c>
      <c r="Y10" s="141"/>
      <c r="Z10" s="138">
        <v>3581.1</v>
      </c>
      <c r="AA10" s="139">
        <v>124.2</v>
      </c>
      <c r="AB10" s="139">
        <v>545.8</v>
      </c>
      <c r="AC10" s="139">
        <v>491.9</v>
      </c>
      <c r="AD10" s="139">
        <v>1961.5</v>
      </c>
      <c r="AE10" s="139">
        <v>5685</v>
      </c>
    </row>
    <row r="11" spans="1:31" s="419" customFormat="1" ht="21" customHeight="1">
      <c r="A11" s="420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/>
      <c r="Z11" s="141"/>
      <c r="AA11" s="142"/>
      <c r="AB11" s="142"/>
      <c r="AC11" s="142"/>
      <c r="AD11" s="142"/>
      <c r="AE11" s="142"/>
    </row>
    <row r="12" spans="1:31" s="419" customFormat="1" ht="21" customHeight="1">
      <c r="A12" s="420" t="s">
        <v>29</v>
      </c>
      <c r="B12" s="141">
        <v>106.88333333333333</v>
      </c>
      <c r="C12" s="142">
        <v>106.86666666666666</v>
      </c>
      <c r="D12" s="142">
        <v>118.775</v>
      </c>
      <c r="E12" s="142">
        <v>102.89166666666667</v>
      </c>
      <c r="F12" s="142">
        <v>101.6</v>
      </c>
      <c r="G12" s="142">
        <v>98.78333333333335</v>
      </c>
      <c r="H12" s="142">
        <v>80.46666666666665</v>
      </c>
      <c r="I12" s="142">
        <v>137.80833333333334</v>
      </c>
      <c r="J12" s="142">
        <v>106.39166666666667</v>
      </c>
      <c r="K12" s="142">
        <v>105.05833333333332</v>
      </c>
      <c r="L12" s="142">
        <v>95.06666666666666</v>
      </c>
      <c r="M12" s="142">
        <v>105.84166666666668</v>
      </c>
      <c r="N12" s="142">
        <v>103.04166666666667</v>
      </c>
      <c r="O12" s="142">
        <v>102.41666666666667</v>
      </c>
      <c r="P12" s="142">
        <v>100.2333333333333</v>
      </c>
      <c r="Q12" s="142">
        <v>97.05833333333332</v>
      </c>
      <c r="R12" s="142">
        <v>94.03333333333332</v>
      </c>
      <c r="S12" s="142">
        <v>101.96666666666665</v>
      </c>
      <c r="T12" s="142">
        <v>101.49166666666666</v>
      </c>
      <c r="U12" s="142">
        <v>102.19166666666666</v>
      </c>
      <c r="V12" s="142">
        <v>84.66666666666666</v>
      </c>
      <c r="W12" s="142">
        <v>92.925</v>
      </c>
      <c r="X12" s="143">
        <v>113.975</v>
      </c>
      <c r="Y12" s="141" t="s">
        <v>25</v>
      </c>
      <c r="Z12" s="141">
        <v>118.275</v>
      </c>
      <c r="AA12" s="142">
        <v>79.11666666666666</v>
      </c>
      <c r="AB12" s="142">
        <v>103.25</v>
      </c>
      <c r="AC12" s="142">
        <v>97.5</v>
      </c>
      <c r="AD12" s="142">
        <v>131.03333333333333</v>
      </c>
      <c r="AE12" s="142">
        <v>101.075</v>
      </c>
    </row>
    <row r="13" spans="1:31" s="421" customFormat="1" ht="21" customHeight="1">
      <c r="A13" s="420" t="s">
        <v>26</v>
      </c>
      <c r="B13" s="141">
        <v>106.11666666666667</v>
      </c>
      <c r="C13" s="142">
        <v>106.125</v>
      </c>
      <c r="D13" s="142">
        <v>106.49166666666669</v>
      </c>
      <c r="E13" s="142">
        <v>106.89166666666667</v>
      </c>
      <c r="F13" s="142">
        <v>102.33333333333333</v>
      </c>
      <c r="G13" s="142">
        <v>98.10833333333335</v>
      </c>
      <c r="H13" s="142">
        <v>70.925</v>
      </c>
      <c r="I13" s="142">
        <v>137.3</v>
      </c>
      <c r="J13" s="142">
        <v>115.43333333333334</v>
      </c>
      <c r="K13" s="142">
        <v>110.05833333333332</v>
      </c>
      <c r="L13" s="142">
        <v>93</v>
      </c>
      <c r="M13" s="142">
        <v>107.66666666666667</v>
      </c>
      <c r="N13" s="142">
        <v>98.34166666666665</v>
      </c>
      <c r="O13" s="142">
        <v>102.11666666666667</v>
      </c>
      <c r="P13" s="142">
        <v>99.175</v>
      </c>
      <c r="Q13" s="142">
        <v>97.9</v>
      </c>
      <c r="R13" s="142">
        <v>96.05833333333334</v>
      </c>
      <c r="S13" s="142">
        <v>100.90833333333335</v>
      </c>
      <c r="T13" s="142">
        <v>98.83333333333336</v>
      </c>
      <c r="U13" s="142">
        <v>99.75833333333333</v>
      </c>
      <c r="V13" s="142">
        <v>80.76666666666668</v>
      </c>
      <c r="W13" s="142">
        <v>69.63333333333334</v>
      </c>
      <c r="X13" s="143">
        <v>92.50833333333334</v>
      </c>
      <c r="Y13" s="141"/>
      <c r="Z13" s="141">
        <v>119.1</v>
      </c>
      <c r="AA13" s="142">
        <v>98.25833333333334</v>
      </c>
      <c r="AB13" s="142">
        <v>98.06666666666668</v>
      </c>
      <c r="AC13" s="142">
        <v>99.16666666666667</v>
      </c>
      <c r="AD13" s="142">
        <v>129.46666666666667</v>
      </c>
      <c r="AE13" s="142">
        <v>102.73333333333335</v>
      </c>
    </row>
    <row r="14" spans="1:31" s="134" customFormat="1" ht="21" customHeight="1">
      <c r="A14" s="137" t="s">
        <v>30</v>
      </c>
      <c r="B14" s="145">
        <v>101.6</v>
      </c>
      <c r="C14" s="146">
        <v>101.6</v>
      </c>
      <c r="D14" s="146">
        <v>121.2</v>
      </c>
      <c r="E14" s="146">
        <v>104.1</v>
      </c>
      <c r="F14" s="146">
        <v>108.7</v>
      </c>
      <c r="G14" s="146">
        <v>88.4</v>
      </c>
      <c r="H14" s="146">
        <v>61</v>
      </c>
      <c r="I14" s="146">
        <v>128.8</v>
      </c>
      <c r="J14" s="146">
        <v>113.7</v>
      </c>
      <c r="K14" s="146">
        <v>95</v>
      </c>
      <c r="L14" s="146">
        <v>89.7</v>
      </c>
      <c r="M14" s="146">
        <v>108.3</v>
      </c>
      <c r="N14" s="146">
        <v>96.8</v>
      </c>
      <c r="O14" s="146">
        <v>97.2</v>
      </c>
      <c r="P14" s="146">
        <v>95.7</v>
      </c>
      <c r="Q14" s="146">
        <v>97.5</v>
      </c>
      <c r="R14" s="146">
        <v>92.8</v>
      </c>
      <c r="S14" s="146">
        <v>93.6</v>
      </c>
      <c r="T14" s="146">
        <v>99.6</v>
      </c>
      <c r="U14" s="146">
        <v>96.8</v>
      </c>
      <c r="V14" s="146">
        <v>72.1</v>
      </c>
      <c r="W14" s="146">
        <v>59.7</v>
      </c>
      <c r="X14" s="147">
        <v>100.2</v>
      </c>
      <c r="Y14" s="144"/>
      <c r="Z14" s="145">
        <v>110.1</v>
      </c>
      <c r="AA14" s="146">
        <v>74.4</v>
      </c>
      <c r="AB14" s="146">
        <v>91.5</v>
      </c>
      <c r="AC14" s="146">
        <v>97.8</v>
      </c>
      <c r="AD14" s="146">
        <v>120.7</v>
      </c>
      <c r="AE14" s="146">
        <v>83.2</v>
      </c>
    </row>
    <row r="15" spans="1:31" s="134" customFormat="1" ht="18" customHeight="1">
      <c r="A15" s="137"/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144"/>
      <c r="Z15" s="145"/>
      <c r="AA15" s="146"/>
      <c r="AB15" s="146"/>
      <c r="AC15" s="146"/>
      <c r="AD15" s="146"/>
      <c r="AE15" s="146"/>
    </row>
    <row r="16" spans="1:31" s="134" customFormat="1" ht="18" customHeight="1">
      <c r="A16" s="137"/>
      <c r="B16" s="141"/>
      <c r="C16" s="142"/>
      <c r="D16" s="142"/>
      <c r="E16" s="142"/>
      <c r="G16" s="146" t="s">
        <v>349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  <c r="Y16" s="148"/>
      <c r="Z16" s="141"/>
      <c r="AA16" s="142"/>
      <c r="AB16" s="142"/>
      <c r="AC16" s="142"/>
      <c r="AD16" s="142"/>
      <c r="AE16" s="142"/>
    </row>
    <row r="17" spans="1:31" s="419" customFormat="1" ht="21" customHeight="1">
      <c r="A17" s="422" t="s">
        <v>5</v>
      </c>
      <c r="B17" s="141">
        <v>100.4</v>
      </c>
      <c r="C17" s="142">
        <v>100.4</v>
      </c>
      <c r="D17" s="142">
        <v>113.7</v>
      </c>
      <c r="E17" s="142">
        <v>92.1</v>
      </c>
      <c r="F17" s="142">
        <v>95.3</v>
      </c>
      <c r="G17" s="142">
        <v>82.4</v>
      </c>
      <c r="H17" s="142">
        <v>61.2</v>
      </c>
      <c r="I17" s="142">
        <v>143.9</v>
      </c>
      <c r="J17" s="142">
        <v>114</v>
      </c>
      <c r="K17" s="142">
        <v>95.4</v>
      </c>
      <c r="L17" s="142">
        <v>64.5</v>
      </c>
      <c r="M17" s="142">
        <v>105.7</v>
      </c>
      <c r="N17" s="142">
        <v>91.2</v>
      </c>
      <c r="O17" s="142">
        <v>91</v>
      </c>
      <c r="P17" s="142">
        <v>93.5</v>
      </c>
      <c r="Q17" s="142">
        <v>105.3</v>
      </c>
      <c r="R17" s="142">
        <v>94.7</v>
      </c>
      <c r="S17" s="142">
        <v>88.8</v>
      </c>
      <c r="T17" s="142">
        <v>86.2</v>
      </c>
      <c r="U17" s="142">
        <v>97.4</v>
      </c>
      <c r="V17" s="142">
        <v>83.1</v>
      </c>
      <c r="W17" s="142">
        <v>64.9</v>
      </c>
      <c r="X17" s="143">
        <v>16.4</v>
      </c>
      <c r="Y17" s="148"/>
      <c r="Z17" s="141">
        <v>116.4</v>
      </c>
      <c r="AA17" s="142">
        <v>67</v>
      </c>
      <c r="AB17" s="142">
        <v>85.9</v>
      </c>
      <c r="AC17" s="142">
        <v>97.4</v>
      </c>
      <c r="AD17" s="142">
        <v>134.2</v>
      </c>
      <c r="AE17" s="142">
        <v>101</v>
      </c>
    </row>
    <row r="18" spans="1:31" s="419" customFormat="1" ht="21" customHeight="1">
      <c r="A18" s="422" t="s">
        <v>7</v>
      </c>
      <c r="B18" s="141">
        <v>111.7</v>
      </c>
      <c r="C18" s="142">
        <v>111.8</v>
      </c>
      <c r="D18" s="142">
        <v>117.7</v>
      </c>
      <c r="E18" s="142">
        <v>107.5</v>
      </c>
      <c r="F18" s="142">
        <v>107.4</v>
      </c>
      <c r="G18" s="142">
        <v>124.1</v>
      </c>
      <c r="H18" s="142">
        <v>68.7</v>
      </c>
      <c r="I18" s="142">
        <v>158.8</v>
      </c>
      <c r="J18" s="142">
        <v>128.5</v>
      </c>
      <c r="K18" s="142">
        <v>98.2</v>
      </c>
      <c r="L18" s="142">
        <v>83</v>
      </c>
      <c r="M18" s="142">
        <v>113.3</v>
      </c>
      <c r="N18" s="142">
        <v>96.1</v>
      </c>
      <c r="O18" s="142">
        <v>89.6</v>
      </c>
      <c r="P18" s="142">
        <v>99.8</v>
      </c>
      <c r="Q18" s="142">
        <v>98.7</v>
      </c>
      <c r="R18" s="142">
        <v>100.3</v>
      </c>
      <c r="S18" s="142">
        <v>95.1</v>
      </c>
      <c r="T18" s="142">
        <v>113.4</v>
      </c>
      <c r="U18" s="142">
        <v>97.9</v>
      </c>
      <c r="V18" s="142">
        <v>89.9</v>
      </c>
      <c r="W18" s="142">
        <v>63.6</v>
      </c>
      <c r="X18" s="143">
        <v>34.6</v>
      </c>
      <c r="Y18" s="148"/>
      <c r="Z18" s="141">
        <v>134</v>
      </c>
      <c r="AA18" s="142">
        <v>87.8</v>
      </c>
      <c r="AB18" s="142">
        <v>132.3</v>
      </c>
      <c r="AC18" s="142">
        <v>95.2</v>
      </c>
      <c r="AD18" s="142">
        <v>148.1</v>
      </c>
      <c r="AE18" s="142">
        <v>84.1</v>
      </c>
    </row>
    <row r="19" spans="1:31" s="419" customFormat="1" ht="21" customHeight="1">
      <c r="A19" s="422" t="s">
        <v>8</v>
      </c>
      <c r="B19" s="141">
        <v>111</v>
      </c>
      <c r="C19" s="142">
        <v>111</v>
      </c>
      <c r="D19" s="142">
        <v>124.3</v>
      </c>
      <c r="E19" s="142">
        <v>115.8</v>
      </c>
      <c r="F19" s="142">
        <v>95.1</v>
      </c>
      <c r="G19" s="142">
        <v>147.2</v>
      </c>
      <c r="H19" s="142">
        <v>62.4</v>
      </c>
      <c r="I19" s="142">
        <v>145.8</v>
      </c>
      <c r="J19" s="142">
        <v>133.6</v>
      </c>
      <c r="K19" s="142">
        <v>90.6</v>
      </c>
      <c r="L19" s="142">
        <v>92.4</v>
      </c>
      <c r="M19" s="142">
        <v>110.1</v>
      </c>
      <c r="N19" s="142">
        <v>98.1</v>
      </c>
      <c r="O19" s="142">
        <v>102.4</v>
      </c>
      <c r="P19" s="142">
        <v>99.6</v>
      </c>
      <c r="Q19" s="142">
        <v>92.6</v>
      </c>
      <c r="R19" s="142">
        <v>102.3</v>
      </c>
      <c r="S19" s="142">
        <v>99.6</v>
      </c>
      <c r="T19" s="142">
        <v>103.4</v>
      </c>
      <c r="U19" s="142">
        <v>98.2</v>
      </c>
      <c r="V19" s="142">
        <v>88.5</v>
      </c>
      <c r="W19" s="142">
        <v>62.1</v>
      </c>
      <c r="X19" s="143">
        <v>118.2</v>
      </c>
      <c r="Y19" s="148"/>
      <c r="Z19" s="141">
        <v>131.2</v>
      </c>
      <c r="AA19" s="142">
        <v>74.6</v>
      </c>
      <c r="AB19" s="142">
        <v>163.7</v>
      </c>
      <c r="AC19" s="142">
        <v>100.1</v>
      </c>
      <c r="AD19" s="142">
        <v>135.9</v>
      </c>
      <c r="AE19" s="142">
        <v>82.4</v>
      </c>
    </row>
    <row r="20" spans="1:31" s="419" customFormat="1" ht="21" customHeight="1">
      <c r="A20" s="422" t="s">
        <v>9</v>
      </c>
      <c r="B20" s="141">
        <v>107.8</v>
      </c>
      <c r="C20" s="142">
        <v>107.8</v>
      </c>
      <c r="D20" s="142">
        <v>131.3</v>
      </c>
      <c r="E20" s="142">
        <v>115.4</v>
      </c>
      <c r="F20" s="142">
        <v>118.7</v>
      </c>
      <c r="G20" s="142">
        <v>86.9</v>
      </c>
      <c r="H20" s="142">
        <v>69.6</v>
      </c>
      <c r="I20" s="142">
        <v>149.4</v>
      </c>
      <c r="J20" s="142">
        <v>114.7</v>
      </c>
      <c r="K20" s="142">
        <v>106.5</v>
      </c>
      <c r="L20" s="142">
        <v>89.9</v>
      </c>
      <c r="M20" s="142">
        <v>105.2</v>
      </c>
      <c r="N20" s="142">
        <v>90.9</v>
      </c>
      <c r="O20" s="142">
        <v>109.8</v>
      </c>
      <c r="P20" s="142">
        <v>99.7</v>
      </c>
      <c r="Q20" s="142">
        <v>99.8</v>
      </c>
      <c r="R20" s="142">
        <v>99.8</v>
      </c>
      <c r="S20" s="142">
        <v>95.8</v>
      </c>
      <c r="T20" s="142">
        <v>111.1</v>
      </c>
      <c r="U20" s="142">
        <v>98</v>
      </c>
      <c r="V20" s="142">
        <v>82.6</v>
      </c>
      <c r="W20" s="142">
        <v>61.7</v>
      </c>
      <c r="X20" s="143">
        <v>117.2</v>
      </c>
      <c r="Y20" s="148"/>
      <c r="Z20" s="141">
        <v>122.1</v>
      </c>
      <c r="AA20" s="142">
        <v>85.7</v>
      </c>
      <c r="AB20" s="142">
        <v>87.1</v>
      </c>
      <c r="AC20" s="142">
        <v>107.1</v>
      </c>
      <c r="AD20" s="142">
        <v>140</v>
      </c>
      <c r="AE20" s="142">
        <v>70.1</v>
      </c>
    </row>
    <row r="21" spans="1:31" s="419" customFormat="1" ht="21" customHeight="1">
      <c r="A21" s="422" t="s">
        <v>10</v>
      </c>
      <c r="B21" s="141">
        <v>99.4</v>
      </c>
      <c r="C21" s="142">
        <v>99.4</v>
      </c>
      <c r="D21" s="142">
        <v>123.1</v>
      </c>
      <c r="E21" s="142">
        <v>109</v>
      </c>
      <c r="F21" s="142">
        <v>121.1</v>
      </c>
      <c r="G21" s="142">
        <v>78.9</v>
      </c>
      <c r="H21" s="142">
        <v>54.1</v>
      </c>
      <c r="I21" s="142">
        <v>125</v>
      </c>
      <c r="J21" s="142">
        <v>115.5</v>
      </c>
      <c r="K21" s="142">
        <v>96.2</v>
      </c>
      <c r="L21" s="142">
        <v>81.9</v>
      </c>
      <c r="M21" s="142">
        <v>102.6</v>
      </c>
      <c r="N21" s="142">
        <v>97.3</v>
      </c>
      <c r="O21" s="142">
        <v>98.7</v>
      </c>
      <c r="P21" s="142">
        <v>96.7</v>
      </c>
      <c r="Q21" s="142">
        <v>100.4</v>
      </c>
      <c r="R21" s="142">
        <v>93.4</v>
      </c>
      <c r="S21" s="142">
        <v>95.2</v>
      </c>
      <c r="T21" s="142">
        <v>104.8</v>
      </c>
      <c r="U21" s="142">
        <v>95.6</v>
      </c>
      <c r="V21" s="142">
        <v>55.8</v>
      </c>
      <c r="W21" s="142">
        <v>56</v>
      </c>
      <c r="X21" s="143">
        <v>115.5</v>
      </c>
      <c r="Y21" s="148"/>
      <c r="Z21" s="141">
        <v>106.5</v>
      </c>
      <c r="AA21" s="142">
        <v>79.1</v>
      </c>
      <c r="AB21" s="142">
        <v>78.8</v>
      </c>
      <c r="AC21" s="142">
        <v>105.7</v>
      </c>
      <c r="AD21" s="142">
        <v>116.6</v>
      </c>
      <c r="AE21" s="142">
        <v>66.4</v>
      </c>
    </row>
    <row r="22" spans="1:31" s="419" customFormat="1" ht="21" customHeight="1">
      <c r="A22" s="422" t="s">
        <v>11</v>
      </c>
      <c r="B22" s="141">
        <v>107</v>
      </c>
      <c r="C22" s="142">
        <v>107</v>
      </c>
      <c r="D22" s="142">
        <v>130.9</v>
      </c>
      <c r="E22" s="142">
        <v>118.6</v>
      </c>
      <c r="F22" s="142">
        <v>127.1</v>
      </c>
      <c r="G22" s="142">
        <v>65.8</v>
      </c>
      <c r="H22" s="142">
        <v>61.1</v>
      </c>
      <c r="I22" s="142">
        <v>151.8</v>
      </c>
      <c r="J22" s="142">
        <v>125.8</v>
      </c>
      <c r="K22" s="142">
        <v>95.3</v>
      </c>
      <c r="L22" s="142">
        <v>93.8</v>
      </c>
      <c r="M22" s="142">
        <v>113.7</v>
      </c>
      <c r="N22" s="142">
        <v>96.9</v>
      </c>
      <c r="O22" s="142">
        <v>98</v>
      </c>
      <c r="P22" s="142">
        <v>98.4</v>
      </c>
      <c r="Q22" s="142">
        <v>98.7</v>
      </c>
      <c r="R22" s="142">
        <v>95</v>
      </c>
      <c r="S22" s="142">
        <v>100.6</v>
      </c>
      <c r="T22" s="142">
        <v>102.9</v>
      </c>
      <c r="U22" s="142">
        <v>96.2</v>
      </c>
      <c r="V22" s="142">
        <v>54.4</v>
      </c>
      <c r="W22" s="142">
        <v>63.3</v>
      </c>
      <c r="X22" s="143">
        <v>113.9</v>
      </c>
      <c r="Y22" s="148"/>
      <c r="Z22" s="141">
        <v>118.5</v>
      </c>
      <c r="AA22" s="142">
        <v>74.1</v>
      </c>
      <c r="AB22" s="142">
        <v>63.8</v>
      </c>
      <c r="AC22" s="142">
        <v>108</v>
      </c>
      <c r="AD22" s="142">
        <v>141.1</v>
      </c>
      <c r="AE22" s="142">
        <v>63.6</v>
      </c>
    </row>
    <row r="23" spans="1:31" s="419" customFormat="1" ht="21" customHeight="1">
      <c r="A23" s="422" t="s">
        <v>12</v>
      </c>
      <c r="B23" s="141">
        <v>103.3</v>
      </c>
      <c r="C23" s="142">
        <v>103.3</v>
      </c>
      <c r="D23" s="142">
        <v>127.2</v>
      </c>
      <c r="E23" s="142">
        <v>115.9</v>
      </c>
      <c r="F23" s="142">
        <v>106.7</v>
      </c>
      <c r="G23" s="142">
        <v>85</v>
      </c>
      <c r="H23" s="142">
        <v>65.1</v>
      </c>
      <c r="I23" s="142">
        <v>133</v>
      </c>
      <c r="J23" s="142">
        <v>131.2</v>
      </c>
      <c r="K23" s="142">
        <v>84</v>
      </c>
      <c r="L23" s="142">
        <v>96.8</v>
      </c>
      <c r="M23" s="142">
        <v>110.3</v>
      </c>
      <c r="N23" s="142">
        <v>95</v>
      </c>
      <c r="O23" s="142">
        <v>105.8</v>
      </c>
      <c r="P23" s="142">
        <v>96.8</v>
      </c>
      <c r="Q23" s="142">
        <v>100.8</v>
      </c>
      <c r="R23" s="142">
        <v>91.8</v>
      </c>
      <c r="S23" s="142">
        <v>97.1</v>
      </c>
      <c r="T23" s="142">
        <v>94.4</v>
      </c>
      <c r="U23" s="142">
        <v>99.2</v>
      </c>
      <c r="V23" s="142">
        <v>58.5</v>
      </c>
      <c r="W23" s="142">
        <v>63.8</v>
      </c>
      <c r="X23" s="143">
        <v>115.9</v>
      </c>
      <c r="Y23" s="148"/>
      <c r="Z23" s="141">
        <v>112.3</v>
      </c>
      <c r="AA23" s="142">
        <v>73.6</v>
      </c>
      <c r="AB23" s="142">
        <v>87.6</v>
      </c>
      <c r="AC23" s="142">
        <v>105.1</v>
      </c>
      <c r="AD23" s="142">
        <v>125</v>
      </c>
      <c r="AE23" s="142">
        <v>78.7</v>
      </c>
    </row>
    <row r="24" spans="1:31" s="419" customFormat="1" ht="21" customHeight="1">
      <c r="A24" s="422" t="s">
        <v>13</v>
      </c>
      <c r="B24" s="141">
        <v>91.7</v>
      </c>
      <c r="C24" s="142">
        <v>91.7</v>
      </c>
      <c r="D24" s="142">
        <v>112.3</v>
      </c>
      <c r="E24" s="142">
        <v>105.1</v>
      </c>
      <c r="F24" s="142">
        <v>90.7</v>
      </c>
      <c r="G24" s="142">
        <v>88.7</v>
      </c>
      <c r="H24" s="142">
        <v>60.9</v>
      </c>
      <c r="I24" s="142">
        <v>113.8</v>
      </c>
      <c r="J24" s="142">
        <v>90.4</v>
      </c>
      <c r="K24" s="142">
        <v>79</v>
      </c>
      <c r="L24" s="142">
        <v>81.2</v>
      </c>
      <c r="M24" s="142">
        <v>95.5</v>
      </c>
      <c r="N24" s="142">
        <v>92.5</v>
      </c>
      <c r="O24" s="142">
        <v>86.1</v>
      </c>
      <c r="P24" s="142">
        <v>91.7</v>
      </c>
      <c r="Q24" s="142">
        <v>96.4</v>
      </c>
      <c r="R24" s="142">
        <v>86.7</v>
      </c>
      <c r="S24" s="142">
        <v>86.9</v>
      </c>
      <c r="T24" s="142">
        <v>96.5</v>
      </c>
      <c r="U24" s="142">
        <v>95.4</v>
      </c>
      <c r="V24" s="142">
        <v>52</v>
      </c>
      <c r="W24" s="142">
        <v>56.1</v>
      </c>
      <c r="X24" s="143">
        <v>94.5</v>
      </c>
      <c r="Y24" s="148"/>
      <c r="Z24" s="141">
        <v>97.8</v>
      </c>
      <c r="AA24" s="142">
        <v>60.9</v>
      </c>
      <c r="AB24" s="142">
        <v>95</v>
      </c>
      <c r="AC24" s="142">
        <v>93.7</v>
      </c>
      <c r="AD24" s="142">
        <v>107.5</v>
      </c>
      <c r="AE24" s="142">
        <v>111.1</v>
      </c>
    </row>
    <row r="25" spans="1:31" s="419" customFormat="1" ht="21" customHeight="1">
      <c r="A25" s="422" t="s">
        <v>14</v>
      </c>
      <c r="B25" s="141">
        <v>104.2</v>
      </c>
      <c r="C25" s="142">
        <v>104.2</v>
      </c>
      <c r="D25" s="142">
        <v>124.3</v>
      </c>
      <c r="E25" s="142">
        <v>101.6</v>
      </c>
      <c r="F25" s="142">
        <v>116.1</v>
      </c>
      <c r="G25" s="142">
        <v>88.7</v>
      </c>
      <c r="H25" s="142">
        <v>61.5</v>
      </c>
      <c r="I25" s="142">
        <v>134.8</v>
      </c>
      <c r="J25" s="142">
        <v>123.4</v>
      </c>
      <c r="K25" s="142">
        <v>100.1</v>
      </c>
      <c r="L25" s="142">
        <v>96</v>
      </c>
      <c r="M25" s="142">
        <v>114.8</v>
      </c>
      <c r="N25" s="142">
        <v>104.6</v>
      </c>
      <c r="O25" s="142">
        <v>97.7</v>
      </c>
      <c r="P25" s="142">
        <v>93.7</v>
      </c>
      <c r="Q25" s="142">
        <v>91.9</v>
      </c>
      <c r="R25" s="142">
        <v>89.4</v>
      </c>
      <c r="S25" s="142">
        <v>92.3</v>
      </c>
      <c r="T25" s="142">
        <v>92.8</v>
      </c>
      <c r="U25" s="142">
        <v>97.8</v>
      </c>
      <c r="V25" s="142">
        <v>51.6</v>
      </c>
      <c r="W25" s="142">
        <v>58.8</v>
      </c>
      <c r="X25" s="143">
        <v>120.7</v>
      </c>
      <c r="Y25" s="148"/>
      <c r="Z25" s="141">
        <v>115</v>
      </c>
      <c r="AA25" s="142">
        <v>74.5</v>
      </c>
      <c r="AB25" s="142">
        <v>91.9</v>
      </c>
      <c r="AC25" s="142">
        <v>103</v>
      </c>
      <c r="AD25" s="142">
        <v>126.1</v>
      </c>
      <c r="AE25" s="142">
        <v>82.3</v>
      </c>
    </row>
    <row r="26" spans="1:31" s="419" customFormat="1" ht="21" customHeight="1">
      <c r="A26" s="422" t="s">
        <v>15</v>
      </c>
      <c r="B26" s="141">
        <v>104.6</v>
      </c>
      <c r="C26" s="142">
        <v>104.6</v>
      </c>
      <c r="D26" s="142">
        <v>124.6</v>
      </c>
      <c r="E26" s="142">
        <v>105.2</v>
      </c>
      <c r="F26" s="142">
        <v>121.9</v>
      </c>
      <c r="G26" s="142">
        <v>84.9</v>
      </c>
      <c r="H26" s="142">
        <v>60.3</v>
      </c>
      <c r="I26" s="142">
        <v>128.5</v>
      </c>
      <c r="J26" s="142">
        <v>118</v>
      </c>
      <c r="K26" s="142">
        <v>102.7</v>
      </c>
      <c r="L26" s="142">
        <v>95.8</v>
      </c>
      <c r="M26" s="142">
        <v>116.5</v>
      </c>
      <c r="N26" s="142">
        <v>105.6</v>
      </c>
      <c r="O26" s="142">
        <v>104.6</v>
      </c>
      <c r="P26" s="142">
        <v>96.7</v>
      </c>
      <c r="Q26" s="142">
        <v>99.2</v>
      </c>
      <c r="R26" s="142">
        <v>89.7</v>
      </c>
      <c r="S26" s="142">
        <v>94.1</v>
      </c>
      <c r="T26" s="142">
        <v>95.4</v>
      </c>
      <c r="U26" s="142">
        <v>102.7</v>
      </c>
      <c r="V26" s="142">
        <v>59.7</v>
      </c>
      <c r="W26" s="142">
        <v>58.5</v>
      </c>
      <c r="X26" s="143">
        <v>129</v>
      </c>
      <c r="Y26" s="148"/>
      <c r="Z26" s="141">
        <v>110.9</v>
      </c>
      <c r="AA26" s="142">
        <v>65.9</v>
      </c>
      <c r="AB26" s="142">
        <v>89.3</v>
      </c>
      <c r="AC26" s="142">
        <v>103.5</v>
      </c>
      <c r="AD26" s="142">
        <v>120.5</v>
      </c>
      <c r="AE26" s="142">
        <v>72.6</v>
      </c>
    </row>
    <row r="27" spans="1:31" s="419" customFormat="1" ht="21" customHeight="1">
      <c r="A27" s="422" t="s">
        <v>16</v>
      </c>
      <c r="B27" s="141">
        <v>92</v>
      </c>
      <c r="C27" s="142">
        <v>91.9</v>
      </c>
      <c r="D27" s="142">
        <v>121.1</v>
      </c>
      <c r="E27" s="142">
        <v>91.1</v>
      </c>
      <c r="F27" s="142">
        <v>110.2</v>
      </c>
      <c r="G27" s="142">
        <v>66</v>
      </c>
      <c r="H27" s="142">
        <v>57.5</v>
      </c>
      <c r="I27" s="142">
        <v>92.2</v>
      </c>
      <c r="J27" s="142">
        <v>87.8</v>
      </c>
      <c r="K27" s="142">
        <v>84.2</v>
      </c>
      <c r="L27" s="142">
        <v>103.1</v>
      </c>
      <c r="M27" s="142">
        <v>110.9</v>
      </c>
      <c r="N27" s="142">
        <v>98.9</v>
      </c>
      <c r="O27" s="142">
        <v>88</v>
      </c>
      <c r="P27" s="142">
        <v>91.7</v>
      </c>
      <c r="Q27" s="142">
        <v>92.3</v>
      </c>
      <c r="R27" s="142">
        <v>87.7</v>
      </c>
      <c r="S27" s="142">
        <v>89.5</v>
      </c>
      <c r="T27" s="142">
        <v>98.2</v>
      </c>
      <c r="U27" s="142">
        <v>92.8</v>
      </c>
      <c r="V27" s="142">
        <v>78.4</v>
      </c>
      <c r="W27" s="142">
        <v>51.6</v>
      </c>
      <c r="X27" s="143">
        <v>114.8</v>
      </c>
      <c r="Y27" s="148"/>
      <c r="Z27" s="141">
        <v>83.4</v>
      </c>
      <c r="AA27" s="142">
        <v>78.1</v>
      </c>
      <c r="AB27" s="142">
        <v>63.2</v>
      </c>
      <c r="AC27" s="142">
        <v>81.5</v>
      </c>
      <c r="AD27" s="142">
        <v>88.1</v>
      </c>
      <c r="AE27" s="142">
        <v>81.8</v>
      </c>
    </row>
    <row r="28" spans="1:31" s="419" customFormat="1" ht="21" customHeight="1">
      <c r="A28" s="422" t="s">
        <v>17</v>
      </c>
      <c r="B28" s="141">
        <v>86</v>
      </c>
      <c r="C28" s="142">
        <v>86</v>
      </c>
      <c r="D28" s="142">
        <v>104</v>
      </c>
      <c r="E28" s="142">
        <v>71.9</v>
      </c>
      <c r="F28" s="142">
        <v>93.8</v>
      </c>
      <c r="G28" s="142">
        <v>61.6</v>
      </c>
      <c r="H28" s="142">
        <v>49.1</v>
      </c>
      <c r="I28" s="142">
        <v>68</v>
      </c>
      <c r="J28" s="142">
        <v>81.3</v>
      </c>
      <c r="K28" s="142">
        <v>108</v>
      </c>
      <c r="L28" s="142">
        <v>98.5</v>
      </c>
      <c r="M28" s="142">
        <v>100.7</v>
      </c>
      <c r="N28" s="142">
        <v>94.4</v>
      </c>
      <c r="O28" s="142">
        <v>94.8</v>
      </c>
      <c r="P28" s="142">
        <v>89.7</v>
      </c>
      <c r="Q28" s="142">
        <v>93.8</v>
      </c>
      <c r="R28" s="142">
        <v>82.3</v>
      </c>
      <c r="S28" s="142">
        <v>88.5</v>
      </c>
      <c r="T28" s="142">
        <v>96.4</v>
      </c>
      <c r="U28" s="142">
        <v>90.7</v>
      </c>
      <c r="V28" s="142">
        <v>111.2</v>
      </c>
      <c r="W28" s="142">
        <v>56.4</v>
      </c>
      <c r="X28" s="143">
        <v>111.7</v>
      </c>
      <c r="Y28" s="148"/>
      <c r="Z28" s="141">
        <v>73</v>
      </c>
      <c r="AA28" s="142">
        <v>71.6</v>
      </c>
      <c r="AB28" s="142">
        <v>59.3</v>
      </c>
      <c r="AC28" s="142">
        <v>73.7</v>
      </c>
      <c r="AD28" s="142">
        <v>65.8</v>
      </c>
      <c r="AE28" s="142">
        <v>104.7</v>
      </c>
    </row>
    <row r="29" spans="1:31" s="135" customFormat="1" ht="18" customHeight="1">
      <c r="A29" s="136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1"/>
      <c r="Y29" s="149"/>
      <c r="Z29" s="149"/>
      <c r="AA29" s="150"/>
      <c r="AB29" s="150"/>
      <c r="AC29" s="150"/>
      <c r="AD29" s="150"/>
      <c r="AE29" s="150"/>
    </row>
    <row r="30" spans="1:31" s="133" customFormat="1" ht="18" customHeight="1">
      <c r="A30" s="136"/>
      <c r="B30" s="141"/>
      <c r="C30" s="142"/>
      <c r="D30" s="142"/>
      <c r="E30" s="142"/>
      <c r="F30" s="146" t="s">
        <v>350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  <c r="Y30" s="141"/>
      <c r="Z30" s="141"/>
      <c r="AA30" s="142"/>
      <c r="AB30" s="142"/>
      <c r="AC30" s="142"/>
      <c r="AD30" s="142"/>
      <c r="AE30" s="142"/>
    </row>
    <row r="31" spans="1:31" s="419" customFormat="1" ht="21" customHeight="1">
      <c r="A31" s="422" t="s">
        <v>4</v>
      </c>
      <c r="B31" s="141">
        <v>107.8</v>
      </c>
      <c r="C31" s="142">
        <v>107.7</v>
      </c>
      <c r="D31" s="142">
        <v>124.6</v>
      </c>
      <c r="E31" s="142">
        <v>105.3</v>
      </c>
      <c r="F31" s="142">
        <v>112.5</v>
      </c>
      <c r="G31" s="142">
        <v>92.1</v>
      </c>
      <c r="H31" s="142">
        <v>64.1</v>
      </c>
      <c r="I31" s="142">
        <v>150.6</v>
      </c>
      <c r="J31" s="142">
        <v>119.7</v>
      </c>
      <c r="K31" s="142">
        <v>111</v>
      </c>
      <c r="L31" s="142">
        <v>90.1</v>
      </c>
      <c r="M31" s="142">
        <v>110.1</v>
      </c>
      <c r="N31" s="142">
        <v>94.5</v>
      </c>
      <c r="O31" s="142">
        <v>100.7</v>
      </c>
      <c r="P31" s="142">
        <v>97</v>
      </c>
      <c r="Q31" s="142">
        <v>100.9</v>
      </c>
      <c r="R31" s="142">
        <v>99.4</v>
      </c>
      <c r="S31" s="142">
        <v>92.5</v>
      </c>
      <c r="T31" s="142">
        <v>97</v>
      </c>
      <c r="U31" s="142">
        <v>99.1</v>
      </c>
      <c r="V31" s="142">
        <v>76.8</v>
      </c>
      <c r="W31" s="142">
        <v>73.4</v>
      </c>
      <c r="X31" s="143">
        <v>81.4</v>
      </c>
      <c r="Y31" s="141"/>
      <c r="Z31" s="141">
        <v>125</v>
      </c>
      <c r="AA31" s="142">
        <v>73.6</v>
      </c>
      <c r="AB31" s="142">
        <v>98.1</v>
      </c>
      <c r="AC31" s="142">
        <v>96.6</v>
      </c>
      <c r="AD31" s="142">
        <v>140.5</v>
      </c>
      <c r="AE31" s="142">
        <v>95</v>
      </c>
    </row>
    <row r="32" spans="1:31" s="419" customFormat="1" ht="21" customHeight="1">
      <c r="A32" s="422" t="s">
        <v>6</v>
      </c>
      <c r="B32" s="141">
        <v>110</v>
      </c>
      <c r="C32" s="142">
        <v>110</v>
      </c>
      <c r="D32" s="142">
        <v>122</v>
      </c>
      <c r="E32" s="142">
        <v>106</v>
      </c>
      <c r="F32" s="142">
        <v>110.5</v>
      </c>
      <c r="G32" s="142">
        <v>132</v>
      </c>
      <c r="H32" s="142">
        <v>67.7</v>
      </c>
      <c r="I32" s="142">
        <v>157.1</v>
      </c>
      <c r="J32" s="142">
        <v>119.7</v>
      </c>
      <c r="K32" s="142">
        <v>99.1</v>
      </c>
      <c r="L32" s="142">
        <v>86.5</v>
      </c>
      <c r="M32" s="142">
        <v>112</v>
      </c>
      <c r="N32" s="142">
        <v>94.3</v>
      </c>
      <c r="O32" s="142">
        <v>99.9</v>
      </c>
      <c r="P32" s="142">
        <v>97.5</v>
      </c>
      <c r="Q32" s="142">
        <v>100.8</v>
      </c>
      <c r="R32" s="142">
        <v>98.3</v>
      </c>
      <c r="S32" s="142">
        <v>95.6</v>
      </c>
      <c r="T32" s="142">
        <v>98.9</v>
      </c>
      <c r="U32" s="142">
        <v>96.9</v>
      </c>
      <c r="V32" s="142">
        <v>72</v>
      </c>
      <c r="W32" s="142">
        <v>62.3</v>
      </c>
      <c r="X32" s="143">
        <v>77.2</v>
      </c>
      <c r="Y32" s="141"/>
      <c r="Z32" s="141">
        <v>134.5</v>
      </c>
      <c r="AA32" s="142">
        <v>83.2</v>
      </c>
      <c r="AB32" s="142">
        <v>131.9</v>
      </c>
      <c r="AC32" s="142">
        <v>96.3</v>
      </c>
      <c r="AD32" s="142">
        <v>146.4</v>
      </c>
      <c r="AE32" s="142">
        <v>84.5</v>
      </c>
    </row>
    <row r="33" spans="1:31" s="419" customFormat="1" ht="21" customHeight="1">
      <c r="A33" s="422" t="s">
        <v>8</v>
      </c>
      <c r="B33" s="141">
        <v>106.6</v>
      </c>
      <c r="C33" s="142">
        <v>106.5</v>
      </c>
      <c r="D33" s="142">
        <v>117.4</v>
      </c>
      <c r="E33" s="142">
        <v>109.7</v>
      </c>
      <c r="F33" s="142">
        <v>99.4</v>
      </c>
      <c r="G33" s="142">
        <v>100.6</v>
      </c>
      <c r="H33" s="142">
        <v>62.6</v>
      </c>
      <c r="I33" s="142">
        <v>151.5</v>
      </c>
      <c r="J33" s="142">
        <v>119.4</v>
      </c>
      <c r="K33" s="142">
        <v>92.5</v>
      </c>
      <c r="L33" s="142">
        <v>87.2</v>
      </c>
      <c r="M33" s="142">
        <v>109.6</v>
      </c>
      <c r="N33" s="142">
        <v>93</v>
      </c>
      <c r="O33" s="142">
        <v>101.2</v>
      </c>
      <c r="P33" s="142">
        <v>97.2</v>
      </c>
      <c r="Q33" s="142">
        <v>93.6</v>
      </c>
      <c r="R33" s="142">
        <v>98.7</v>
      </c>
      <c r="S33" s="142">
        <v>97.1</v>
      </c>
      <c r="T33" s="142">
        <v>94.7</v>
      </c>
      <c r="U33" s="142">
        <v>97.2</v>
      </c>
      <c r="V33" s="142">
        <v>70.3</v>
      </c>
      <c r="W33" s="142">
        <v>63.3</v>
      </c>
      <c r="X33" s="143">
        <v>139.9</v>
      </c>
      <c r="Y33" s="141"/>
      <c r="Z33" s="141">
        <v>123.1</v>
      </c>
      <c r="AA33" s="142">
        <v>72.5</v>
      </c>
      <c r="AB33" s="142">
        <v>105.9</v>
      </c>
      <c r="AC33" s="142">
        <v>98.9</v>
      </c>
      <c r="AD33" s="142">
        <v>141</v>
      </c>
      <c r="AE33" s="142">
        <v>72.8</v>
      </c>
    </row>
    <row r="34" spans="1:31" s="419" customFormat="1" ht="21" customHeight="1">
      <c r="A34" s="422" t="s">
        <v>9</v>
      </c>
      <c r="B34" s="141">
        <v>105.3</v>
      </c>
      <c r="C34" s="142">
        <v>105.4</v>
      </c>
      <c r="D34" s="142">
        <v>125.2</v>
      </c>
      <c r="E34" s="142">
        <v>110</v>
      </c>
      <c r="F34" s="142">
        <v>119.3</v>
      </c>
      <c r="G34" s="142">
        <v>88</v>
      </c>
      <c r="H34" s="142">
        <v>66.6</v>
      </c>
      <c r="I34" s="142">
        <v>146.1</v>
      </c>
      <c r="J34" s="142">
        <v>118.6</v>
      </c>
      <c r="K34" s="142">
        <v>93.6</v>
      </c>
      <c r="L34" s="142">
        <v>90.6</v>
      </c>
      <c r="M34" s="142">
        <v>104.2</v>
      </c>
      <c r="N34" s="142">
        <v>94.9</v>
      </c>
      <c r="O34" s="142">
        <v>101.5</v>
      </c>
      <c r="P34" s="142">
        <v>97.1</v>
      </c>
      <c r="Q34" s="142">
        <v>100.3</v>
      </c>
      <c r="R34" s="142">
        <v>97.9</v>
      </c>
      <c r="S34" s="142">
        <v>95.2</v>
      </c>
      <c r="T34" s="142">
        <v>96</v>
      </c>
      <c r="U34" s="142">
        <v>97.7</v>
      </c>
      <c r="V34" s="142">
        <v>79.2</v>
      </c>
      <c r="W34" s="142">
        <v>59.4</v>
      </c>
      <c r="X34" s="143">
        <v>105.9</v>
      </c>
      <c r="Y34" s="141"/>
      <c r="Z34" s="141">
        <v>118.7</v>
      </c>
      <c r="AA34" s="142">
        <v>82.8</v>
      </c>
      <c r="AB34" s="142">
        <v>88.9</v>
      </c>
      <c r="AC34" s="142">
        <v>104</v>
      </c>
      <c r="AD34" s="142">
        <v>136.9</v>
      </c>
      <c r="AE34" s="142">
        <v>71.9</v>
      </c>
    </row>
    <row r="35" spans="1:31" s="419" customFormat="1" ht="21" customHeight="1">
      <c r="A35" s="422" t="s">
        <v>10</v>
      </c>
      <c r="B35" s="141">
        <v>105.3</v>
      </c>
      <c r="C35" s="142">
        <v>105.3</v>
      </c>
      <c r="D35" s="142">
        <v>116.7</v>
      </c>
      <c r="E35" s="142">
        <v>109.2</v>
      </c>
      <c r="F35" s="142">
        <v>124.1</v>
      </c>
      <c r="G35" s="142">
        <v>79.7</v>
      </c>
      <c r="H35" s="142">
        <v>57</v>
      </c>
      <c r="I35" s="142">
        <v>137.5</v>
      </c>
      <c r="J35" s="142">
        <v>124</v>
      </c>
      <c r="K35" s="142">
        <v>95</v>
      </c>
      <c r="L35" s="142">
        <v>87.5</v>
      </c>
      <c r="M35" s="142">
        <v>108.4</v>
      </c>
      <c r="N35" s="142">
        <v>99.3</v>
      </c>
      <c r="O35" s="142">
        <v>99.2</v>
      </c>
      <c r="P35" s="142">
        <v>98.5</v>
      </c>
      <c r="Q35" s="142">
        <v>100</v>
      </c>
      <c r="R35" s="142">
        <v>96.2</v>
      </c>
      <c r="S35" s="142">
        <v>95.4</v>
      </c>
      <c r="T35" s="142">
        <v>110.6</v>
      </c>
      <c r="U35" s="142">
        <v>98.3</v>
      </c>
      <c r="V35" s="142">
        <v>66.4</v>
      </c>
      <c r="W35" s="142">
        <v>58.1</v>
      </c>
      <c r="X35" s="143">
        <v>99</v>
      </c>
      <c r="Y35" s="141"/>
      <c r="Z35" s="141">
        <v>114.2</v>
      </c>
      <c r="AA35" s="142">
        <v>79</v>
      </c>
      <c r="AB35" s="142">
        <v>79.9</v>
      </c>
      <c r="AC35" s="142">
        <v>102.7</v>
      </c>
      <c r="AD35" s="142">
        <v>127.6</v>
      </c>
      <c r="AE35" s="142">
        <v>72.8</v>
      </c>
    </row>
    <row r="36" spans="1:31" s="419" customFormat="1" ht="21" customHeight="1">
      <c r="A36" s="422" t="s">
        <v>11</v>
      </c>
      <c r="B36" s="141">
        <v>106.9</v>
      </c>
      <c r="C36" s="142">
        <v>106.9</v>
      </c>
      <c r="D36" s="142">
        <v>120.8</v>
      </c>
      <c r="E36" s="142">
        <v>112.1</v>
      </c>
      <c r="F36" s="142">
        <v>114.8</v>
      </c>
      <c r="G36" s="142">
        <v>75.6</v>
      </c>
      <c r="H36" s="142">
        <v>64.7</v>
      </c>
      <c r="I36" s="142">
        <v>148.6</v>
      </c>
      <c r="J36" s="142">
        <v>125.3</v>
      </c>
      <c r="K36" s="142">
        <v>91</v>
      </c>
      <c r="L36" s="142">
        <v>87.6</v>
      </c>
      <c r="M36" s="142">
        <v>119.8</v>
      </c>
      <c r="N36" s="142">
        <v>98</v>
      </c>
      <c r="O36" s="142">
        <v>97.2</v>
      </c>
      <c r="P36" s="142">
        <v>97.6</v>
      </c>
      <c r="Q36" s="142">
        <v>100.3</v>
      </c>
      <c r="R36" s="142">
        <v>94.4</v>
      </c>
      <c r="S36" s="142">
        <v>98.8</v>
      </c>
      <c r="T36" s="142">
        <v>101.3</v>
      </c>
      <c r="U36" s="142">
        <v>96.9</v>
      </c>
      <c r="V36" s="142">
        <v>66.6</v>
      </c>
      <c r="W36" s="142">
        <v>60.6</v>
      </c>
      <c r="X36" s="143">
        <v>90.8</v>
      </c>
      <c r="Y36" s="141"/>
      <c r="Z36" s="141">
        <v>118.2</v>
      </c>
      <c r="AA36" s="142">
        <v>75.7</v>
      </c>
      <c r="AB36" s="142">
        <v>75.4</v>
      </c>
      <c r="AC36" s="142">
        <v>111.9</v>
      </c>
      <c r="AD36" s="142">
        <v>139.4</v>
      </c>
      <c r="AE36" s="142">
        <v>74.9</v>
      </c>
    </row>
    <row r="37" spans="1:31" s="419" customFormat="1" ht="21" customHeight="1">
      <c r="A37" s="422" t="s">
        <v>12</v>
      </c>
      <c r="B37" s="141">
        <v>103.8</v>
      </c>
      <c r="C37" s="142">
        <v>103.8</v>
      </c>
      <c r="D37" s="142">
        <v>122</v>
      </c>
      <c r="E37" s="142">
        <v>109.8</v>
      </c>
      <c r="F37" s="142">
        <v>106.3</v>
      </c>
      <c r="G37" s="142">
        <v>84.7</v>
      </c>
      <c r="H37" s="142">
        <v>64.1</v>
      </c>
      <c r="I37" s="142">
        <v>135.9</v>
      </c>
      <c r="J37" s="142">
        <v>125.5</v>
      </c>
      <c r="K37" s="142">
        <v>85.6</v>
      </c>
      <c r="L37" s="142">
        <v>93.5</v>
      </c>
      <c r="M37" s="142">
        <v>116.9</v>
      </c>
      <c r="N37" s="142">
        <v>98.9</v>
      </c>
      <c r="O37" s="142">
        <v>98.7</v>
      </c>
      <c r="P37" s="142">
        <v>95.1</v>
      </c>
      <c r="Q37" s="142">
        <v>97.4</v>
      </c>
      <c r="R37" s="142">
        <v>90.9</v>
      </c>
      <c r="S37" s="142">
        <v>93.2</v>
      </c>
      <c r="T37" s="142">
        <v>96.7</v>
      </c>
      <c r="U37" s="142">
        <v>98.5</v>
      </c>
      <c r="V37" s="142">
        <v>72.2</v>
      </c>
      <c r="W37" s="142">
        <v>61.6</v>
      </c>
      <c r="X37" s="143">
        <v>93.6</v>
      </c>
      <c r="Y37" s="141"/>
      <c r="Z37" s="141">
        <v>112.5</v>
      </c>
      <c r="AA37" s="142">
        <v>82.4</v>
      </c>
      <c r="AB37" s="142">
        <v>85.6</v>
      </c>
      <c r="AC37" s="142">
        <v>99.8</v>
      </c>
      <c r="AD37" s="142">
        <v>127.7</v>
      </c>
      <c r="AE37" s="142">
        <v>77.4</v>
      </c>
    </row>
    <row r="38" spans="1:31" s="419" customFormat="1" ht="21" customHeight="1">
      <c r="A38" s="422" t="s">
        <v>13</v>
      </c>
      <c r="B38" s="141">
        <v>98.1</v>
      </c>
      <c r="C38" s="142">
        <v>98.1</v>
      </c>
      <c r="D38" s="142">
        <v>126.7</v>
      </c>
      <c r="E38" s="142">
        <v>117.1</v>
      </c>
      <c r="F38" s="142">
        <v>89.8</v>
      </c>
      <c r="G38" s="142">
        <v>93.9</v>
      </c>
      <c r="H38" s="142">
        <v>61.5</v>
      </c>
      <c r="I38" s="142">
        <v>118.7</v>
      </c>
      <c r="J38" s="142">
        <v>114</v>
      </c>
      <c r="K38" s="142">
        <v>88.4</v>
      </c>
      <c r="L38" s="142">
        <v>89.3</v>
      </c>
      <c r="M38" s="142">
        <v>108.4</v>
      </c>
      <c r="N38" s="142">
        <v>91.6</v>
      </c>
      <c r="O38" s="142">
        <v>96.4</v>
      </c>
      <c r="P38" s="142">
        <v>94.4</v>
      </c>
      <c r="Q38" s="142">
        <v>96.8</v>
      </c>
      <c r="R38" s="142">
        <v>90.3</v>
      </c>
      <c r="S38" s="142">
        <v>90.3</v>
      </c>
      <c r="T38" s="142">
        <v>97.8</v>
      </c>
      <c r="U38" s="142">
        <v>98.6</v>
      </c>
      <c r="V38" s="142">
        <v>69.8</v>
      </c>
      <c r="W38" s="142">
        <v>57</v>
      </c>
      <c r="X38" s="143">
        <v>96.2</v>
      </c>
      <c r="Y38" s="141"/>
      <c r="Z38" s="141">
        <v>106.7</v>
      </c>
      <c r="AA38" s="142">
        <v>71.5</v>
      </c>
      <c r="AB38" s="142">
        <v>100.4</v>
      </c>
      <c r="AC38" s="142">
        <v>100.7</v>
      </c>
      <c r="AD38" s="142">
        <v>111.6</v>
      </c>
      <c r="AE38" s="142">
        <v>97.1</v>
      </c>
    </row>
    <row r="39" spans="1:31" s="419" customFormat="1" ht="21" customHeight="1">
      <c r="A39" s="422" t="s">
        <v>14</v>
      </c>
      <c r="B39" s="141">
        <v>103.7</v>
      </c>
      <c r="C39" s="142">
        <v>103.7</v>
      </c>
      <c r="D39" s="142">
        <v>127.7</v>
      </c>
      <c r="E39" s="142">
        <v>102.8</v>
      </c>
      <c r="F39" s="142">
        <v>106.7</v>
      </c>
      <c r="G39" s="142">
        <v>79.2</v>
      </c>
      <c r="H39" s="142">
        <v>61.3</v>
      </c>
      <c r="I39" s="142">
        <v>131.6</v>
      </c>
      <c r="J39" s="142">
        <v>118.7</v>
      </c>
      <c r="K39" s="142">
        <v>98.9</v>
      </c>
      <c r="L39" s="142">
        <v>89.7</v>
      </c>
      <c r="M39" s="142">
        <v>115.4</v>
      </c>
      <c r="N39" s="142">
        <v>103.9</v>
      </c>
      <c r="O39" s="142">
        <v>96.7</v>
      </c>
      <c r="P39" s="142">
        <v>94</v>
      </c>
      <c r="Q39" s="142">
        <v>92.6</v>
      </c>
      <c r="R39" s="142">
        <v>88.6</v>
      </c>
      <c r="S39" s="142">
        <v>92</v>
      </c>
      <c r="T39" s="142">
        <v>98.7</v>
      </c>
      <c r="U39" s="142">
        <v>97</v>
      </c>
      <c r="V39" s="142">
        <v>69.6</v>
      </c>
      <c r="W39" s="142">
        <v>55.5</v>
      </c>
      <c r="X39" s="143">
        <v>103</v>
      </c>
      <c r="Y39" s="141"/>
      <c r="Z39" s="141">
        <v>111.5</v>
      </c>
      <c r="AA39" s="142">
        <v>69.6</v>
      </c>
      <c r="AB39" s="142">
        <v>82.7</v>
      </c>
      <c r="AC39" s="142">
        <v>102.6</v>
      </c>
      <c r="AD39" s="142">
        <v>123.3</v>
      </c>
      <c r="AE39" s="142">
        <v>83.1</v>
      </c>
    </row>
    <row r="40" spans="1:31" s="419" customFormat="1" ht="21" customHeight="1">
      <c r="A40" s="422" t="s">
        <v>15</v>
      </c>
      <c r="B40" s="141">
        <v>97</v>
      </c>
      <c r="C40" s="142">
        <v>97</v>
      </c>
      <c r="D40" s="142">
        <v>124.2</v>
      </c>
      <c r="E40" s="142">
        <v>101.9</v>
      </c>
      <c r="F40" s="142">
        <v>110.1</v>
      </c>
      <c r="G40" s="142">
        <v>89.3</v>
      </c>
      <c r="H40" s="142">
        <v>56.4</v>
      </c>
      <c r="I40" s="142">
        <v>111.2</v>
      </c>
      <c r="J40" s="142">
        <v>107.1</v>
      </c>
      <c r="K40" s="142">
        <v>95.6</v>
      </c>
      <c r="L40" s="142">
        <v>87.4</v>
      </c>
      <c r="M40" s="142">
        <v>102.4</v>
      </c>
      <c r="N40" s="142">
        <v>100.8</v>
      </c>
      <c r="O40" s="142">
        <v>96.5</v>
      </c>
      <c r="P40" s="142">
        <v>95.8</v>
      </c>
      <c r="Q40" s="142">
        <v>95.2</v>
      </c>
      <c r="R40" s="142">
        <v>87.6</v>
      </c>
      <c r="S40" s="142">
        <v>93</v>
      </c>
      <c r="T40" s="142">
        <v>100.9</v>
      </c>
      <c r="U40" s="142">
        <v>100</v>
      </c>
      <c r="V40" s="142">
        <v>68.7</v>
      </c>
      <c r="W40" s="142">
        <v>56.9</v>
      </c>
      <c r="X40" s="143">
        <v>98.7</v>
      </c>
      <c r="Y40" s="141"/>
      <c r="Z40" s="141">
        <v>100.1</v>
      </c>
      <c r="AA40" s="142">
        <v>65</v>
      </c>
      <c r="AB40" s="142">
        <v>95.8</v>
      </c>
      <c r="AC40" s="142">
        <v>99.1</v>
      </c>
      <c r="AD40" s="142">
        <v>104</v>
      </c>
      <c r="AE40" s="142">
        <v>78.6</v>
      </c>
    </row>
    <row r="41" spans="1:31" s="419" customFormat="1" ht="21" customHeight="1">
      <c r="A41" s="422" t="s">
        <v>16</v>
      </c>
      <c r="B41" s="141">
        <v>90.4</v>
      </c>
      <c r="C41" s="142">
        <v>90.3</v>
      </c>
      <c r="D41" s="142">
        <v>121.4</v>
      </c>
      <c r="E41" s="142">
        <v>91.7</v>
      </c>
      <c r="F41" s="142">
        <v>105.2</v>
      </c>
      <c r="G41" s="142">
        <v>73.2</v>
      </c>
      <c r="H41" s="142">
        <v>54.1</v>
      </c>
      <c r="I41" s="142">
        <v>89.8</v>
      </c>
      <c r="J41" s="142">
        <v>85.7</v>
      </c>
      <c r="K41" s="142">
        <v>90.2</v>
      </c>
      <c r="L41" s="142">
        <v>92.3</v>
      </c>
      <c r="M41" s="142">
        <v>101.6</v>
      </c>
      <c r="N41" s="142">
        <v>95.9</v>
      </c>
      <c r="O41" s="142">
        <v>84.2</v>
      </c>
      <c r="P41" s="142">
        <v>91.4</v>
      </c>
      <c r="Q41" s="142">
        <v>94.7</v>
      </c>
      <c r="R41" s="142">
        <v>86.8</v>
      </c>
      <c r="S41" s="142">
        <v>89.7</v>
      </c>
      <c r="T41" s="142">
        <v>100</v>
      </c>
      <c r="U41" s="142">
        <v>91</v>
      </c>
      <c r="V41" s="142">
        <v>71.6</v>
      </c>
      <c r="W41" s="142">
        <v>54.6</v>
      </c>
      <c r="X41" s="143">
        <v>101</v>
      </c>
      <c r="Y41" s="141"/>
      <c r="Z41" s="141">
        <v>82.9</v>
      </c>
      <c r="AA41" s="142">
        <v>72.3</v>
      </c>
      <c r="AB41" s="142">
        <v>75</v>
      </c>
      <c r="AC41" s="142">
        <v>85.2</v>
      </c>
      <c r="AD41" s="142">
        <v>85.5</v>
      </c>
      <c r="AE41" s="142">
        <v>88.2</v>
      </c>
    </row>
    <row r="42" spans="1:31" s="421" customFormat="1" ht="21" customHeight="1">
      <c r="A42" s="423" t="s">
        <v>17</v>
      </c>
      <c r="B42" s="152">
        <v>83.8</v>
      </c>
      <c r="C42" s="424">
        <v>83.8</v>
      </c>
      <c r="D42" s="424">
        <v>104.1</v>
      </c>
      <c r="E42" s="424">
        <v>71.4</v>
      </c>
      <c r="F42" s="424">
        <v>105.1</v>
      </c>
      <c r="G42" s="424">
        <v>66.1</v>
      </c>
      <c r="H42" s="424">
        <v>49.2</v>
      </c>
      <c r="I42" s="424">
        <v>67.7</v>
      </c>
      <c r="J42" s="424">
        <v>82.9</v>
      </c>
      <c r="K42" s="424">
        <v>98.1</v>
      </c>
      <c r="L42" s="424">
        <v>93.1</v>
      </c>
      <c r="M42" s="424">
        <v>97.3</v>
      </c>
      <c r="N42" s="424">
        <v>94.9</v>
      </c>
      <c r="O42" s="424">
        <v>92.7</v>
      </c>
      <c r="P42" s="424">
        <v>90.2</v>
      </c>
      <c r="Q42" s="424">
        <v>93.7</v>
      </c>
      <c r="R42" s="424">
        <v>82.2</v>
      </c>
      <c r="S42" s="424">
        <v>88.3</v>
      </c>
      <c r="T42" s="424">
        <v>101.8</v>
      </c>
      <c r="U42" s="424">
        <v>89.3</v>
      </c>
      <c r="V42" s="424">
        <v>73.5</v>
      </c>
      <c r="W42" s="424">
        <v>54.9</v>
      </c>
      <c r="X42" s="425">
        <v>95.9</v>
      </c>
      <c r="Y42" s="152"/>
      <c r="Z42" s="152">
        <v>72.6</v>
      </c>
      <c r="AA42" s="424">
        <v>64</v>
      </c>
      <c r="AB42" s="424">
        <v>67</v>
      </c>
      <c r="AC42" s="424">
        <v>72.6</v>
      </c>
      <c r="AD42" s="424">
        <v>66</v>
      </c>
      <c r="AE42" s="424">
        <v>97</v>
      </c>
    </row>
    <row r="43" spans="1:31" s="120" customFormat="1" ht="13.5" customHeight="1">
      <c r="A43" s="561" t="s">
        <v>364</v>
      </c>
      <c r="B43" s="561"/>
      <c r="C43" s="561"/>
      <c r="D43" s="561"/>
      <c r="E43" s="561"/>
      <c r="F43" s="561"/>
      <c r="G43" s="561"/>
      <c r="H43" s="561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426"/>
      <c r="Y43" s="426"/>
      <c r="Z43" s="427"/>
      <c r="AA43" s="427"/>
      <c r="AB43" s="427"/>
      <c r="AC43" s="130"/>
      <c r="AD43" s="130"/>
      <c r="AE43" s="130"/>
    </row>
    <row r="44" spans="1:31" ht="7.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3"/>
      <c r="AA44" s="13"/>
      <c r="AB44" s="13"/>
      <c r="AC44" s="1"/>
      <c r="AD44" s="1"/>
      <c r="AE44" s="1"/>
    </row>
    <row r="45" spans="1:31" ht="13.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3.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3.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6:28" ht="13.5">
      <c r="Z51" s="1"/>
      <c r="AA51" s="1"/>
      <c r="AB51" s="1"/>
    </row>
  </sheetData>
  <sheetProtection/>
  <mergeCells count="31">
    <mergeCell ref="Z6:AE6"/>
    <mergeCell ref="AE7:AE9"/>
    <mergeCell ref="X7:X9"/>
    <mergeCell ref="W8:W9"/>
    <mergeCell ref="Z7:Z9"/>
    <mergeCell ref="AB7:AB9"/>
    <mergeCell ref="AC7:AC9"/>
    <mergeCell ref="AA7:AA9"/>
    <mergeCell ref="A43:H43"/>
    <mergeCell ref="B6:B9"/>
    <mergeCell ref="C7:C9"/>
    <mergeCell ref="D8:D9"/>
    <mergeCell ref="H8:H9"/>
    <mergeCell ref="A6:A7"/>
    <mergeCell ref="A1:C1"/>
    <mergeCell ref="AB4:AE4"/>
    <mergeCell ref="A3:O3"/>
    <mergeCell ref="N8:N9"/>
    <mergeCell ref="G8:G9"/>
    <mergeCell ref="I8:I9"/>
    <mergeCell ref="A2:B2"/>
    <mergeCell ref="F8:F9"/>
    <mergeCell ref="E8:E9"/>
    <mergeCell ref="AD7:AD9"/>
    <mergeCell ref="V8:V9"/>
    <mergeCell ref="J8:J9"/>
    <mergeCell ref="L8:L9"/>
    <mergeCell ref="M8:M9"/>
    <mergeCell ref="P8:P9"/>
    <mergeCell ref="K8:K9"/>
    <mergeCell ref="O8:O9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1968503937007874"/>
  <pageSetup blackAndWhite="1" fitToWidth="0" horizontalDpi="300" verticalDpi="300" orientation="portrait" paperSize="9" r:id="rId2"/>
  <headerFooter alignWithMargins="0"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D45"/>
  <sheetViews>
    <sheetView showGridLines="0" zoomScale="85" zoomScaleNormal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25390625" style="25" customWidth="1"/>
    <col min="2" max="2" width="14.50390625" style="25" customWidth="1"/>
    <col min="3" max="4" width="7.625" style="25" bestFit="1" customWidth="1"/>
    <col min="5" max="5" width="13.375" style="25" customWidth="1"/>
    <col min="6" max="7" width="7.625" style="25" bestFit="1" customWidth="1"/>
    <col min="8" max="8" width="13.375" style="25" customWidth="1"/>
    <col min="9" max="10" width="7.625" style="25" bestFit="1" customWidth="1"/>
    <col min="11" max="11" width="10.875" style="25" customWidth="1"/>
    <col min="12" max="12" width="7.50390625" style="25" customWidth="1"/>
    <col min="13" max="13" width="7.625" style="25" bestFit="1" customWidth="1"/>
    <col min="14" max="14" width="10.875" style="25" customWidth="1"/>
    <col min="15" max="15" width="7.50390625" style="25" customWidth="1"/>
    <col min="16" max="16" width="8.25390625" style="25" customWidth="1"/>
    <col min="17" max="17" width="10.875" style="25" customWidth="1"/>
    <col min="18" max="18" width="7.50390625" style="25" customWidth="1"/>
    <col min="19" max="19" width="8.375" style="25" customWidth="1"/>
    <col min="20" max="20" width="12.625" style="25" bestFit="1" customWidth="1"/>
    <col min="21" max="21" width="9.00390625" style="25" customWidth="1"/>
    <col min="22" max="22" width="9.625" style="25" bestFit="1" customWidth="1"/>
    <col min="23" max="23" width="9.00390625" style="25" customWidth="1"/>
    <col min="24" max="24" width="9.625" style="25" bestFit="1" customWidth="1"/>
    <col min="25" max="25" width="11.75390625" style="25" bestFit="1" customWidth="1"/>
    <col min="26" max="16384" width="9.00390625" style="25" customWidth="1"/>
  </cols>
  <sheetData>
    <row r="1" spans="1:3" ht="13.5">
      <c r="A1" s="550" t="s">
        <v>348</v>
      </c>
      <c r="B1" s="550"/>
      <c r="C1" s="512"/>
    </row>
    <row r="2" spans="1:2" ht="13.5">
      <c r="A2" s="555" t="s">
        <v>20</v>
      </c>
      <c r="B2" s="555"/>
    </row>
    <row r="3" spans="1:20" ht="17.25" customHeight="1">
      <c r="A3" s="594" t="s">
        <v>423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</row>
    <row r="4" spans="1:20" ht="13.5">
      <c r="A4" s="581" t="s">
        <v>72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</row>
    <row r="5" spans="1:20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20" customFormat="1" ht="18.75" customHeight="1" thickTop="1">
      <c r="A6" s="591" t="s">
        <v>62</v>
      </c>
      <c r="B6" s="592"/>
      <c r="C6" s="595" t="s">
        <v>61</v>
      </c>
      <c r="D6" s="591"/>
      <c r="E6" s="591"/>
      <c r="F6" s="591"/>
      <c r="G6" s="591"/>
      <c r="H6" s="592"/>
      <c r="I6" s="597" t="s">
        <v>413</v>
      </c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</row>
    <row r="7" spans="1:20" s="120" customFormat="1" ht="18.75" customHeight="1">
      <c r="A7" s="587"/>
      <c r="B7" s="588"/>
      <c r="C7" s="583" t="s">
        <v>246</v>
      </c>
      <c r="D7" s="583"/>
      <c r="E7" s="583"/>
      <c r="F7" s="584" t="s">
        <v>245</v>
      </c>
      <c r="G7" s="585"/>
      <c r="H7" s="586"/>
      <c r="I7" s="583" t="s">
        <v>441</v>
      </c>
      <c r="J7" s="583"/>
      <c r="K7" s="583"/>
      <c r="L7" s="583" t="s">
        <v>60</v>
      </c>
      <c r="M7" s="583"/>
      <c r="N7" s="583"/>
      <c r="O7" s="589" t="s">
        <v>59</v>
      </c>
      <c r="P7" s="590"/>
      <c r="Q7" s="590"/>
      <c r="R7" s="589" t="s">
        <v>58</v>
      </c>
      <c r="S7" s="590"/>
      <c r="T7" s="590"/>
    </row>
    <row r="8" spans="1:20" s="120" customFormat="1" ht="18.75" customHeight="1">
      <c r="A8" s="590"/>
      <c r="B8" s="593"/>
      <c r="C8" s="255" t="s">
        <v>57</v>
      </c>
      <c r="D8" s="256" t="s">
        <v>56</v>
      </c>
      <c r="E8" s="257" t="s">
        <v>55</v>
      </c>
      <c r="F8" s="255" t="s">
        <v>57</v>
      </c>
      <c r="G8" s="256" t="s">
        <v>56</v>
      </c>
      <c r="H8" s="257" t="s">
        <v>55</v>
      </c>
      <c r="I8" s="259" t="s">
        <v>57</v>
      </c>
      <c r="J8" s="259" t="s">
        <v>56</v>
      </c>
      <c r="K8" s="260" t="s">
        <v>55</v>
      </c>
      <c r="L8" s="259" t="s">
        <v>57</v>
      </c>
      <c r="M8" s="259" t="s">
        <v>56</v>
      </c>
      <c r="N8" s="260" t="s">
        <v>55</v>
      </c>
      <c r="O8" s="255" t="s">
        <v>57</v>
      </c>
      <c r="P8" s="256" t="s">
        <v>56</v>
      </c>
      <c r="Q8" s="257" t="s">
        <v>55</v>
      </c>
      <c r="R8" s="255" t="s">
        <v>57</v>
      </c>
      <c r="S8" s="256" t="s">
        <v>56</v>
      </c>
      <c r="T8" s="257" t="s">
        <v>55</v>
      </c>
    </row>
    <row r="9" spans="1:20" s="163" customFormat="1" ht="12">
      <c r="A9" s="166"/>
      <c r="B9" s="245"/>
      <c r="C9" s="246"/>
      <c r="D9" s="247" t="s">
        <v>54</v>
      </c>
      <c r="E9" s="247" t="s">
        <v>53</v>
      </c>
      <c r="F9" s="247"/>
      <c r="G9" s="247" t="s">
        <v>54</v>
      </c>
      <c r="H9" s="247" t="s">
        <v>53</v>
      </c>
      <c r="I9" s="247"/>
      <c r="J9" s="247" t="s">
        <v>54</v>
      </c>
      <c r="K9" s="247" t="s">
        <v>53</v>
      </c>
      <c r="L9" s="247"/>
      <c r="M9" s="247" t="s">
        <v>54</v>
      </c>
      <c r="N9" s="247" t="s">
        <v>53</v>
      </c>
      <c r="O9" s="247"/>
      <c r="P9" s="247" t="s">
        <v>54</v>
      </c>
      <c r="Q9" s="247" t="s">
        <v>53</v>
      </c>
      <c r="R9" s="247"/>
      <c r="S9" s="247" t="s">
        <v>54</v>
      </c>
      <c r="T9" s="247" t="s">
        <v>53</v>
      </c>
    </row>
    <row r="10" spans="1:20" s="157" customFormat="1" ht="12">
      <c r="A10" s="587" t="s">
        <v>71</v>
      </c>
      <c r="B10" s="588"/>
      <c r="C10" s="250" t="s">
        <v>400</v>
      </c>
      <c r="D10" s="249" t="s">
        <v>400</v>
      </c>
      <c r="E10" s="249" t="s">
        <v>400</v>
      </c>
      <c r="F10" s="249">
        <v>2897</v>
      </c>
      <c r="G10" s="249">
        <v>76585</v>
      </c>
      <c r="H10" s="249">
        <v>201820051</v>
      </c>
      <c r="I10" s="249" t="s">
        <v>400</v>
      </c>
      <c r="J10" s="249" t="s">
        <v>400</v>
      </c>
      <c r="K10" s="249" t="s">
        <v>400</v>
      </c>
      <c r="L10" s="248">
        <v>1456</v>
      </c>
      <c r="M10" s="248">
        <v>8586</v>
      </c>
      <c r="N10" s="248">
        <v>8679073</v>
      </c>
      <c r="O10" s="248">
        <v>987</v>
      </c>
      <c r="P10" s="248">
        <v>16963</v>
      </c>
      <c r="Q10" s="248">
        <v>24643249</v>
      </c>
      <c r="R10" s="248">
        <v>454</v>
      </c>
      <c r="S10" s="248">
        <v>51036</v>
      </c>
      <c r="T10" s="248">
        <v>168497729</v>
      </c>
    </row>
    <row r="11" spans="1:20" s="166" customFormat="1" ht="12">
      <c r="A11" s="599">
        <v>19</v>
      </c>
      <c r="B11" s="599"/>
      <c r="C11" s="250" t="s">
        <v>400</v>
      </c>
      <c r="D11" s="249" t="s">
        <v>400</v>
      </c>
      <c r="E11" s="249" t="s">
        <v>400</v>
      </c>
      <c r="F11" s="249">
        <v>2859</v>
      </c>
      <c r="G11" s="249">
        <v>78164</v>
      </c>
      <c r="H11" s="249">
        <v>216122443</v>
      </c>
      <c r="I11" s="249" t="s">
        <v>400</v>
      </c>
      <c r="J11" s="249" t="s">
        <v>400</v>
      </c>
      <c r="K11" s="249" t="s">
        <v>400</v>
      </c>
      <c r="L11" s="249">
        <v>1388</v>
      </c>
      <c r="M11" s="249">
        <v>8283</v>
      </c>
      <c r="N11" s="249">
        <v>8846626</v>
      </c>
      <c r="O11" s="249">
        <v>1014</v>
      </c>
      <c r="P11" s="249">
        <v>17480</v>
      </c>
      <c r="Q11" s="249">
        <v>27130630</v>
      </c>
      <c r="R11" s="249">
        <v>457</v>
      </c>
      <c r="S11" s="249">
        <v>52401</v>
      </c>
      <c r="T11" s="249">
        <v>180145187</v>
      </c>
    </row>
    <row r="12" spans="1:20" s="157" customFormat="1" ht="12">
      <c r="A12" s="596">
        <v>20</v>
      </c>
      <c r="B12" s="596"/>
      <c r="C12" s="252">
        <f>SUM(I12,L12,O12,R12)</f>
        <v>5356</v>
      </c>
      <c r="D12" s="253">
        <f>SUM(J12,M12,P12,S12)</f>
        <v>80500</v>
      </c>
      <c r="E12" s="253">
        <f>SUM(K12,N12,Q12,T12)</f>
        <v>212205900</v>
      </c>
      <c r="F12" s="253">
        <v>2891</v>
      </c>
      <c r="G12" s="253">
        <v>75468</v>
      </c>
      <c r="H12" s="253">
        <v>209512022</v>
      </c>
      <c r="I12" s="253">
        <v>2465</v>
      </c>
      <c r="J12" s="253">
        <v>5032</v>
      </c>
      <c r="K12" s="253">
        <v>2693878</v>
      </c>
      <c r="L12" s="253">
        <v>1477</v>
      </c>
      <c r="M12" s="253">
        <v>8530</v>
      </c>
      <c r="N12" s="253">
        <v>8919030</v>
      </c>
      <c r="O12" s="253">
        <v>971</v>
      </c>
      <c r="P12" s="253">
        <v>16531</v>
      </c>
      <c r="Q12" s="253">
        <v>25927266</v>
      </c>
      <c r="R12" s="253">
        <v>443</v>
      </c>
      <c r="S12" s="253">
        <v>50407</v>
      </c>
      <c r="T12" s="253">
        <v>174665726</v>
      </c>
    </row>
    <row r="13" spans="1:20" s="157" customFormat="1" ht="12">
      <c r="A13" s="251"/>
      <c r="B13" s="251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</row>
    <row r="14" spans="1:25" s="157" customFormat="1" ht="12">
      <c r="A14" s="396">
        <v>9</v>
      </c>
      <c r="B14" s="397" t="s">
        <v>3</v>
      </c>
      <c r="C14" s="504">
        <f>SUM(I14,L14,O14,R14)</f>
        <v>461</v>
      </c>
      <c r="D14" s="398">
        <f>SUM(J14,M14,P14,S14)</f>
        <v>5526</v>
      </c>
      <c r="E14" s="398">
        <v>5906621</v>
      </c>
      <c r="F14" s="398">
        <v>281</v>
      </c>
      <c r="G14" s="398">
        <v>5139</v>
      </c>
      <c r="H14" s="398">
        <v>5733538</v>
      </c>
      <c r="I14" s="398">
        <v>180</v>
      </c>
      <c r="J14" s="398">
        <v>387</v>
      </c>
      <c r="K14" s="398">
        <v>173083</v>
      </c>
      <c r="L14" s="398">
        <v>156</v>
      </c>
      <c r="M14" s="398">
        <v>928</v>
      </c>
      <c r="N14" s="398">
        <v>672016</v>
      </c>
      <c r="O14" s="398">
        <v>96</v>
      </c>
      <c r="P14" s="398">
        <v>1582</v>
      </c>
      <c r="Q14" s="398">
        <v>1847759</v>
      </c>
      <c r="R14" s="398">
        <v>29</v>
      </c>
      <c r="S14" s="398">
        <v>2629</v>
      </c>
      <c r="T14" s="398">
        <v>3213763</v>
      </c>
      <c r="V14" s="505"/>
      <c r="W14" s="505"/>
      <c r="X14" s="505"/>
      <c r="Y14" s="505"/>
    </row>
    <row r="15" spans="1:25" s="163" customFormat="1" ht="12">
      <c r="A15" s="399">
        <v>10</v>
      </c>
      <c r="B15" s="299" t="s">
        <v>70</v>
      </c>
      <c r="C15" s="504">
        <f aca="true" t="shared" si="0" ref="C15:D23">SUM(I15,L15,O15,R15)</f>
        <v>50</v>
      </c>
      <c r="D15" s="398">
        <f t="shared" si="0"/>
        <v>369</v>
      </c>
      <c r="E15" s="398">
        <v>588101</v>
      </c>
      <c r="F15" s="398">
        <v>33</v>
      </c>
      <c r="G15" s="398">
        <v>324</v>
      </c>
      <c r="H15" s="398">
        <v>560248</v>
      </c>
      <c r="I15" s="398">
        <v>17</v>
      </c>
      <c r="J15" s="398">
        <v>45</v>
      </c>
      <c r="K15" s="398">
        <v>27853</v>
      </c>
      <c r="L15" s="398">
        <v>26</v>
      </c>
      <c r="M15" s="398">
        <v>156</v>
      </c>
      <c r="N15" s="398">
        <v>133347</v>
      </c>
      <c r="O15" s="398">
        <v>5</v>
      </c>
      <c r="P15" s="398">
        <v>105</v>
      </c>
      <c r="Q15" s="398" t="s">
        <v>394</v>
      </c>
      <c r="R15" s="398">
        <v>2</v>
      </c>
      <c r="S15" s="398">
        <v>63</v>
      </c>
      <c r="T15" s="398" t="s">
        <v>394</v>
      </c>
      <c r="V15" s="505"/>
      <c r="W15" s="505"/>
      <c r="X15" s="505"/>
      <c r="Y15" s="505"/>
    </row>
    <row r="16" spans="1:25" s="163" customFormat="1" ht="12">
      <c r="A16" s="399">
        <v>11</v>
      </c>
      <c r="B16" s="299" t="s">
        <v>69</v>
      </c>
      <c r="C16" s="504">
        <f t="shared" si="0"/>
        <v>1432</v>
      </c>
      <c r="D16" s="398">
        <f t="shared" si="0"/>
        <v>19169</v>
      </c>
      <c r="E16" s="398">
        <v>28377578</v>
      </c>
      <c r="F16" s="398">
        <v>770</v>
      </c>
      <c r="G16" s="398">
        <v>17764</v>
      </c>
      <c r="H16" s="398">
        <v>27748551</v>
      </c>
      <c r="I16" s="398">
        <v>662</v>
      </c>
      <c r="J16" s="398">
        <v>1405</v>
      </c>
      <c r="K16" s="398">
        <v>629027</v>
      </c>
      <c r="L16" s="398">
        <v>385</v>
      </c>
      <c r="M16" s="398">
        <v>2264</v>
      </c>
      <c r="N16" s="398">
        <v>1705380</v>
      </c>
      <c r="O16" s="398">
        <v>262</v>
      </c>
      <c r="P16" s="398">
        <v>4556</v>
      </c>
      <c r="Q16" s="398">
        <v>5407056</v>
      </c>
      <c r="R16" s="398">
        <v>123</v>
      </c>
      <c r="S16" s="398">
        <v>10944</v>
      </c>
      <c r="T16" s="398">
        <v>20636115</v>
      </c>
      <c r="V16" s="505"/>
      <c r="W16" s="505"/>
      <c r="X16" s="505"/>
      <c r="Y16" s="505"/>
    </row>
    <row r="17" spans="1:25" s="163" customFormat="1" ht="12">
      <c r="A17" s="399">
        <v>12</v>
      </c>
      <c r="B17" s="299" t="s">
        <v>68</v>
      </c>
      <c r="C17" s="504">
        <f t="shared" si="0"/>
        <v>237</v>
      </c>
      <c r="D17" s="398">
        <f t="shared" si="0"/>
        <v>1464</v>
      </c>
      <c r="E17" s="398">
        <v>2896339</v>
      </c>
      <c r="F17" s="398">
        <v>112</v>
      </c>
      <c r="G17" s="398">
        <v>1205</v>
      </c>
      <c r="H17" s="398">
        <v>2725814</v>
      </c>
      <c r="I17" s="398">
        <v>125</v>
      </c>
      <c r="J17" s="398">
        <v>259</v>
      </c>
      <c r="K17" s="398">
        <v>170525</v>
      </c>
      <c r="L17" s="398">
        <v>85</v>
      </c>
      <c r="M17" s="398">
        <v>467</v>
      </c>
      <c r="N17" s="398">
        <v>591173</v>
      </c>
      <c r="O17" s="398">
        <v>22</v>
      </c>
      <c r="P17" s="398">
        <v>310</v>
      </c>
      <c r="Q17" s="398" t="s">
        <v>394</v>
      </c>
      <c r="R17" s="398">
        <v>5</v>
      </c>
      <c r="S17" s="398">
        <v>428</v>
      </c>
      <c r="T17" s="398" t="s">
        <v>394</v>
      </c>
      <c r="V17" s="505"/>
      <c r="W17" s="505"/>
      <c r="X17" s="505"/>
      <c r="Y17" s="505"/>
    </row>
    <row r="18" spans="1:25" s="163" customFormat="1" ht="12">
      <c r="A18" s="399">
        <v>13</v>
      </c>
      <c r="B18" s="299" t="s">
        <v>67</v>
      </c>
      <c r="C18" s="504">
        <f t="shared" si="0"/>
        <v>213</v>
      </c>
      <c r="D18" s="398">
        <f t="shared" si="0"/>
        <v>1089</v>
      </c>
      <c r="E18" s="398">
        <v>1492786</v>
      </c>
      <c r="F18" s="398">
        <v>71</v>
      </c>
      <c r="G18" s="398">
        <v>839</v>
      </c>
      <c r="H18" s="398">
        <v>1370857</v>
      </c>
      <c r="I18" s="398">
        <v>142</v>
      </c>
      <c r="J18" s="398">
        <v>250</v>
      </c>
      <c r="K18" s="398">
        <v>121929</v>
      </c>
      <c r="L18" s="398">
        <v>45</v>
      </c>
      <c r="M18" s="398">
        <v>222</v>
      </c>
      <c r="N18" s="398">
        <v>187289</v>
      </c>
      <c r="O18" s="398">
        <v>22</v>
      </c>
      <c r="P18" s="398">
        <v>366</v>
      </c>
      <c r="Q18" s="398">
        <v>573237</v>
      </c>
      <c r="R18" s="398">
        <v>4</v>
      </c>
      <c r="S18" s="398">
        <v>251</v>
      </c>
      <c r="T18" s="398">
        <v>610331</v>
      </c>
      <c r="V18" s="505"/>
      <c r="W18" s="505"/>
      <c r="X18" s="505"/>
      <c r="Y18" s="505"/>
    </row>
    <row r="19" spans="1:25" s="163" customFormat="1" ht="12">
      <c r="A19" s="399">
        <v>14</v>
      </c>
      <c r="B19" s="299" t="s">
        <v>66</v>
      </c>
      <c r="C19" s="504">
        <f t="shared" si="0"/>
        <v>163</v>
      </c>
      <c r="D19" s="398">
        <f t="shared" si="0"/>
        <v>1950</v>
      </c>
      <c r="E19" s="398">
        <v>5614024</v>
      </c>
      <c r="F19" s="398">
        <v>105</v>
      </c>
      <c r="G19" s="398">
        <v>1827</v>
      </c>
      <c r="H19" s="398">
        <v>5565276</v>
      </c>
      <c r="I19" s="398">
        <v>58</v>
      </c>
      <c r="J19" s="398">
        <v>123</v>
      </c>
      <c r="K19" s="398">
        <v>48748</v>
      </c>
      <c r="L19" s="398">
        <v>52</v>
      </c>
      <c r="M19" s="398">
        <v>286</v>
      </c>
      <c r="N19" s="398">
        <v>267077</v>
      </c>
      <c r="O19" s="398">
        <v>40</v>
      </c>
      <c r="P19" s="398">
        <v>690</v>
      </c>
      <c r="Q19" s="398">
        <v>1255461</v>
      </c>
      <c r="R19" s="398">
        <v>13</v>
      </c>
      <c r="S19" s="398">
        <v>851</v>
      </c>
      <c r="T19" s="398">
        <v>4042738</v>
      </c>
      <c r="V19" s="505"/>
      <c r="W19" s="505"/>
      <c r="X19" s="505"/>
      <c r="Y19" s="505"/>
    </row>
    <row r="20" spans="1:25" s="163" customFormat="1" ht="12">
      <c r="A20" s="399">
        <v>15</v>
      </c>
      <c r="B20" s="299" t="s">
        <v>65</v>
      </c>
      <c r="C20" s="504">
        <f t="shared" si="0"/>
        <v>278</v>
      </c>
      <c r="D20" s="398">
        <f t="shared" si="0"/>
        <v>2573</v>
      </c>
      <c r="E20" s="398">
        <v>3337990</v>
      </c>
      <c r="F20" s="398">
        <v>119</v>
      </c>
      <c r="G20" s="398">
        <v>2236</v>
      </c>
      <c r="H20" s="398">
        <v>3158426</v>
      </c>
      <c r="I20" s="398">
        <v>159</v>
      </c>
      <c r="J20" s="398">
        <v>337</v>
      </c>
      <c r="K20" s="398">
        <v>179564</v>
      </c>
      <c r="L20" s="398">
        <v>57</v>
      </c>
      <c r="M20" s="398">
        <v>325</v>
      </c>
      <c r="N20" s="398">
        <v>260915</v>
      </c>
      <c r="O20" s="398">
        <v>49</v>
      </c>
      <c r="P20" s="398">
        <v>825</v>
      </c>
      <c r="Q20" s="398">
        <v>1103715</v>
      </c>
      <c r="R20" s="398">
        <v>13</v>
      </c>
      <c r="S20" s="398">
        <v>1086</v>
      </c>
      <c r="T20" s="398">
        <v>1793796</v>
      </c>
      <c r="V20" s="505"/>
      <c r="W20" s="505"/>
      <c r="X20" s="505"/>
      <c r="Y20" s="505"/>
    </row>
    <row r="21" spans="1:25" s="163" customFormat="1" ht="12">
      <c r="A21" s="399">
        <v>16</v>
      </c>
      <c r="B21" s="299" t="s">
        <v>64</v>
      </c>
      <c r="C21" s="504">
        <f t="shared" si="0"/>
        <v>67</v>
      </c>
      <c r="D21" s="398">
        <f t="shared" si="0"/>
        <v>3566</v>
      </c>
      <c r="E21" s="398">
        <v>28411070</v>
      </c>
      <c r="F21" s="398">
        <v>59</v>
      </c>
      <c r="G21" s="398">
        <v>3549</v>
      </c>
      <c r="H21" s="398">
        <v>28345402</v>
      </c>
      <c r="I21" s="398">
        <v>8</v>
      </c>
      <c r="J21" s="398">
        <v>17</v>
      </c>
      <c r="K21" s="398" t="s">
        <v>394</v>
      </c>
      <c r="L21" s="398">
        <v>13</v>
      </c>
      <c r="M21" s="398">
        <v>78</v>
      </c>
      <c r="N21" s="398" t="s">
        <v>394</v>
      </c>
      <c r="O21" s="398">
        <v>17</v>
      </c>
      <c r="P21" s="398">
        <v>294</v>
      </c>
      <c r="Q21" s="398">
        <v>1964498</v>
      </c>
      <c r="R21" s="398">
        <v>29</v>
      </c>
      <c r="S21" s="398">
        <v>3177</v>
      </c>
      <c r="T21" s="398" t="s">
        <v>394</v>
      </c>
      <c r="V21" s="505"/>
      <c r="W21" s="505"/>
      <c r="X21" s="505"/>
      <c r="Y21" s="505"/>
    </row>
    <row r="22" spans="1:25" s="163" customFormat="1" ht="12">
      <c r="A22" s="399">
        <v>17</v>
      </c>
      <c r="B22" s="299" t="s">
        <v>63</v>
      </c>
      <c r="C22" s="504">
        <f t="shared" si="0"/>
        <v>10</v>
      </c>
      <c r="D22" s="398">
        <f t="shared" si="0"/>
        <v>76</v>
      </c>
      <c r="E22" s="398" t="s">
        <v>394</v>
      </c>
      <c r="F22" s="398">
        <v>8</v>
      </c>
      <c r="G22" s="398">
        <v>71</v>
      </c>
      <c r="H22" s="398">
        <v>360283</v>
      </c>
      <c r="I22" s="398">
        <v>2</v>
      </c>
      <c r="J22" s="398">
        <v>5</v>
      </c>
      <c r="K22" s="398" t="s">
        <v>394</v>
      </c>
      <c r="L22" s="398">
        <v>6</v>
      </c>
      <c r="M22" s="398">
        <v>41</v>
      </c>
      <c r="N22" s="398">
        <v>293836</v>
      </c>
      <c r="O22" s="398">
        <v>2</v>
      </c>
      <c r="P22" s="398">
        <v>30</v>
      </c>
      <c r="Q22" s="398" t="s">
        <v>394</v>
      </c>
      <c r="R22" s="400" t="s">
        <v>122</v>
      </c>
      <c r="S22" s="400" t="s">
        <v>122</v>
      </c>
      <c r="T22" s="400" t="s">
        <v>122</v>
      </c>
      <c r="V22" s="505"/>
      <c r="W22" s="505"/>
      <c r="X22" s="505"/>
      <c r="Y22" s="505"/>
    </row>
    <row r="23" spans="1:30" s="163" customFormat="1" ht="12">
      <c r="A23" s="399">
        <v>18</v>
      </c>
      <c r="B23" s="299" t="s">
        <v>401</v>
      </c>
      <c r="C23" s="504">
        <f t="shared" si="0"/>
        <v>223</v>
      </c>
      <c r="D23" s="398">
        <f t="shared" si="0"/>
        <v>5364</v>
      </c>
      <c r="E23" s="398">
        <v>14896110</v>
      </c>
      <c r="F23" s="398">
        <v>143</v>
      </c>
      <c r="G23" s="398">
        <v>5204</v>
      </c>
      <c r="H23" s="398">
        <v>14796104</v>
      </c>
      <c r="I23" s="398">
        <v>80</v>
      </c>
      <c r="J23" s="398">
        <v>160</v>
      </c>
      <c r="K23" s="398">
        <v>100006</v>
      </c>
      <c r="L23" s="398">
        <v>58</v>
      </c>
      <c r="M23" s="398">
        <v>331</v>
      </c>
      <c r="N23" s="398">
        <v>310490</v>
      </c>
      <c r="O23" s="398">
        <v>49</v>
      </c>
      <c r="P23" s="398">
        <v>904</v>
      </c>
      <c r="Q23" s="398">
        <v>1531565</v>
      </c>
      <c r="R23" s="398">
        <v>36</v>
      </c>
      <c r="S23" s="398">
        <v>3969</v>
      </c>
      <c r="T23" s="398">
        <v>12954049</v>
      </c>
      <c r="U23" s="254"/>
      <c r="V23" s="505"/>
      <c r="W23" s="505"/>
      <c r="X23" s="505"/>
      <c r="Y23" s="505"/>
      <c r="Z23" s="254"/>
      <c r="AA23" s="254"/>
      <c r="AB23" s="254"/>
      <c r="AC23" s="254"/>
      <c r="AD23" s="254"/>
    </row>
    <row r="24" spans="1:25" s="157" customFormat="1" ht="12">
      <c r="A24" s="396" t="s">
        <v>52</v>
      </c>
      <c r="B24" s="299" t="s">
        <v>402</v>
      </c>
      <c r="C24" s="506">
        <f>SUM(I24,L24,O24,R24)</f>
        <v>10</v>
      </c>
      <c r="D24" s="401">
        <f>SUM(J24,M24,P24,S24)</f>
        <v>176</v>
      </c>
      <c r="E24" s="401">
        <v>105327</v>
      </c>
      <c r="F24" s="401">
        <v>7</v>
      </c>
      <c r="G24" s="401">
        <v>169</v>
      </c>
      <c r="H24" s="401">
        <v>101974</v>
      </c>
      <c r="I24" s="401">
        <v>3</v>
      </c>
      <c r="J24" s="401">
        <v>7</v>
      </c>
      <c r="K24" s="401">
        <v>3353</v>
      </c>
      <c r="L24" s="401">
        <v>4</v>
      </c>
      <c r="M24" s="401">
        <v>26</v>
      </c>
      <c r="N24" s="401">
        <v>37487</v>
      </c>
      <c r="O24" s="402">
        <v>2</v>
      </c>
      <c r="P24" s="402">
        <v>40</v>
      </c>
      <c r="Q24" s="402" t="s">
        <v>394</v>
      </c>
      <c r="R24" s="401">
        <v>1</v>
      </c>
      <c r="S24" s="401">
        <v>103</v>
      </c>
      <c r="T24" s="402" t="s">
        <v>394</v>
      </c>
      <c r="V24" s="505"/>
      <c r="W24" s="505"/>
      <c r="X24" s="505"/>
      <c r="Y24" s="505"/>
    </row>
    <row r="25" spans="1:25" s="163" customFormat="1" ht="12">
      <c r="A25" s="399" t="s">
        <v>51</v>
      </c>
      <c r="B25" s="299" t="s">
        <v>49</v>
      </c>
      <c r="C25" s="506">
        <f aca="true" t="shared" si="1" ref="C25:D37">SUM(I25,L25,O25,R25)</f>
        <v>5</v>
      </c>
      <c r="D25" s="401">
        <f t="shared" si="1"/>
        <v>75</v>
      </c>
      <c r="E25" s="398" t="s">
        <v>394</v>
      </c>
      <c r="F25" s="401">
        <v>4</v>
      </c>
      <c r="G25" s="401">
        <v>73</v>
      </c>
      <c r="H25" s="398">
        <v>56646</v>
      </c>
      <c r="I25" s="401">
        <v>1</v>
      </c>
      <c r="J25" s="401">
        <v>2</v>
      </c>
      <c r="K25" s="398" t="s">
        <v>394</v>
      </c>
      <c r="L25" s="401">
        <v>3</v>
      </c>
      <c r="M25" s="401">
        <v>17</v>
      </c>
      <c r="N25" s="398" t="s">
        <v>394</v>
      </c>
      <c r="O25" s="402" t="s">
        <v>89</v>
      </c>
      <c r="P25" s="402" t="s">
        <v>89</v>
      </c>
      <c r="Q25" s="402" t="s">
        <v>89</v>
      </c>
      <c r="R25" s="401">
        <v>1</v>
      </c>
      <c r="S25" s="401">
        <v>56</v>
      </c>
      <c r="T25" s="402" t="s">
        <v>394</v>
      </c>
      <c r="V25" s="505"/>
      <c r="W25" s="505"/>
      <c r="X25" s="505"/>
      <c r="Y25" s="505"/>
    </row>
    <row r="26" spans="1:25" s="163" customFormat="1" ht="12">
      <c r="A26" s="399" t="s">
        <v>50</v>
      </c>
      <c r="B26" s="299" t="s">
        <v>47</v>
      </c>
      <c r="C26" s="506">
        <f t="shared" si="1"/>
        <v>196</v>
      </c>
      <c r="D26" s="401">
        <f t="shared" si="1"/>
        <v>2531</v>
      </c>
      <c r="E26" s="401">
        <v>8162460</v>
      </c>
      <c r="F26" s="401">
        <v>134</v>
      </c>
      <c r="G26" s="401">
        <v>2408</v>
      </c>
      <c r="H26" s="398">
        <v>8077831</v>
      </c>
      <c r="I26" s="401">
        <v>62</v>
      </c>
      <c r="J26" s="401">
        <v>123</v>
      </c>
      <c r="K26" s="398">
        <v>84629</v>
      </c>
      <c r="L26" s="401">
        <v>62</v>
      </c>
      <c r="M26" s="401">
        <v>352</v>
      </c>
      <c r="N26" s="398">
        <v>763971</v>
      </c>
      <c r="O26" s="402">
        <v>59</v>
      </c>
      <c r="P26" s="402">
        <v>910</v>
      </c>
      <c r="Q26" s="402">
        <v>1666563</v>
      </c>
      <c r="R26" s="401">
        <v>13</v>
      </c>
      <c r="S26" s="401">
        <v>1146</v>
      </c>
      <c r="T26" s="402">
        <v>5647297</v>
      </c>
      <c r="V26" s="505"/>
      <c r="W26" s="505"/>
      <c r="X26" s="505"/>
      <c r="Y26" s="505"/>
    </row>
    <row r="27" spans="1:25" s="163" customFormat="1" ht="12">
      <c r="A27" s="399" t="s">
        <v>48</v>
      </c>
      <c r="B27" s="299" t="s">
        <v>45</v>
      </c>
      <c r="C27" s="506">
        <f t="shared" si="1"/>
        <v>38</v>
      </c>
      <c r="D27" s="401">
        <f t="shared" si="1"/>
        <v>442</v>
      </c>
      <c r="E27" s="401">
        <v>2864410</v>
      </c>
      <c r="F27" s="401">
        <v>25</v>
      </c>
      <c r="G27" s="401">
        <v>410</v>
      </c>
      <c r="H27" s="401">
        <v>2851675</v>
      </c>
      <c r="I27" s="401">
        <v>13</v>
      </c>
      <c r="J27" s="401">
        <v>32</v>
      </c>
      <c r="K27" s="401">
        <v>12735</v>
      </c>
      <c r="L27" s="401">
        <v>12</v>
      </c>
      <c r="M27" s="401">
        <v>93</v>
      </c>
      <c r="N27" s="401">
        <v>579865</v>
      </c>
      <c r="O27" s="402">
        <v>11</v>
      </c>
      <c r="P27" s="402">
        <v>192</v>
      </c>
      <c r="Q27" s="402" t="s">
        <v>394</v>
      </c>
      <c r="R27" s="401">
        <v>2</v>
      </c>
      <c r="S27" s="401">
        <v>125</v>
      </c>
      <c r="T27" s="402" t="s">
        <v>394</v>
      </c>
      <c r="V27" s="505"/>
      <c r="W27" s="505"/>
      <c r="X27" s="505"/>
      <c r="Y27" s="505"/>
    </row>
    <row r="28" spans="1:25" s="163" customFormat="1" ht="12">
      <c r="A28" s="399" t="s">
        <v>46</v>
      </c>
      <c r="B28" s="299" t="s">
        <v>43</v>
      </c>
      <c r="C28" s="506">
        <f t="shared" si="1"/>
        <v>25</v>
      </c>
      <c r="D28" s="401">
        <f t="shared" si="1"/>
        <v>1260</v>
      </c>
      <c r="E28" s="401">
        <v>16389714</v>
      </c>
      <c r="F28" s="401">
        <v>17</v>
      </c>
      <c r="G28" s="401">
        <v>1245</v>
      </c>
      <c r="H28" s="398">
        <v>16381538</v>
      </c>
      <c r="I28" s="401">
        <v>8</v>
      </c>
      <c r="J28" s="401">
        <v>15</v>
      </c>
      <c r="K28" s="398">
        <v>8176</v>
      </c>
      <c r="L28" s="401">
        <v>5</v>
      </c>
      <c r="M28" s="401">
        <v>30</v>
      </c>
      <c r="N28" s="398">
        <v>9521</v>
      </c>
      <c r="O28" s="402">
        <v>2</v>
      </c>
      <c r="P28" s="402">
        <v>38</v>
      </c>
      <c r="Q28" s="402" t="s">
        <v>394</v>
      </c>
      <c r="R28" s="401">
        <v>10</v>
      </c>
      <c r="S28" s="401">
        <v>1177</v>
      </c>
      <c r="T28" s="402" t="s">
        <v>394</v>
      </c>
      <c r="V28" s="505"/>
      <c r="W28" s="505"/>
      <c r="X28" s="505"/>
      <c r="Y28" s="505"/>
    </row>
    <row r="29" spans="1:25" s="163" customFormat="1" ht="12">
      <c r="A29" s="399" t="s">
        <v>44</v>
      </c>
      <c r="B29" s="299" t="s">
        <v>41</v>
      </c>
      <c r="C29" s="506">
        <f t="shared" si="1"/>
        <v>399</v>
      </c>
      <c r="D29" s="401">
        <f t="shared" si="1"/>
        <v>4913</v>
      </c>
      <c r="E29" s="401">
        <v>9756407</v>
      </c>
      <c r="F29" s="401">
        <v>224</v>
      </c>
      <c r="G29" s="401">
        <v>4566</v>
      </c>
      <c r="H29" s="401">
        <v>9498390</v>
      </c>
      <c r="I29" s="401">
        <v>175</v>
      </c>
      <c r="J29" s="401">
        <v>347</v>
      </c>
      <c r="K29" s="401">
        <v>258017</v>
      </c>
      <c r="L29" s="401">
        <v>108</v>
      </c>
      <c r="M29" s="401">
        <v>632</v>
      </c>
      <c r="N29" s="401">
        <v>696552</v>
      </c>
      <c r="O29" s="402">
        <v>90</v>
      </c>
      <c r="P29" s="402">
        <v>1521</v>
      </c>
      <c r="Q29" s="402">
        <v>3420294</v>
      </c>
      <c r="R29" s="401">
        <v>26</v>
      </c>
      <c r="S29" s="401">
        <v>2413</v>
      </c>
      <c r="T29" s="402">
        <v>5381544</v>
      </c>
      <c r="V29" s="505"/>
      <c r="W29" s="505"/>
      <c r="X29" s="505"/>
      <c r="Y29" s="505"/>
    </row>
    <row r="30" spans="1:25" s="163" customFormat="1" ht="12">
      <c r="A30" s="399" t="s">
        <v>42</v>
      </c>
      <c r="B30" s="299" t="s">
        <v>403</v>
      </c>
      <c r="C30" s="506">
        <f t="shared" si="1"/>
        <v>81</v>
      </c>
      <c r="D30" s="401">
        <f t="shared" si="1"/>
        <v>853</v>
      </c>
      <c r="E30" s="401">
        <v>1886235</v>
      </c>
      <c r="F30" s="401">
        <v>48</v>
      </c>
      <c r="G30" s="401">
        <v>788</v>
      </c>
      <c r="H30" s="402">
        <v>1859441</v>
      </c>
      <c r="I30" s="401">
        <v>33</v>
      </c>
      <c r="J30" s="401">
        <v>65</v>
      </c>
      <c r="K30" s="402" t="s">
        <v>394</v>
      </c>
      <c r="L30" s="401">
        <v>23</v>
      </c>
      <c r="M30" s="401">
        <v>123</v>
      </c>
      <c r="N30" s="401">
        <v>126798</v>
      </c>
      <c r="O30" s="402">
        <v>19</v>
      </c>
      <c r="P30" s="402">
        <v>334</v>
      </c>
      <c r="Q30" s="402">
        <v>613883</v>
      </c>
      <c r="R30" s="401">
        <v>6</v>
      </c>
      <c r="S30" s="401">
        <v>331</v>
      </c>
      <c r="T30" s="402" t="s">
        <v>394</v>
      </c>
      <c r="V30" s="505"/>
      <c r="W30" s="505"/>
      <c r="X30" s="505"/>
      <c r="Y30" s="505"/>
    </row>
    <row r="31" spans="1:25" s="163" customFormat="1" ht="12">
      <c r="A31" s="399" t="s">
        <v>40</v>
      </c>
      <c r="B31" s="299" t="s">
        <v>404</v>
      </c>
      <c r="C31" s="506">
        <f t="shared" si="1"/>
        <v>270</v>
      </c>
      <c r="D31" s="401">
        <f t="shared" si="1"/>
        <v>3867</v>
      </c>
      <c r="E31" s="401">
        <v>11722789</v>
      </c>
      <c r="F31" s="401">
        <v>166</v>
      </c>
      <c r="G31" s="401">
        <v>3643</v>
      </c>
      <c r="H31" s="401">
        <v>11581021</v>
      </c>
      <c r="I31" s="401">
        <v>104</v>
      </c>
      <c r="J31" s="401">
        <v>224</v>
      </c>
      <c r="K31" s="401">
        <v>141768</v>
      </c>
      <c r="L31" s="401">
        <v>91</v>
      </c>
      <c r="M31" s="401">
        <v>559</v>
      </c>
      <c r="N31" s="401">
        <v>629884</v>
      </c>
      <c r="O31" s="402">
        <v>55</v>
      </c>
      <c r="P31" s="402">
        <v>943</v>
      </c>
      <c r="Q31" s="402">
        <v>1726918</v>
      </c>
      <c r="R31" s="401">
        <v>20</v>
      </c>
      <c r="S31" s="401">
        <v>2141</v>
      </c>
      <c r="T31" s="402">
        <v>9224219</v>
      </c>
      <c r="V31" s="505"/>
      <c r="W31" s="505"/>
      <c r="X31" s="505"/>
      <c r="Y31" s="505"/>
    </row>
    <row r="32" spans="1:25" s="163" customFormat="1" ht="12">
      <c r="A32" s="399" t="s">
        <v>39</v>
      </c>
      <c r="B32" s="299" t="s">
        <v>405</v>
      </c>
      <c r="C32" s="506">
        <f t="shared" si="1"/>
        <v>24</v>
      </c>
      <c r="D32" s="401">
        <f t="shared" si="1"/>
        <v>991</v>
      </c>
      <c r="E32" s="401">
        <v>1671243</v>
      </c>
      <c r="F32" s="401">
        <v>21</v>
      </c>
      <c r="G32" s="401">
        <v>985</v>
      </c>
      <c r="H32" s="401">
        <v>1666229</v>
      </c>
      <c r="I32" s="401">
        <v>3</v>
      </c>
      <c r="J32" s="401">
        <v>6</v>
      </c>
      <c r="K32" s="401">
        <v>5014</v>
      </c>
      <c r="L32" s="401">
        <v>6</v>
      </c>
      <c r="M32" s="401">
        <v>35</v>
      </c>
      <c r="N32" s="401">
        <v>63197</v>
      </c>
      <c r="O32" s="402">
        <v>8</v>
      </c>
      <c r="P32" s="402">
        <v>153</v>
      </c>
      <c r="Q32" s="402">
        <v>206291</v>
      </c>
      <c r="R32" s="401">
        <v>7</v>
      </c>
      <c r="S32" s="401">
        <v>797</v>
      </c>
      <c r="T32" s="402">
        <v>1396741</v>
      </c>
      <c r="V32" s="505"/>
      <c r="W32" s="505"/>
      <c r="X32" s="505"/>
      <c r="Y32" s="505"/>
    </row>
    <row r="33" spans="1:25" s="163" customFormat="1" ht="12">
      <c r="A33" s="399" t="s">
        <v>37</v>
      </c>
      <c r="B33" s="299" t="s">
        <v>35</v>
      </c>
      <c r="C33" s="506">
        <f t="shared" si="1"/>
        <v>64</v>
      </c>
      <c r="D33" s="401">
        <f t="shared" si="1"/>
        <v>10437</v>
      </c>
      <c r="E33" s="401">
        <v>33108461</v>
      </c>
      <c r="F33" s="401">
        <v>59</v>
      </c>
      <c r="G33" s="401">
        <v>10426</v>
      </c>
      <c r="H33" s="402">
        <v>33103941</v>
      </c>
      <c r="I33" s="401">
        <v>5</v>
      </c>
      <c r="J33" s="401">
        <v>11</v>
      </c>
      <c r="K33" s="402">
        <v>4520</v>
      </c>
      <c r="L33" s="401">
        <v>11</v>
      </c>
      <c r="M33" s="401">
        <v>74</v>
      </c>
      <c r="N33" s="402">
        <v>29277</v>
      </c>
      <c r="O33" s="402">
        <v>16</v>
      </c>
      <c r="P33" s="402">
        <v>266</v>
      </c>
      <c r="Q33" s="402">
        <v>220714</v>
      </c>
      <c r="R33" s="401">
        <v>32</v>
      </c>
      <c r="S33" s="401">
        <v>10086</v>
      </c>
      <c r="T33" s="398">
        <v>32853950</v>
      </c>
      <c r="V33" s="505"/>
      <c r="W33" s="505"/>
      <c r="X33" s="505"/>
      <c r="Y33" s="505"/>
    </row>
    <row r="34" spans="1:25" s="163" customFormat="1" ht="12">
      <c r="A34" s="399" t="s">
        <v>36</v>
      </c>
      <c r="B34" s="299" t="s">
        <v>38</v>
      </c>
      <c r="C34" s="506">
        <f t="shared" si="1"/>
        <v>95</v>
      </c>
      <c r="D34" s="401">
        <f t="shared" si="1"/>
        <v>3386</v>
      </c>
      <c r="E34" s="401">
        <v>13030242</v>
      </c>
      <c r="F34" s="401">
        <v>73</v>
      </c>
      <c r="G34" s="401">
        <v>3332</v>
      </c>
      <c r="H34" s="402">
        <v>12978881</v>
      </c>
      <c r="I34" s="401">
        <v>22</v>
      </c>
      <c r="J34" s="401">
        <v>54</v>
      </c>
      <c r="K34" s="402" t="s">
        <v>394</v>
      </c>
      <c r="L34" s="401">
        <v>25</v>
      </c>
      <c r="M34" s="401">
        <v>131</v>
      </c>
      <c r="N34" s="401">
        <v>90170</v>
      </c>
      <c r="O34" s="402">
        <v>26</v>
      </c>
      <c r="P34" s="402">
        <v>522</v>
      </c>
      <c r="Q34" s="402">
        <v>406339</v>
      </c>
      <c r="R34" s="401">
        <v>22</v>
      </c>
      <c r="S34" s="401">
        <v>2679</v>
      </c>
      <c r="T34" s="402" t="s">
        <v>394</v>
      </c>
      <c r="V34" s="505"/>
      <c r="W34" s="505"/>
      <c r="X34" s="505"/>
      <c r="Y34" s="505"/>
    </row>
    <row r="35" spans="1:25" s="163" customFormat="1" ht="12">
      <c r="A35" s="399" t="s">
        <v>34</v>
      </c>
      <c r="B35" s="299" t="s">
        <v>406</v>
      </c>
      <c r="C35" s="506">
        <f t="shared" si="1"/>
        <v>8</v>
      </c>
      <c r="D35" s="401">
        <f t="shared" si="1"/>
        <v>230</v>
      </c>
      <c r="E35" s="398" t="s">
        <v>394</v>
      </c>
      <c r="F35" s="401">
        <v>7</v>
      </c>
      <c r="G35" s="401">
        <v>228</v>
      </c>
      <c r="H35" s="402">
        <v>1016588</v>
      </c>
      <c r="I35" s="401">
        <v>1</v>
      </c>
      <c r="J35" s="401">
        <v>2</v>
      </c>
      <c r="K35" s="402" t="s">
        <v>394</v>
      </c>
      <c r="L35" s="401">
        <v>3</v>
      </c>
      <c r="M35" s="401">
        <v>14</v>
      </c>
      <c r="N35" s="401">
        <v>6680</v>
      </c>
      <c r="O35" s="402">
        <v>2</v>
      </c>
      <c r="P35" s="402">
        <v>45</v>
      </c>
      <c r="Q35" s="402" t="s">
        <v>394</v>
      </c>
      <c r="R35" s="401">
        <v>2</v>
      </c>
      <c r="S35" s="401">
        <v>169</v>
      </c>
      <c r="T35" s="402" t="s">
        <v>394</v>
      </c>
      <c r="V35" s="505"/>
      <c r="W35" s="505"/>
      <c r="X35" s="505"/>
      <c r="Y35" s="505"/>
    </row>
    <row r="36" spans="1:25" s="163" customFormat="1" ht="12">
      <c r="A36" s="399" t="s">
        <v>32</v>
      </c>
      <c r="B36" s="299" t="s">
        <v>33</v>
      </c>
      <c r="C36" s="506">
        <f t="shared" si="1"/>
        <v>35</v>
      </c>
      <c r="D36" s="401">
        <f t="shared" si="1"/>
        <v>2554</v>
      </c>
      <c r="E36" s="401">
        <v>10481547</v>
      </c>
      <c r="F36" s="401">
        <v>26</v>
      </c>
      <c r="G36" s="401">
        <v>2537</v>
      </c>
      <c r="H36" s="401">
        <v>10470766</v>
      </c>
      <c r="I36" s="401">
        <v>9</v>
      </c>
      <c r="J36" s="401">
        <v>17</v>
      </c>
      <c r="K36" s="401">
        <v>10781</v>
      </c>
      <c r="L36" s="401">
        <v>12</v>
      </c>
      <c r="M36" s="401">
        <v>79</v>
      </c>
      <c r="N36" s="401">
        <v>88190</v>
      </c>
      <c r="O36" s="402">
        <v>10</v>
      </c>
      <c r="P36" s="402">
        <v>179</v>
      </c>
      <c r="Q36" s="402">
        <v>135864</v>
      </c>
      <c r="R36" s="401">
        <v>4</v>
      </c>
      <c r="S36" s="401">
        <v>2279</v>
      </c>
      <c r="T36" s="402">
        <v>10246712</v>
      </c>
      <c r="V36" s="505"/>
      <c r="W36" s="505"/>
      <c r="X36" s="505"/>
      <c r="Y36" s="505"/>
    </row>
    <row r="37" spans="1:25" s="163" customFormat="1" ht="12">
      <c r="A37" s="403" t="s">
        <v>31</v>
      </c>
      <c r="B37" s="300" t="s">
        <v>2</v>
      </c>
      <c r="C37" s="507">
        <f t="shared" si="1"/>
        <v>972</v>
      </c>
      <c r="D37" s="404">
        <f t="shared" si="1"/>
        <v>7639</v>
      </c>
      <c r="E37" s="404">
        <v>10005434</v>
      </c>
      <c r="F37" s="404">
        <v>379</v>
      </c>
      <c r="G37" s="404">
        <v>6500</v>
      </c>
      <c r="H37" s="404">
        <v>9502602</v>
      </c>
      <c r="I37" s="404">
        <v>593</v>
      </c>
      <c r="J37" s="404">
        <v>1139</v>
      </c>
      <c r="K37" s="404">
        <v>502832</v>
      </c>
      <c r="L37" s="404">
        <v>229</v>
      </c>
      <c r="M37" s="404">
        <v>1267</v>
      </c>
      <c r="N37" s="404">
        <v>1146042</v>
      </c>
      <c r="O37" s="405">
        <v>107</v>
      </c>
      <c r="P37" s="405">
        <v>1726</v>
      </c>
      <c r="Q37" s="405" t="s">
        <v>394</v>
      </c>
      <c r="R37" s="404">
        <v>43</v>
      </c>
      <c r="S37" s="404">
        <v>3507</v>
      </c>
      <c r="T37" s="405" t="s">
        <v>394</v>
      </c>
      <c r="V37" s="505"/>
      <c r="W37" s="505"/>
      <c r="X37" s="505"/>
      <c r="Y37" s="505"/>
    </row>
    <row r="38" spans="1:30" s="163" customFormat="1" ht="16.5" customHeight="1">
      <c r="A38" s="582" t="s">
        <v>73</v>
      </c>
      <c r="B38" s="582"/>
      <c r="C38" s="582"/>
      <c r="D38" s="582"/>
      <c r="E38" s="582"/>
      <c r="F38" s="508"/>
      <c r="G38" s="508"/>
      <c r="H38" s="509"/>
      <c r="I38" s="508"/>
      <c r="J38" s="508"/>
      <c r="K38" s="509"/>
      <c r="L38" s="508"/>
      <c r="M38" s="508"/>
      <c r="N38" s="509"/>
      <c r="O38" s="508"/>
      <c r="P38" s="508"/>
      <c r="Q38" s="509"/>
      <c r="R38" s="249"/>
      <c r="S38" s="249"/>
      <c r="T38" s="249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</row>
    <row r="39" spans="2:20" ht="18.75" customHeigh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3.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16" ht="13.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3.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/>
  <mergeCells count="17">
    <mergeCell ref="A1:B1"/>
    <mergeCell ref="A2:B2"/>
    <mergeCell ref="A6:B8"/>
    <mergeCell ref="L7:N7"/>
    <mergeCell ref="A3:T3"/>
    <mergeCell ref="R7:T7"/>
    <mergeCell ref="C6:H6"/>
    <mergeCell ref="I6:T6"/>
    <mergeCell ref="I7:K7"/>
    <mergeCell ref="A4:T4"/>
    <mergeCell ref="A38:E38"/>
    <mergeCell ref="C7:E7"/>
    <mergeCell ref="F7:H7"/>
    <mergeCell ref="A10:B10"/>
    <mergeCell ref="O7:Q7"/>
    <mergeCell ref="A12:B12"/>
    <mergeCell ref="A11:B11"/>
  </mergeCells>
  <hyperlinks>
    <hyperlink ref="A1" location="'9鉱工業目次'!A1" display="9　鉱工業目次へ＜＜"/>
  </hyperlinks>
  <printOptions/>
  <pageMargins left="0.3937007874015748" right="0.3937007874015748" top="0.5905511811023623" bottom="0.3937007874015748" header="0.5118110236220472" footer="0.1968503937007874"/>
  <pageSetup blackAndWhite="1" fitToHeight="1" fitToWidth="1" horizontalDpi="600" verticalDpi="600" orientation="landscape" paperSize="9" scale="77" r:id="rId1"/>
  <headerFooter scaleWithDoc="0" alignWithMargins="0"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A82"/>
  <sheetViews>
    <sheetView showGridLines="0"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25" customWidth="1"/>
    <col min="2" max="2" width="16.625" style="25" bestFit="1" customWidth="1"/>
    <col min="3" max="3" width="9.75390625" style="25" bestFit="1" customWidth="1"/>
    <col min="4" max="5" width="7.50390625" style="25" bestFit="1" customWidth="1"/>
    <col min="6" max="7" width="9.75390625" style="25" bestFit="1" customWidth="1"/>
    <col min="8" max="9" width="7.50390625" style="25" bestFit="1" customWidth="1"/>
    <col min="10" max="10" width="9.75390625" style="25" bestFit="1" customWidth="1"/>
    <col min="11" max="11" width="14.375" style="25" bestFit="1" customWidth="1"/>
    <col min="12" max="12" width="13.125" style="25" bestFit="1" customWidth="1"/>
    <col min="13" max="13" width="7.50390625" style="25" bestFit="1" customWidth="1"/>
    <col min="14" max="14" width="9.75390625" style="25" bestFit="1" customWidth="1"/>
    <col min="15" max="15" width="14.375" style="25" bestFit="1" customWidth="1"/>
    <col min="16" max="16" width="12.00390625" style="25" bestFit="1" customWidth="1"/>
    <col min="17" max="17" width="9.75390625" style="25" bestFit="1" customWidth="1"/>
    <col min="18" max="18" width="12.00390625" style="25" bestFit="1" customWidth="1"/>
    <col min="19" max="19" width="7.50390625" style="25" bestFit="1" customWidth="1"/>
    <col min="20" max="20" width="13.125" style="25" bestFit="1" customWidth="1"/>
    <col min="21" max="21" width="7.50390625" style="25" bestFit="1" customWidth="1"/>
    <col min="22" max="16384" width="9.00390625" style="25" customWidth="1"/>
  </cols>
  <sheetData>
    <row r="1" spans="1:3" ht="13.5">
      <c r="A1" s="550" t="s">
        <v>348</v>
      </c>
      <c r="B1" s="550"/>
      <c r="C1" s="512"/>
    </row>
    <row r="2" spans="1:2" ht="13.5">
      <c r="A2" s="555" t="s">
        <v>88</v>
      </c>
      <c r="B2" s="555"/>
    </row>
    <row r="3" spans="1:21" ht="17.25">
      <c r="A3" s="552" t="s">
        <v>87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</row>
    <row r="4" spans="1:21" s="120" customFormat="1" ht="13.5" customHeight="1">
      <c r="A4" s="618" t="s">
        <v>86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</row>
    <row r="5" spans="1:21" s="29" customFormat="1" ht="14.25">
      <c r="A5" s="30" t="s">
        <v>392</v>
      </c>
      <c r="B5" s="30"/>
      <c r="C5" s="30"/>
      <c r="D5" s="30"/>
      <c r="I5" s="243"/>
      <c r="J5" s="243"/>
      <c r="L5" s="212"/>
      <c r="M5" s="243"/>
      <c r="N5" s="212"/>
      <c r="O5" s="243"/>
      <c r="P5" s="243"/>
      <c r="Q5" s="243"/>
      <c r="R5" s="243"/>
      <c r="S5" s="243"/>
      <c r="T5" s="243"/>
      <c r="U5" s="243"/>
    </row>
    <row r="6" spans="7:21" s="29" customFormat="1" ht="9.75" customHeight="1" thickBot="1">
      <c r="G6" s="30"/>
      <c r="H6" s="30"/>
      <c r="I6" s="30"/>
      <c r="J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18.75" customHeight="1" thickTop="1">
      <c r="A7" s="607" t="s">
        <v>62</v>
      </c>
      <c r="B7" s="608"/>
      <c r="C7" s="600" t="s">
        <v>57</v>
      </c>
      <c r="D7" s="601"/>
      <c r="E7" s="601"/>
      <c r="F7" s="601"/>
      <c r="G7" s="600" t="s">
        <v>56</v>
      </c>
      <c r="H7" s="601"/>
      <c r="I7" s="601"/>
      <c r="J7" s="601"/>
      <c r="K7" s="600" t="s">
        <v>442</v>
      </c>
      <c r="L7" s="601"/>
      <c r="M7" s="601"/>
      <c r="N7" s="602"/>
      <c r="O7" s="600" t="s">
        <v>85</v>
      </c>
      <c r="P7" s="601"/>
      <c r="Q7" s="601"/>
      <c r="R7" s="600" t="s">
        <v>84</v>
      </c>
      <c r="S7" s="601"/>
      <c r="T7" s="600" t="s">
        <v>83</v>
      </c>
      <c r="U7" s="601"/>
      <c r="V7" s="26"/>
    </row>
    <row r="8" spans="1:22" ht="18.75" customHeight="1">
      <c r="A8" s="609"/>
      <c r="B8" s="610"/>
      <c r="C8" s="613" t="s">
        <v>393</v>
      </c>
      <c r="D8" s="615" t="s">
        <v>82</v>
      </c>
      <c r="E8" s="616"/>
      <c r="F8" s="605" t="s">
        <v>397</v>
      </c>
      <c r="G8" s="613" t="s">
        <v>393</v>
      </c>
      <c r="H8" s="615" t="s">
        <v>82</v>
      </c>
      <c r="I8" s="616"/>
      <c r="J8" s="605" t="s">
        <v>397</v>
      </c>
      <c r="K8" s="617" t="s">
        <v>393</v>
      </c>
      <c r="L8" s="622" t="s">
        <v>82</v>
      </c>
      <c r="M8" s="622"/>
      <c r="N8" s="605" t="s">
        <v>397</v>
      </c>
      <c r="O8" s="613" t="s">
        <v>393</v>
      </c>
      <c r="P8" s="603" t="s">
        <v>79</v>
      </c>
      <c r="Q8" s="605" t="s">
        <v>397</v>
      </c>
      <c r="R8" s="603" t="s">
        <v>79</v>
      </c>
      <c r="S8" s="605" t="s">
        <v>77</v>
      </c>
      <c r="T8" s="603" t="s">
        <v>79</v>
      </c>
      <c r="U8" s="605" t="s">
        <v>77</v>
      </c>
      <c r="V8" s="26"/>
    </row>
    <row r="9" spans="1:22" ht="18.75" customHeight="1">
      <c r="A9" s="611"/>
      <c r="B9" s="612"/>
      <c r="C9" s="614"/>
      <c r="D9" s="8" t="s">
        <v>78</v>
      </c>
      <c r="E9" s="27" t="s">
        <v>77</v>
      </c>
      <c r="F9" s="606"/>
      <c r="G9" s="614"/>
      <c r="H9" s="8" t="s">
        <v>78</v>
      </c>
      <c r="I9" s="27" t="s">
        <v>77</v>
      </c>
      <c r="J9" s="606"/>
      <c r="K9" s="617"/>
      <c r="L9" s="261" t="s">
        <v>78</v>
      </c>
      <c r="M9" s="261" t="s">
        <v>77</v>
      </c>
      <c r="N9" s="606"/>
      <c r="O9" s="614"/>
      <c r="P9" s="604"/>
      <c r="Q9" s="606"/>
      <c r="R9" s="604"/>
      <c r="S9" s="606"/>
      <c r="T9" s="604"/>
      <c r="U9" s="606"/>
      <c r="V9" s="26"/>
    </row>
    <row r="10" spans="1:22" s="17" customFormat="1" ht="13.5">
      <c r="A10" s="283"/>
      <c r="B10" s="284"/>
      <c r="C10" s="23"/>
      <c r="D10" s="23"/>
      <c r="E10" s="23" t="s">
        <v>75</v>
      </c>
      <c r="F10" s="23" t="s">
        <v>75</v>
      </c>
      <c r="G10" s="23" t="s">
        <v>76</v>
      </c>
      <c r="H10" s="23" t="s">
        <v>76</v>
      </c>
      <c r="I10" s="23" t="s">
        <v>75</v>
      </c>
      <c r="J10" s="23" t="s">
        <v>75</v>
      </c>
      <c r="K10" s="23" t="s">
        <v>53</v>
      </c>
      <c r="L10" s="23" t="s">
        <v>53</v>
      </c>
      <c r="M10" s="23" t="s">
        <v>75</v>
      </c>
      <c r="N10" s="23" t="s">
        <v>75</v>
      </c>
      <c r="O10" s="23" t="s">
        <v>53</v>
      </c>
      <c r="P10" s="23" t="s">
        <v>53</v>
      </c>
      <c r="Q10" s="23" t="s">
        <v>75</v>
      </c>
      <c r="R10" s="23" t="s">
        <v>53</v>
      </c>
      <c r="S10" s="23" t="s">
        <v>75</v>
      </c>
      <c r="T10" s="23" t="s">
        <v>53</v>
      </c>
      <c r="U10" s="23" t="s">
        <v>75</v>
      </c>
      <c r="V10" s="18"/>
    </row>
    <row r="11" spans="1:22" s="5" customFormat="1" ht="13.5">
      <c r="A11" s="619" t="s">
        <v>74</v>
      </c>
      <c r="B11" s="620"/>
      <c r="C11" s="172">
        <f>SUM(C13:C36)</f>
        <v>5793</v>
      </c>
      <c r="D11" s="172">
        <f>SUM(D13:D36)</f>
        <v>5356</v>
      </c>
      <c r="E11" s="500">
        <f>D11/$D$11*100</f>
        <v>100</v>
      </c>
      <c r="F11" s="392">
        <v>-10.4</v>
      </c>
      <c r="G11" s="172">
        <f>SUM(G13:G36)</f>
        <v>80567</v>
      </c>
      <c r="H11" s="172">
        <f>SUM(H13:H36)</f>
        <v>80500</v>
      </c>
      <c r="I11" s="500">
        <f>H11/$H$11*100</f>
        <v>100</v>
      </c>
      <c r="J11" s="392">
        <v>-1.6</v>
      </c>
      <c r="K11" s="172">
        <v>187956461</v>
      </c>
      <c r="L11" s="192">
        <v>212205900</v>
      </c>
      <c r="M11" s="500">
        <f>L11/$L$11*100</f>
        <v>100</v>
      </c>
      <c r="N11" s="392">
        <v>6.9</v>
      </c>
      <c r="O11" s="192">
        <v>81924466</v>
      </c>
      <c r="P11" s="192">
        <v>81587365</v>
      </c>
      <c r="Q11" s="392">
        <v>-3.2</v>
      </c>
      <c r="R11" s="192">
        <v>29873570</v>
      </c>
      <c r="S11" s="500">
        <f>R11/$R$11*100</f>
        <v>100</v>
      </c>
      <c r="T11" s="192">
        <v>127493889</v>
      </c>
      <c r="U11" s="500">
        <f>T11/$T$11*100</f>
        <v>100</v>
      </c>
      <c r="V11" s="19"/>
    </row>
    <row r="12" spans="1:22" s="5" customFormat="1" ht="13.5">
      <c r="A12" s="9"/>
      <c r="B12" s="22"/>
      <c r="C12" s="172"/>
      <c r="D12" s="170"/>
      <c r="E12" s="20"/>
      <c r="F12" s="171"/>
      <c r="G12" s="172"/>
      <c r="H12" s="170"/>
      <c r="I12" s="20"/>
      <c r="J12" s="171"/>
      <c r="K12" s="172"/>
      <c r="L12" s="170"/>
      <c r="M12" s="20"/>
      <c r="N12" s="20"/>
      <c r="O12" s="172"/>
      <c r="P12" s="170"/>
      <c r="Q12" s="20"/>
      <c r="R12" s="170"/>
      <c r="S12" s="20"/>
      <c r="T12" s="170"/>
      <c r="U12" s="20"/>
      <c r="V12" s="19"/>
    </row>
    <row r="13" spans="1:22" s="5" customFormat="1" ht="13.5">
      <c r="A13" s="358">
        <v>9</v>
      </c>
      <c r="B13" s="388" t="s">
        <v>3</v>
      </c>
      <c r="C13" s="286">
        <v>476</v>
      </c>
      <c r="D13" s="389">
        <f>'9-2'!C14</f>
        <v>461</v>
      </c>
      <c r="E13" s="20">
        <f aca="true" t="shared" si="0" ref="E13:E36">D13/$D$11*100</f>
        <v>8.607169529499627</v>
      </c>
      <c r="F13" s="171">
        <v>-10.5</v>
      </c>
      <c r="G13" s="286">
        <v>5665</v>
      </c>
      <c r="H13" s="389">
        <f>'9-2'!D14</f>
        <v>5526</v>
      </c>
      <c r="I13" s="20">
        <f aca="true" t="shared" si="1" ref="I13:I36">H13/$H$11*100</f>
        <v>6.864596273291926</v>
      </c>
      <c r="J13" s="171">
        <v>-5.8</v>
      </c>
      <c r="K13" s="280">
        <v>6012597</v>
      </c>
      <c r="L13" s="389">
        <f>'9-2'!E14</f>
        <v>5906621</v>
      </c>
      <c r="M13" s="20">
        <f>L13/$L$11*100</f>
        <v>2.7834386320078752</v>
      </c>
      <c r="N13" s="171">
        <v>-7.4</v>
      </c>
      <c r="O13" s="280">
        <v>2767811</v>
      </c>
      <c r="P13" s="389">
        <v>2633316</v>
      </c>
      <c r="Q13" s="171">
        <v>-13</v>
      </c>
      <c r="R13" s="389">
        <v>1216804</v>
      </c>
      <c r="S13" s="20">
        <f aca="true" t="shared" si="2" ref="S13:S36">R13/$R$11*100</f>
        <v>4.073179067650769</v>
      </c>
      <c r="T13" s="389">
        <v>3144312</v>
      </c>
      <c r="U13" s="20">
        <f aca="true" t="shared" si="3" ref="U13:U36">T13/$T$11*100</f>
        <v>2.466245264508325</v>
      </c>
      <c r="V13" s="19"/>
    </row>
    <row r="14" spans="1:22" s="17" customFormat="1" ht="13.5">
      <c r="A14" s="358">
        <v>10</v>
      </c>
      <c r="B14" s="390" t="s">
        <v>70</v>
      </c>
      <c r="C14" s="286">
        <v>57</v>
      </c>
      <c r="D14" s="389">
        <f>'9-2'!C15</f>
        <v>50</v>
      </c>
      <c r="E14" s="20">
        <f t="shared" si="0"/>
        <v>0.9335324869305451</v>
      </c>
      <c r="F14" s="171">
        <v>-14</v>
      </c>
      <c r="G14" s="286">
        <v>396</v>
      </c>
      <c r="H14" s="389">
        <f>'9-2'!D15</f>
        <v>369</v>
      </c>
      <c r="I14" s="20">
        <f t="shared" si="1"/>
        <v>0.4583850931677019</v>
      </c>
      <c r="J14" s="171">
        <v>-8.6</v>
      </c>
      <c r="K14" s="280">
        <v>639697</v>
      </c>
      <c r="L14" s="389">
        <f>'9-2'!E15</f>
        <v>588101</v>
      </c>
      <c r="M14" s="20">
        <f aca="true" t="shared" si="4" ref="M14:M36">L14/$L$11*100</f>
        <v>0.27713696933025894</v>
      </c>
      <c r="N14" s="171">
        <v>-9.5</v>
      </c>
      <c r="O14" s="280">
        <v>373300</v>
      </c>
      <c r="P14" s="389">
        <v>313916</v>
      </c>
      <c r="Q14" s="171">
        <v>-17.7</v>
      </c>
      <c r="R14" s="389">
        <v>102928</v>
      </c>
      <c r="S14" s="20">
        <f t="shared" si="2"/>
        <v>0.34454536233868266</v>
      </c>
      <c r="T14" s="389">
        <v>214992</v>
      </c>
      <c r="U14" s="20">
        <f t="shared" si="3"/>
        <v>0.1686292587717675</v>
      </c>
      <c r="V14" s="18"/>
    </row>
    <row r="15" spans="1:22" s="17" customFormat="1" ht="13.5">
      <c r="A15" s="358">
        <v>11</v>
      </c>
      <c r="B15" s="390" t="s">
        <v>69</v>
      </c>
      <c r="C15" s="286">
        <v>1631</v>
      </c>
      <c r="D15" s="389">
        <f>'9-2'!C16</f>
        <v>1432</v>
      </c>
      <c r="E15" s="20">
        <f t="shared" si="0"/>
        <v>26.736370425690815</v>
      </c>
      <c r="F15" s="171">
        <v>-14.3</v>
      </c>
      <c r="G15" s="286">
        <v>20662</v>
      </c>
      <c r="H15" s="389">
        <f>'9-2'!D16</f>
        <v>19169</v>
      </c>
      <c r="I15" s="20">
        <f t="shared" si="1"/>
        <v>23.812422360248448</v>
      </c>
      <c r="J15" s="171">
        <v>-9.7</v>
      </c>
      <c r="K15" s="280">
        <v>28699750</v>
      </c>
      <c r="L15" s="389">
        <f>'9-2'!E16</f>
        <v>28377578</v>
      </c>
      <c r="M15" s="20">
        <f t="shared" si="4"/>
        <v>13.372662117311535</v>
      </c>
      <c r="N15" s="171">
        <v>-5.3</v>
      </c>
      <c r="O15" s="280">
        <v>13072398</v>
      </c>
      <c r="P15" s="389">
        <v>10591306</v>
      </c>
      <c r="Q15" s="171">
        <v>-22.2</v>
      </c>
      <c r="R15" s="389">
        <v>5755815</v>
      </c>
      <c r="S15" s="20">
        <f t="shared" si="2"/>
        <v>19.267248608050526</v>
      </c>
      <c r="T15" s="389">
        <v>17340312</v>
      </c>
      <c r="U15" s="20">
        <f t="shared" si="3"/>
        <v>13.60089658885533</v>
      </c>
      <c r="V15" s="18"/>
    </row>
    <row r="16" spans="1:22" s="17" customFormat="1" ht="13.5">
      <c r="A16" s="358">
        <v>12</v>
      </c>
      <c r="B16" s="390" t="s">
        <v>68</v>
      </c>
      <c r="C16" s="286">
        <v>279</v>
      </c>
      <c r="D16" s="389">
        <f>'9-2'!C17</f>
        <v>237</v>
      </c>
      <c r="E16" s="20">
        <f t="shared" si="0"/>
        <v>4.424943988050784</v>
      </c>
      <c r="F16" s="171">
        <v>-18.3</v>
      </c>
      <c r="G16" s="286">
        <v>1773</v>
      </c>
      <c r="H16" s="389">
        <f>'9-2'!D17</f>
        <v>1464</v>
      </c>
      <c r="I16" s="20">
        <f t="shared" si="1"/>
        <v>1.818633540372671</v>
      </c>
      <c r="J16" s="171">
        <v>-19</v>
      </c>
      <c r="K16" s="280">
        <v>3498978</v>
      </c>
      <c r="L16" s="389">
        <f>'9-2'!E17</f>
        <v>2896339</v>
      </c>
      <c r="M16" s="20">
        <f t="shared" si="4"/>
        <v>1.3648720417292826</v>
      </c>
      <c r="N16" s="171">
        <v>-34.3</v>
      </c>
      <c r="O16" s="280">
        <v>1677961</v>
      </c>
      <c r="P16" s="389">
        <v>701811</v>
      </c>
      <c r="Q16" s="171">
        <v>-70.2</v>
      </c>
      <c r="R16" s="389">
        <v>486798</v>
      </c>
      <c r="S16" s="20">
        <f t="shared" si="2"/>
        <v>1.6295273715193732</v>
      </c>
      <c r="T16" s="389">
        <v>2161147</v>
      </c>
      <c r="U16" s="20">
        <f t="shared" si="3"/>
        <v>1.695098499975948</v>
      </c>
      <c r="V16" s="18"/>
    </row>
    <row r="17" spans="1:22" s="17" customFormat="1" ht="13.5">
      <c r="A17" s="358">
        <v>13</v>
      </c>
      <c r="B17" s="390" t="s">
        <v>67</v>
      </c>
      <c r="C17" s="286">
        <v>243</v>
      </c>
      <c r="D17" s="389">
        <f>'9-2'!C18</f>
        <v>213</v>
      </c>
      <c r="E17" s="20">
        <f t="shared" si="0"/>
        <v>3.976848394324122</v>
      </c>
      <c r="F17" s="171">
        <v>-17.7</v>
      </c>
      <c r="G17" s="286">
        <v>1286</v>
      </c>
      <c r="H17" s="389">
        <f>'9-2'!D18</f>
        <v>1089</v>
      </c>
      <c r="I17" s="20">
        <f t="shared" si="1"/>
        <v>1.3527950310559005</v>
      </c>
      <c r="J17" s="171">
        <v>-18.4</v>
      </c>
      <c r="K17" s="280">
        <v>1665647</v>
      </c>
      <c r="L17" s="389">
        <f>'9-2'!E18</f>
        <v>1492786</v>
      </c>
      <c r="M17" s="20">
        <f t="shared" si="4"/>
        <v>0.7034611196012929</v>
      </c>
      <c r="N17" s="171">
        <v>-19</v>
      </c>
      <c r="O17" s="280">
        <v>756690</v>
      </c>
      <c r="P17" s="389">
        <v>536073</v>
      </c>
      <c r="Q17" s="171">
        <v>-30.6</v>
      </c>
      <c r="R17" s="389">
        <v>315490</v>
      </c>
      <c r="S17" s="20">
        <f t="shared" si="2"/>
        <v>1.0560840234361009</v>
      </c>
      <c r="T17" s="389">
        <v>929944</v>
      </c>
      <c r="U17" s="20">
        <f t="shared" si="3"/>
        <v>0.7294028029845414</v>
      </c>
      <c r="V17" s="18"/>
    </row>
    <row r="18" spans="1:22" s="17" customFormat="1" ht="13.5">
      <c r="A18" s="358">
        <v>14</v>
      </c>
      <c r="B18" s="390" t="s">
        <v>66</v>
      </c>
      <c r="C18" s="286">
        <v>172</v>
      </c>
      <c r="D18" s="389">
        <f>'9-2'!C19</f>
        <v>163</v>
      </c>
      <c r="E18" s="20">
        <f t="shared" si="0"/>
        <v>3.0433159073935774</v>
      </c>
      <c r="F18" s="171">
        <v>-5.8</v>
      </c>
      <c r="G18" s="286">
        <v>2010</v>
      </c>
      <c r="H18" s="389">
        <f>'9-2'!D19</f>
        <v>1950</v>
      </c>
      <c r="I18" s="20">
        <f t="shared" si="1"/>
        <v>2.422360248447205</v>
      </c>
      <c r="J18" s="171">
        <v>-3.1</v>
      </c>
      <c r="K18" s="280">
        <v>4522773</v>
      </c>
      <c r="L18" s="389">
        <f>'9-2'!E19</f>
        <v>5614024</v>
      </c>
      <c r="M18" s="20">
        <f t="shared" si="4"/>
        <v>2.645555095310734</v>
      </c>
      <c r="N18" s="171">
        <v>12.4</v>
      </c>
      <c r="O18" s="280">
        <v>2247931</v>
      </c>
      <c r="P18" s="389">
        <v>2502406</v>
      </c>
      <c r="Q18" s="171">
        <v>2.2</v>
      </c>
      <c r="R18" s="389">
        <v>741562</v>
      </c>
      <c r="S18" s="20">
        <f t="shared" si="2"/>
        <v>2.482334719285308</v>
      </c>
      <c r="T18" s="389">
        <v>2998176</v>
      </c>
      <c r="U18" s="20">
        <f t="shared" si="3"/>
        <v>2.351623300156763</v>
      </c>
      <c r="V18" s="18"/>
    </row>
    <row r="19" spans="1:22" s="17" customFormat="1" ht="13.5">
      <c r="A19" s="358">
        <v>15</v>
      </c>
      <c r="B19" s="390" t="s">
        <v>65</v>
      </c>
      <c r="C19" s="286">
        <v>283</v>
      </c>
      <c r="D19" s="389">
        <f>'9-2'!C20</f>
        <v>278</v>
      </c>
      <c r="E19" s="20">
        <f t="shared" si="0"/>
        <v>5.190440627333831</v>
      </c>
      <c r="F19" s="171">
        <v>-9.9</v>
      </c>
      <c r="G19" s="286">
        <v>2444</v>
      </c>
      <c r="H19" s="389">
        <f>'9-2'!D20</f>
        <v>2573</v>
      </c>
      <c r="I19" s="20">
        <f t="shared" si="1"/>
        <v>3.1962732919254657</v>
      </c>
      <c r="J19" s="171">
        <v>0.7</v>
      </c>
      <c r="K19" s="280">
        <v>3027061</v>
      </c>
      <c r="L19" s="389">
        <f>'9-2'!E20</f>
        <v>3337990</v>
      </c>
      <c r="M19" s="20">
        <f t="shared" si="4"/>
        <v>1.5729958497855148</v>
      </c>
      <c r="N19" s="171">
        <v>7.1</v>
      </c>
      <c r="O19" s="280">
        <v>1752926</v>
      </c>
      <c r="P19" s="389">
        <v>1814792</v>
      </c>
      <c r="Q19" s="171">
        <v>0.9</v>
      </c>
      <c r="R19" s="389">
        <v>808165</v>
      </c>
      <c r="S19" s="20">
        <f t="shared" si="2"/>
        <v>2.7052843031482343</v>
      </c>
      <c r="T19" s="389">
        <v>1437577</v>
      </c>
      <c r="U19" s="20">
        <f t="shared" si="3"/>
        <v>1.1275654160961393</v>
      </c>
      <c r="V19" s="18"/>
    </row>
    <row r="20" spans="1:22" s="17" customFormat="1" ht="13.5">
      <c r="A20" s="358">
        <v>16</v>
      </c>
      <c r="B20" s="390" t="s">
        <v>64</v>
      </c>
      <c r="C20" s="286">
        <v>58</v>
      </c>
      <c r="D20" s="389">
        <f>'9-2'!C21</f>
        <v>67</v>
      </c>
      <c r="E20" s="20">
        <f t="shared" si="0"/>
        <v>1.2509335324869304</v>
      </c>
      <c r="F20" s="171">
        <v>13.8</v>
      </c>
      <c r="G20" s="286">
        <v>3153</v>
      </c>
      <c r="H20" s="389">
        <f>'9-2'!D21</f>
        <v>3566</v>
      </c>
      <c r="I20" s="20">
        <f t="shared" si="1"/>
        <v>4.429813664596273</v>
      </c>
      <c r="J20" s="171">
        <v>12.8</v>
      </c>
      <c r="K20" s="280">
        <v>22165828</v>
      </c>
      <c r="L20" s="389">
        <f>'9-2'!E21</f>
        <v>28411070</v>
      </c>
      <c r="M20" s="20">
        <f t="shared" si="4"/>
        <v>13.388444901861824</v>
      </c>
      <c r="N20" s="171">
        <v>22.9</v>
      </c>
      <c r="O20" s="280">
        <v>10193420</v>
      </c>
      <c r="P20" s="389">
        <v>11281734</v>
      </c>
      <c r="Q20" s="171">
        <v>8.9</v>
      </c>
      <c r="R20" s="389">
        <v>1869555</v>
      </c>
      <c r="S20" s="20">
        <f t="shared" si="2"/>
        <v>6.258224243034896</v>
      </c>
      <c r="T20" s="389">
        <v>16774338</v>
      </c>
      <c r="U20" s="20">
        <f t="shared" si="3"/>
        <v>13.156974135442681</v>
      </c>
      <c r="V20" s="18"/>
    </row>
    <row r="21" spans="1:22" s="17" customFormat="1" ht="13.5">
      <c r="A21" s="358">
        <v>17</v>
      </c>
      <c r="B21" s="390" t="s">
        <v>63</v>
      </c>
      <c r="C21" s="286">
        <v>12</v>
      </c>
      <c r="D21" s="389">
        <f>'9-2'!C22</f>
        <v>10</v>
      </c>
      <c r="E21" s="20">
        <f t="shared" si="0"/>
        <v>0.18670649738610903</v>
      </c>
      <c r="F21" s="171">
        <v>-16.7</v>
      </c>
      <c r="G21" s="286">
        <v>89</v>
      </c>
      <c r="H21" s="389">
        <f>'9-2'!D22</f>
        <v>76</v>
      </c>
      <c r="I21" s="20">
        <f t="shared" si="1"/>
        <v>0.09440993788819875</v>
      </c>
      <c r="J21" s="171">
        <v>-14.6</v>
      </c>
      <c r="K21" s="281" t="s">
        <v>394</v>
      </c>
      <c r="L21" s="389" t="str">
        <f>'9-2'!E22</f>
        <v>X</v>
      </c>
      <c r="M21" s="393" t="s">
        <v>394</v>
      </c>
      <c r="N21" s="394" t="s">
        <v>394</v>
      </c>
      <c r="O21" s="281" t="s">
        <v>394</v>
      </c>
      <c r="P21" s="389" t="s">
        <v>394</v>
      </c>
      <c r="Q21" s="394" t="s">
        <v>394</v>
      </c>
      <c r="R21" s="389" t="s">
        <v>394</v>
      </c>
      <c r="S21" s="393" t="s">
        <v>394</v>
      </c>
      <c r="T21" s="389" t="s">
        <v>394</v>
      </c>
      <c r="U21" s="393" t="s">
        <v>394</v>
      </c>
      <c r="V21" s="18"/>
    </row>
    <row r="22" spans="1:53" s="17" customFormat="1" ht="13.5">
      <c r="A22" s="358">
        <v>18</v>
      </c>
      <c r="B22" s="390" t="s">
        <v>401</v>
      </c>
      <c r="C22" s="286">
        <v>237</v>
      </c>
      <c r="D22" s="389">
        <f>'9-2'!C23</f>
        <v>223</v>
      </c>
      <c r="E22" s="20">
        <f t="shared" si="0"/>
        <v>4.163554891710231</v>
      </c>
      <c r="F22" s="171">
        <v>-7.2</v>
      </c>
      <c r="G22" s="286">
        <v>4484</v>
      </c>
      <c r="H22" s="389">
        <f>'9-2'!D23</f>
        <v>5364</v>
      </c>
      <c r="I22" s="20">
        <f t="shared" si="1"/>
        <v>6.66335403726708</v>
      </c>
      <c r="J22" s="171">
        <v>18.8</v>
      </c>
      <c r="K22" s="280">
        <v>11993426</v>
      </c>
      <c r="L22" s="389">
        <f>'9-2'!E23</f>
        <v>14896110</v>
      </c>
      <c r="M22" s="20">
        <f t="shared" si="4"/>
        <v>7.019649312295276</v>
      </c>
      <c r="N22" s="171">
        <v>2.3</v>
      </c>
      <c r="O22" s="280">
        <v>6913365</v>
      </c>
      <c r="P22" s="389">
        <v>5599067</v>
      </c>
      <c r="Q22" s="171">
        <v>-24.6</v>
      </c>
      <c r="R22" s="389">
        <v>2144660</v>
      </c>
      <c r="S22" s="20">
        <f t="shared" si="2"/>
        <v>7.179121879306692</v>
      </c>
      <c r="T22" s="389">
        <v>9089051</v>
      </c>
      <c r="U22" s="20">
        <f t="shared" si="3"/>
        <v>7.129009140194947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7" customFormat="1" ht="13.5">
      <c r="A23" s="358" t="s">
        <v>52</v>
      </c>
      <c r="B23" s="388" t="s">
        <v>402</v>
      </c>
      <c r="C23" s="286">
        <v>10</v>
      </c>
      <c r="D23" s="389">
        <f>'9-2'!C24</f>
        <v>10</v>
      </c>
      <c r="E23" s="20">
        <f t="shared" si="0"/>
        <v>0.18670649738610903</v>
      </c>
      <c r="F23" s="171">
        <v>-20</v>
      </c>
      <c r="G23" s="286">
        <v>181</v>
      </c>
      <c r="H23" s="389">
        <f>'9-2'!D24</f>
        <v>176</v>
      </c>
      <c r="I23" s="20">
        <f t="shared" si="1"/>
        <v>0.2186335403726708</v>
      </c>
      <c r="J23" s="171">
        <v>-9.9</v>
      </c>
      <c r="K23" s="280">
        <v>355695</v>
      </c>
      <c r="L23" s="389">
        <f>'9-2'!E24</f>
        <v>105327</v>
      </c>
      <c r="M23" s="20">
        <f t="shared" si="4"/>
        <v>0.049634340986749195</v>
      </c>
      <c r="N23" s="171">
        <v>-73.5</v>
      </c>
      <c r="O23" s="280">
        <v>105114</v>
      </c>
      <c r="P23" s="389">
        <v>31316</v>
      </c>
      <c r="Q23" s="171">
        <v>-77.3</v>
      </c>
      <c r="R23" s="389">
        <v>60837</v>
      </c>
      <c r="S23" s="20">
        <f t="shared" si="2"/>
        <v>0.2036482415727347</v>
      </c>
      <c r="T23" s="389">
        <v>72475</v>
      </c>
      <c r="U23" s="20">
        <f t="shared" si="3"/>
        <v>0.05684586184362138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7" customFormat="1" ht="13.5">
      <c r="A24" s="358" t="s">
        <v>51</v>
      </c>
      <c r="B24" s="390" t="s">
        <v>49</v>
      </c>
      <c r="C24" s="286">
        <v>7</v>
      </c>
      <c r="D24" s="389">
        <f>'9-2'!C25</f>
        <v>5</v>
      </c>
      <c r="E24" s="20">
        <f t="shared" si="0"/>
        <v>0.09335324869305452</v>
      </c>
      <c r="F24" s="171">
        <v>-28.6</v>
      </c>
      <c r="G24" s="286">
        <v>81</v>
      </c>
      <c r="H24" s="389">
        <f>'9-2'!D25</f>
        <v>75</v>
      </c>
      <c r="I24" s="20">
        <f t="shared" si="1"/>
        <v>0.09316770186335403</v>
      </c>
      <c r="J24" s="171">
        <v>-7.4</v>
      </c>
      <c r="K24" s="281" t="s">
        <v>394</v>
      </c>
      <c r="L24" s="389" t="str">
        <f>'9-2'!E25</f>
        <v>X</v>
      </c>
      <c r="M24" s="393" t="s">
        <v>394</v>
      </c>
      <c r="N24" s="394" t="s">
        <v>394</v>
      </c>
      <c r="O24" s="281" t="s">
        <v>394</v>
      </c>
      <c r="P24" s="389" t="s">
        <v>394</v>
      </c>
      <c r="Q24" s="394" t="s">
        <v>394</v>
      </c>
      <c r="R24" s="389" t="s">
        <v>394</v>
      </c>
      <c r="S24" s="393" t="s">
        <v>394</v>
      </c>
      <c r="T24" s="389" t="s">
        <v>394</v>
      </c>
      <c r="U24" s="393" t="s">
        <v>394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7" customFormat="1" ht="13.5">
      <c r="A25" s="358" t="s">
        <v>50</v>
      </c>
      <c r="B25" s="390" t="s">
        <v>47</v>
      </c>
      <c r="C25" s="286">
        <v>228</v>
      </c>
      <c r="D25" s="389">
        <f>'9-2'!C26</f>
        <v>196</v>
      </c>
      <c r="E25" s="20">
        <f t="shared" si="0"/>
        <v>3.6594473487677375</v>
      </c>
      <c r="F25" s="171">
        <v>-14</v>
      </c>
      <c r="G25" s="286">
        <v>3093</v>
      </c>
      <c r="H25" s="389">
        <f>'9-2'!D26</f>
        <v>2531</v>
      </c>
      <c r="I25" s="20">
        <f t="shared" si="1"/>
        <v>3.1440993788819878</v>
      </c>
      <c r="J25" s="171">
        <v>-18.2</v>
      </c>
      <c r="K25" s="280">
        <v>7839868</v>
      </c>
      <c r="L25" s="389">
        <f>'9-2'!E26</f>
        <v>8162460</v>
      </c>
      <c r="M25" s="20">
        <f t="shared" si="4"/>
        <v>3.8464811770078025</v>
      </c>
      <c r="N25" s="171">
        <v>2.6</v>
      </c>
      <c r="O25" s="280">
        <v>4859719</v>
      </c>
      <c r="P25" s="389">
        <v>4707043</v>
      </c>
      <c r="Q25" s="171">
        <v>0.2</v>
      </c>
      <c r="R25" s="389">
        <v>1172275</v>
      </c>
      <c r="S25" s="20">
        <f t="shared" si="2"/>
        <v>3.9241208867905644</v>
      </c>
      <c r="T25" s="389">
        <v>3292128</v>
      </c>
      <c r="U25" s="20">
        <f t="shared" si="3"/>
        <v>2.582184939075786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7" customFormat="1" ht="13.5">
      <c r="A26" s="358" t="s">
        <v>48</v>
      </c>
      <c r="B26" s="390" t="s">
        <v>45</v>
      </c>
      <c r="C26" s="286">
        <v>36</v>
      </c>
      <c r="D26" s="389">
        <f>'9-2'!C27</f>
        <v>38</v>
      </c>
      <c r="E26" s="20">
        <f t="shared" si="0"/>
        <v>0.7094846900672144</v>
      </c>
      <c r="F26" s="171">
        <v>5.6</v>
      </c>
      <c r="G26" s="286">
        <v>409</v>
      </c>
      <c r="H26" s="389">
        <f>'9-2'!D27</f>
        <v>442</v>
      </c>
      <c r="I26" s="20">
        <f t="shared" si="1"/>
        <v>0.5490683229813664</v>
      </c>
      <c r="J26" s="171">
        <v>8.1</v>
      </c>
      <c r="K26" s="280">
        <v>1474797</v>
      </c>
      <c r="L26" s="389">
        <f>'9-2'!E27</f>
        <v>2864410</v>
      </c>
      <c r="M26" s="20">
        <f t="shared" si="4"/>
        <v>1.349825805974292</v>
      </c>
      <c r="N26" s="171">
        <v>74.1</v>
      </c>
      <c r="O26" s="280">
        <v>578616</v>
      </c>
      <c r="P26" s="389">
        <v>738095</v>
      </c>
      <c r="Q26" s="171">
        <v>-22.3</v>
      </c>
      <c r="R26" s="389">
        <v>181721</v>
      </c>
      <c r="S26" s="20">
        <f t="shared" si="2"/>
        <v>0.6083002466728951</v>
      </c>
      <c r="T26" s="389">
        <v>2097533</v>
      </c>
      <c r="U26" s="20">
        <f t="shared" si="3"/>
        <v>1.645202775169875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7" customFormat="1" ht="13.5">
      <c r="A27" s="358" t="s">
        <v>46</v>
      </c>
      <c r="B27" s="390" t="s">
        <v>43</v>
      </c>
      <c r="C27" s="286">
        <v>31</v>
      </c>
      <c r="D27" s="389">
        <f>'9-2'!C28</f>
        <v>25</v>
      </c>
      <c r="E27" s="20">
        <f t="shared" si="0"/>
        <v>0.46676624346527257</v>
      </c>
      <c r="F27" s="171">
        <v>-22.6</v>
      </c>
      <c r="G27" s="286">
        <v>1326</v>
      </c>
      <c r="H27" s="389">
        <f>'9-2'!D28</f>
        <v>1260</v>
      </c>
      <c r="I27" s="20">
        <f t="shared" si="1"/>
        <v>1.565217391304348</v>
      </c>
      <c r="J27" s="171">
        <v>-5.2</v>
      </c>
      <c r="K27" s="280">
        <v>10942548</v>
      </c>
      <c r="L27" s="389">
        <f>'9-2'!E28</f>
        <v>16389714</v>
      </c>
      <c r="M27" s="20">
        <f t="shared" si="4"/>
        <v>7.723495906569987</v>
      </c>
      <c r="N27" s="171">
        <v>49.6</v>
      </c>
      <c r="O27" s="280">
        <v>2009698</v>
      </c>
      <c r="P27" s="389">
        <v>1252004</v>
      </c>
      <c r="Q27" s="171">
        <v>-33.1</v>
      </c>
      <c r="R27" s="389">
        <v>813905</v>
      </c>
      <c r="S27" s="20">
        <f t="shared" si="2"/>
        <v>2.72449861198377</v>
      </c>
      <c r="T27" s="389">
        <v>15097659</v>
      </c>
      <c r="U27" s="20">
        <f t="shared" si="3"/>
        <v>11.841868750273983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7" customFormat="1" ht="13.5">
      <c r="A28" s="358" t="s">
        <v>44</v>
      </c>
      <c r="B28" s="390" t="s">
        <v>41</v>
      </c>
      <c r="C28" s="286">
        <v>401</v>
      </c>
      <c r="D28" s="389">
        <f>'9-2'!C29</f>
        <v>399</v>
      </c>
      <c r="E28" s="20">
        <f t="shared" si="0"/>
        <v>7.449589245705751</v>
      </c>
      <c r="F28" s="171">
        <v>-3.2</v>
      </c>
      <c r="G28" s="286">
        <v>4878</v>
      </c>
      <c r="H28" s="389">
        <f>'9-2'!D29</f>
        <v>4913</v>
      </c>
      <c r="I28" s="20">
        <f t="shared" si="1"/>
        <v>6.103105590062112</v>
      </c>
      <c r="J28" s="171">
        <v>-0.2</v>
      </c>
      <c r="K28" s="280">
        <v>8575364</v>
      </c>
      <c r="L28" s="389">
        <f>'9-2'!E29</f>
        <v>9756407</v>
      </c>
      <c r="M28" s="20">
        <f t="shared" si="4"/>
        <v>4.597613449955915</v>
      </c>
      <c r="N28" s="171">
        <v>8.9</v>
      </c>
      <c r="O28" s="280">
        <v>3784294</v>
      </c>
      <c r="P28" s="389">
        <v>4044033</v>
      </c>
      <c r="Q28" s="171">
        <v>1</v>
      </c>
      <c r="R28" s="389">
        <v>1755249</v>
      </c>
      <c r="S28" s="20">
        <f t="shared" si="2"/>
        <v>5.875591701962638</v>
      </c>
      <c r="T28" s="389">
        <v>5527633</v>
      </c>
      <c r="U28" s="20">
        <f t="shared" si="3"/>
        <v>4.335606234429008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7" customFormat="1" ht="13.5">
      <c r="A29" s="358" t="s">
        <v>42</v>
      </c>
      <c r="B29" s="390" t="s">
        <v>403</v>
      </c>
      <c r="C29" s="286">
        <v>100</v>
      </c>
      <c r="D29" s="389">
        <f>'9-2'!C30</f>
        <v>81</v>
      </c>
      <c r="E29" s="20">
        <f t="shared" si="0"/>
        <v>1.5123226288274831</v>
      </c>
      <c r="F29" s="171">
        <v>-21</v>
      </c>
      <c r="G29" s="286">
        <v>952</v>
      </c>
      <c r="H29" s="389">
        <f>'9-2'!D30</f>
        <v>853</v>
      </c>
      <c r="I29" s="20">
        <f t="shared" si="1"/>
        <v>1.0596273291925467</v>
      </c>
      <c r="J29" s="171">
        <v>-10.7</v>
      </c>
      <c r="K29" s="280">
        <v>2134202</v>
      </c>
      <c r="L29" s="389">
        <f>'9-2'!E30</f>
        <v>1886235</v>
      </c>
      <c r="M29" s="20">
        <f t="shared" si="4"/>
        <v>0.8888701963517508</v>
      </c>
      <c r="N29" s="171">
        <v>-13.2</v>
      </c>
      <c r="O29" s="280">
        <v>864098</v>
      </c>
      <c r="P29" s="389">
        <v>694721</v>
      </c>
      <c r="Q29" s="171">
        <v>-23.3</v>
      </c>
      <c r="R29" s="389">
        <v>331400</v>
      </c>
      <c r="S29" s="20">
        <f t="shared" si="2"/>
        <v>1.1093418028042847</v>
      </c>
      <c r="T29" s="389">
        <v>1181101</v>
      </c>
      <c r="U29" s="20">
        <f t="shared" si="3"/>
        <v>0.9263981272074931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7" customFormat="1" ht="13.5">
      <c r="A30" s="358" t="s">
        <v>40</v>
      </c>
      <c r="B30" s="390" t="s">
        <v>404</v>
      </c>
      <c r="C30" s="286">
        <v>257</v>
      </c>
      <c r="D30" s="389">
        <f>'9-2'!C31</f>
        <v>270</v>
      </c>
      <c r="E30" s="20">
        <f t="shared" si="0"/>
        <v>5.041075429424944</v>
      </c>
      <c r="F30" s="171">
        <v>0.4</v>
      </c>
      <c r="G30" s="286">
        <v>3070</v>
      </c>
      <c r="H30" s="389">
        <f>'9-2'!D31</f>
        <v>3867</v>
      </c>
      <c r="I30" s="20">
        <f t="shared" si="1"/>
        <v>4.803726708074534</v>
      </c>
      <c r="J30" s="171">
        <v>21.6</v>
      </c>
      <c r="K30" s="280">
        <v>8538683</v>
      </c>
      <c r="L30" s="389">
        <f>'9-2'!E31</f>
        <v>11722789</v>
      </c>
      <c r="M30" s="20">
        <f t="shared" si="4"/>
        <v>5.524252153215344</v>
      </c>
      <c r="N30" s="171">
        <v>13.8</v>
      </c>
      <c r="O30" s="280">
        <v>3266345</v>
      </c>
      <c r="P30" s="389">
        <v>3956320</v>
      </c>
      <c r="Q30" s="171">
        <v>10.4</v>
      </c>
      <c r="R30" s="389">
        <v>1854216</v>
      </c>
      <c r="S30" s="20">
        <f t="shared" si="2"/>
        <v>6.206877852228575</v>
      </c>
      <c r="T30" s="389">
        <v>7699545</v>
      </c>
      <c r="U30" s="20">
        <f t="shared" si="3"/>
        <v>6.039148276353857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7" customFormat="1" ht="13.5">
      <c r="A31" s="358" t="s">
        <v>39</v>
      </c>
      <c r="B31" s="390" t="s">
        <v>405</v>
      </c>
      <c r="C31" s="286">
        <v>19</v>
      </c>
      <c r="D31" s="389">
        <f>'9-2'!C32</f>
        <v>24</v>
      </c>
      <c r="E31" s="20">
        <f t="shared" si="0"/>
        <v>0.4480955937266617</v>
      </c>
      <c r="F31" s="171">
        <v>21.1</v>
      </c>
      <c r="G31" s="286">
        <v>691</v>
      </c>
      <c r="H31" s="389">
        <f>'9-2'!D32</f>
        <v>991</v>
      </c>
      <c r="I31" s="20">
        <f t="shared" si="1"/>
        <v>1.231055900621118</v>
      </c>
      <c r="J31" s="171">
        <v>42.8</v>
      </c>
      <c r="K31" s="280">
        <v>1361654</v>
      </c>
      <c r="L31" s="389">
        <f>'9-2'!E32</f>
        <v>1671243</v>
      </c>
      <c r="M31" s="20">
        <f t="shared" si="4"/>
        <v>0.7875572733840106</v>
      </c>
      <c r="N31" s="171">
        <v>1.4</v>
      </c>
      <c r="O31" s="280">
        <v>574109</v>
      </c>
      <c r="P31" s="389">
        <v>566413</v>
      </c>
      <c r="Q31" s="171">
        <v>-7.2</v>
      </c>
      <c r="R31" s="389">
        <v>388342</v>
      </c>
      <c r="S31" s="20">
        <f t="shared" si="2"/>
        <v>1.2999517633814774</v>
      </c>
      <c r="T31" s="389">
        <v>1081756</v>
      </c>
      <c r="U31" s="20">
        <f t="shared" si="3"/>
        <v>0.8484767454226766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7" customFormat="1" ht="13.5">
      <c r="A32" s="358" t="s">
        <v>37</v>
      </c>
      <c r="B32" s="390" t="s">
        <v>35</v>
      </c>
      <c r="C32" s="286">
        <v>69</v>
      </c>
      <c r="D32" s="389">
        <f>'9-2'!C33</f>
        <v>64</v>
      </c>
      <c r="E32" s="20">
        <f t="shared" si="0"/>
        <v>1.194921583271098</v>
      </c>
      <c r="F32" s="171">
        <v>-7.2</v>
      </c>
      <c r="G32" s="286">
        <v>9693</v>
      </c>
      <c r="H32" s="389">
        <f>'9-2'!D33</f>
        <v>10437</v>
      </c>
      <c r="I32" s="20">
        <f t="shared" si="1"/>
        <v>12.965217391304348</v>
      </c>
      <c r="J32" s="171">
        <v>7.7</v>
      </c>
      <c r="K32" s="280">
        <v>33341182</v>
      </c>
      <c r="L32" s="389">
        <f>'9-2'!E33</f>
        <v>33108461</v>
      </c>
      <c r="M32" s="20">
        <f t="shared" si="4"/>
        <v>15.602045466219366</v>
      </c>
      <c r="N32" s="171">
        <v>-3.2</v>
      </c>
      <c r="O32" s="280">
        <v>11955163</v>
      </c>
      <c r="P32" s="389">
        <v>14891733</v>
      </c>
      <c r="Q32" s="171">
        <v>26.5</v>
      </c>
      <c r="R32" s="389">
        <v>5000408</v>
      </c>
      <c r="S32" s="20">
        <f t="shared" si="2"/>
        <v>16.73856857416104</v>
      </c>
      <c r="T32" s="389">
        <v>17655277</v>
      </c>
      <c r="U32" s="20">
        <f t="shared" si="3"/>
        <v>13.847939802040237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s="7" customFormat="1" ht="13.5">
      <c r="A33" s="358" t="s">
        <v>36</v>
      </c>
      <c r="B33" s="390" t="s">
        <v>38</v>
      </c>
      <c r="C33" s="286">
        <v>91</v>
      </c>
      <c r="D33" s="389">
        <f>'9-2'!C34</f>
        <v>95</v>
      </c>
      <c r="E33" s="20">
        <f t="shared" si="0"/>
        <v>1.7737117251680357</v>
      </c>
      <c r="F33" s="171">
        <v>3.3</v>
      </c>
      <c r="G33" s="286">
        <v>3485</v>
      </c>
      <c r="H33" s="389">
        <f>'9-2'!D34</f>
        <v>3386</v>
      </c>
      <c r="I33" s="20">
        <f t="shared" si="1"/>
        <v>4.206211180124224</v>
      </c>
      <c r="J33" s="171">
        <v>-2.9</v>
      </c>
      <c r="K33" s="280">
        <v>11780241</v>
      </c>
      <c r="L33" s="389">
        <f>'9-2'!E34</f>
        <v>13030242</v>
      </c>
      <c r="M33" s="20">
        <f t="shared" si="4"/>
        <v>6.14037686982313</v>
      </c>
      <c r="N33" s="171">
        <v>10</v>
      </c>
      <c r="O33" s="280">
        <v>6044878</v>
      </c>
      <c r="P33" s="389">
        <v>5743394</v>
      </c>
      <c r="Q33" s="171">
        <v>-5.1</v>
      </c>
      <c r="R33" s="389">
        <v>1335967</v>
      </c>
      <c r="S33" s="20">
        <f t="shared" si="2"/>
        <v>4.4720701275408326</v>
      </c>
      <c r="T33" s="389">
        <v>7055319</v>
      </c>
      <c r="U33" s="20">
        <f t="shared" si="3"/>
        <v>5.5338487635277955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53" s="7" customFormat="1" ht="13.5">
      <c r="A34" s="358" t="s">
        <v>34</v>
      </c>
      <c r="B34" s="390" t="s">
        <v>406</v>
      </c>
      <c r="C34" s="286">
        <v>14</v>
      </c>
      <c r="D34" s="389">
        <f>'9-2'!C35</f>
        <v>8</v>
      </c>
      <c r="E34" s="20">
        <f t="shared" si="0"/>
        <v>0.14936519790888725</v>
      </c>
      <c r="F34" s="171">
        <v>-42.9</v>
      </c>
      <c r="G34" s="286">
        <v>564</v>
      </c>
      <c r="H34" s="389">
        <f>'9-2'!D35</f>
        <v>230</v>
      </c>
      <c r="I34" s="20">
        <f t="shared" si="1"/>
        <v>0.2857142857142857</v>
      </c>
      <c r="J34" s="171">
        <v>-59.2</v>
      </c>
      <c r="K34" s="280">
        <v>1593228</v>
      </c>
      <c r="L34" s="389" t="str">
        <f>'9-2'!E35</f>
        <v>X</v>
      </c>
      <c r="M34" s="393" t="s">
        <v>394</v>
      </c>
      <c r="N34" s="394" t="s">
        <v>394</v>
      </c>
      <c r="O34" s="280">
        <v>600470</v>
      </c>
      <c r="P34" s="389" t="s">
        <v>394</v>
      </c>
      <c r="Q34" s="394" t="s">
        <v>394</v>
      </c>
      <c r="R34" s="389" t="s">
        <v>394</v>
      </c>
      <c r="S34" s="393" t="s">
        <v>394</v>
      </c>
      <c r="T34" s="389" t="s">
        <v>394</v>
      </c>
      <c r="U34" s="393" t="s">
        <v>394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s="7" customFormat="1" ht="13.5">
      <c r="A35" s="358" t="s">
        <v>32</v>
      </c>
      <c r="B35" s="390" t="s">
        <v>33</v>
      </c>
      <c r="C35" s="286">
        <v>29</v>
      </c>
      <c r="D35" s="389">
        <f>'9-2'!C36</f>
        <v>35</v>
      </c>
      <c r="E35" s="20">
        <f t="shared" si="0"/>
        <v>0.6534727408513816</v>
      </c>
      <c r="F35" s="171">
        <v>20.7</v>
      </c>
      <c r="G35" s="286">
        <v>2034</v>
      </c>
      <c r="H35" s="389">
        <f>'9-2'!D36</f>
        <v>2554</v>
      </c>
      <c r="I35" s="20">
        <f t="shared" si="1"/>
        <v>3.1726708074534162</v>
      </c>
      <c r="J35" s="171">
        <v>25.6</v>
      </c>
      <c r="K35" s="280">
        <v>7596041</v>
      </c>
      <c r="L35" s="389">
        <f>'9-2'!E36</f>
        <v>10481547</v>
      </c>
      <c r="M35" s="20">
        <f t="shared" si="4"/>
        <v>4.93932873685416</v>
      </c>
      <c r="N35" s="171">
        <v>37.9</v>
      </c>
      <c r="O35" s="280">
        <v>2586437</v>
      </c>
      <c r="P35" s="389">
        <v>3806804</v>
      </c>
      <c r="Q35" s="171">
        <v>47.9</v>
      </c>
      <c r="R35" s="389">
        <v>1296995</v>
      </c>
      <c r="S35" s="20">
        <f t="shared" si="2"/>
        <v>4.34161367389301</v>
      </c>
      <c r="T35" s="389">
        <v>6513008</v>
      </c>
      <c r="U35" s="20">
        <f t="shared" si="3"/>
        <v>5.1084864153763485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53" s="7" customFormat="1" ht="13.5">
      <c r="A36" s="359" t="s">
        <v>31</v>
      </c>
      <c r="B36" s="503" t="s">
        <v>2</v>
      </c>
      <c r="C36" s="287">
        <v>1053</v>
      </c>
      <c r="D36" s="391">
        <f>'9-2'!C37</f>
        <v>972</v>
      </c>
      <c r="E36" s="501">
        <f t="shared" si="0"/>
        <v>18.147871545929796</v>
      </c>
      <c r="F36" s="395">
        <v>-8.8</v>
      </c>
      <c r="G36" s="287">
        <v>8148</v>
      </c>
      <c r="H36" s="391">
        <f>'9-2'!D37</f>
        <v>7639</v>
      </c>
      <c r="I36" s="501">
        <f t="shared" si="1"/>
        <v>9.48944099378882</v>
      </c>
      <c r="J36" s="395">
        <v>-6.8</v>
      </c>
      <c r="K36" s="282">
        <v>9757547</v>
      </c>
      <c r="L36" s="391">
        <f>'9-2'!E37</f>
        <v>10005434</v>
      </c>
      <c r="M36" s="501">
        <f t="shared" si="4"/>
        <v>4.714965041028548</v>
      </c>
      <c r="N36" s="395">
        <v>-2.1</v>
      </c>
      <c r="O36" s="282">
        <v>4799404</v>
      </c>
      <c r="P36" s="391">
        <v>4750323</v>
      </c>
      <c r="Q36" s="395">
        <v>-4.3</v>
      </c>
      <c r="R36" s="391">
        <v>2107164</v>
      </c>
      <c r="S36" s="501">
        <f t="shared" si="2"/>
        <v>7.053606247930863</v>
      </c>
      <c r="T36" s="391">
        <v>5080953</v>
      </c>
      <c r="U36" s="501">
        <f t="shared" si="3"/>
        <v>3.9852521872636575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 ht="13.5">
      <c r="A37" s="502" t="s">
        <v>418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13.5">
      <c r="A38" s="502" t="s">
        <v>415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3.5">
      <c r="A39" s="502" t="s">
        <v>414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s="1" customFormat="1" ht="17.25" customHeight="1">
      <c r="A40" s="621" t="s">
        <v>73</v>
      </c>
      <c r="B40" s="621"/>
      <c r="C40" s="621"/>
      <c r="D40" s="621"/>
      <c r="E40" s="621"/>
      <c r="F40" s="62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ht="6" customHeight="1">
      <c r="A41" s="26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3.5">
      <c r="A42" s="26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13.5">
      <c r="A43" s="26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3.5">
      <c r="A44" s="2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13.5">
      <c r="A45" s="2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ht="13.5">
      <c r="A46" s="2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</sheetData>
  <sheetProtection/>
  <mergeCells count="29">
    <mergeCell ref="A3:U3"/>
    <mergeCell ref="A4:U4"/>
    <mergeCell ref="A11:B11"/>
    <mergeCell ref="A40:F40"/>
    <mergeCell ref="L8:M8"/>
    <mergeCell ref="N8:N9"/>
    <mergeCell ref="T7:U7"/>
    <mergeCell ref="C8:C9"/>
    <mergeCell ref="D8:E8"/>
    <mergeCell ref="F8:F9"/>
    <mergeCell ref="G7:J7"/>
    <mergeCell ref="G8:G9"/>
    <mergeCell ref="H8:I8"/>
    <mergeCell ref="S8:S9"/>
    <mergeCell ref="T8:T9"/>
    <mergeCell ref="U8:U9"/>
    <mergeCell ref="O8:O9"/>
    <mergeCell ref="R8:R9"/>
    <mergeCell ref="K8:K9"/>
    <mergeCell ref="K7:N7"/>
    <mergeCell ref="O7:Q7"/>
    <mergeCell ref="R7:S7"/>
    <mergeCell ref="P8:P9"/>
    <mergeCell ref="Q8:Q9"/>
    <mergeCell ref="A1:B1"/>
    <mergeCell ref="J8:J9"/>
    <mergeCell ref="A2:B2"/>
    <mergeCell ref="A7:B9"/>
    <mergeCell ref="C7:F7"/>
  </mergeCells>
  <hyperlinks>
    <hyperlink ref="A1" location="'9鉱工業目次'!A1" display="9　鉱工業目次へ＜＜"/>
  </hyperlinks>
  <printOptions/>
  <pageMargins left="0.3937007874015748" right="0.3937007874015748" top="0.5905511811023623" bottom="0.3937007874015748" header="0.31496062992125984" footer="0.1968503937007874"/>
  <pageSetup blackAndWhite="1" fitToHeight="1" fitToWidth="1" horizontalDpi="300" verticalDpi="300" orientation="landscape" paperSize="9" scale="67" r:id="rId1"/>
  <headerFooter scaleWithDoc="0" alignWithMargins="0">
    <oddFooter>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A81"/>
  <sheetViews>
    <sheetView showGridLines="0"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25" customWidth="1"/>
    <col min="2" max="2" width="16.625" style="25" bestFit="1" customWidth="1"/>
    <col min="3" max="3" width="9.75390625" style="25" bestFit="1" customWidth="1"/>
    <col min="4" max="5" width="7.50390625" style="25" bestFit="1" customWidth="1"/>
    <col min="6" max="7" width="9.75390625" style="25" bestFit="1" customWidth="1"/>
    <col min="8" max="9" width="7.50390625" style="25" bestFit="1" customWidth="1"/>
    <col min="10" max="10" width="9.75390625" style="25" bestFit="1" customWidth="1"/>
    <col min="11" max="11" width="14.375" style="25" bestFit="1" customWidth="1"/>
    <col min="12" max="12" width="13.125" style="25" bestFit="1" customWidth="1"/>
    <col min="13" max="13" width="7.50390625" style="25" bestFit="1" customWidth="1"/>
    <col min="14" max="14" width="9.75390625" style="25" bestFit="1" customWidth="1"/>
    <col min="15" max="15" width="14.375" style="25" bestFit="1" customWidth="1"/>
    <col min="16" max="16" width="12.00390625" style="25" bestFit="1" customWidth="1"/>
    <col min="17" max="17" width="9.75390625" style="25" bestFit="1" customWidth="1"/>
    <col min="18" max="18" width="12.00390625" style="25" bestFit="1" customWidth="1"/>
    <col min="19" max="19" width="7.50390625" style="25" bestFit="1" customWidth="1"/>
    <col min="20" max="20" width="13.125" style="25" bestFit="1" customWidth="1"/>
    <col min="21" max="21" width="7.50390625" style="25" bestFit="1" customWidth="1"/>
    <col min="22" max="16384" width="9.00390625" style="25" customWidth="1"/>
  </cols>
  <sheetData>
    <row r="1" spans="1:3" ht="13.5">
      <c r="A1" s="550" t="s">
        <v>348</v>
      </c>
      <c r="B1" s="550"/>
      <c r="C1" s="512"/>
    </row>
    <row r="2" spans="1:2" ht="13.5">
      <c r="A2" s="555" t="s">
        <v>88</v>
      </c>
      <c r="B2" s="555"/>
    </row>
    <row r="3" spans="1:21" ht="17.25">
      <c r="A3" s="552" t="s">
        <v>87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</row>
    <row r="4" spans="1:21" s="120" customFormat="1" ht="13.5" customHeight="1">
      <c r="A4" s="618" t="s">
        <v>86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</row>
    <row r="5" spans="1:21" s="29" customFormat="1" ht="14.25">
      <c r="A5" s="30" t="s">
        <v>429</v>
      </c>
      <c r="B5" s="30"/>
      <c r="C5" s="30"/>
      <c r="D5" s="30"/>
      <c r="I5" s="243"/>
      <c r="J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7:21" s="29" customFormat="1" ht="9.75" customHeight="1" thickBot="1">
      <c r="G6" s="30"/>
      <c r="H6" s="30"/>
      <c r="I6" s="30"/>
      <c r="J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18.75" customHeight="1" thickTop="1">
      <c r="A7" s="607" t="s">
        <v>62</v>
      </c>
      <c r="B7" s="608"/>
      <c r="C7" s="600" t="s">
        <v>57</v>
      </c>
      <c r="D7" s="601"/>
      <c r="E7" s="601"/>
      <c r="F7" s="601"/>
      <c r="G7" s="600" t="s">
        <v>56</v>
      </c>
      <c r="H7" s="601"/>
      <c r="I7" s="601"/>
      <c r="J7" s="601"/>
      <c r="K7" s="600" t="s">
        <v>442</v>
      </c>
      <c r="L7" s="601"/>
      <c r="M7" s="601"/>
      <c r="N7" s="602"/>
      <c r="O7" s="600" t="s">
        <v>85</v>
      </c>
      <c r="P7" s="601"/>
      <c r="Q7" s="601"/>
      <c r="R7" s="600" t="s">
        <v>84</v>
      </c>
      <c r="S7" s="601"/>
      <c r="T7" s="600" t="s">
        <v>83</v>
      </c>
      <c r="U7" s="601"/>
      <c r="V7" s="26"/>
    </row>
    <row r="8" spans="1:22" ht="18.75" customHeight="1">
      <c r="A8" s="609"/>
      <c r="B8" s="610"/>
      <c r="C8" s="613" t="s">
        <v>81</v>
      </c>
      <c r="D8" s="615" t="s">
        <v>82</v>
      </c>
      <c r="E8" s="616"/>
      <c r="F8" s="605" t="s">
        <v>80</v>
      </c>
      <c r="G8" s="613" t="s">
        <v>81</v>
      </c>
      <c r="H8" s="615" t="s">
        <v>82</v>
      </c>
      <c r="I8" s="616"/>
      <c r="J8" s="605" t="s">
        <v>80</v>
      </c>
      <c r="K8" s="617" t="s">
        <v>81</v>
      </c>
      <c r="L8" s="622" t="s">
        <v>82</v>
      </c>
      <c r="M8" s="622"/>
      <c r="N8" s="605" t="s">
        <v>80</v>
      </c>
      <c r="O8" s="613" t="s">
        <v>81</v>
      </c>
      <c r="P8" s="603" t="s">
        <v>79</v>
      </c>
      <c r="Q8" s="605" t="s">
        <v>80</v>
      </c>
      <c r="R8" s="603" t="s">
        <v>79</v>
      </c>
      <c r="S8" s="605" t="s">
        <v>77</v>
      </c>
      <c r="T8" s="603" t="s">
        <v>79</v>
      </c>
      <c r="U8" s="605" t="s">
        <v>77</v>
      </c>
      <c r="V8" s="26"/>
    </row>
    <row r="9" spans="1:22" ht="18.75" customHeight="1">
      <c r="A9" s="611"/>
      <c r="B9" s="612"/>
      <c r="C9" s="614"/>
      <c r="D9" s="8" t="s">
        <v>78</v>
      </c>
      <c r="E9" s="27" t="s">
        <v>77</v>
      </c>
      <c r="F9" s="606"/>
      <c r="G9" s="614"/>
      <c r="H9" s="8" t="s">
        <v>78</v>
      </c>
      <c r="I9" s="27" t="s">
        <v>77</v>
      </c>
      <c r="J9" s="606"/>
      <c r="K9" s="617"/>
      <c r="L9" s="261" t="s">
        <v>78</v>
      </c>
      <c r="M9" s="261" t="s">
        <v>77</v>
      </c>
      <c r="N9" s="606"/>
      <c r="O9" s="614"/>
      <c r="P9" s="604"/>
      <c r="Q9" s="606"/>
      <c r="R9" s="604"/>
      <c r="S9" s="606"/>
      <c r="T9" s="604"/>
      <c r="U9" s="606"/>
      <c r="V9" s="26"/>
    </row>
    <row r="10" spans="1:22" s="17" customFormat="1" ht="13.5">
      <c r="A10" s="7"/>
      <c r="B10" s="24"/>
      <c r="C10" s="6"/>
      <c r="D10" s="23"/>
      <c r="E10" s="23" t="s">
        <v>75</v>
      </c>
      <c r="F10" s="23" t="s">
        <v>75</v>
      </c>
      <c r="G10" s="23" t="s">
        <v>76</v>
      </c>
      <c r="H10" s="23" t="s">
        <v>76</v>
      </c>
      <c r="I10" s="23" t="s">
        <v>75</v>
      </c>
      <c r="J10" s="23" t="s">
        <v>75</v>
      </c>
      <c r="K10" s="23" t="s">
        <v>53</v>
      </c>
      <c r="L10" s="23" t="s">
        <v>53</v>
      </c>
      <c r="M10" s="23" t="s">
        <v>75</v>
      </c>
      <c r="N10" s="23" t="s">
        <v>75</v>
      </c>
      <c r="O10" s="23" t="s">
        <v>53</v>
      </c>
      <c r="P10" s="23" t="s">
        <v>53</v>
      </c>
      <c r="Q10" s="23" t="s">
        <v>75</v>
      </c>
      <c r="R10" s="23" t="s">
        <v>53</v>
      </c>
      <c r="S10" s="23" t="s">
        <v>75</v>
      </c>
      <c r="T10" s="23" t="s">
        <v>53</v>
      </c>
      <c r="U10" s="23" t="s">
        <v>75</v>
      </c>
      <c r="V10" s="18"/>
    </row>
    <row r="11" spans="1:22" s="5" customFormat="1" ht="13.5">
      <c r="A11" s="619" t="s">
        <v>74</v>
      </c>
      <c r="B11" s="620"/>
      <c r="C11" s="21">
        <f>SUM(C13:C36)</f>
        <v>2859</v>
      </c>
      <c r="D11" s="172">
        <f>SUM(D13:D36)</f>
        <v>2891</v>
      </c>
      <c r="E11" s="500">
        <f>D11/$D$11*100</f>
        <v>100</v>
      </c>
      <c r="F11" s="392">
        <f>(D11-C11)/C11*100</f>
        <v>1.1192724728926198</v>
      </c>
      <c r="G11" s="172">
        <f>SUM(G13:G36)</f>
        <v>78164</v>
      </c>
      <c r="H11" s="172">
        <f>SUM(H13:H36)</f>
        <v>75468</v>
      </c>
      <c r="I11" s="500">
        <f>H11/$H$11*100</f>
        <v>100</v>
      </c>
      <c r="J11" s="392">
        <f>(H11-G11)/G11*100</f>
        <v>-3.449158180236426</v>
      </c>
      <c r="K11" s="172">
        <v>216122443</v>
      </c>
      <c r="L11" s="192">
        <v>209512022</v>
      </c>
      <c r="M11" s="500">
        <f>L11/$L$11*100</f>
        <v>100</v>
      </c>
      <c r="N11" s="392">
        <f>(L11-K11)/K11*100</f>
        <v>-3.0586462508199577</v>
      </c>
      <c r="O11" s="192">
        <v>82418225</v>
      </c>
      <c r="P11" s="192">
        <v>80102962</v>
      </c>
      <c r="Q11" s="392">
        <f>(P11-O11)/O11*100</f>
        <v>-2.8091638712190172</v>
      </c>
      <c r="R11" s="192">
        <v>29328527</v>
      </c>
      <c r="S11" s="500">
        <f>R11/$R$11*100</f>
        <v>100</v>
      </c>
      <c r="T11" s="192">
        <v>126360848</v>
      </c>
      <c r="U11" s="500">
        <f>T11/$T$11*100</f>
        <v>100</v>
      </c>
      <c r="V11" s="19"/>
    </row>
    <row r="12" spans="1:22" s="5" customFormat="1" ht="13.5">
      <c r="A12" s="9"/>
      <c r="B12" s="22"/>
      <c r="C12" s="21"/>
      <c r="D12" s="170"/>
      <c r="E12" s="20"/>
      <c r="F12" s="171"/>
      <c r="G12" s="172"/>
      <c r="H12" s="170"/>
      <c r="I12" s="20"/>
      <c r="J12" s="171"/>
      <c r="K12" s="172"/>
      <c r="L12" s="170"/>
      <c r="M12" s="20"/>
      <c r="N12" s="20"/>
      <c r="O12" s="172"/>
      <c r="P12" s="170"/>
      <c r="Q12" s="20"/>
      <c r="R12" s="170"/>
      <c r="S12" s="20"/>
      <c r="T12" s="170"/>
      <c r="U12" s="20"/>
      <c r="V12" s="19"/>
    </row>
    <row r="13" spans="1:22" s="5" customFormat="1" ht="13.5">
      <c r="A13" s="356">
        <v>9</v>
      </c>
      <c r="B13" s="388" t="s">
        <v>3</v>
      </c>
      <c r="C13" s="288">
        <v>284</v>
      </c>
      <c r="D13" s="389">
        <f>'9-2'!F14</f>
        <v>281</v>
      </c>
      <c r="E13" s="20">
        <f aca="true" t="shared" si="0" ref="E13:E36">D13/$D$11*100</f>
        <v>9.719820131442408</v>
      </c>
      <c r="F13" s="171">
        <f aca="true" t="shared" si="1" ref="F13:F36">(D13-C13)/C13*100</f>
        <v>-1.056338028169014</v>
      </c>
      <c r="G13" s="286">
        <v>5390</v>
      </c>
      <c r="H13" s="389">
        <f>'9-2'!G14</f>
        <v>5139</v>
      </c>
      <c r="I13" s="20">
        <f aca="true" t="shared" si="2" ref="I13:I36">H13/$H$11*100</f>
        <v>6.809508665924631</v>
      </c>
      <c r="J13" s="171">
        <f aca="true" t="shared" si="3" ref="J13:J36">(H13-G13)/G13*100</f>
        <v>-4.656771799628943</v>
      </c>
      <c r="K13" s="280">
        <v>5979406</v>
      </c>
      <c r="L13" s="389">
        <f>'9-2'!H14</f>
        <v>5733538</v>
      </c>
      <c r="M13" s="20">
        <f aca="true" t="shared" si="4" ref="M13:M36">L13/$L$11*100</f>
        <v>2.736615276425522</v>
      </c>
      <c r="N13" s="171">
        <f aca="true" t="shared" si="5" ref="N13:N36">(L13-K13)/K13*100</f>
        <v>-4.111913457624386</v>
      </c>
      <c r="O13" s="280">
        <v>2641650</v>
      </c>
      <c r="P13" s="389">
        <v>2544385</v>
      </c>
      <c r="Q13" s="171">
        <f aca="true" t="shared" si="6" ref="Q13:Q36">(P13-O13)/O13*100</f>
        <v>-3.6819790661139815</v>
      </c>
      <c r="R13" s="389">
        <v>1185787</v>
      </c>
      <c r="S13" s="20">
        <f aca="true" t="shared" si="7" ref="S13:S36">R13/$R$11*100</f>
        <v>4.043118155916934</v>
      </c>
      <c r="T13" s="389">
        <v>3064609</v>
      </c>
      <c r="U13" s="20">
        <f aca="true" t="shared" si="8" ref="U13:U36">T13/$T$11*100</f>
        <v>2.425283660647798</v>
      </c>
      <c r="V13" s="19"/>
    </row>
    <row r="14" spans="1:22" s="17" customFormat="1" ht="13.5">
      <c r="A14" s="358">
        <v>10</v>
      </c>
      <c r="B14" s="390" t="s">
        <v>70</v>
      </c>
      <c r="C14" s="288">
        <v>32</v>
      </c>
      <c r="D14" s="389">
        <f>'9-2'!F15</f>
        <v>33</v>
      </c>
      <c r="E14" s="20">
        <f t="shared" si="0"/>
        <v>1.1414735385679695</v>
      </c>
      <c r="F14" s="171">
        <f t="shared" si="1"/>
        <v>3.125</v>
      </c>
      <c r="G14" s="286">
        <v>379</v>
      </c>
      <c r="H14" s="389">
        <f>'9-2'!G15</f>
        <v>324</v>
      </c>
      <c r="I14" s="20">
        <f t="shared" si="2"/>
        <v>0.4293210367307998</v>
      </c>
      <c r="J14" s="171">
        <f t="shared" si="3"/>
        <v>-14.511873350923482</v>
      </c>
      <c r="K14" s="280">
        <v>623756</v>
      </c>
      <c r="L14" s="389">
        <f>'9-2'!H15</f>
        <v>560248</v>
      </c>
      <c r="M14" s="20">
        <f t="shared" si="4"/>
        <v>0.26740613481359077</v>
      </c>
      <c r="N14" s="171">
        <f t="shared" si="5"/>
        <v>-10.18154534786038</v>
      </c>
      <c r="O14" s="280">
        <v>340401</v>
      </c>
      <c r="P14" s="389">
        <v>295466</v>
      </c>
      <c r="Q14" s="171">
        <f t="shared" si="6"/>
        <v>-13.200607518779323</v>
      </c>
      <c r="R14" s="389">
        <v>94907</v>
      </c>
      <c r="S14" s="20">
        <f t="shared" si="7"/>
        <v>0.3235996134412069</v>
      </c>
      <c r="T14" s="389">
        <v>208934</v>
      </c>
      <c r="U14" s="20">
        <f t="shared" si="8"/>
        <v>0.16534710181748702</v>
      </c>
      <c r="V14" s="18"/>
    </row>
    <row r="15" spans="1:22" s="17" customFormat="1" ht="13.5">
      <c r="A15" s="358">
        <v>11</v>
      </c>
      <c r="B15" s="390" t="s">
        <v>69</v>
      </c>
      <c r="C15" s="288">
        <v>773</v>
      </c>
      <c r="D15" s="389">
        <f>'9-2'!F16</f>
        <v>770</v>
      </c>
      <c r="E15" s="20">
        <f t="shared" si="0"/>
        <v>26.634382566585955</v>
      </c>
      <c r="F15" s="171">
        <f t="shared" si="1"/>
        <v>-0.38809831824062097</v>
      </c>
      <c r="G15" s="286">
        <v>18641</v>
      </c>
      <c r="H15" s="389">
        <f>'9-2'!G16</f>
        <v>17764</v>
      </c>
      <c r="I15" s="20">
        <f t="shared" si="2"/>
        <v>23.538453384215828</v>
      </c>
      <c r="J15" s="171">
        <f t="shared" si="3"/>
        <v>-4.704683225148865</v>
      </c>
      <c r="K15" s="280">
        <v>29373060</v>
      </c>
      <c r="L15" s="389">
        <f>'9-2'!H16</f>
        <v>27748551</v>
      </c>
      <c r="M15" s="20">
        <f t="shared" si="4"/>
        <v>13.244371723929044</v>
      </c>
      <c r="N15" s="171">
        <f t="shared" si="5"/>
        <v>-5.5306086597719135</v>
      </c>
      <c r="O15" s="280">
        <v>11371822</v>
      </c>
      <c r="P15" s="389">
        <v>10240505</v>
      </c>
      <c r="Q15" s="171">
        <f t="shared" si="6"/>
        <v>-9.948423392487149</v>
      </c>
      <c r="R15" s="389">
        <v>5633862</v>
      </c>
      <c r="S15" s="20">
        <f t="shared" si="7"/>
        <v>19.209495246726846</v>
      </c>
      <c r="T15" s="389">
        <v>17079622</v>
      </c>
      <c r="U15" s="20">
        <f t="shared" si="8"/>
        <v>13.516545884529044</v>
      </c>
      <c r="V15" s="18"/>
    </row>
    <row r="16" spans="1:22" s="17" customFormat="1" ht="13.5">
      <c r="A16" s="358">
        <v>12</v>
      </c>
      <c r="B16" s="390" t="s">
        <v>68</v>
      </c>
      <c r="C16" s="288">
        <v>122</v>
      </c>
      <c r="D16" s="389">
        <f>'9-2'!F17</f>
        <v>112</v>
      </c>
      <c r="E16" s="20">
        <f t="shared" si="0"/>
        <v>3.87409200968523</v>
      </c>
      <c r="F16" s="171">
        <f t="shared" si="1"/>
        <v>-8.19672131147541</v>
      </c>
      <c r="G16" s="286">
        <v>1352</v>
      </c>
      <c r="H16" s="389">
        <f>'9-2'!G17</f>
        <v>1205</v>
      </c>
      <c r="I16" s="20">
        <f t="shared" si="2"/>
        <v>1.5967032384586843</v>
      </c>
      <c r="J16" s="171">
        <f t="shared" si="3"/>
        <v>-10.872781065088757</v>
      </c>
      <c r="K16" s="280">
        <v>2987456</v>
      </c>
      <c r="L16" s="389">
        <f>'9-2'!H17</f>
        <v>2725814</v>
      </c>
      <c r="M16" s="20">
        <f t="shared" si="4"/>
        <v>1.301029875984873</v>
      </c>
      <c r="N16" s="171">
        <f t="shared" si="5"/>
        <v>-8.75802020180381</v>
      </c>
      <c r="O16" s="280">
        <v>733166</v>
      </c>
      <c r="P16" s="389">
        <v>619163</v>
      </c>
      <c r="Q16" s="171">
        <f t="shared" si="6"/>
        <v>-15.549411729403708</v>
      </c>
      <c r="R16" s="389">
        <v>453539</v>
      </c>
      <c r="S16" s="20">
        <f t="shared" si="7"/>
        <v>1.5464090644579593</v>
      </c>
      <c r="T16" s="389">
        <v>2077400</v>
      </c>
      <c r="U16" s="20">
        <f t="shared" si="8"/>
        <v>1.6440218888053046</v>
      </c>
      <c r="V16" s="18"/>
    </row>
    <row r="17" spans="1:22" s="17" customFormat="1" ht="13.5">
      <c r="A17" s="358">
        <v>13</v>
      </c>
      <c r="B17" s="390" t="s">
        <v>67</v>
      </c>
      <c r="C17" s="288">
        <v>67</v>
      </c>
      <c r="D17" s="389">
        <f>'9-2'!F18</f>
        <v>71</v>
      </c>
      <c r="E17" s="20">
        <f t="shared" si="0"/>
        <v>2.455897613282601</v>
      </c>
      <c r="F17" s="171">
        <f t="shared" si="1"/>
        <v>5.970149253731343</v>
      </c>
      <c r="G17" s="286">
        <v>1000</v>
      </c>
      <c r="H17" s="389">
        <f>'9-2'!G18</f>
        <v>839</v>
      </c>
      <c r="I17" s="20">
        <f t="shared" si="2"/>
        <v>1.1117294747442625</v>
      </c>
      <c r="J17" s="171">
        <f t="shared" si="3"/>
        <v>-16.1</v>
      </c>
      <c r="K17" s="280">
        <v>1607394</v>
      </c>
      <c r="L17" s="389">
        <f>'9-2'!H18</f>
        <v>1370857</v>
      </c>
      <c r="M17" s="20">
        <f t="shared" si="4"/>
        <v>0.6543094696494314</v>
      </c>
      <c r="N17" s="171">
        <f t="shared" si="5"/>
        <v>-14.715558226545578</v>
      </c>
      <c r="O17" s="280">
        <v>679316</v>
      </c>
      <c r="P17" s="389">
        <v>468053</v>
      </c>
      <c r="Q17" s="171">
        <f t="shared" si="6"/>
        <v>-31.09937054331121</v>
      </c>
      <c r="R17" s="389">
        <v>294386</v>
      </c>
      <c r="S17" s="20">
        <f t="shared" si="7"/>
        <v>1.0037531035909169</v>
      </c>
      <c r="T17" s="389">
        <v>879439</v>
      </c>
      <c r="U17" s="20">
        <f t="shared" si="8"/>
        <v>0.6959742783619179</v>
      </c>
      <c r="V17" s="18"/>
    </row>
    <row r="18" spans="1:22" s="17" customFormat="1" ht="13.5">
      <c r="A18" s="358">
        <v>14</v>
      </c>
      <c r="B18" s="390" t="s">
        <v>66</v>
      </c>
      <c r="C18" s="288">
        <v>105</v>
      </c>
      <c r="D18" s="389">
        <f>'9-2'!F19</f>
        <v>105</v>
      </c>
      <c r="E18" s="20">
        <f t="shared" si="0"/>
        <v>3.631961259079903</v>
      </c>
      <c r="F18" s="171">
        <f t="shared" si="1"/>
        <v>0</v>
      </c>
      <c r="G18" s="286">
        <v>1740</v>
      </c>
      <c r="H18" s="389">
        <f>'9-2'!G19</f>
        <v>1827</v>
      </c>
      <c r="I18" s="20">
        <f t="shared" si="2"/>
        <v>2.4208936237875656</v>
      </c>
      <c r="J18" s="171">
        <f t="shared" si="3"/>
        <v>5</v>
      </c>
      <c r="K18" s="280">
        <v>4627067</v>
      </c>
      <c r="L18" s="389">
        <f>'9-2'!H19</f>
        <v>5565276</v>
      </c>
      <c r="M18" s="20">
        <f t="shared" si="4"/>
        <v>2.656303894580331</v>
      </c>
      <c r="N18" s="171">
        <f t="shared" si="5"/>
        <v>20.276538031543524</v>
      </c>
      <c r="O18" s="280">
        <v>2102905</v>
      </c>
      <c r="P18" s="389">
        <v>2473998</v>
      </c>
      <c r="Q18" s="171">
        <f t="shared" si="6"/>
        <v>17.646683991906436</v>
      </c>
      <c r="R18" s="389">
        <v>727507</v>
      </c>
      <c r="S18" s="20">
        <f t="shared" si="7"/>
        <v>2.4805439427626212</v>
      </c>
      <c r="T18" s="389">
        <v>2979253</v>
      </c>
      <c r="U18" s="20">
        <f t="shared" si="8"/>
        <v>2.3577342564209443</v>
      </c>
      <c r="V18" s="18"/>
    </row>
    <row r="19" spans="1:22" s="17" customFormat="1" ht="13.5">
      <c r="A19" s="358">
        <v>15</v>
      </c>
      <c r="B19" s="390" t="s">
        <v>65</v>
      </c>
      <c r="C19" s="288">
        <v>124</v>
      </c>
      <c r="D19" s="389">
        <f>'9-2'!F20</f>
        <v>119</v>
      </c>
      <c r="E19" s="20">
        <f t="shared" si="0"/>
        <v>4.116222760290557</v>
      </c>
      <c r="F19" s="171">
        <f t="shared" si="1"/>
        <v>-4.032258064516129</v>
      </c>
      <c r="G19" s="286">
        <v>2376</v>
      </c>
      <c r="H19" s="389">
        <f>'9-2'!G20</f>
        <v>2236</v>
      </c>
      <c r="I19" s="20">
        <f t="shared" si="2"/>
        <v>2.962845179413791</v>
      </c>
      <c r="J19" s="171">
        <f t="shared" si="3"/>
        <v>-5.892255892255893</v>
      </c>
      <c r="K19" s="280">
        <v>3739979</v>
      </c>
      <c r="L19" s="389">
        <f>'9-2'!H20</f>
        <v>3158426</v>
      </c>
      <c r="M19" s="20">
        <f t="shared" si="4"/>
        <v>1.507515401669886</v>
      </c>
      <c r="N19" s="171">
        <f t="shared" si="5"/>
        <v>-15.549632765317668</v>
      </c>
      <c r="O19" s="280">
        <v>2005508</v>
      </c>
      <c r="P19" s="389">
        <v>1710166</v>
      </c>
      <c r="Q19" s="171">
        <f t="shared" si="6"/>
        <v>-14.72654310030177</v>
      </c>
      <c r="R19" s="389">
        <v>769297</v>
      </c>
      <c r="S19" s="20">
        <f t="shared" si="7"/>
        <v>2.6230331990420113</v>
      </c>
      <c r="T19" s="389">
        <v>1367875</v>
      </c>
      <c r="U19" s="20">
        <f t="shared" si="8"/>
        <v>1.0825148941703842</v>
      </c>
      <c r="V19" s="18"/>
    </row>
    <row r="20" spans="1:22" s="17" customFormat="1" ht="13.5">
      <c r="A20" s="358">
        <v>16</v>
      </c>
      <c r="B20" s="390" t="s">
        <v>64</v>
      </c>
      <c r="C20" s="288">
        <v>58</v>
      </c>
      <c r="D20" s="389">
        <f>'9-2'!F21</f>
        <v>59</v>
      </c>
      <c r="E20" s="20">
        <f t="shared" si="0"/>
        <v>2.0408163265306123</v>
      </c>
      <c r="F20" s="171">
        <f t="shared" si="1"/>
        <v>1.7241379310344827</v>
      </c>
      <c r="G20" s="286">
        <v>3415</v>
      </c>
      <c r="H20" s="389">
        <f>'9-2'!G21</f>
        <v>3549</v>
      </c>
      <c r="I20" s="20">
        <f t="shared" si="2"/>
        <v>4.702655430116075</v>
      </c>
      <c r="J20" s="171">
        <f t="shared" si="3"/>
        <v>3.9238653001464128</v>
      </c>
      <c r="K20" s="280">
        <v>27117432</v>
      </c>
      <c r="L20" s="389">
        <f>'9-2'!H21</f>
        <v>28345402</v>
      </c>
      <c r="M20" s="20">
        <f t="shared" si="4"/>
        <v>13.529248455250936</v>
      </c>
      <c r="N20" s="171">
        <f t="shared" si="5"/>
        <v>4.528341769235376</v>
      </c>
      <c r="O20" s="280">
        <v>11343930</v>
      </c>
      <c r="P20" s="389">
        <v>11251952</v>
      </c>
      <c r="Q20" s="394">
        <f t="shared" si="6"/>
        <v>-0.8108124785678332</v>
      </c>
      <c r="R20" s="389">
        <v>1864011</v>
      </c>
      <c r="S20" s="393">
        <f t="shared" si="7"/>
        <v>6.355624338037842</v>
      </c>
      <c r="T20" s="389">
        <v>16739940</v>
      </c>
      <c r="U20" s="393">
        <f t="shared" si="8"/>
        <v>13.247726859192968</v>
      </c>
      <c r="V20" s="18"/>
    </row>
    <row r="21" spans="1:22" s="17" customFormat="1" ht="13.5">
      <c r="A21" s="358">
        <v>17</v>
      </c>
      <c r="B21" s="390" t="s">
        <v>63</v>
      </c>
      <c r="C21" s="288">
        <v>9</v>
      </c>
      <c r="D21" s="389">
        <f>'9-2'!F22</f>
        <v>8</v>
      </c>
      <c r="E21" s="20">
        <f t="shared" si="0"/>
        <v>0.2767208578346593</v>
      </c>
      <c r="F21" s="171">
        <f t="shared" si="1"/>
        <v>-11.11111111111111</v>
      </c>
      <c r="G21" s="286">
        <v>71</v>
      </c>
      <c r="H21" s="389">
        <f>'9-2'!G22</f>
        <v>71</v>
      </c>
      <c r="I21" s="20">
        <f t="shared" si="2"/>
        <v>0.09407960990088514</v>
      </c>
      <c r="J21" s="171">
        <f t="shared" si="3"/>
        <v>0</v>
      </c>
      <c r="K21" s="280">
        <v>367939</v>
      </c>
      <c r="L21" s="389">
        <f>'9-2'!H22</f>
        <v>360283</v>
      </c>
      <c r="M21" s="393">
        <f t="shared" si="4"/>
        <v>0.17196292439963182</v>
      </c>
      <c r="N21" s="394">
        <f t="shared" si="5"/>
        <v>-2.080779694460223</v>
      </c>
      <c r="O21" s="280">
        <v>109623</v>
      </c>
      <c r="P21" s="389">
        <v>109348</v>
      </c>
      <c r="Q21" s="394">
        <f t="shared" si="6"/>
        <v>-0.2508597648303732</v>
      </c>
      <c r="R21" s="389">
        <v>34654</v>
      </c>
      <c r="S21" s="393">
        <f t="shared" si="7"/>
        <v>0.1181579968199562</v>
      </c>
      <c r="T21" s="389">
        <v>245468</v>
      </c>
      <c r="U21" s="393">
        <f t="shared" si="8"/>
        <v>0.19425953836587107</v>
      </c>
      <c r="V21" s="18"/>
    </row>
    <row r="22" spans="1:53" s="17" customFormat="1" ht="13.5">
      <c r="A22" s="358">
        <v>18</v>
      </c>
      <c r="B22" s="297" t="s">
        <v>401</v>
      </c>
      <c r="C22" s="288">
        <v>130</v>
      </c>
      <c r="D22" s="389">
        <f>'9-2'!F23</f>
        <v>143</v>
      </c>
      <c r="E22" s="20">
        <f t="shared" si="0"/>
        <v>4.9463853337945345</v>
      </c>
      <c r="F22" s="171">
        <f t="shared" si="1"/>
        <v>10</v>
      </c>
      <c r="G22" s="286">
        <v>4615</v>
      </c>
      <c r="H22" s="389">
        <f>'9-2'!G23</f>
        <v>5204</v>
      </c>
      <c r="I22" s="20">
        <f t="shared" si="2"/>
        <v>6.895637886256427</v>
      </c>
      <c r="J22" s="171">
        <f t="shared" si="3"/>
        <v>12.76273022751896</v>
      </c>
      <c r="K22" s="280">
        <v>14113175</v>
      </c>
      <c r="L22" s="389">
        <f>'9-2'!H23</f>
        <v>14796104</v>
      </c>
      <c r="M22" s="20">
        <f t="shared" si="4"/>
        <v>7.062174217382141</v>
      </c>
      <c r="N22" s="394">
        <f t="shared" si="5"/>
        <v>4.838946587142864</v>
      </c>
      <c r="O22" s="280">
        <v>5469438</v>
      </c>
      <c r="P22" s="389">
        <v>5548426</v>
      </c>
      <c r="Q22" s="394">
        <f t="shared" si="6"/>
        <v>1.4441703151219558</v>
      </c>
      <c r="R22" s="389">
        <v>2125055</v>
      </c>
      <c r="S22" s="20">
        <f t="shared" si="7"/>
        <v>7.245692905068162</v>
      </c>
      <c r="T22" s="389">
        <v>9042215</v>
      </c>
      <c r="U22" s="20">
        <f t="shared" si="8"/>
        <v>7.1558676149435145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7" customFormat="1" ht="13.5">
      <c r="A23" s="358" t="s">
        <v>52</v>
      </c>
      <c r="B23" s="357" t="s">
        <v>402</v>
      </c>
      <c r="C23" s="288">
        <v>8</v>
      </c>
      <c r="D23" s="389">
        <f>'9-2'!F24</f>
        <v>7</v>
      </c>
      <c r="E23" s="20">
        <f t="shared" si="0"/>
        <v>0.24213075060532688</v>
      </c>
      <c r="F23" s="171">
        <f t="shared" si="1"/>
        <v>-12.5</v>
      </c>
      <c r="G23" s="286">
        <v>171</v>
      </c>
      <c r="H23" s="389">
        <f>'9-2'!G24</f>
        <v>169</v>
      </c>
      <c r="I23" s="20">
        <f t="shared" si="2"/>
        <v>0.22393597286267025</v>
      </c>
      <c r="J23" s="171">
        <f t="shared" si="3"/>
        <v>-1.1695906432748537</v>
      </c>
      <c r="K23" s="280">
        <v>103047</v>
      </c>
      <c r="L23" s="389">
        <f>'9-2'!H24</f>
        <v>101974</v>
      </c>
      <c r="M23" s="20">
        <f t="shared" si="4"/>
        <v>0.04867214731954618</v>
      </c>
      <c r="N23" s="171">
        <f t="shared" si="5"/>
        <v>-1.0412724290857571</v>
      </c>
      <c r="O23" s="280">
        <v>58010</v>
      </c>
      <c r="P23" s="389">
        <v>29124</v>
      </c>
      <c r="Q23" s="171">
        <f t="shared" si="6"/>
        <v>-49.79486295466299</v>
      </c>
      <c r="R23" s="389">
        <v>59689</v>
      </c>
      <c r="S23" s="20">
        <f t="shared" si="7"/>
        <v>0.20351857425366096</v>
      </c>
      <c r="T23" s="389">
        <v>71424</v>
      </c>
      <c r="U23" s="20">
        <f t="shared" si="8"/>
        <v>0.05652383719362187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7" customFormat="1" ht="13.5">
      <c r="A24" s="358" t="s">
        <v>51</v>
      </c>
      <c r="B24" s="297" t="s">
        <v>49</v>
      </c>
      <c r="C24" s="288">
        <v>5</v>
      </c>
      <c r="D24" s="389">
        <f>'9-2'!F25</f>
        <v>4</v>
      </c>
      <c r="E24" s="20">
        <f t="shared" si="0"/>
        <v>0.13836042891732964</v>
      </c>
      <c r="F24" s="171">
        <f t="shared" si="1"/>
        <v>-20</v>
      </c>
      <c r="G24" s="286">
        <v>85</v>
      </c>
      <c r="H24" s="389">
        <f>'9-2'!G25</f>
        <v>73</v>
      </c>
      <c r="I24" s="20">
        <f t="shared" si="2"/>
        <v>0.0967297397572481</v>
      </c>
      <c r="J24" s="171">
        <f t="shared" si="3"/>
        <v>-14.117647058823529</v>
      </c>
      <c r="K24" s="280">
        <v>52449</v>
      </c>
      <c r="L24" s="389">
        <f>'9-2'!H25</f>
        <v>56646</v>
      </c>
      <c r="M24" s="393">
        <f t="shared" si="4"/>
        <v>0.027037111980142123</v>
      </c>
      <c r="N24" s="394">
        <f t="shared" si="5"/>
        <v>8.00205914316765</v>
      </c>
      <c r="O24" s="280">
        <v>18581</v>
      </c>
      <c r="P24" s="389">
        <v>16572</v>
      </c>
      <c r="Q24" s="394">
        <f t="shared" si="6"/>
        <v>-10.812119907432322</v>
      </c>
      <c r="R24" s="389">
        <v>11858</v>
      </c>
      <c r="S24" s="393">
        <f t="shared" si="7"/>
        <v>0.040431624813615764</v>
      </c>
      <c r="T24" s="389">
        <v>39277</v>
      </c>
      <c r="U24" s="393">
        <f t="shared" si="8"/>
        <v>0.03108320387340231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7" customFormat="1" ht="13.5">
      <c r="A25" s="358" t="s">
        <v>50</v>
      </c>
      <c r="B25" s="297" t="s">
        <v>47</v>
      </c>
      <c r="C25" s="288">
        <v>134</v>
      </c>
      <c r="D25" s="389">
        <f>'9-2'!F26</f>
        <v>134</v>
      </c>
      <c r="E25" s="20">
        <f t="shared" si="0"/>
        <v>4.6350743687305425</v>
      </c>
      <c r="F25" s="171">
        <f t="shared" si="1"/>
        <v>0</v>
      </c>
      <c r="G25" s="286">
        <v>2568</v>
      </c>
      <c r="H25" s="389">
        <f>'9-2'!G26</f>
        <v>2408</v>
      </c>
      <c r="I25" s="20">
        <f t="shared" si="2"/>
        <v>3.1907563470610056</v>
      </c>
      <c r="J25" s="171">
        <f t="shared" si="3"/>
        <v>-6.230529595015576</v>
      </c>
      <c r="K25" s="280">
        <v>8167758</v>
      </c>
      <c r="L25" s="389">
        <f>'9-2'!H26</f>
        <v>8077831</v>
      </c>
      <c r="M25" s="20">
        <f t="shared" si="4"/>
        <v>3.8555453395414228</v>
      </c>
      <c r="N25" s="394">
        <f t="shared" si="5"/>
        <v>-1.1009998092499802</v>
      </c>
      <c r="O25" s="280">
        <v>4577045</v>
      </c>
      <c r="P25" s="389">
        <v>4668086</v>
      </c>
      <c r="Q25" s="394">
        <f>(P25-O25)/O25*100</f>
        <v>1.9890781060706197</v>
      </c>
      <c r="R25" s="389">
        <v>1152478</v>
      </c>
      <c r="S25" s="20">
        <f t="shared" si="7"/>
        <v>3.9295461377927365</v>
      </c>
      <c r="T25" s="389">
        <v>3248401</v>
      </c>
      <c r="U25" s="20">
        <f t="shared" si="8"/>
        <v>2.5707337766520846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7" customFormat="1" ht="13.5">
      <c r="A26" s="358" t="s">
        <v>48</v>
      </c>
      <c r="B26" s="297" t="s">
        <v>45</v>
      </c>
      <c r="C26" s="288">
        <v>25</v>
      </c>
      <c r="D26" s="389">
        <f>'9-2'!F27</f>
        <v>25</v>
      </c>
      <c r="E26" s="20">
        <f t="shared" si="0"/>
        <v>0.8647526807333102</v>
      </c>
      <c r="F26" s="171">
        <f t="shared" si="1"/>
        <v>0</v>
      </c>
      <c r="G26" s="286">
        <v>392</v>
      </c>
      <c r="H26" s="389">
        <f>'9-2'!G27</f>
        <v>410</v>
      </c>
      <c r="I26" s="20">
        <f t="shared" si="2"/>
        <v>0.5432766205544072</v>
      </c>
      <c r="J26" s="171">
        <f t="shared" si="3"/>
        <v>4.591836734693878</v>
      </c>
      <c r="K26" s="280">
        <v>2559038</v>
      </c>
      <c r="L26" s="389">
        <f>'9-2'!H27</f>
        <v>2851675</v>
      </c>
      <c r="M26" s="20">
        <f t="shared" si="4"/>
        <v>1.3611032783598451</v>
      </c>
      <c r="N26" s="171">
        <f t="shared" si="5"/>
        <v>11.435430032691972</v>
      </c>
      <c r="O26" s="280">
        <v>552961</v>
      </c>
      <c r="P26" s="389">
        <v>730849</v>
      </c>
      <c r="Q26" s="171">
        <f t="shared" si="6"/>
        <v>32.17008071093622</v>
      </c>
      <c r="R26" s="389">
        <v>177159</v>
      </c>
      <c r="S26" s="20">
        <f t="shared" si="7"/>
        <v>0.6040501113472218</v>
      </c>
      <c r="T26" s="389">
        <v>2092407</v>
      </c>
      <c r="U26" s="20">
        <f t="shared" si="8"/>
        <v>1.655898194035545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7" customFormat="1" ht="13.5">
      <c r="A27" s="358" t="s">
        <v>46</v>
      </c>
      <c r="B27" s="297" t="s">
        <v>43</v>
      </c>
      <c r="C27" s="288">
        <v>20</v>
      </c>
      <c r="D27" s="389">
        <f>'9-2'!F28</f>
        <v>17</v>
      </c>
      <c r="E27" s="20">
        <f t="shared" si="0"/>
        <v>0.588031822898651</v>
      </c>
      <c r="F27" s="171">
        <f t="shared" si="1"/>
        <v>-15</v>
      </c>
      <c r="G27" s="286">
        <v>1281</v>
      </c>
      <c r="H27" s="389">
        <f>'9-2'!G28</f>
        <v>1245</v>
      </c>
      <c r="I27" s="20">
        <f t="shared" si="2"/>
        <v>1.6497058355859437</v>
      </c>
      <c r="J27" s="171">
        <f t="shared" si="3"/>
        <v>-2.810304449648712</v>
      </c>
      <c r="K27" s="280">
        <v>15728616</v>
      </c>
      <c r="L27" s="389">
        <f>'9-2'!H28</f>
        <v>16381538</v>
      </c>
      <c r="M27" s="20">
        <f t="shared" si="4"/>
        <v>7.8189011989011306</v>
      </c>
      <c r="N27" s="171">
        <f t="shared" si="5"/>
        <v>4.151172614297406</v>
      </c>
      <c r="O27" s="280">
        <v>1226044</v>
      </c>
      <c r="P27" s="389">
        <v>1247568</v>
      </c>
      <c r="Q27" s="171">
        <f t="shared" si="6"/>
        <v>1.7555650531302303</v>
      </c>
      <c r="R27" s="389">
        <v>812554</v>
      </c>
      <c r="S27" s="20">
        <f t="shared" si="7"/>
        <v>2.770524411266887</v>
      </c>
      <c r="T27" s="389">
        <v>15094141</v>
      </c>
      <c r="U27" s="20">
        <f t="shared" si="8"/>
        <v>11.945267255566376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7" customFormat="1" ht="13.5">
      <c r="A28" s="358" t="s">
        <v>44</v>
      </c>
      <c r="B28" s="297" t="s">
        <v>41</v>
      </c>
      <c r="C28" s="288">
        <v>222</v>
      </c>
      <c r="D28" s="389">
        <f>'9-2'!F29</f>
        <v>224</v>
      </c>
      <c r="E28" s="20">
        <f t="shared" si="0"/>
        <v>7.74818401937046</v>
      </c>
      <c r="F28" s="171">
        <f t="shared" si="1"/>
        <v>0.9009009009009009</v>
      </c>
      <c r="G28" s="286">
        <v>5012</v>
      </c>
      <c r="H28" s="389">
        <f>'9-2'!G29</f>
        <v>4566</v>
      </c>
      <c r="I28" s="20">
        <f t="shared" si="2"/>
        <v>6.050246462076641</v>
      </c>
      <c r="J28" s="171">
        <f t="shared" si="3"/>
        <v>-8.898643256185155</v>
      </c>
      <c r="K28" s="280">
        <v>10632812</v>
      </c>
      <c r="L28" s="389">
        <f>'9-2'!H29</f>
        <v>9498390</v>
      </c>
      <c r="M28" s="20">
        <f t="shared" si="4"/>
        <v>4.533577552890974</v>
      </c>
      <c r="N28" s="171">
        <f t="shared" si="5"/>
        <v>-10.669068539912113</v>
      </c>
      <c r="O28" s="280">
        <v>4250122</v>
      </c>
      <c r="P28" s="389">
        <v>3899527</v>
      </c>
      <c r="Q28" s="171">
        <f t="shared" si="6"/>
        <v>-8.249057321178075</v>
      </c>
      <c r="R28" s="389">
        <v>1702017</v>
      </c>
      <c r="S28" s="20">
        <f t="shared" si="7"/>
        <v>5.803281562691505</v>
      </c>
      <c r="T28" s="389">
        <v>5421314</v>
      </c>
      <c r="U28" s="20">
        <f t="shared" si="8"/>
        <v>4.290343160723328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7" customFormat="1" ht="13.5">
      <c r="A29" s="358" t="s">
        <v>42</v>
      </c>
      <c r="B29" s="297" t="s">
        <v>403</v>
      </c>
      <c r="C29" s="288">
        <v>52</v>
      </c>
      <c r="D29" s="389">
        <f>'9-2'!F30</f>
        <v>48</v>
      </c>
      <c r="E29" s="20">
        <f t="shared" si="0"/>
        <v>1.6603251470079559</v>
      </c>
      <c r="F29" s="171">
        <f t="shared" si="1"/>
        <v>-7.6923076923076925</v>
      </c>
      <c r="G29" s="286">
        <v>995</v>
      </c>
      <c r="H29" s="389">
        <f>'9-2'!G30</f>
        <v>788</v>
      </c>
      <c r="I29" s="20">
        <f t="shared" si="2"/>
        <v>1.0441511634070069</v>
      </c>
      <c r="J29" s="171">
        <f t="shared" si="3"/>
        <v>-20.804020100502512</v>
      </c>
      <c r="K29" s="280">
        <v>2830397</v>
      </c>
      <c r="L29" s="389">
        <f>'9-2'!H30</f>
        <v>1859441</v>
      </c>
      <c r="M29" s="20">
        <f t="shared" si="4"/>
        <v>0.887510407398006</v>
      </c>
      <c r="N29" s="171">
        <f t="shared" si="5"/>
        <v>-34.30458695370296</v>
      </c>
      <c r="O29" s="280">
        <v>1169706</v>
      </c>
      <c r="P29" s="389">
        <v>678361</v>
      </c>
      <c r="Q29" s="171">
        <f t="shared" si="6"/>
        <v>-42.005854462574355</v>
      </c>
      <c r="R29" s="389">
        <v>323233</v>
      </c>
      <c r="S29" s="20">
        <f t="shared" si="7"/>
        <v>1.1021112652537919</v>
      </c>
      <c r="T29" s="389">
        <v>1171487</v>
      </c>
      <c r="U29" s="20">
        <f t="shared" si="8"/>
        <v>0.9270965006502646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7" customFormat="1" ht="13.5">
      <c r="A30" s="358" t="s">
        <v>40</v>
      </c>
      <c r="B30" s="297" t="s">
        <v>404</v>
      </c>
      <c r="C30" s="288">
        <v>152</v>
      </c>
      <c r="D30" s="389">
        <f>'9-2'!F31</f>
        <v>166</v>
      </c>
      <c r="E30" s="20">
        <f t="shared" si="0"/>
        <v>5.74195780006918</v>
      </c>
      <c r="F30" s="171">
        <f t="shared" si="1"/>
        <v>9.210526315789473</v>
      </c>
      <c r="G30" s="286">
        <v>3063</v>
      </c>
      <c r="H30" s="389">
        <f>'9-2'!G31</f>
        <v>3643</v>
      </c>
      <c r="I30" s="20">
        <f t="shared" si="2"/>
        <v>4.827211533365134</v>
      </c>
      <c r="J30" s="171">
        <f t="shared" si="3"/>
        <v>18.93568396996409</v>
      </c>
      <c r="K30" s="280">
        <v>9599114</v>
      </c>
      <c r="L30" s="389">
        <f>'9-2'!H31</f>
        <v>11581021</v>
      </c>
      <c r="M30" s="20">
        <f t="shared" si="4"/>
        <v>5.527616453436739</v>
      </c>
      <c r="N30" s="171">
        <f t="shared" si="5"/>
        <v>20.6467701081579</v>
      </c>
      <c r="O30" s="280">
        <v>3813141</v>
      </c>
      <c r="P30" s="389">
        <v>3858088</v>
      </c>
      <c r="Q30" s="171">
        <f t="shared" si="6"/>
        <v>1.178739522089532</v>
      </c>
      <c r="R30" s="389">
        <v>1812009</v>
      </c>
      <c r="S30" s="20">
        <f t="shared" si="7"/>
        <v>6.178315740166562</v>
      </c>
      <c r="T30" s="389">
        <v>7660914</v>
      </c>
      <c r="U30" s="20">
        <f t="shared" si="8"/>
        <v>6.06272759423077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7" customFormat="1" ht="13.5">
      <c r="A31" s="358" t="s">
        <v>39</v>
      </c>
      <c r="B31" s="297" t="s">
        <v>405</v>
      </c>
      <c r="C31" s="288">
        <v>22</v>
      </c>
      <c r="D31" s="389">
        <f>'9-2'!F32</f>
        <v>21</v>
      </c>
      <c r="E31" s="20">
        <f t="shared" si="0"/>
        <v>0.7263922518159807</v>
      </c>
      <c r="F31" s="171">
        <f t="shared" si="1"/>
        <v>-4.545454545454546</v>
      </c>
      <c r="G31" s="286">
        <v>987</v>
      </c>
      <c r="H31" s="389">
        <f>'9-2'!G32</f>
        <v>985</v>
      </c>
      <c r="I31" s="20">
        <f t="shared" si="2"/>
        <v>1.3051889542587587</v>
      </c>
      <c r="J31" s="171">
        <f t="shared" si="3"/>
        <v>-0.2026342451874367</v>
      </c>
      <c r="K31" s="280">
        <v>1994615</v>
      </c>
      <c r="L31" s="389">
        <f>'9-2'!H32</f>
        <v>1666229</v>
      </c>
      <c r="M31" s="20">
        <f t="shared" si="4"/>
        <v>0.7952904010443849</v>
      </c>
      <c r="N31" s="171">
        <f t="shared" si="5"/>
        <v>-16.46362831924958</v>
      </c>
      <c r="O31" s="280">
        <v>807698</v>
      </c>
      <c r="P31" s="389">
        <v>562872</v>
      </c>
      <c r="Q31" s="171">
        <f t="shared" si="6"/>
        <v>-30.311576851744093</v>
      </c>
      <c r="R31" s="389">
        <v>386392</v>
      </c>
      <c r="S31" s="20">
        <f t="shared" si="7"/>
        <v>1.317461323577553</v>
      </c>
      <c r="T31" s="389">
        <v>1080460</v>
      </c>
      <c r="U31" s="20">
        <f t="shared" si="8"/>
        <v>0.8550591556650522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7" customFormat="1" ht="13.5">
      <c r="A32" s="358" t="s">
        <v>37</v>
      </c>
      <c r="B32" s="297" t="s">
        <v>35</v>
      </c>
      <c r="C32" s="288">
        <v>62</v>
      </c>
      <c r="D32" s="389">
        <f>'9-2'!F33</f>
        <v>59</v>
      </c>
      <c r="E32" s="20">
        <f t="shared" si="0"/>
        <v>2.0408163265306123</v>
      </c>
      <c r="F32" s="171">
        <f t="shared" si="1"/>
        <v>-4.838709677419355</v>
      </c>
      <c r="G32" s="286">
        <v>11163</v>
      </c>
      <c r="H32" s="389">
        <f>'9-2'!G33</f>
        <v>10426</v>
      </c>
      <c r="I32" s="20">
        <f t="shared" si="2"/>
        <v>13.815126941220122</v>
      </c>
      <c r="J32" s="171">
        <f t="shared" si="3"/>
        <v>-6.602167876018991</v>
      </c>
      <c r="K32" s="280">
        <v>38497218</v>
      </c>
      <c r="L32" s="389">
        <f>'9-2'!H33</f>
        <v>33103941</v>
      </c>
      <c r="M32" s="20">
        <f t="shared" si="4"/>
        <v>15.800497118967236</v>
      </c>
      <c r="N32" s="171">
        <f t="shared" si="5"/>
        <v>-14.009524012878021</v>
      </c>
      <c r="O32" s="280">
        <v>14648529</v>
      </c>
      <c r="P32" s="389">
        <v>14889707</v>
      </c>
      <c r="Q32" s="171">
        <f t="shared" si="6"/>
        <v>1.6464315290634302</v>
      </c>
      <c r="R32" s="389">
        <v>4997924</v>
      </c>
      <c r="S32" s="20">
        <f t="shared" si="7"/>
        <v>17.041169507080937</v>
      </c>
      <c r="T32" s="389">
        <v>17652885</v>
      </c>
      <c r="U32" s="20">
        <f t="shared" si="8"/>
        <v>13.970217262232998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s="7" customFormat="1" ht="13.5">
      <c r="A33" s="358" t="s">
        <v>36</v>
      </c>
      <c r="B33" s="297" t="s">
        <v>38</v>
      </c>
      <c r="C33" s="288">
        <v>72</v>
      </c>
      <c r="D33" s="389">
        <f>'9-2'!F34</f>
        <v>73</v>
      </c>
      <c r="E33" s="20">
        <f t="shared" si="0"/>
        <v>2.525077827741266</v>
      </c>
      <c r="F33" s="171">
        <f t="shared" si="1"/>
        <v>1.3888888888888888</v>
      </c>
      <c r="G33" s="286">
        <v>3890</v>
      </c>
      <c r="H33" s="389">
        <f>'9-2'!G34</f>
        <v>3332</v>
      </c>
      <c r="I33" s="20">
        <f t="shared" si="2"/>
        <v>4.415116340700695</v>
      </c>
      <c r="J33" s="171">
        <f t="shared" si="3"/>
        <v>-14.344473007712082</v>
      </c>
      <c r="K33" s="280">
        <v>15829666</v>
      </c>
      <c r="L33" s="389">
        <f>'9-2'!H34</f>
        <v>12978881</v>
      </c>
      <c r="M33" s="20">
        <f t="shared" si="4"/>
        <v>6.194814443631307</v>
      </c>
      <c r="N33" s="171">
        <f t="shared" si="5"/>
        <v>-18.00912918819639</v>
      </c>
      <c r="O33" s="280">
        <v>6959790</v>
      </c>
      <c r="P33" s="389">
        <v>5713245</v>
      </c>
      <c r="Q33" s="171">
        <f t="shared" si="6"/>
        <v>-17.910669718482886</v>
      </c>
      <c r="R33" s="389">
        <v>1320928</v>
      </c>
      <c r="S33" s="20">
        <f t="shared" si="7"/>
        <v>4.503901610878719</v>
      </c>
      <c r="T33" s="389">
        <v>7035614</v>
      </c>
      <c r="U33" s="20">
        <f t="shared" si="8"/>
        <v>5.567874948101013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53" s="7" customFormat="1" ht="13.5">
      <c r="A34" s="358" t="s">
        <v>34</v>
      </c>
      <c r="B34" s="297" t="s">
        <v>406</v>
      </c>
      <c r="C34" s="288">
        <v>7</v>
      </c>
      <c r="D34" s="389">
        <f>'9-2'!F35</f>
        <v>7</v>
      </c>
      <c r="E34" s="20">
        <f t="shared" si="0"/>
        <v>0.24213075060532688</v>
      </c>
      <c r="F34" s="171">
        <f t="shared" si="1"/>
        <v>0</v>
      </c>
      <c r="G34" s="286">
        <v>280</v>
      </c>
      <c r="H34" s="389">
        <f>'9-2'!G35</f>
        <v>228</v>
      </c>
      <c r="I34" s="20">
        <f t="shared" si="2"/>
        <v>0.3021148036253776</v>
      </c>
      <c r="J34" s="171">
        <f t="shared" si="3"/>
        <v>-18.571428571428573</v>
      </c>
      <c r="K34" s="280">
        <v>1095248</v>
      </c>
      <c r="L34" s="389">
        <f>'9-2'!H35</f>
        <v>1016588</v>
      </c>
      <c r="M34" s="393">
        <f t="shared" si="4"/>
        <v>0.48521702492088975</v>
      </c>
      <c r="N34" s="394">
        <f t="shared" si="5"/>
        <v>-7.181935050326501</v>
      </c>
      <c r="O34" s="280">
        <v>383265</v>
      </c>
      <c r="P34" s="389">
        <v>296191</v>
      </c>
      <c r="Q34" s="394">
        <f t="shared" si="6"/>
        <v>-22.71900643158128</v>
      </c>
      <c r="R34" s="389">
        <v>84830</v>
      </c>
      <c r="S34" s="393">
        <f t="shared" si="7"/>
        <v>0.28924057454368574</v>
      </c>
      <c r="T34" s="389">
        <v>706479</v>
      </c>
      <c r="U34" s="393">
        <f t="shared" si="8"/>
        <v>0.5590964378460012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s="7" customFormat="1" ht="13.5">
      <c r="A35" s="358" t="s">
        <v>32</v>
      </c>
      <c r="B35" s="297" t="s">
        <v>33</v>
      </c>
      <c r="C35" s="288">
        <v>25</v>
      </c>
      <c r="D35" s="389">
        <f>'9-2'!F36</f>
        <v>26</v>
      </c>
      <c r="E35" s="20">
        <f t="shared" si="0"/>
        <v>0.8993427879626428</v>
      </c>
      <c r="F35" s="171">
        <f t="shared" si="1"/>
        <v>4</v>
      </c>
      <c r="G35" s="286">
        <v>2903</v>
      </c>
      <c r="H35" s="389">
        <f>'9-2'!G36</f>
        <v>2537</v>
      </c>
      <c r="I35" s="20">
        <f t="shared" si="2"/>
        <v>3.3616897227964166</v>
      </c>
      <c r="J35" s="171">
        <f t="shared" si="3"/>
        <v>-12.60764726145367</v>
      </c>
      <c r="K35" s="280">
        <v>9241131</v>
      </c>
      <c r="L35" s="389">
        <f>'9-2'!H36</f>
        <v>10470766</v>
      </c>
      <c r="M35" s="20">
        <f t="shared" si="4"/>
        <v>4.997692208803177</v>
      </c>
      <c r="N35" s="171">
        <f t="shared" si="5"/>
        <v>13.306109392887084</v>
      </c>
      <c r="O35" s="280">
        <v>2937572</v>
      </c>
      <c r="P35" s="389">
        <v>3799056</v>
      </c>
      <c r="Q35" s="171">
        <f t="shared" si="6"/>
        <v>29.32639608493</v>
      </c>
      <c r="R35" s="389">
        <v>1293892</v>
      </c>
      <c r="S35" s="20">
        <f t="shared" si="7"/>
        <v>4.411718324619576</v>
      </c>
      <c r="T35" s="389">
        <v>6510362</v>
      </c>
      <c r="U35" s="20">
        <f t="shared" si="8"/>
        <v>5.152198725352018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53" s="7" customFormat="1" ht="13.5">
      <c r="A36" s="359" t="s">
        <v>31</v>
      </c>
      <c r="B36" s="298" t="s">
        <v>2</v>
      </c>
      <c r="C36" s="289">
        <v>349</v>
      </c>
      <c r="D36" s="391">
        <f>'9-2'!F37</f>
        <v>379</v>
      </c>
      <c r="E36" s="501">
        <f t="shared" si="0"/>
        <v>13.109650639916984</v>
      </c>
      <c r="F36" s="395">
        <f t="shared" si="1"/>
        <v>8.595988538681947</v>
      </c>
      <c r="G36" s="287">
        <v>6395</v>
      </c>
      <c r="H36" s="391">
        <f>'9-2'!G37</f>
        <v>6500</v>
      </c>
      <c r="I36" s="501">
        <f t="shared" si="2"/>
        <v>8.612922033179625</v>
      </c>
      <c r="J36" s="395">
        <f t="shared" si="3"/>
        <v>1.6419077404222049</v>
      </c>
      <c r="K36" s="282">
        <v>9254670</v>
      </c>
      <c r="L36" s="391">
        <f>'9-2'!H37</f>
        <v>9502602</v>
      </c>
      <c r="M36" s="501">
        <f t="shared" si="4"/>
        <v>4.535587938719813</v>
      </c>
      <c r="N36" s="395">
        <f t="shared" si="5"/>
        <v>2.678993416296853</v>
      </c>
      <c r="O36" s="282">
        <v>4218002</v>
      </c>
      <c r="P36" s="391">
        <v>4452254</v>
      </c>
      <c r="Q36" s="395">
        <f t="shared" si="6"/>
        <v>5.55362467822443</v>
      </c>
      <c r="R36" s="391">
        <v>2010559</v>
      </c>
      <c r="S36" s="501">
        <f t="shared" si="7"/>
        <v>6.8553016658490895</v>
      </c>
      <c r="T36" s="391">
        <v>4890928</v>
      </c>
      <c r="U36" s="501">
        <f t="shared" si="8"/>
        <v>3.8706039706222923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 ht="13.5">
      <c r="A37" s="502" t="s">
        <v>416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1" customFormat="1" ht="26.25" customHeight="1">
      <c r="A38" s="621" t="s">
        <v>73</v>
      </c>
      <c r="B38" s="621"/>
      <c r="C38" s="621"/>
      <c r="D38" s="621"/>
      <c r="E38" s="621"/>
      <c r="F38" s="621"/>
      <c r="G38" s="4"/>
      <c r="H38" s="4"/>
      <c r="I38" s="4"/>
      <c r="J38" s="4"/>
      <c r="K38" s="4"/>
      <c r="L38" s="13"/>
      <c r="M38" s="4"/>
      <c r="N38" s="4"/>
      <c r="O38" s="4"/>
      <c r="P38" s="4"/>
      <c r="Q38" s="4"/>
      <c r="R38" s="4"/>
      <c r="S38" s="4"/>
      <c r="T38" s="4"/>
      <c r="U38" s="4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6" customHeight="1">
      <c r="A39" s="26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3.5">
      <c r="A40" s="26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3.5">
      <c r="A41" s="26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3.5">
      <c r="A42" s="26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13.5">
      <c r="A43" s="2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3.5">
      <c r="A44" s="2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13.5">
      <c r="A45" s="2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</sheetData>
  <sheetProtection/>
  <mergeCells count="29">
    <mergeCell ref="A3:U3"/>
    <mergeCell ref="A4:U4"/>
    <mergeCell ref="K7:N7"/>
    <mergeCell ref="A38:F38"/>
    <mergeCell ref="C7:F7"/>
    <mergeCell ref="A7:B9"/>
    <mergeCell ref="F8:F9"/>
    <mergeCell ref="A11:B11"/>
    <mergeCell ref="R8:R9"/>
    <mergeCell ref="A2:B2"/>
    <mergeCell ref="C8:C9"/>
    <mergeCell ref="D8:E8"/>
    <mergeCell ref="Q8:Q9"/>
    <mergeCell ref="O8:O9"/>
    <mergeCell ref="O7:Q7"/>
    <mergeCell ref="K8:K9"/>
    <mergeCell ref="L8:M8"/>
    <mergeCell ref="N8:N9"/>
    <mergeCell ref="P8:P9"/>
    <mergeCell ref="A1:B1"/>
    <mergeCell ref="G8:G9"/>
    <mergeCell ref="G7:J7"/>
    <mergeCell ref="S8:S9"/>
    <mergeCell ref="T7:U7"/>
    <mergeCell ref="T8:T9"/>
    <mergeCell ref="U8:U9"/>
    <mergeCell ref="R7:S7"/>
    <mergeCell ref="H8:I8"/>
    <mergeCell ref="J8:J9"/>
  </mergeCells>
  <hyperlinks>
    <hyperlink ref="A1" location="'9鉱工業目次'!A1" display="9　鉱工業目次へ＜＜"/>
  </hyperlinks>
  <printOptions/>
  <pageMargins left="0.3937007874015748" right="0.3937007874015748" top="0.5905511811023623" bottom="0.3937007874015748" header="0.31496062992125984" footer="0.1968503937007874"/>
  <pageSetup blackAndWhite="1" fitToHeight="1" fitToWidth="1" horizontalDpi="300" verticalDpi="300" orientation="landscape" paperSize="9" scale="67" r:id="rId1"/>
  <headerFooter scaleWithDoc="0" alignWithMargins="0">
    <oddFooter>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Z39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488" customWidth="1"/>
    <col min="2" max="2" width="15.00390625" style="488" customWidth="1"/>
    <col min="3" max="6" width="7.50390625" style="488" bestFit="1" customWidth="1"/>
    <col min="7" max="19" width="6.75390625" style="488" customWidth="1"/>
    <col min="20" max="20" width="9.75390625" style="451" bestFit="1" customWidth="1"/>
    <col min="21" max="23" width="10.875" style="451" bestFit="1" customWidth="1"/>
    <col min="24" max="24" width="8.625" style="451" bestFit="1" customWidth="1"/>
    <col min="25" max="25" width="9.00390625" style="451" customWidth="1"/>
    <col min="26" max="26" width="9.75390625" style="451" bestFit="1" customWidth="1"/>
    <col min="27" max="16384" width="9.00390625" style="488" customWidth="1"/>
  </cols>
  <sheetData>
    <row r="1" spans="1:3" ht="13.5">
      <c r="A1" s="550" t="s">
        <v>348</v>
      </c>
      <c r="B1" s="550"/>
      <c r="C1" s="517"/>
    </row>
    <row r="2" spans="1:26" s="25" customFormat="1" ht="13.5">
      <c r="A2" s="555" t="s">
        <v>88</v>
      </c>
      <c r="B2" s="555"/>
      <c r="T2" s="269"/>
      <c r="U2" s="269"/>
      <c r="V2" s="269"/>
      <c r="W2" s="269"/>
      <c r="X2" s="269"/>
      <c r="Y2" s="269"/>
      <c r="Z2" s="269"/>
    </row>
    <row r="3" spans="1:26" ht="17.25">
      <c r="A3" s="635" t="s">
        <v>378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</row>
    <row r="4" spans="1:26" ht="14.25">
      <c r="A4" s="244" t="s">
        <v>395</v>
      </c>
      <c r="B4" s="194"/>
      <c r="C4" s="194"/>
      <c r="D4" s="194"/>
      <c r="E4" s="194"/>
      <c r="F4" s="194"/>
      <c r="G4" s="19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266"/>
      <c r="U4" s="266"/>
      <c r="V4" s="266"/>
      <c r="W4" s="266"/>
      <c r="X4" s="266"/>
      <c r="Y4" s="266"/>
      <c r="Z4" s="266"/>
    </row>
    <row r="5" spans="1:26" ht="7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66"/>
      <c r="U5" s="266"/>
      <c r="V5" s="266"/>
      <c r="W5" s="266"/>
      <c r="X5" s="266"/>
      <c r="Y5" s="266"/>
      <c r="Z5" s="266"/>
    </row>
    <row r="6" spans="1:26" ht="18" customHeight="1" thickTop="1">
      <c r="A6" s="663" t="s">
        <v>62</v>
      </c>
      <c r="B6" s="664"/>
      <c r="C6" s="667" t="s">
        <v>117</v>
      </c>
      <c r="D6" s="655" t="s">
        <v>116</v>
      </c>
      <c r="E6" s="656"/>
      <c r="F6" s="657"/>
      <c r="G6" s="655" t="s">
        <v>115</v>
      </c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7"/>
      <c r="T6" s="624" t="s">
        <v>114</v>
      </c>
      <c r="U6" s="624" t="s">
        <v>113</v>
      </c>
      <c r="V6" s="636" t="s">
        <v>55</v>
      </c>
      <c r="W6" s="637"/>
      <c r="X6" s="637"/>
      <c r="Y6" s="637"/>
      <c r="Z6" s="637"/>
    </row>
    <row r="7" spans="1:26" ht="13.5">
      <c r="A7" s="632"/>
      <c r="B7" s="665"/>
      <c r="C7" s="668"/>
      <c r="D7" s="638" t="s">
        <v>112</v>
      </c>
      <c r="E7" s="640" t="s">
        <v>111</v>
      </c>
      <c r="F7" s="642" t="s">
        <v>110</v>
      </c>
      <c r="G7" s="643" t="s">
        <v>109</v>
      </c>
      <c r="H7" s="644"/>
      <c r="I7" s="644"/>
      <c r="J7" s="39"/>
      <c r="K7" s="39"/>
      <c r="L7" s="39"/>
      <c r="M7" s="39"/>
      <c r="N7" s="39"/>
      <c r="O7" s="39"/>
      <c r="P7" s="39"/>
      <c r="Q7" s="39"/>
      <c r="R7" s="647" t="s">
        <v>108</v>
      </c>
      <c r="S7" s="648"/>
      <c r="T7" s="625"/>
      <c r="U7" s="625"/>
      <c r="V7" s="653" t="s">
        <v>74</v>
      </c>
      <c r="W7" s="270"/>
      <c r="X7" s="271"/>
      <c r="Y7" s="270"/>
      <c r="Z7" s="277"/>
    </row>
    <row r="8" spans="1:26" ht="16.5" customHeight="1">
      <c r="A8" s="632"/>
      <c r="B8" s="665"/>
      <c r="C8" s="668"/>
      <c r="D8" s="639"/>
      <c r="E8" s="639"/>
      <c r="F8" s="630"/>
      <c r="G8" s="631"/>
      <c r="H8" s="632"/>
      <c r="I8" s="632"/>
      <c r="J8" s="629" t="s">
        <v>107</v>
      </c>
      <c r="K8" s="630"/>
      <c r="L8" s="658" t="s">
        <v>141</v>
      </c>
      <c r="M8" s="659"/>
      <c r="N8" s="659"/>
      <c r="O8" s="659"/>
      <c r="P8" s="659"/>
      <c r="Q8" s="660"/>
      <c r="R8" s="649"/>
      <c r="S8" s="650"/>
      <c r="T8" s="625"/>
      <c r="U8" s="625"/>
      <c r="V8" s="654"/>
      <c r="W8" s="272" t="s">
        <v>106</v>
      </c>
      <c r="X8" s="271" t="s">
        <v>105</v>
      </c>
      <c r="Y8" s="272" t="s">
        <v>104</v>
      </c>
      <c r="Z8" s="278" t="s">
        <v>103</v>
      </c>
    </row>
    <row r="9" spans="1:26" ht="16.5" customHeight="1">
      <c r="A9" s="632"/>
      <c r="B9" s="665"/>
      <c r="C9" s="668"/>
      <c r="D9" s="639"/>
      <c r="E9" s="639"/>
      <c r="F9" s="630"/>
      <c r="G9" s="631"/>
      <c r="H9" s="632"/>
      <c r="I9" s="632"/>
      <c r="J9" s="629" t="s">
        <v>102</v>
      </c>
      <c r="K9" s="630"/>
      <c r="L9" s="658" t="s">
        <v>101</v>
      </c>
      <c r="M9" s="659"/>
      <c r="N9" s="659"/>
      <c r="O9" s="660"/>
      <c r="P9" s="631" t="s">
        <v>100</v>
      </c>
      <c r="Q9" s="632"/>
      <c r="R9" s="649"/>
      <c r="S9" s="650"/>
      <c r="T9" s="623" t="s">
        <v>99</v>
      </c>
      <c r="U9" s="623" t="s">
        <v>98</v>
      </c>
      <c r="V9" s="654"/>
      <c r="W9" s="272"/>
      <c r="X9" s="271"/>
      <c r="Y9" s="272"/>
      <c r="Z9" s="278"/>
    </row>
    <row r="10" spans="1:26" ht="16.5" customHeight="1">
      <c r="A10" s="632"/>
      <c r="B10" s="665"/>
      <c r="C10" s="668"/>
      <c r="D10" s="639"/>
      <c r="E10" s="639"/>
      <c r="F10" s="630"/>
      <c r="G10" s="645"/>
      <c r="H10" s="646"/>
      <c r="I10" s="646"/>
      <c r="J10" s="669" t="s">
        <v>97</v>
      </c>
      <c r="K10" s="670"/>
      <c r="L10" s="661" t="s">
        <v>96</v>
      </c>
      <c r="M10" s="662"/>
      <c r="N10" s="661" t="s">
        <v>443</v>
      </c>
      <c r="O10" s="662"/>
      <c r="P10" s="633" t="s">
        <v>95</v>
      </c>
      <c r="Q10" s="634"/>
      <c r="R10" s="651"/>
      <c r="S10" s="652"/>
      <c r="T10" s="623"/>
      <c r="U10" s="623"/>
      <c r="V10" s="654"/>
      <c r="W10" s="272" t="s">
        <v>94</v>
      </c>
      <c r="X10" s="271" t="s">
        <v>93</v>
      </c>
      <c r="Y10" s="272" t="s">
        <v>93</v>
      </c>
      <c r="Z10" s="278" t="s">
        <v>93</v>
      </c>
    </row>
    <row r="11" spans="1:26" ht="13.5">
      <c r="A11" s="646"/>
      <c r="B11" s="666"/>
      <c r="C11" s="668"/>
      <c r="D11" s="639"/>
      <c r="E11" s="641"/>
      <c r="F11" s="630"/>
      <c r="G11" s="37" t="s">
        <v>74</v>
      </c>
      <c r="H11" s="37" t="s">
        <v>92</v>
      </c>
      <c r="I11" s="37" t="s">
        <v>91</v>
      </c>
      <c r="J11" s="37" t="s">
        <v>92</v>
      </c>
      <c r="K11" s="37" t="s">
        <v>91</v>
      </c>
      <c r="L11" s="38" t="s">
        <v>92</v>
      </c>
      <c r="M11" s="38" t="s">
        <v>91</v>
      </c>
      <c r="N11" s="520" t="s">
        <v>92</v>
      </c>
      <c r="O11" s="520" t="s">
        <v>91</v>
      </c>
      <c r="P11" s="38" t="s">
        <v>92</v>
      </c>
      <c r="Q11" s="38" t="s">
        <v>91</v>
      </c>
      <c r="R11" s="38" t="s">
        <v>92</v>
      </c>
      <c r="S11" s="38" t="s">
        <v>91</v>
      </c>
      <c r="T11" s="623"/>
      <c r="U11" s="623"/>
      <c r="V11" s="654"/>
      <c r="W11" s="273"/>
      <c r="X11" s="274"/>
      <c r="Y11" s="273"/>
      <c r="Z11" s="279"/>
    </row>
    <row r="12" spans="1:26" ht="13.5">
      <c r="A12" s="532"/>
      <c r="B12" s="533"/>
      <c r="C12" s="33"/>
      <c r="D12" s="34"/>
      <c r="E12" s="34"/>
      <c r="F12" s="34"/>
      <c r="G12" s="34" t="s">
        <v>76</v>
      </c>
      <c r="H12" s="34" t="s">
        <v>76</v>
      </c>
      <c r="I12" s="34" t="s">
        <v>76</v>
      </c>
      <c r="J12" s="34" t="s">
        <v>76</v>
      </c>
      <c r="K12" s="34" t="s">
        <v>76</v>
      </c>
      <c r="L12" s="34" t="s">
        <v>76</v>
      </c>
      <c r="M12" s="34" t="s">
        <v>76</v>
      </c>
      <c r="N12" s="34" t="s">
        <v>76</v>
      </c>
      <c r="O12" s="34" t="s">
        <v>76</v>
      </c>
      <c r="P12" s="34" t="s">
        <v>76</v>
      </c>
      <c r="Q12" s="34" t="s">
        <v>76</v>
      </c>
      <c r="R12" s="34" t="s">
        <v>76</v>
      </c>
      <c r="S12" s="34" t="s">
        <v>76</v>
      </c>
      <c r="T12" s="267" t="s">
        <v>53</v>
      </c>
      <c r="U12" s="267" t="s">
        <v>53</v>
      </c>
      <c r="V12" s="267" t="s">
        <v>53</v>
      </c>
      <c r="W12" s="267" t="s">
        <v>53</v>
      </c>
      <c r="X12" s="267" t="s">
        <v>53</v>
      </c>
      <c r="Y12" s="267" t="s">
        <v>53</v>
      </c>
      <c r="Z12" s="267" t="s">
        <v>53</v>
      </c>
    </row>
    <row r="13" spans="1:26" ht="13.5">
      <c r="A13" s="626" t="s">
        <v>74</v>
      </c>
      <c r="B13" s="627"/>
      <c r="C13" s="489">
        <f aca="true" t="shared" si="0" ref="C13:S13">SUM(C15:C38)</f>
        <v>2465</v>
      </c>
      <c r="D13" s="490">
        <f t="shared" si="0"/>
        <v>509</v>
      </c>
      <c r="E13" s="490">
        <f t="shared" si="0"/>
        <v>12</v>
      </c>
      <c r="F13" s="490">
        <f t="shared" si="0"/>
        <v>1944</v>
      </c>
      <c r="G13" s="490">
        <f t="shared" si="0"/>
        <v>5032</v>
      </c>
      <c r="H13" s="490">
        <f t="shared" si="0"/>
        <v>2893</v>
      </c>
      <c r="I13" s="490">
        <f t="shared" si="0"/>
        <v>2139</v>
      </c>
      <c r="J13" s="490">
        <f t="shared" si="0"/>
        <v>1883</v>
      </c>
      <c r="K13" s="490">
        <f t="shared" si="0"/>
        <v>1022</v>
      </c>
      <c r="L13" s="490">
        <f t="shared" si="0"/>
        <v>913</v>
      </c>
      <c r="M13" s="490">
        <f t="shared" si="0"/>
        <v>823</v>
      </c>
      <c r="N13" s="490">
        <f t="shared" si="0"/>
        <v>82</v>
      </c>
      <c r="O13" s="490">
        <f t="shared" si="0"/>
        <v>284</v>
      </c>
      <c r="P13" s="490">
        <f t="shared" si="0"/>
        <v>15</v>
      </c>
      <c r="Q13" s="490">
        <f t="shared" si="0"/>
        <v>10</v>
      </c>
      <c r="R13" s="490">
        <f t="shared" si="0"/>
        <v>51</v>
      </c>
      <c r="S13" s="490">
        <f t="shared" si="0"/>
        <v>69</v>
      </c>
      <c r="T13" s="265">
        <v>545043</v>
      </c>
      <c r="U13" s="265">
        <v>1133041</v>
      </c>
      <c r="V13" s="265">
        <v>2693878</v>
      </c>
      <c r="W13" s="265">
        <v>1681588</v>
      </c>
      <c r="X13" s="491">
        <v>945186</v>
      </c>
      <c r="Y13" s="491">
        <v>11606</v>
      </c>
      <c r="Z13" s="264">
        <v>55498</v>
      </c>
    </row>
    <row r="14" spans="1:26" ht="9.75" customHeight="1">
      <c r="A14" s="295"/>
      <c r="B14" s="534"/>
      <c r="C14" s="489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265"/>
      <c r="U14" s="265"/>
      <c r="V14" s="265"/>
      <c r="W14" s="265"/>
      <c r="X14" s="265"/>
      <c r="Y14" s="265"/>
      <c r="Z14" s="265"/>
    </row>
    <row r="15" spans="1:26" ht="14.25" customHeight="1">
      <c r="A15" s="380">
        <v>9</v>
      </c>
      <c r="B15" s="535" t="s">
        <v>3</v>
      </c>
      <c r="C15" s="492">
        <f aca="true" t="shared" si="1" ref="C15:C38">SUM(D15:F15)</f>
        <v>180</v>
      </c>
      <c r="D15" s="493">
        <v>24</v>
      </c>
      <c r="E15" s="493">
        <v>6</v>
      </c>
      <c r="F15" s="493">
        <v>150</v>
      </c>
      <c r="G15" s="379">
        <f aca="true" t="shared" si="2" ref="G15:G38">SUM(H15:I15)</f>
        <v>387</v>
      </c>
      <c r="H15" s="379">
        <v>178</v>
      </c>
      <c r="I15" s="379">
        <v>209</v>
      </c>
      <c r="J15" s="379">
        <v>129</v>
      </c>
      <c r="K15" s="379">
        <v>114</v>
      </c>
      <c r="L15" s="493">
        <v>41</v>
      </c>
      <c r="M15" s="493">
        <v>58</v>
      </c>
      <c r="N15" s="493">
        <v>7</v>
      </c>
      <c r="O15" s="493">
        <v>36</v>
      </c>
      <c r="P15" s="493">
        <v>1</v>
      </c>
      <c r="Q15" s="493">
        <v>1</v>
      </c>
      <c r="R15" s="389">
        <v>11</v>
      </c>
      <c r="S15" s="389">
        <v>32</v>
      </c>
      <c r="T15" s="480">
        <v>31017</v>
      </c>
      <c r="U15" s="480">
        <v>79703</v>
      </c>
      <c r="V15" s="480">
        <v>173083</v>
      </c>
      <c r="W15" s="480">
        <v>159162</v>
      </c>
      <c r="X15" s="480">
        <v>9552</v>
      </c>
      <c r="Y15" s="361" t="s">
        <v>89</v>
      </c>
      <c r="Z15" s="361">
        <v>4369</v>
      </c>
    </row>
    <row r="16" spans="1:26" ht="14.25" customHeight="1">
      <c r="A16" s="380">
        <v>10</v>
      </c>
      <c r="B16" s="536" t="s">
        <v>70</v>
      </c>
      <c r="C16" s="492">
        <f t="shared" si="1"/>
        <v>17</v>
      </c>
      <c r="D16" s="493">
        <v>12</v>
      </c>
      <c r="E16" s="382">
        <v>1</v>
      </c>
      <c r="F16" s="494">
        <v>4</v>
      </c>
      <c r="G16" s="379">
        <f t="shared" si="2"/>
        <v>45</v>
      </c>
      <c r="H16" s="379">
        <v>27</v>
      </c>
      <c r="I16" s="379">
        <v>18</v>
      </c>
      <c r="J16" s="382">
        <v>5</v>
      </c>
      <c r="K16" s="382">
        <v>6</v>
      </c>
      <c r="L16" s="493">
        <v>20</v>
      </c>
      <c r="M16" s="493">
        <v>10</v>
      </c>
      <c r="N16" s="493">
        <v>2</v>
      </c>
      <c r="O16" s="493">
        <v>2</v>
      </c>
      <c r="P16" s="493" t="s">
        <v>89</v>
      </c>
      <c r="Q16" s="493" t="s">
        <v>89</v>
      </c>
      <c r="R16" s="389">
        <v>5</v>
      </c>
      <c r="S16" s="389" t="s">
        <v>89</v>
      </c>
      <c r="T16" s="480">
        <v>8021</v>
      </c>
      <c r="U16" s="480">
        <v>6058</v>
      </c>
      <c r="V16" s="480">
        <v>27853</v>
      </c>
      <c r="W16" s="480">
        <v>27212</v>
      </c>
      <c r="X16" s="480">
        <v>141</v>
      </c>
      <c r="Y16" s="480" t="s">
        <v>89</v>
      </c>
      <c r="Z16" s="361">
        <v>500</v>
      </c>
    </row>
    <row r="17" spans="1:26" ht="14.25" customHeight="1">
      <c r="A17" s="380">
        <v>11</v>
      </c>
      <c r="B17" s="536" t="s">
        <v>69</v>
      </c>
      <c r="C17" s="492">
        <f t="shared" si="1"/>
        <v>662</v>
      </c>
      <c r="D17" s="493">
        <v>131</v>
      </c>
      <c r="E17" s="493">
        <v>2</v>
      </c>
      <c r="F17" s="493">
        <v>529</v>
      </c>
      <c r="G17" s="379">
        <f t="shared" si="2"/>
        <v>1405</v>
      </c>
      <c r="H17" s="379">
        <v>671</v>
      </c>
      <c r="I17" s="379">
        <v>734</v>
      </c>
      <c r="J17" s="379">
        <v>477</v>
      </c>
      <c r="K17" s="379">
        <v>375</v>
      </c>
      <c r="L17" s="493">
        <v>185</v>
      </c>
      <c r="M17" s="493">
        <v>244</v>
      </c>
      <c r="N17" s="493">
        <v>8</v>
      </c>
      <c r="O17" s="493">
        <v>113</v>
      </c>
      <c r="P17" s="493">
        <v>1</v>
      </c>
      <c r="Q17" s="493">
        <v>2</v>
      </c>
      <c r="R17" s="389">
        <v>5</v>
      </c>
      <c r="S17" s="389">
        <v>17</v>
      </c>
      <c r="T17" s="480">
        <v>121953</v>
      </c>
      <c r="U17" s="480">
        <v>260690</v>
      </c>
      <c r="V17" s="480">
        <v>629027</v>
      </c>
      <c r="W17" s="480">
        <v>262767</v>
      </c>
      <c r="X17" s="480">
        <v>365142</v>
      </c>
      <c r="Y17" s="480">
        <v>19</v>
      </c>
      <c r="Z17" s="361">
        <v>1099</v>
      </c>
    </row>
    <row r="18" spans="1:26" ht="14.25" customHeight="1">
      <c r="A18" s="380">
        <v>12</v>
      </c>
      <c r="B18" s="536" t="s">
        <v>68</v>
      </c>
      <c r="C18" s="492">
        <f t="shared" si="1"/>
        <v>125</v>
      </c>
      <c r="D18" s="493">
        <v>29</v>
      </c>
      <c r="E18" s="379">
        <v>1</v>
      </c>
      <c r="F18" s="493">
        <v>95</v>
      </c>
      <c r="G18" s="379">
        <f t="shared" si="2"/>
        <v>259</v>
      </c>
      <c r="H18" s="379">
        <v>176</v>
      </c>
      <c r="I18" s="379">
        <v>83</v>
      </c>
      <c r="J18" s="379">
        <v>97</v>
      </c>
      <c r="K18" s="379">
        <v>42</v>
      </c>
      <c r="L18" s="493">
        <v>65</v>
      </c>
      <c r="M18" s="493">
        <v>33</v>
      </c>
      <c r="N18" s="493">
        <v>14</v>
      </c>
      <c r="O18" s="493">
        <v>7</v>
      </c>
      <c r="P18" s="379" t="s">
        <v>89</v>
      </c>
      <c r="Q18" s="493">
        <v>1</v>
      </c>
      <c r="R18" s="382">
        <v>4</v>
      </c>
      <c r="S18" s="389">
        <v>1</v>
      </c>
      <c r="T18" s="480">
        <v>33259</v>
      </c>
      <c r="U18" s="480">
        <v>83747</v>
      </c>
      <c r="V18" s="480">
        <v>170525</v>
      </c>
      <c r="W18" s="480">
        <v>132056</v>
      </c>
      <c r="X18" s="480">
        <v>14641</v>
      </c>
      <c r="Y18" s="480">
        <v>8</v>
      </c>
      <c r="Z18" s="361">
        <v>23820</v>
      </c>
    </row>
    <row r="19" spans="1:26" ht="14.25" customHeight="1">
      <c r="A19" s="380">
        <v>13</v>
      </c>
      <c r="B19" s="536" t="s">
        <v>67</v>
      </c>
      <c r="C19" s="492">
        <f t="shared" si="1"/>
        <v>142</v>
      </c>
      <c r="D19" s="493">
        <v>12</v>
      </c>
      <c r="E19" s="493" t="s">
        <v>89</v>
      </c>
      <c r="F19" s="493">
        <v>130</v>
      </c>
      <c r="G19" s="379">
        <f t="shared" si="2"/>
        <v>250</v>
      </c>
      <c r="H19" s="379">
        <v>187</v>
      </c>
      <c r="I19" s="379">
        <v>63</v>
      </c>
      <c r="J19" s="379">
        <v>140</v>
      </c>
      <c r="K19" s="379">
        <v>37</v>
      </c>
      <c r="L19" s="493">
        <v>43</v>
      </c>
      <c r="M19" s="493">
        <v>24</v>
      </c>
      <c r="N19" s="493">
        <v>4</v>
      </c>
      <c r="O19" s="493">
        <v>2</v>
      </c>
      <c r="P19" s="493">
        <v>0</v>
      </c>
      <c r="Q19" s="493" t="s">
        <v>89</v>
      </c>
      <c r="R19" s="389">
        <v>3</v>
      </c>
      <c r="S19" s="379" t="s">
        <v>89</v>
      </c>
      <c r="T19" s="480">
        <v>21104</v>
      </c>
      <c r="U19" s="480">
        <v>50505</v>
      </c>
      <c r="V19" s="480">
        <v>121929</v>
      </c>
      <c r="W19" s="480">
        <v>111550</v>
      </c>
      <c r="X19" s="480">
        <v>9120</v>
      </c>
      <c r="Y19" s="480">
        <v>696</v>
      </c>
      <c r="Z19" s="361">
        <v>563</v>
      </c>
    </row>
    <row r="20" spans="1:26" ht="14.25" customHeight="1">
      <c r="A20" s="380">
        <v>14</v>
      </c>
      <c r="B20" s="536" t="s">
        <v>66</v>
      </c>
      <c r="C20" s="492">
        <f t="shared" si="1"/>
        <v>58</v>
      </c>
      <c r="D20" s="493">
        <v>7</v>
      </c>
      <c r="E20" s="382" t="s">
        <v>89</v>
      </c>
      <c r="F20" s="493">
        <v>51</v>
      </c>
      <c r="G20" s="379">
        <f t="shared" si="2"/>
        <v>123</v>
      </c>
      <c r="H20" s="379">
        <v>64</v>
      </c>
      <c r="I20" s="379">
        <v>59</v>
      </c>
      <c r="J20" s="379">
        <v>46</v>
      </c>
      <c r="K20" s="379">
        <v>23</v>
      </c>
      <c r="L20" s="493">
        <v>16</v>
      </c>
      <c r="M20" s="493">
        <v>26</v>
      </c>
      <c r="N20" s="493">
        <v>1</v>
      </c>
      <c r="O20" s="493">
        <v>10</v>
      </c>
      <c r="P20" s="493">
        <v>1</v>
      </c>
      <c r="Q20" s="382" t="s">
        <v>89</v>
      </c>
      <c r="R20" s="382" t="s">
        <v>89</v>
      </c>
      <c r="S20" s="382">
        <v>3</v>
      </c>
      <c r="T20" s="480">
        <v>14055</v>
      </c>
      <c r="U20" s="480">
        <v>18923</v>
      </c>
      <c r="V20" s="480">
        <v>48748</v>
      </c>
      <c r="W20" s="480">
        <v>37045</v>
      </c>
      <c r="X20" s="480">
        <v>11503</v>
      </c>
      <c r="Y20" s="480" t="s">
        <v>89</v>
      </c>
      <c r="Z20" s="361">
        <v>200</v>
      </c>
    </row>
    <row r="21" spans="1:26" ht="14.25" customHeight="1">
      <c r="A21" s="380">
        <v>15</v>
      </c>
      <c r="B21" s="536" t="s">
        <v>65</v>
      </c>
      <c r="C21" s="492">
        <f t="shared" si="1"/>
        <v>159</v>
      </c>
      <c r="D21" s="493">
        <v>43</v>
      </c>
      <c r="E21" s="382">
        <v>1</v>
      </c>
      <c r="F21" s="493">
        <v>115</v>
      </c>
      <c r="G21" s="379">
        <f t="shared" si="2"/>
        <v>337</v>
      </c>
      <c r="H21" s="379">
        <v>182</v>
      </c>
      <c r="I21" s="379">
        <v>155</v>
      </c>
      <c r="J21" s="379">
        <v>111</v>
      </c>
      <c r="K21" s="379">
        <v>75</v>
      </c>
      <c r="L21" s="493">
        <v>68</v>
      </c>
      <c r="M21" s="493">
        <v>63</v>
      </c>
      <c r="N21" s="493">
        <v>3</v>
      </c>
      <c r="O21" s="493">
        <v>17</v>
      </c>
      <c r="P21" s="382" t="s">
        <v>89</v>
      </c>
      <c r="Q21" s="382" t="s">
        <v>89</v>
      </c>
      <c r="R21" s="382">
        <v>2</v>
      </c>
      <c r="S21" s="382">
        <v>4</v>
      </c>
      <c r="T21" s="480">
        <v>38868</v>
      </c>
      <c r="U21" s="480">
        <v>69702</v>
      </c>
      <c r="V21" s="480">
        <v>179564</v>
      </c>
      <c r="W21" s="480">
        <v>130299</v>
      </c>
      <c r="X21" s="480">
        <v>48776</v>
      </c>
      <c r="Y21" s="361" t="s">
        <v>89</v>
      </c>
      <c r="Z21" s="361">
        <v>489</v>
      </c>
    </row>
    <row r="22" spans="1:26" ht="14.25" customHeight="1">
      <c r="A22" s="380">
        <v>16</v>
      </c>
      <c r="B22" s="536" t="s">
        <v>64</v>
      </c>
      <c r="C22" s="492">
        <f t="shared" si="1"/>
        <v>8</v>
      </c>
      <c r="D22" s="493">
        <v>5</v>
      </c>
      <c r="E22" s="382" t="s">
        <v>89</v>
      </c>
      <c r="F22" s="493">
        <v>3</v>
      </c>
      <c r="G22" s="379">
        <f t="shared" si="2"/>
        <v>17</v>
      </c>
      <c r="H22" s="379">
        <v>12</v>
      </c>
      <c r="I22" s="379">
        <v>5</v>
      </c>
      <c r="J22" s="379">
        <v>3</v>
      </c>
      <c r="K22" s="379" t="s">
        <v>89</v>
      </c>
      <c r="L22" s="493">
        <v>7</v>
      </c>
      <c r="M22" s="493">
        <v>4</v>
      </c>
      <c r="N22" s="493" t="s">
        <v>89</v>
      </c>
      <c r="O22" s="493" t="s">
        <v>89</v>
      </c>
      <c r="P22" s="382">
        <v>2</v>
      </c>
      <c r="Q22" s="382">
        <v>1</v>
      </c>
      <c r="R22" s="382" t="s">
        <v>89</v>
      </c>
      <c r="S22" s="389" t="s">
        <v>89</v>
      </c>
      <c r="T22" s="480" t="s">
        <v>394</v>
      </c>
      <c r="U22" s="480" t="s">
        <v>394</v>
      </c>
      <c r="V22" s="480" t="s">
        <v>394</v>
      </c>
      <c r="W22" s="480" t="s">
        <v>394</v>
      </c>
      <c r="X22" s="480" t="s">
        <v>89</v>
      </c>
      <c r="Y22" s="480" t="s">
        <v>89</v>
      </c>
      <c r="Z22" s="361" t="s">
        <v>394</v>
      </c>
    </row>
    <row r="23" spans="1:26" ht="14.25" customHeight="1">
      <c r="A23" s="380">
        <v>17</v>
      </c>
      <c r="B23" s="536" t="s">
        <v>63</v>
      </c>
      <c r="C23" s="492">
        <f t="shared" si="1"/>
        <v>2</v>
      </c>
      <c r="D23" s="493">
        <v>2</v>
      </c>
      <c r="E23" s="382" t="s">
        <v>89</v>
      </c>
      <c r="F23" s="493" t="s">
        <v>89</v>
      </c>
      <c r="G23" s="379">
        <f t="shared" si="2"/>
        <v>5</v>
      </c>
      <c r="H23" s="379">
        <v>5</v>
      </c>
      <c r="I23" s="379" t="s">
        <v>89</v>
      </c>
      <c r="J23" s="379" t="s">
        <v>89</v>
      </c>
      <c r="K23" s="382" t="s">
        <v>89</v>
      </c>
      <c r="L23" s="493">
        <v>3</v>
      </c>
      <c r="M23" s="493" t="s">
        <v>89</v>
      </c>
      <c r="N23" s="493" t="s">
        <v>89</v>
      </c>
      <c r="O23" s="493" t="s">
        <v>89</v>
      </c>
      <c r="P23" s="493">
        <v>2</v>
      </c>
      <c r="Q23" s="382" t="s">
        <v>89</v>
      </c>
      <c r="R23" s="382" t="s">
        <v>89</v>
      </c>
      <c r="S23" s="382" t="s">
        <v>89</v>
      </c>
      <c r="T23" s="480" t="s">
        <v>394</v>
      </c>
      <c r="U23" s="480" t="s">
        <v>394</v>
      </c>
      <c r="V23" s="480" t="s">
        <v>394</v>
      </c>
      <c r="W23" s="480" t="s">
        <v>394</v>
      </c>
      <c r="X23" s="480" t="s">
        <v>89</v>
      </c>
      <c r="Y23" s="361" t="s">
        <v>89</v>
      </c>
      <c r="Z23" s="361" t="s">
        <v>89</v>
      </c>
    </row>
    <row r="24" spans="1:26" ht="14.25" customHeight="1">
      <c r="A24" s="380">
        <v>18</v>
      </c>
      <c r="B24" s="536" t="s">
        <v>401</v>
      </c>
      <c r="C24" s="492">
        <f t="shared" si="1"/>
        <v>80</v>
      </c>
      <c r="D24" s="493">
        <v>19</v>
      </c>
      <c r="E24" s="493" t="s">
        <v>89</v>
      </c>
      <c r="F24" s="382">
        <v>61</v>
      </c>
      <c r="G24" s="379">
        <f t="shared" si="2"/>
        <v>160</v>
      </c>
      <c r="H24" s="379">
        <v>85</v>
      </c>
      <c r="I24" s="379">
        <v>75</v>
      </c>
      <c r="J24" s="382">
        <v>56</v>
      </c>
      <c r="K24" s="382">
        <v>27</v>
      </c>
      <c r="L24" s="493">
        <v>26</v>
      </c>
      <c r="M24" s="493">
        <v>34</v>
      </c>
      <c r="N24" s="493">
        <v>3</v>
      </c>
      <c r="O24" s="493">
        <v>13</v>
      </c>
      <c r="P24" s="493" t="s">
        <v>89</v>
      </c>
      <c r="Q24" s="493">
        <v>1</v>
      </c>
      <c r="R24" s="382">
        <v>2</v>
      </c>
      <c r="S24" s="382">
        <v>1</v>
      </c>
      <c r="T24" s="480">
        <v>19605</v>
      </c>
      <c r="U24" s="480">
        <v>46836</v>
      </c>
      <c r="V24" s="480">
        <v>100006</v>
      </c>
      <c r="W24" s="480">
        <v>71351</v>
      </c>
      <c r="X24" s="361">
        <v>28345</v>
      </c>
      <c r="Y24" s="361" t="s">
        <v>89</v>
      </c>
      <c r="Z24" s="361">
        <v>310</v>
      </c>
    </row>
    <row r="25" spans="1:26" ht="14.25" customHeight="1">
      <c r="A25" s="380" t="s">
        <v>52</v>
      </c>
      <c r="B25" s="537" t="s">
        <v>402</v>
      </c>
      <c r="C25" s="492">
        <f t="shared" si="1"/>
        <v>3</v>
      </c>
      <c r="D25" s="493">
        <v>1</v>
      </c>
      <c r="E25" s="379" t="s">
        <v>89</v>
      </c>
      <c r="F25" s="493">
        <v>2</v>
      </c>
      <c r="G25" s="379">
        <f t="shared" si="2"/>
        <v>7</v>
      </c>
      <c r="H25" s="379">
        <v>4</v>
      </c>
      <c r="I25" s="379">
        <v>3</v>
      </c>
      <c r="J25" s="379">
        <v>2</v>
      </c>
      <c r="K25" s="379">
        <v>2</v>
      </c>
      <c r="L25" s="493">
        <v>2</v>
      </c>
      <c r="M25" s="493" t="s">
        <v>89</v>
      </c>
      <c r="N25" s="493" t="s">
        <v>89</v>
      </c>
      <c r="O25" s="493">
        <v>1</v>
      </c>
      <c r="P25" s="493" t="s">
        <v>89</v>
      </c>
      <c r="Q25" s="379" t="s">
        <v>89</v>
      </c>
      <c r="R25" s="379" t="s">
        <v>89</v>
      </c>
      <c r="S25" s="389" t="s">
        <v>89</v>
      </c>
      <c r="T25" s="480">
        <v>1148</v>
      </c>
      <c r="U25" s="480">
        <v>1051</v>
      </c>
      <c r="V25" s="480">
        <v>3353</v>
      </c>
      <c r="W25" s="480" t="s">
        <v>394</v>
      </c>
      <c r="X25" s="480" t="s">
        <v>394</v>
      </c>
      <c r="Y25" s="361" t="s">
        <v>89</v>
      </c>
      <c r="Z25" s="361" t="s">
        <v>89</v>
      </c>
    </row>
    <row r="26" spans="1:26" ht="14.25" customHeight="1">
      <c r="A26" s="380" t="s">
        <v>51</v>
      </c>
      <c r="B26" s="536" t="s">
        <v>49</v>
      </c>
      <c r="C26" s="492">
        <f t="shared" si="1"/>
        <v>1</v>
      </c>
      <c r="D26" s="493"/>
      <c r="E26" s="382" t="s">
        <v>89</v>
      </c>
      <c r="F26" s="494">
        <v>1</v>
      </c>
      <c r="G26" s="379">
        <f t="shared" si="2"/>
        <v>2</v>
      </c>
      <c r="H26" s="379">
        <v>1</v>
      </c>
      <c r="I26" s="379">
        <v>1</v>
      </c>
      <c r="J26" s="382">
        <v>1</v>
      </c>
      <c r="K26" s="382" t="s">
        <v>89</v>
      </c>
      <c r="L26" s="493" t="s">
        <v>89</v>
      </c>
      <c r="M26" s="493" t="s">
        <v>89</v>
      </c>
      <c r="N26" s="382" t="s">
        <v>89</v>
      </c>
      <c r="O26" s="382">
        <v>1</v>
      </c>
      <c r="P26" s="382" t="s">
        <v>89</v>
      </c>
      <c r="Q26" s="382" t="s">
        <v>89</v>
      </c>
      <c r="R26" s="382" t="s">
        <v>89</v>
      </c>
      <c r="S26" s="382" t="s">
        <v>89</v>
      </c>
      <c r="T26" s="480" t="s">
        <v>394</v>
      </c>
      <c r="U26" s="480" t="s">
        <v>394</v>
      </c>
      <c r="V26" s="480" t="s">
        <v>394</v>
      </c>
      <c r="W26" s="480" t="s">
        <v>89</v>
      </c>
      <c r="X26" s="480" t="s">
        <v>394</v>
      </c>
      <c r="Y26" s="361" t="s">
        <v>394</v>
      </c>
      <c r="Z26" s="361" t="s">
        <v>89</v>
      </c>
    </row>
    <row r="27" spans="1:26" ht="14.25" customHeight="1">
      <c r="A27" s="380" t="s">
        <v>50</v>
      </c>
      <c r="B27" s="536" t="s">
        <v>47</v>
      </c>
      <c r="C27" s="492">
        <f t="shared" si="1"/>
        <v>62</v>
      </c>
      <c r="D27" s="493">
        <v>15</v>
      </c>
      <c r="E27" s="382">
        <v>1</v>
      </c>
      <c r="F27" s="493">
        <v>46</v>
      </c>
      <c r="G27" s="379">
        <f t="shared" si="2"/>
        <v>123</v>
      </c>
      <c r="H27" s="379">
        <v>81</v>
      </c>
      <c r="I27" s="379">
        <v>42</v>
      </c>
      <c r="J27" s="379">
        <v>44</v>
      </c>
      <c r="K27" s="379">
        <v>18</v>
      </c>
      <c r="L27" s="493">
        <v>33</v>
      </c>
      <c r="M27" s="493">
        <v>19</v>
      </c>
      <c r="N27" s="379">
        <v>3</v>
      </c>
      <c r="O27" s="493">
        <v>4</v>
      </c>
      <c r="P27" s="382">
        <v>1</v>
      </c>
      <c r="Q27" s="382">
        <v>1</v>
      </c>
      <c r="R27" s="382">
        <v>2</v>
      </c>
      <c r="S27" s="382" t="s">
        <v>89</v>
      </c>
      <c r="T27" s="480">
        <v>19797</v>
      </c>
      <c r="U27" s="480">
        <v>43727</v>
      </c>
      <c r="V27" s="480">
        <v>84629</v>
      </c>
      <c r="W27" s="480" t="s">
        <v>394</v>
      </c>
      <c r="X27" s="361">
        <v>11414</v>
      </c>
      <c r="Y27" s="361">
        <v>602</v>
      </c>
      <c r="Z27" s="361" t="s">
        <v>394</v>
      </c>
    </row>
    <row r="28" spans="1:26" ht="14.25" customHeight="1">
      <c r="A28" s="380" t="s">
        <v>48</v>
      </c>
      <c r="B28" s="536" t="s">
        <v>45</v>
      </c>
      <c r="C28" s="492">
        <f t="shared" si="1"/>
        <v>13</v>
      </c>
      <c r="D28" s="493">
        <v>3</v>
      </c>
      <c r="E28" s="493" t="s">
        <v>89</v>
      </c>
      <c r="F28" s="493">
        <v>10</v>
      </c>
      <c r="G28" s="379">
        <f t="shared" si="2"/>
        <v>32</v>
      </c>
      <c r="H28" s="379">
        <v>22</v>
      </c>
      <c r="I28" s="379">
        <v>10</v>
      </c>
      <c r="J28" s="379">
        <v>10</v>
      </c>
      <c r="K28" s="379">
        <v>7</v>
      </c>
      <c r="L28" s="493">
        <v>10</v>
      </c>
      <c r="M28" s="493">
        <v>2</v>
      </c>
      <c r="N28" s="493">
        <v>2</v>
      </c>
      <c r="O28" s="493">
        <v>1</v>
      </c>
      <c r="P28" s="493" t="s">
        <v>89</v>
      </c>
      <c r="Q28" s="493" t="s">
        <v>89</v>
      </c>
      <c r="R28" s="389" t="s">
        <v>89</v>
      </c>
      <c r="S28" s="382" t="s">
        <v>89</v>
      </c>
      <c r="T28" s="480">
        <v>4562</v>
      </c>
      <c r="U28" s="480">
        <v>5126</v>
      </c>
      <c r="V28" s="480">
        <v>12735</v>
      </c>
      <c r="W28" s="480">
        <v>3655</v>
      </c>
      <c r="X28" s="480">
        <v>9080</v>
      </c>
      <c r="Y28" s="480" t="s">
        <v>89</v>
      </c>
      <c r="Z28" s="361" t="s">
        <v>89</v>
      </c>
    </row>
    <row r="29" spans="1:26" ht="14.25" customHeight="1">
      <c r="A29" s="380" t="s">
        <v>46</v>
      </c>
      <c r="B29" s="536" t="s">
        <v>43</v>
      </c>
      <c r="C29" s="492">
        <f t="shared" si="1"/>
        <v>8</v>
      </c>
      <c r="D29" s="493">
        <v>1</v>
      </c>
      <c r="E29" s="382" t="s">
        <v>89</v>
      </c>
      <c r="F29" s="494">
        <v>7</v>
      </c>
      <c r="G29" s="379">
        <f t="shared" si="2"/>
        <v>15</v>
      </c>
      <c r="H29" s="379">
        <v>11</v>
      </c>
      <c r="I29" s="379">
        <v>4</v>
      </c>
      <c r="J29" s="382">
        <v>8</v>
      </c>
      <c r="K29" s="382">
        <v>2</v>
      </c>
      <c r="L29" s="493">
        <v>3</v>
      </c>
      <c r="M29" s="493">
        <v>1</v>
      </c>
      <c r="N29" s="493" t="s">
        <v>89</v>
      </c>
      <c r="O29" s="493">
        <v>1</v>
      </c>
      <c r="P29" s="493" t="s">
        <v>89</v>
      </c>
      <c r="Q29" s="379" t="s">
        <v>89</v>
      </c>
      <c r="R29" s="389" t="s">
        <v>89</v>
      </c>
      <c r="S29" s="382" t="s">
        <v>89</v>
      </c>
      <c r="T29" s="480">
        <v>1351</v>
      </c>
      <c r="U29" s="480">
        <v>3518</v>
      </c>
      <c r="V29" s="480">
        <v>8176</v>
      </c>
      <c r="W29" s="480">
        <v>7178</v>
      </c>
      <c r="X29" s="480">
        <v>998</v>
      </c>
      <c r="Y29" s="361" t="s">
        <v>89</v>
      </c>
      <c r="Z29" s="361" t="s">
        <v>89</v>
      </c>
    </row>
    <row r="30" spans="1:26" ht="14.25" customHeight="1">
      <c r="A30" s="380" t="s">
        <v>44</v>
      </c>
      <c r="B30" s="536" t="s">
        <v>41</v>
      </c>
      <c r="C30" s="492">
        <f t="shared" si="1"/>
        <v>175</v>
      </c>
      <c r="D30" s="493">
        <v>42</v>
      </c>
      <c r="E30" s="382" t="s">
        <v>89</v>
      </c>
      <c r="F30" s="493">
        <v>133</v>
      </c>
      <c r="G30" s="379">
        <f t="shared" si="2"/>
        <v>347</v>
      </c>
      <c r="H30" s="379">
        <v>257</v>
      </c>
      <c r="I30" s="379">
        <v>90</v>
      </c>
      <c r="J30" s="379">
        <v>138</v>
      </c>
      <c r="K30" s="382">
        <v>44</v>
      </c>
      <c r="L30" s="493">
        <v>103</v>
      </c>
      <c r="M30" s="493">
        <v>36</v>
      </c>
      <c r="N30" s="493">
        <v>14</v>
      </c>
      <c r="O30" s="493">
        <v>10</v>
      </c>
      <c r="P30" s="382">
        <v>2</v>
      </c>
      <c r="Q30" s="382" t="s">
        <v>89</v>
      </c>
      <c r="R30" s="379">
        <v>6</v>
      </c>
      <c r="S30" s="382">
        <v>1</v>
      </c>
      <c r="T30" s="480">
        <v>53232</v>
      </c>
      <c r="U30" s="480">
        <v>106319</v>
      </c>
      <c r="V30" s="480">
        <v>258017</v>
      </c>
      <c r="W30" s="480">
        <v>169932</v>
      </c>
      <c r="X30" s="480">
        <v>78106</v>
      </c>
      <c r="Y30" s="361">
        <v>1625</v>
      </c>
      <c r="Z30" s="361">
        <v>8354</v>
      </c>
    </row>
    <row r="31" spans="1:26" ht="14.25" customHeight="1">
      <c r="A31" s="380" t="s">
        <v>42</v>
      </c>
      <c r="B31" s="536" t="s">
        <v>403</v>
      </c>
      <c r="C31" s="492">
        <f t="shared" si="1"/>
        <v>33</v>
      </c>
      <c r="D31" s="493">
        <v>7</v>
      </c>
      <c r="E31" s="382" t="s">
        <v>89</v>
      </c>
      <c r="F31" s="493">
        <v>26</v>
      </c>
      <c r="G31" s="379">
        <f t="shared" si="2"/>
        <v>65</v>
      </c>
      <c r="H31" s="379">
        <v>41</v>
      </c>
      <c r="I31" s="379">
        <v>24</v>
      </c>
      <c r="J31" s="379">
        <v>26</v>
      </c>
      <c r="K31" s="379">
        <v>12</v>
      </c>
      <c r="L31" s="493">
        <v>13</v>
      </c>
      <c r="M31" s="493">
        <v>11</v>
      </c>
      <c r="N31" s="493">
        <v>2</v>
      </c>
      <c r="O31" s="493">
        <v>1</v>
      </c>
      <c r="P31" s="493" t="s">
        <v>89</v>
      </c>
      <c r="Q31" s="382" t="s">
        <v>89</v>
      </c>
      <c r="R31" s="389">
        <v>1</v>
      </c>
      <c r="S31" s="389" t="s">
        <v>89</v>
      </c>
      <c r="T31" s="480" t="s">
        <v>394</v>
      </c>
      <c r="U31" s="480" t="s">
        <v>394</v>
      </c>
      <c r="V31" s="480" t="s">
        <v>394</v>
      </c>
      <c r="W31" s="480" t="s">
        <v>394</v>
      </c>
      <c r="X31" s="480" t="s">
        <v>394</v>
      </c>
      <c r="Y31" s="480" t="s">
        <v>394</v>
      </c>
      <c r="Z31" s="361">
        <v>74</v>
      </c>
    </row>
    <row r="32" spans="1:26" ht="14.25" customHeight="1">
      <c r="A32" s="380" t="s">
        <v>40</v>
      </c>
      <c r="B32" s="536" t="s">
        <v>404</v>
      </c>
      <c r="C32" s="492">
        <f t="shared" si="1"/>
        <v>104</v>
      </c>
      <c r="D32" s="493">
        <v>46</v>
      </c>
      <c r="E32" s="382" t="s">
        <v>89</v>
      </c>
      <c r="F32" s="493">
        <v>58</v>
      </c>
      <c r="G32" s="379">
        <f t="shared" si="2"/>
        <v>224</v>
      </c>
      <c r="H32" s="379">
        <v>140</v>
      </c>
      <c r="I32" s="379">
        <v>84</v>
      </c>
      <c r="J32" s="379">
        <v>58</v>
      </c>
      <c r="K32" s="379">
        <v>20</v>
      </c>
      <c r="L32" s="493">
        <v>77</v>
      </c>
      <c r="M32" s="493">
        <v>47</v>
      </c>
      <c r="N32" s="493">
        <v>4</v>
      </c>
      <c r="O32" s="493">
        <v>17</v>
      </c>
      <c r="P32" s="493">
        <v>1</v>
      </c>
      <c r="Q32" s="493" t="s">
        <v>89</v>
      </c>
      <c r="R32" s="389">
        <v>3</v>
      </c>
      <c r="S32" s="389">
        <v>2</v>
      </c>
      <c r="T32" s="480">
        <v>42207</v>
      </c>
      <c r="U32" s="480">
        <v>38631</v>
      </c>
      <c r="V32" s="480">
        <v>141768</v>
      </c>
      <c r="W32" s="480">
        <v>73242</v>
      </c>
      <c r="X32" s="480">
        <v>65138</v>
      </c>
      <c r="Y32" s="480">
        <v>1086</v>
      </c>
      <c r="Z32" s="361">
        <v>2302</v>
      </c>
    </row>
    <row r="33" spans="1:26" ht="14.25" customHeight="1">
      <c r="A33" s="380" t="s">
        <v>39</v>
      </c>
      <c r="B33" s="536" t="s">
        <v>405</v>
      </c>
      <c r="C33" s="492">
        <f t="shared" si="1"/>
        <v>3</v>
      </c>
      <c r="D33" s="493">
        <v>1</v>
      </c>
      <c r="E33" s="382" t="s">
        <v>89</v>
      </c>
      <c r="F33" s="493">
        <v>2</v>
      </c>
      <c r="G33" s="379">
        <f t="shared" si="2"/>
        <v>6</v>
      </c>
      <c r="H33" s="379">
        <v>4</v>
      </c>
      <c r="I33" s="379">
        <v>2</v>
      </c>
      <c r="J33" s="379">
        <v>2</v>
      </c>
      <c r="K33" s="379">
        <v>1</v>
      </c>
      <c r="L33" s="493">
        <v>2</v>
      </c>
      <c r="M33" s="493">
        <v>1</v>
      </c>
      <c r="N33" s="493" t="s">
        <v>89</v>
      </c>
      <c r="O33" s="493" t="s">
        <v>89</v>
      </c>
      <c r="P33" s="379" t="s">
        <v>89</v>
      </c>
      <c r="Q33" s="379" t="s">
        <v>89</v>
      </c>
      <c r="R33" s="382" t="s">
        <v>89</v>
      </c>
      <c r="S33" s="382" t="s">
        <v>89</v>
      </c>
      <c r="T33" s="480">
        <v>1950</v>
      </c>
      <c r="U33" s="480">
        <v>1296</v>
      </c>
      <c r="V33" s="480">
        <v>5014</v>
      </c>
      <c r="W33" s="480">
        <v>4430</v>
      </c>
      <c r="X33" s="480">
        <v>584</v>
      </c>
      <c r="Y33" s="480" t="s">
        <v>89</v>
      </c>
      <c r="Z33" s="361" t="s">
        <v>89</v>
      </c>
    </row>
    <row r="34" spans="1:26" ht="14.25" customHeight="1">
      <c r="A34" s="380" t="s">
        <v>37</v>
      </c>
      <c r="B34" s="538" t="s">
        <v>35</v>
      </c>
      <c r="C34" s="492">
        <f t="shared" si="1"/>
        <v>5</v>
      </c>
      <c r="D34" s="382">
        <v>2</v>
      </c>
      <c r="E34" s="382" t="s">
        <v>89</v>
      </c>
      <c r="F34" s="493">
        <v>3</v>
      </c>
      <c r="G34" s="379">
        <f t="shared" si="2"/>
        <v>11</v>
      </c>
      <c r="H34" s="379">
        <v>7</v>
      </c>
      <c r="I34" s="379">
        <v>4</v>
      </c>
      <c r="J34" s="379">
        <v>3</v>
      </c>
      <c r="K34" s="382">
        <v>1</v>
      </c>
      <c r="L34" s="382">
        <v>4</v>
      </c>
      <c r="M34" s="382">
        <v>1</v>
      </c>
      <c r="N34" s="382" t="s">
        <v>89</v>
      </c>
      <c r="O34" s="493">
        <v>2</v>
      </c>
      <c r="P34" s="382" t="s">
        <v>89</v>
      </c>
      <c r="Q34" s="382" t="s">
        <v>89</v>
      </c>
      <c r="R34" s="382" t="s">
        <v>89</v>
      </c>
      <c r="S34" s="382">
        <v>2</v>
      </c>
      <c r="T34" s="480">
        <v>2484</v>
      </c>
      <c r="U34" s="480">
        <v>2392</v>
      </c>
      <c r="V34" s="480">
        <v>4520</v>
      </c>
      <c r="W34" s="361">
        <v>480</v>
      </c>
      <c r="X34" s="480">
        <v>4040</v>
      </c>
      <c r="Y34" s="361" t="s">
        <v>89</v>
      </c>
      <c r="Z34" s="361" t="s">
        <v>89</v>
      </c>
    </row>
    <row r="35" spans="1:26" ht="14.25" customHeight="1">
      <c r="A35" s="380" t="s">
        <v>36</v>
      </c>
      <c r="B35" s="538" t="s">
        <v>38</v>
      </c>
      <c r="C35" s="492">
        <f t="shared" si="1"/>
        <v>22</v>
      </c>
      <c r="D35" s="493">
        <v>14</v>
      </c>
      <c r="E35" s="382" t="s">
        <v>89</v>
      </c>
      <c r="F35" s="493">
        <v>8</v>
      </c>
      <c r="G35" s="379">
        <f t="shared" si="2"/>
        <v>54</v>
      </c>
      <c r="H35" s="379">
        <v>32</v>
      </c>
      <c r="I35" s="379">
        <v>22</v>
      </c>
      <c r="J35" s="379">
        <v>9</v>
      </c>
      <c r="K35" s="379">
        <v>4</v>
      </c>
      <c r="L35" s="493">
        <v>21</v>
      </c>
      <c r="M35" s="493">
        <v>9</v>
      </c>
      <c r="N35" s="493">
        <v>2</v>
      </c>
      <c r="O35" s="493">
        <v>6</v>
      </c>
      <c r="P35" s="382" t="s">
        <v>89</v>
      </c>
      <c r="Q35" s="382">
        <v>3</v>
      </c>
      <c r="R35" s="382" t="s">
        <v>89</v>
      </c>
      <c r="S35" s="382" t="s">
        <v>89</v>
      </c>
      <c r="T35" s="480" t="s">
        <v>394</v>
      </c>
      <c r="U35" s="480" t="s">
        <v>394</v>
      </c>
      <c r="V35" s="480" t="s">
        <v>394</v>
      </c>
      <c r="W35" s="480" t="s">
        <v>394</v>
      </c>
      <c r="X35" s="480">
        <v>14165</v>
      </c>
      <c r="Y35" s="361">
        <v>85</v>
      </c>
      <c r="Z35" s="361">
        <v>5100</v>
      </c>
    </row>
    <row r="36" spans="1:26" ht="14.25" customHeight="1">
      <c r="A36" s="380" t="s">
        <v>34</v>
      </c>
      <c r="B36" s="536" t="s">
        <v>406</v>
      </c>
      <c r="C36" s="492">
        <f t="shared" si="1"/>
        <v>1</v>
      </c>
      <c r="D36" s="493" t="s">
        <v>89</v>
      </c>
      <c r="E36" s="382" t="s">
        <v>89</v>
      </c>
      <c r="F36" s="493">
        <v>1</v>
      </c>
      <c r="G36" s="379">
        <f t="shared" si="2"/>
        <v>2</v>
      </c>
      <c r="H36" s="379">
        <v>1</v>
      </c>
      <c r="I36" s="379">
        <v>1</v>
      </c>
      <c r="J36" s="379">
        <v>1</v>
      </c>
      <c r="K36" s="382">
        <v>1</v>
      </c>
      <c r="L36" s="493" t="s">
        <v>89</v>
      </c>
      <c r="M36" s="493" t="s">
        <v>89</v>
      </c>
      <c r="N36" s="493" t="s">
        <v>89</v>
      </c>
      <c r="O36" s="493" t="s">
        <v>89</v>
      </c>
      <c r="P36" s="382" t="s">
        <v>89</v>
      </c>
      <c r="Q36" s="379" t="s">
        <v>89</v>
      </c>
      <c r="R36" s="382" t="s">
        <v>89</v>
      </c>
      <c r="S36" s="379" t="s">
        <v>89</v>
      </c>
      <c r="T36" s="480" t="s">
        <v>394</v>
      </c>
      <c r="U36" s="480" t="s">
        <v>394</v>
      </c>
      <c r="V36" s="480" t="s">
        <v>394</v>
      </c>
      <c r="W36" s="480" t="s">
        <v>89</v>
      </c>
      <c r="X36" s="480" t="s">
        <v>394</v>
      </c>
      <c r="Y36" s="480" t="s">
        <v>89</v>
      </c>
      <c r="Z36" s="361" t="s">
        <v>89</v>
      </c>
    </row>
    <row r="37" spans="1:26" ht="14.25" customHeight="1">
      <c r="A37" s="380" t="s">
        <v>32</v>
      </c>
      <c r="B37" s="536" t="s">
        <v>33</v>
      </c>
      <c r="C37" s="492">
        <f t="shared" si="1"/>
        <v>9</v>
      </c>
      <c r="D37" s="493">
        <v>1</v>
      </c>
      <c r="E37" s="382" t="s">
        <v>89</v>
      </c>
      <c r="F37" s="493">
        <v>8</v>
      </c>
      <c r="G37" s="379">
        <f t="shared" si="2"/>
        <v>17</v>
      </c>
      <c r="H37" s="379">
        <v>13</v>
      </c>
      <c r="I37" s="379">
        <v>4</v>
      </c>
      <c r="J37" s="379">
        <v>9</v>
      </c>
      <c r="K37" s="379">
        <v>2</v>
      </c>
      <c r="L37" s="493">
        <v>4</v>
      </c>
      <c r="M37" s="493">
        <v>2</v>
      </c>
      <c r="N37" s="493" t="s">
        <v>89</v>
      </c>
      <c r="O37" s="493" t="s">
        <v>89</v>
      </c>
      <c r="P37" s="493" t="s">
        <v>89</v>
      </c>
      <c r="Q37" s="382" t="s">
        <v>89</v>
      </c>
      <c r="R37" s="389" t="s">
        <v>89</v>
      </c>
      <c r="S37" s="389" t="s">
        <v>89</v>
      </c>
      <c r="T37" s="480">
        <v>3103</v>
      </c>
      <c r="U37" s="480">
        <v>2646</v>
      </c>
      <c r="V37" s="480">
        <v>10781</v>
      </c>
      <c r="W37" s="480">
        <v>1083</v>
      </c>
      <c r="X37" s="480">
        <v>9698</v>
      </c>
      <c r="Y37" s="480" t="s">
        <v>89</v>
      </c>
      <c r="Z37" s="361" t="s">
        <v>89</v>
      </c>
    </row>
    <row r="38" spans="1:26" ht="14.25" customHeight="1">
      <c r="A38" s="387" t="s">
        <v>31</v>
      </c>
      <c r="B38" s="539" t="s">
        <v>2</v>
      </c>
      <c r="C38" s="498">
        <f t="shared" si="1"/>
        <v>593</v>
      </c>
      <c r="D38" s="499">
        <v>92</v>
      </c>
      <c r="E38" s="385" t="s">
        <v>89</v>
      </c>
      <c r="F38" s="499">
        <v>501</v>
      </c>
      <c r="G38" s="386">
        <f t="shared" si="2"/>
        <v>1139</v>
      </c>
      <c r="H38" s="386">
        <v>692</v>
      </c>
      <c r="I38" s="386">
        <v>447</v>
      </c>
      <c r="J38" s="386">
        <v>508</v>
      </c>
      <c r="K38" s="386">
        <v>209</v>
      </c>
      <c r="L38" s="499">
        <v>167</v>
      </c>
      <c r="M38" s="499">
        <v>198</v>
      </c>
      <c r="N38" s="499">
        <v>13</v>
      </c>
      <c r="O38" s="499">
        <v>40</v>
      </c>
      <c r="P38" s="385">
        <v>4</v>
      </c>
      <c r="Q38" s="385" t="s">
        <v>89</v>
      </c>
      <c r="R38" s="391">
        <v>7</v>
      </c>
      <c r="S38" s="391">
        <v>6</v>
      </c>
      <c r="T38" s="487">
        <v>96605</v>
      </c>
      <c r="U38" s="487">
        <v>190025</v>
      </c>
      <c r="V38" s="487">
        <v>502832</v>
      </c>
      <c r="W38" s="487">
        <v>248434</v>
      </c>
      <c r="X38" s="487">
        <v>245898</v>
      </c>
      <c r="Y38" s="487">
        <v>4323</v>
      </c>
      <c r="Z38" s="369">
        <v>4177</v>
      </c>
    </row>
    <row r="39" spans="1:26" ht="17.25" customHeight="1">
      <c r="A39" s="628" t="s">
        <v>73</v>
      </c>
      <c r="B39" s="628"/>
      <c r="C39" s="628"/>
      <c r="D39" s="628"/>
      <c r="E39" s="628"/>
      <c r="F39" s="628"/>
      <c r="G39" s="62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68"/>
      <c r="U39" s="268"/>
      <c r="V39" s="268"/>
      <c r="W39" s="268"/>
      <c r="X39" s="268"/>
      <c r="Y39" s="268"/>
      <c r="Z39" s="268"/>
    </row>
  </sheetData>
  <sheetProtection/>
  <mergeCells count="29">
    <mergeCell ref="L8:Q8"/>
    <mergeCell ref="L9:O9"/>
    <mergeCell ref="N10:O10"/>
    <mergeCell ref="A2:B2"/>
    <mergeCell ref="A6:B11"/>
    <mergeCell ref="C6:C11"/>
    <mergeCell ref="D6:F6"/>
    <mergeCell ref="J10:K10"/>
    <mergeCell ref="L10:M10"/>
    <mergeCell ref="V6:Z6"/>
    <mergeCell ref="D7:D11"/>
    <mergeCell ref="E7:E11"/>
    <mergeCell ref="F7:F11"/>
    <mergeCell ref="G7:I10"/>
    <mergeCell ref="R7:S10"/>
    <mergeCell ref="V7:V11"/>
    <mergeCell ref="J8:K8"/>
    <mergeCell ref="T9:T11"/>
    <mergeCell ref="G6:S6"/>
    <mergeCell ref="U9:U11"/>
    <mergeCell ref="A1:B1"/>
    <mergeCell ref="T6:T8"/>
    <mergeCell ref="U6:U8"/>
    <mergeCell ref="A13:B13"/>
    <mergeCell ref="A39:G39"/>
    <mergeCell ref="J9:K9"/>
    <mergeCell ref="P9:Q9"/>
    <mergeCell ref="P10:Q10"/>
    <mergeCell ref="A3:Z3"/>
  </mergeCells>
  <hyperlinks>
    <hyperlink ref="A1" location="'9鉱工業目次'!A1" display="9　鉱工業目次へ＜＜"/>
  </hyperlinks>
  <printOptions/>
  <pageMargins left="0.3937007874015748" right="0.3937007874015748" top="0.5905511811023623" bottom="0.3937007874015748" header="0.31496062992125984" footer="0.1968503937007874"/>
  <pageSetup blackAndWhite="1" fitToHeight="1" fitToWidth="1" horizontalDpi="600" verticalDpi="600" orientation="landscape" paperSize="9" scale="68" r:id="rId1"/>
  <headerFooter scaleWithDoc="0" alignWithMargins="0">
    <oddFooter>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39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488" customWidth="1"/>
    <col min="2" max="2" width="15.00390625" style="488" customWidth="1"/>
    <col min="3" max="6" width="7.50390625" style="488" bestFit="1" customWidth="1"/>
    <col min="7" max="19" width="6.75390625" style="488" customWidth="1"/>
    <col min="20" max="24" width="10.875" style="451" bestFit="1" customWidth="1"/>
    <col min="25" max="25" width="9.75390625" style="451" customWidth="1"/>
    <col min="26" max="26" width="9.75390625" style="451" bestFit="1" customWidth="1"/>
    <col min="27" max="16384" width="9.00390625" style="488" customWidth="1"/>
  </cols>
  <sheetData>
    <row r="1" spans="1:3" ht="13.5">
      <c r="A1" s="550" t="s">
        <v>348</v>
      </c>
      <c r="B1" s="550"/>
      <c r="C1" s="517"/>
    </row>
    <row r="2" spans="1:26" s="25" customFormat="1" ht="13.5">
      <c r="A2" s="555" t="s">
        <v>88</v>
      </c>
      <c r="B2" s="555"/>
      <c r="T2" s="269"/>
      <c r="U2" s="269"/>
      <c r="V2" s="269"/>
      <c r="W2" s="269"/>
      <c r="X2" s="269"/>
      <c r="Y2" s="269"/>
      <c r="Z2" s="269"/>
    </row>
    <row r="3" spans="1:26" ht="17.25">
      <c r="A3" s="635" t="s">
        <v>378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</row>
    <row r="4" spans="1:26" ht="14.25">
      <c r="A4" s="244" t="s">
        <v>430</v>
      </c>
      <c r="B4" s="194"/>
      <c r="C4" s="194"/>
      <c r="D4" s="194"/>
      <c r="E4" s="194"/>
      <c r="F4" s="194"/>
      <c r="G4" s="19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266"/>
      <c r="U4" s="266"/>
      <c r="V4" s="266"/>
      <c r="W4" s="266"/>
      <c r="X4" s="266"/>
      <c r="Y4" s="266"/>
      <c r="Z4" s="266"/>
    </row>
    <row r="5" spans="1:26" ht="7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66"/>
      <c r="U5" s="266"/>
      <c r="V5" s="266"/>
      <c r="W5" s="266"/>
      <c r="X5" s="266"/>
      <c r="Y5" s="266"/>
      <c r="Z5" s="266"/>
    </row>
    <row r="6" spans="1:26" ht="18" customHeight="1" thickTop="1">
      <c r="A6" s="663" t="s">
        <v>62</v>
      </c>
      <c r="B6" s="664"/>
      <c r="C6" s="667" t="s">
        <v>117</v>
      </c>
      <c r="D6" s="655" t="s">
        <v>116</v>
      </c>
      <c r="E6" s="656"/>
      <c r="F6" s="657"/>
      <c r="G6" s="655" t="s">
        <v>115</v>
      </c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7"/>
      <c r="T6" s="624" t="s">
        <v>114</v>
      </c>
      <c r="U6" s="624" t="s">
        <v>113</v>
      </c>
      <c r="V6" s="636" t="s">
        <v>55</v>
      </c>
      <c r="W6" s="637"/>
      <c r="X6" s="637"/>
      <c r="Y6" s="637"/>
      <c r="Z6" s="637"/>
    </row>
    <row r="7" spans="1:26" ht="13.5" customHeight="1">
      <c r="A7" s="632"/>
      <c r="B7" s="665"/>
      <c r="C7" s="668"/>
      <c r="D7" s="638" t="s">
        <v>112</v>
      </c>
      <c r="E7" s="640" t="s">
        <v>111</v>
      </c>
      <c r="F7" s="642" t="s">
        <v>110</v>
      </c>
      <c r="G7" s="643" t="s">
        <v>109</v>
      </c>
      <c r="H7" s="644"/>
      <c r="I7" s="644"/>
      <c r="J7" s="39"/>
      <c r="K7" s="39"/>
      <c r="L7" s="39"/>
      <c r="M7" s="39"/>
      <c r="N7" s="39"/>
      <c r="O7" s="39"/>
      <c r="P7" s="39"/>
      <c r="Q7" s="39"/>
      <c r="R7" s="647" t="s">
        <v>108</v>
      </c>
      <c r="S7" s="648"/>
      <c r="T7" s="625"/>
      <c r="U7" s="625"/>
      <c r="V7" s="653" t="s">
        <v>74</v>
      </c>
      <c r="W7" s="270"/>
      <c r="X7" s="271"/>
      <c r="Y7" s="270"/>
      <c r="Z7" s="277"/>
    </row>
    <row r="8" spans="1:26" ht="16.5" customHeight="1">
      <c r="A8" s="632"/>
      <c r="B8" s="665"/>
      <c r="C8" s="668"/>
      <c r="D8" s="639"/>
      <c r="E8" s="639"/>
      <c r="F8" s="630"/>
      <c r="G8" s="631"/>
      <c r="H8" s="632"/>
      <c r="I8" s="632"/>
      <c r="J8" s="629" t="s">
        <v>107</v>
      </c>
      <c r="K8" s="630"/>
      <c r="L8" s="658" t="s">
        <v>141</v>
      </c>
      <c r="M8" s="659"/>
      <c r="N8" s="659"/>
      <c r="O8" s="659"/>
      <c r="P8" s="659"/>
      <c r="Q8" s="660"/>
      <c r="R8" s="649"/>
      <c r="S8" s="650"/>
      <c r="T8" s="625"/>
      <c r="U8" s="625"/>
      <c r="V8" s="654"/>
      <c r="W8" s="272" t="s">
        <v>106</v>
      </c>
      <c r="X8" s="271" t="s">
        <v>105</v>
      </c>
      <c r="Y8" s="272" t="s">
        <v>104</v>
      </c>
      <c r="Z8" s="278" t="s">
        <v>103</v>
      </c>
    </row>
    <row r="9" spans="1:26" ht="16.5" customHeight="1">
      <c r="A9" s="632"/>
      <c r="B9" s="665"/>
      <c r="C9" s="668"/>
      <c r="D9" s="639"/>
      <c r="E9" s="639"/>
      <c r="F9" s="630"/>
      <c r="G9" s="631"/>
      <c r="H9" s="632"/>
      <c r="I9" s="632"/>
      <c r="J9" s="629" t="s">
        <v>102</v>
      </c>
      <c r="K9" s="630"/>
      <c r="L9" s="658" t="s">
        <v>101</v>
      </c>
      <c r="M9" s="659"/>
      <c r="N9" s="659"/>
      <c r="O9" s="660"/>
      <c r="P9" s="631" t="s">
        <v>100</v>
      </c>
      <c r="Q9" s="632"/>
      <c r="R9" s="649"/>
      <c r="S9" s="650"/>
      <c r="T9" s="623" t="s">
        <v>99</v>
      </c>
      <c r="U9" s="623" t="s">
        <v>98</v>
      </c>
      <c r="V9" s="654"/>
      <c r="W9" s="272"/>
      <c r="X9" s="271"/>
      <c r="Y9" s="272"/>
      <c r="Z9" s="278"/>
    </row>
    <row r="10" spans="1:26" ht="16.5" customHeight="1">
      <c r="A10" s="632"/>
      <c r="B10" s="665"/>
      <c r="C10" s="668"/>
      <c r="D10" s="639"/>
      <c r="E10" s="639"/>
      <c r="F10" s="630"/>
      <c r="G10" s="645"/>
      <c r="H10" s="646"/>
      <c r="I10" s="646"/>
      <c r="J10" s="669" t="s">
        <v>97</v>
      </c>
      <c r="K10" s="670"/>
      <c r="L10" s="661" t="s">
        <v>96</v>
      </c>
      <c r="M10" s="662"/>
      <c r="N10" s="661" t="s">
        <v>443</v>
      </c>
      <c r="O10" s="662"/>
      <c r="P10" s="633" t="s">
        <v>95</v>
      </c>
      <c r="Q10" s="634"/>
      <c r="R10" s="651"/>
      <c r="S10" s="652"/>
      <c r="T10" s="623"/>
      <c r="U10" s="623"/>
      <c r="V10" s="654"/>
      <c r="W10" s="272" t="s">
        <v>94</v>
      </c>
      <c r="X10" s="271" t="s">
        <v>93</v>
      </c>
      <c r="Y10" s="272" t="s">
        <v>93</v>
      </c>
      <c r="Z10" s="278" t="s">
        <v>93</v>
      </c>
    </row>
    <row r="11" spans="1:26" ht="13.5">
      <c r="A11" s="646"/>
      <c r="B11" s="666"/>
      <c r="C11" s="668"/>
      <c r="D11" s="639"/>
      <c r="E11" s="641"/>
      <c r="F11" s="630"/>
      <c r="G11" s="37" t="s">
        <v>74</v>
      </c>
      <c r="H11" s="37" t="s">
        <v>92</v>
      </c>
      <c r="I11" s="37" t="s">
        <v>91</v>
      </c>
      <c r="J11" s="37" t="s">
        <v>92</v>
      </c>
      <c r="K11" s="37" t="s">
        <v>91</v>
      </c>
      <c r="L11" s="38" t="s">
        <v>92</v>
      </c>
      <c r="M11" s="38" t="s">
        <v>91</v>
      </c>
      <c r="N11" s="520" t="s">
        <v>92</v>
      </c>
      <c r="O11" s="520" t="s">
        <v>91</v>
      </c>
      <c r="P11" s="38" t="s">
        <v>92</v>
      </c>
      <c r="Q11" s="38" t="s">
        <v>91</v>
      </c>
      <c r="R11" s="38" t="s">
        <v>92</v>
      </c>
      <c r="S11" s="38" t="s">
        <v>91</v>
      </c>
      <c r="T11" s="623"/>
      <c r="U11" s="623"/>
      <c r="V11" s="654"/>
      <c r="W11" s="273"/>
      <c r="X11" s="274"/>
      <c r="Y11" s="273"/>
      <c r="Z11" s="279"/>
    </row>
    <row r="12" spans="1:26" ht="13.5">
      <c r="A12" s="36"/>
      <c r="B12" s="35"/>
      <c r="C12" s="33"/>
      <c r="D12" s="34"/>
      <c r="E12" s="34"/>
      <c r="F12" s="34"/>
      <c r="G12" s="34" t="s">
        <v>76</v>
      </c>
      <c r="H12" s="34" t="s">
        <v>76</v>
      </c>
      <c r="I12" s="34" t="s">
        <v>76</v>
      </c>
      <c r="J12" s="34" t="s">
        <v>76</v>
      </c>
      <c r="K12" s="34" t="s">
        <v>76</v>
      </c>
      <c r="L12" s="34" t="s">
        <v>76</v>
      </c>
      <c r="M12" s="34" t="s">
        <v>76</v>
      </c>
      <c r="N12" s="34" t="s">
        <v>76</v>
      </c>
      <c r="O12" s="34" t="s">
        <v>76</v>
      </c>
      <c r="P12" s="34" t="s">
        <v>76</v>
      </c>
      <c r="Q12" s="34" t="s">
        <v>76</v>
      </c>
      <c r="R12" s="34" t="s">
        <v>76</v>
      </c>
      <c r="S12" s="34" t="s">
        <v>76</v>
      </c>
      <c r="T12" s="267" t="s">
        <v>53</v>
      </c>
      <c r="U12" s="267" t="s">
        <v>53</v>
      </c>
      <c r="V12" s="267" t="s">
        <v>53</v>
      </c>
      <c r="W12" s="267" t="s">
        <v>53</v>
      </c>
      <c r="X12" s="267" t="s">
        <v>53</v>
      </c>
      <c r="Y12" s="267" t="s">
        <v>53</v>
      </c>
      <c r="Z12" s="267" t="s">
        <v>53</v>
      </c>
    </row>
    <row r="13" spans="1:26" ht="13.5">
      <c r="A13" s="626" t="s">
        <v>74</v>
      </c>
      <c r="B13" s="626"/>
      <c r="C13" s="489">
        <f aca="true" t="shared" si="0" ref="C13:S13">SUM(C15:C38)</f>
        <v>1477</v>
      </c>
      <c r="D13" s="490">
        <f t="shared" si="0"/>
        <v>1029</v>
      </c>
      <c r="E13" s="490">
        <f t="shared" si="0"/>
        <v>24</v>
      </c>
      <c r="F13" s="490">
        <f t="shared" si="0"/>
        <v>424</v>
      </c>
      <c r="G13" s="490">
        <f t="shared" si="0"/>
        <v>8530</v>
      </c>
      <c r="H13" s="490">
        <f t="shared" si="0"/>
        <v>4437</v>
      </c>
      <c r="I13" s="490">
        <f t="shared" si="0"/>
        <v>4093</v>
      </c>
      <c r="J13" s="490">
        <f t="shared" si="0"/>
        <v>464</v>
      </c>
      <c r="K13" s="490">
        <f t="shared" si="0"/>
        <v>235</v>
      </c>
      <c r="L13" s="490">
        <f t="shared" si="0"/>
        <v>3487</v>
      </c>
      <c r="M13" s="490">
        <f t="shared" si="0"/>
        <v>2307</v>
      </c>
      <c r="N13" s="490">
        <f t="shared" si="0"/>
        <v>422</v>
      </c>
      <c r="O13" s="490">
        <f t="shared" si="0"/>
        <v>1477</v>
      </c>
      <c r="P13" s="490">
        <f t="shared" si="0"/>
        <v>64</v>
      </c>
      <c r="Q13" s="490">
        <f t="shared" si="0"/>
        <v>74</v>
      </c>
      <c r="R13" s="490">
        <f t="shared" si="0"/>
        <v>49</v>
      </c>
      <c r="S13" s="490">
        <f t="shared" si="0"/>
        <v>52</v>
      </c>
      <c r="T13" s="265">
        <v>2149394</v>
      </c>
      <c r="U13" s="265">
        <v>4374732</v>
      </c>
      <c r="V13" s="265">
        <v>8919030</v>
      </c>
      <c r="W13" s="265">
        <v>6497568</v>
      </c>
      <c r="X13" s="491">
        <v>1872110</v>
      </c>
      <c r="Y13" s="491">
        <v>47859</v>
      </c>
      <c r="Z13" s="264">
        <v>501493</v>
      </c>
    </row>
    <row r="14" spans="1:26" ht="9.75" customHeight="1">
      <c r="A14" s="295"/>
      <c r="B14" s="295"/>
      <c r="C14" s="489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265"/>
      <c r="U14" s="265"/>
      <c r="V14" s="265"/>
      <c r="W14" s="265"/>
      <c r="X14" s="265"/>
      <c r="Y14" s="265"/>
      <c r="Z14" s="265"/>
    </row>
    <row r="15" spans="1:26" ht="14.25" customHeight="1">
      <c r="A15" s="377">
        <v>9</v>
      </c>
      <c r="B15" s="378" t="s">
        <v>3</v>
      </c>
      <c r="C15" s="492">
        <f aca="true" t="shared" si="1" ref="C15:C38">SUM(D15:F15)</f>
        <v>156</v>
      </c>
      <c r="D15" s="493">
        <v>85</v>
      </c>
      <c r="E15" s="493">
        <v>8</v>
      </c>
      <c r="F15" s="493">
        <v>63</v>
      </c>
      <c r="G15" s="379">
        <f aca="true" t="shared" si="2" ref="G15:G38">SUM(H15:I15)</f>
        <v>928</v>
      </c>
      <c r="H15" s="379">
        <v>392</v>
      </c>
      <c r="I15" s="379">
        <v>536</v>
      </c>
      <c r="J15" s="379">
        <v>72</v>
      </c>
      <c r="K15" s="379">
        <v>42</v>
      </c>
      <c r="L15" s="493">
        <v>242</v>
      </c>
      <c r="M15" s="493">
        <v>234</v>
      </c>
      <c r="N15" s="493">
        <v>70</v>
      </c>
      <c r="O15" s="493">
        <v>254</v>
      </c>
      <c r="P15" s="493">
        <v>8</v>
      </c>
      <c r="Q15" s="493">
        <v>6</v>
      </c>
      <c r="R15" s="389">
        <v>8</v>
      </c>
      <c r="S15" s="389">
        <v>13</v>
      </c>
      <c r="T15" s="480">
        <v>171656</v>
      </c>
      <c r="U15" s="480">
        <v>313544</v>
      </c>
      <c r="V15" s="480">
        <v>672016</v>
      </c>
      <c r="W15" s="480">
        <v>605317</v>
      </c>
      <c r="X15" s="480">
        <v>31141</v>
      </c>
      <c r="Y15" s="361" t="s">
        <v>89</v>
      </c>
      <c r="Z15" s="361">
        <v>35558</v>
      </c>
    </row>
    <row r="16" spans="1:26" ht="14.25" customHeight="1">
      <c r="A16" s="380">
        <v>10</v>
      </c>
      <c r="B16" s="381" t="s">
        <v>70</v>
      </c>
      <c r="C16" s="492">
        <f t="shared" si="1"/>
        <v>31</v>
      </c>
      <c r="D16" s="493">
        <v>25</v>
      </c>
      <c r="E16" s="382">
        <v>5</v>
      </c>
      <c r="F16" s="494">
        <v>1</v>
      </c>
      <c r="G16" s="379">
        <f t="shared" si="2"/>
        <v>156</v>
      </c>
      <c r="H16" s="379">
        <v>96</v>
      </c>
      <c r="I16" s="379">
        <v>60</v>
      </c>
      <c r="J16" s="382">
        <v>1</v>
      </c>
      <c r="K16" s="382">
        <v>1</v>
      </c>
      <c r="L16" s="493">
        <v>69</v>
      </c>
      <c r="M16" s="493">
        <v>27</v>
      </c>
      <c r="N16" s="493">
        <v>23</v>
      </c>
      <c r="O16" s="493">
        <v>32</v>
      </c>
      <c r="P16" s="493">
        <v>3</v>
      </c>
      <c r="Q16" s="493" t="s">
        <v>89</v>
      </c>
      <c r="R16" s="389">
        <v>17</v>
      </c>
      <c r="S16" s="389">
        <v>1</v>
      </c>
      <c r="T16" s="480">
        <v>37955</v>
      </c>
      <c r="U16" s="480">
        <v>42686</v>
      </c>
      <c r="V16" s="480">
        <v>133347</v>
      </c>
      <c r="W16" s="480">
        <v>132384</v>
      </c>
      <c r="X16" s="480">
        <v>963</v>
      </c>
      <c r="Y16" s="480" t="s">
        <v>89</v>
      </c>
      <c r="Z16" s="361" t="s">
        <v>89</v>
      </c>
    </row>
    <row r="17" spans="1:26" ht="14.25" customHeight="1">
      <c r="A17" s="380">
        <v>11</v>
      </c>
      <c r="B17" s="381" t="s">
        <v>69</v>
      </c>
      <c r="C17" s="492">
        <f t="shared" si="1"/>
        <v>386</v>
      </c>
      <c r="D17" s="493">
        <v>284</v>
      </c>
      <c r="E17" s="493">
        <v>6</v>
      </c>
      <c r="F17" s="493">
        <v>96</v>
      </c>
      <c r="G17" s="379">
        <f t="shared" si="2"/>
        <v>2264</v>
      </c>
      <c r="H17" s="379">
        <v>759</v>
      </c>
      <c r="I17" s="379">
        <v>1505</v>
      </c>
      <c r="J17" s="379">
        <v>101</v>
      </c>
      <c r="K17" s="379">
        <v>56</v>
      </c>
      <c r="L17" s="493">
        <v>570</v>
      </c>
      <c r="M17" s="493">
        <v>863</v>
      </c>
      <c r="N17" s="493">
        <v>79</v>
      </c>
      <c r="O17" s="493">
        <v>541</v>
      </c>
      <c r="P17" s="493">
        <v>9</v>
      </c>
      <c r="Q17" s="493">
        <v>45</v>
      </c>
      <c r="R17" s="389">
        <v>5</v>
      </c>
      <c r="S17" s="389">
        <v>12</v>
      </c>
      <c r="T17" s="480">
        <v>470401</v>
      </c>
      <c r="U17" s="480">
        <v>760158</v>
      </c>
      <c r="V17" s="480">
        <v>1705380</v>
      </c>
      <c r="W17" s="480">
        <v>846699</v>
      </c>
      <c r="X17" s="480">
        <v>832892</v>
      </c>
      <c r="Y17" s="480">
        <v>4500</v>
      </c>
      <c r="Z17" s="361">
        <v>21289</v>
      </c>
    </row>
    <row r="18" spans="1:26" ht="14.25" customHeight="1">
      <c r="A18" s="380">
        <v>12</v>
      </c>
      <c r="B18" s="381" t="s">
        <v>68</v>
      </c>
      <c r="C18" s="492">
        <f t="shared" si="1"/>
        <v>79</v>
      </c>
      <c r="D18" s="493">
        <v>64</v>
      </c>
      <c r="E18" s="379" t="s">
        <v>89</v>
      </c>
      <c r="F18" s="493">
        <v>15</v>
      </c>
      <c r="G18" s="379">
        <f t="shared" si="2"/>
        <v>467</v>
      </c>
      <c r="H18" s="379">
        <v>329</v>
      </c>
      <c r="I18" s="379">
        <v>138</v>
      </c>
      <c r="J18" s="379">
        <v>16</v>
      </c>
      <c r="K18" s="379">
        <v>6</v>
      </c>
      <c r="L18" s="493">
        <v>288</v>
      </c>
      <c r="M18" s="493">
        <v>107</v>
      </c>
      <c r="N18" s="493">
        <v>25</v>
      </c>
      <c r="O18" s="493">
        <v>22</v>
      </c>
      <c r="P18" s="379" t="s">
        <v>89</v>
      </c>
      <c r="Q18" s="493">
        <v>3</v>
      </c>
      <c r="R18" s="382">
        <v>2</v>
      </c>
      <c r="S18" s="389">
        <v>1</v>
      </c>
      <c r="T18" s="480">
        <v>140258</v>
      </c>
      <c r="U18" s="480">
        <v>319821</v>
      </c>
      <c r="V18" s="480">
        <v>591173</v>
      </c>
      <c r="W18" s="480">
        <v>470296</v>
      </c>
      <c r="X18" s="480">
        <v>42742</v>
      </c>
      <c r="Y18" s="480" t="s">
        <v>89</v>
      </c>
      <c r="Z18" s="361">
        <v>78135</v>
      </c>
    </row>
    <row r="19" spans="1:26" ht="14.25" customHeight="1">
      <c r="A19" s="380">
        <v>13</v>
      </c>
      <c r="B19" s="381" t="s">
        <v>67</v>
      </c>
      <c r="C19" s="492">
        <f t="shared" si="1"/>
        <v>45</v>
      </c>
      <c r="D19" s="493">
        <v>24</v>
      </c>
      <c r="E19" s="493" t="s">
        <v>89</v>
      </c>
      <c r="F19" s="493">
        <v>21</v>
      </c>
      <c r="G19" s="379">
        <f t="shared" si="2"/>
        <v>222</v>
      </c>
      <c r="H19" s="379">
        <v>165</v>
      </c>
      <c r="I19" s="379">
        <v>57</v>
      </c>
      <c r="J19" s="379">
        <v>26</v>
      </c>
      <c r="K19" s="379">
        <v>8</v>
      </c>
      <c r="L19" s="493">
        <v>120</v>
      </c>
      <c r="M19" s="493">
        <v>31</v>
      </c>
      <c r="N19" s="493">
        <v>16</v>
      </c>
      <c r="O19" s="493">
        <v>18</v>
      </c>
      <c r="P19" s="493">
        <v>3</v>
      </c>
      <c r="Q19" s="493" t="s">
        <v>89</v>
      </c>
      <c r="R19" s="389">
        <v>1</v>
      </c>
      <c r="S19" s="379" t="s">
        <v>89</v>
      </c>
      <c r="T19" s="480">
        <v>57478</v>
      </c>
      <c r="U19" s="480">
        <v>94684</v>
      </c>
      <c r="V19" s="480">
        <v>187289</v>
      </c>
      <c r="W19" s="480">
        <v>178223</v>
      </c>
      <c r="X19" s="480" t="s">
        <v>394</v>
      </c>
      <c r="Y19" s="480">
        <v>2340</v>
      </c>
      <c r="Z19" s="361" t="s">
        <v>394</v>
      </c>
    </row>
    <row r="20" spans="1:26" ht="14.25" customHeight="1">
      <c r="A20" s="380">
        <v>14</v>
      </c>
      <c r="B20" s="381" t="s">
        <v>66</v>
      </c>
      <c r="C20" s="492">
        <f t="shared" si="1"/>
        <v>52</v>
      </c>
      <c r="D20" s="493">
        <v>34</v>
      </c>
      <c r="E20" s="382" t="s">
        <v>89</v>
      </c>
      <c r="F20" s="493">
        <v>18</v>
      </c>
      <c r="G20" s="379">
        <f t="shared" si="2"/>
        <v>286</v>
      </c>
      <c r="H20" s="379">
        <v>152</v>
      </c>
      <c r="I20" s="379">
        <v>134</v>
      </c>
      <c r="J20" s="379">
        <v>20</v>
      </c>
      <c r="K20" s="379">
        <v>8</v>
      </c>
      <c r="L20" s="493">
        <v>127</v>
      </c>
      <c r="M20" s="493">
        <v>97</v>
      </c>
      <c r="N20" s="493">
        <v>5</v>
      </c>
      <c r="O20" s="493">
        <v>29</v>
      </c>
      <c r="P20" s="493" t="s">
        <v>89</v>
      </c>
      <c r="Q20" s="382" t="s">
        <v>89</v>
      </c>
      <c r="R20" s="382" t="s">
        <v>89</v>
      </c>
      <c r="S20" s="382">
        <v>2</v>
      </c>
      <c r="T20" s="480">
        <v>69411</v>
      </c>
      <c r="U20" s="480">
        <v>109362</v>
      </c>
      <c r="V20" s="480">
        <v>267077</v>
      </c>
      <c r="W20" s="480">
        <v>230788</v>
      </c>
      <c r="X20" s="480">
        <v>28435</v>
      </c>
      <c r="Y20" s="480" t="s">
        <v>89</v>
      </c>
      <c r="Z20" s="361">
        <v>7854</v>
      </c>
    </row>
    <row r="21" spans="1:26" ht="14.25" customHeight="1">
      <c r="A21" s="380">
        <v>15</v>
      </c>
      <c r="B21" s="381" t="s">
        <v>65</v>
      </c>
      <c r="C21" s="492">
        <f t="shared" si="1"/>
        <v>57</v>
      </c>
      <c r="D21" s="493">
        <v>39</v>
      </c>
      <c r="E21" s="382" t="s">
        <v>89</v>
      </c>
      <c r="F21" s="493">
        <v>18</v>
      </c>
      <c r="G21" s="379">
        <f t="shared" si="2"/>
        <v>325</v>
      </c>
      <c r="H21" s="379">
        <v>164</v>
      </c>
      <c r="I21" s="379">
        <v>161</v>
      </c>
      <c r="J21" s="379">
        <v>20</v>
      </c>
      <c r="K21" s="379">
        <v>11</v>
      </c>
      <c r="L21" s="493">
        <v>136</v>
      </c>
      <c r="M21" s="493">
        <v>105</v>
      </c>
      <c r="N21" s="493">
        <v>8</v>
      </c>
      <c r="O21" s="493">
        <v>43</v>
      </c>
      <c r="P21" s="382" t="s">
        <v>89</v>
      </c>
      <c r="Q21" s="382">
        <v>2</v>
      </c>
      <c r="R21" s="382" t="s">
        <v>89</v>
      </c>
      <c r="S21" s="382">
        <v>14</v>
      </c>
      <c r="T21" s="480">
        <v>83720</v>
      </c>
      <c r="U21" s="480">
        <v>99930</v>
      </c>
      <c r="V21" s="480">
        <v>260915</v>
      </c>
      <c r="W21" s="480">
        <v>201628</v>
      </c>
      <c r="X21" s="480">
        <v>59159</v>
      </c>
      <c r="Y21" s="361" t="s">
        <v>89</v>
      </c>
      <c r="Z21" s="361">
        <v>128</v>
      </c>
    </row>
    <row r="22" spans="1:26" ht="14.25" customHeight="1">
      <c r="A22" s="380">
        <v>16</v>
      </c>
      <c r="B22" s="381" t="s">
        <v>64</v>
      </c>
      <c r="C22" s="492">
        <f t="shared" si="1"/>
        <v>13</v>
      </c>
      <c r="D22" s="493">
        <v>12</v>
      </c>
      <c r="E22" s="382" t="s">
        <v>89</v>
      </c>
      <c r="F22" s="493">
        <v>1</v>
      </c>
      <c r="G22" s="379">
        <f t="shared" si="2"/>
        <v>78</v>
      </c>
      <c r="H22" s="379">
        <v>51</v>
      </c>
      <c r="I22" s="379">
        <v>27</v>
      </c>
      <c r="J22" s="379">
        <v>1</v>
      </c>
      <c r="K22" s="379" t="s">
        <v>89</v>
      </c>
      <c r="L22" s="493">
        <v>45</v>
      </c>
      <c r="M22" s="493">
        <v>17</v>
      </c>
      <c r="N22" s="493">
        <v>5</v>
      </c>
      <c r="O22" s="493">
        <v>10</v>
      </c>
      <c r="P22" s="382" t="s">
        <v>89</v>
      </c>
      <c r="Q22" s="382" t="s">
        <v>89</v>
      </c>
      <c r="R22" s="382">
        <v>1</v>
      </c>
      <c r="S22" s="389" t="s">
        <v>89</v>
      </c>
      <c r="T22" s="480" t="s">
        <v>394</v>
      </c>
      <c r="U22" s="480" t="s">
        <v>394</v>
      </c>
      <c r="V22" s="480" t="s">
        <v>394</v>
      </c>
      <c r="W22" s="480" t="s">
        <v>394</v>
      </c>
      <c r="X22" s="480" t="s">
        <v>394</v>
      </c>
      <c r="Y22" s="480" t="s">
        <v>89</v>
      </c>
      <c r="Z22" s="361" t="s">
        <v>394</v>
      </c>
    </row>
    <row r="23" spans="1:26" ht="14.25" customHeight="1">
      <c r="A23" s="380">
        <v>17</v>
      </c>
      <c r="B23" s="381" t="s">
        <v>63</v>
      </c>
      <c r="C23" s="492">
        <f t="shared" si="1"/>
        <v>6</v>
      </c>
      <c r="D23" s="493">
        <v>4</v>
      </c>
      <c r="E23" s="382">
        <v>2</v>
      </c>
      <c r="F23" s="493" t="s">
        <v>89</v>
      </c>
      <c r="G23" s="379">
        <f t="shared" si="2"/>
        <v>41</v>
      </c>
      <c r="H23" s="379">
        <v>36</v>
      </c>
      <c r="I23" s="379">
        <v>5</v>
      </c>
      <c r="J23" s="379" t="s">
        <v>89</v>
      </c>
      <c r="K23" s="382" t="s">
        <v>89</v>
      </c>
      <c r="L23" s="493">
        <v>35</v>
      </c>
      <c r="M23" s="493">
        <v>4</v>
      </c>
      <c r="N23" s="493" t="s">
        <v>89</v>
      </c>
      <c r="O23" s="493">
        <v>1</v>
      </c>
      <c r="P23" s="493">
        <v>1</v>
      </c>
      <c r="Q23" s="382" t="s">
        <v>89</v>
      </c>
      <c r="R23" s="382" t="s">
        <v>89</v>
      </c>
      <c r="S23" s="382" t="s">
        <v>89</v>
      </c>
      <c r="T23" s="480">
        <v>21017</v>
      </c>
      <c r="U23" s="480">
        <v>210171</v>
      </c>
      <c r="V23" s="480">
        <v>293836</v>
      </c>
      <c r="W23" s="480" t="s">
        <v>394</v>
      </c>
      <c r="X23" s="480" t="s">
        <v>394</v>
      </c>
      <c r="Y23" s="361" t="s">
        <v>89</v>
      </c>
      <c r="Z23" s="361" t="s">
        <v>89</v>
      </c>
    </row>
    <row r="24" spans="1:26" ht="14.25" customHeight="1">
      <c r="A24" s="380">
        <v>18</v>
      </c>
      <c r="B24" s="381" t="s">
        <v>401</v>
      </c>
      <c r="C24" s="492">
        <f t="shared" si="1"/>
        <v>58</v>
      </c>
      <c r="D24" s="493">
        <v>41</v>
      </c>
      <c r="E24" s="493" t="s">
        <v>89</v>
      </c>
      <c r="F24" s="382">
        <v>17</v>
      </c>
      <c r="G24" s="379">
        <f t="shared" si="2"/>
        <v>331</v>
      </c>
      <c r="H24" s="379">
        <v>168</v>
      </c>
      <c r="I24" s="379">
        <v>163</v>
      </c>
      <c r="J24" s="382">
        <v>17</v>
      </c>
      <c r="K24" s="382">
        <v>9</v>
      </c>
      <c r="L24" s="493">
        <v>124</v>
      </c>
      <c r="M24" s="493">
        <v>82</v>
      </c>
      <c r="N24" s="493">
        <v>21</v>
      </c>
      <c r="O24" s="493">
        <v>69</v>
      </c>
      <c r="P24" s="493">
        <v>6</v>
      </c>
      <c r="Q24" s="493">
        <v>3</v>
      </c>
      <c r="R24" s="382">
        <v>1</v>
      </c>
      <c r="S24" s="382">
        <v>4</v>
      </c>
      <c r="T24" s="480">
        <v>84325</v>
      </c>
      <c r="U24" s="480">
        <v>140593</v>
      </c>
      <c r="V24" s="480">
        <v>310490</v>
      </c>
      <c r="W24" s="480">
        <v>214960</v>
      </c>
      <c r="X24" s="361">
        <v>79270</v>
      </c>
      <c r="Y24" s="361" t="s">
        <v>89</v>
      </c>
      <c r="Z24" s="361">
        <v>16260</v>
      </c>
    </row>
    <row r="25" spans="1:26" ht="14.25" customHeight="1">
      <c r="A25" s="383">
        <v>19</v>
      </c>
      <c r="B25" s="495" t="s">
        <v>402</v>
      </c>
      <c r="C25" s="492">
        <f t="shared" si="1"/>
        <v>4</v>
      </c>
      <c r="D25" s="493">
        <v>4</v>
      </c>
      <c r="E25" s="379" t="s">
        <v>89</v>
      </c>
      <c r="F25" s="493" t="s">
        <v>89</v>
      </c>
      <c r="G25" s="379">
        <f t="shared" si="2"/>
        <v>26</v>
      </c>
      <c r="H25" s="379">
        <v>14</v>
      </c>
      <c r="I25" s="379">
        <v>12</v>
      </c>
      <c r="J25" s="379" t="s">
        <v>89</v>
      </c>
      <c r="K25" s="379" t="s">
        <v>89</v>
      </c>
      <c r="L25" s="493">
        <v>14</v>
      </c>
      <c r="M25" s="493">
        <v>11</v>
      </c>
      <c r="N25" s="493" t="s">
        <v>89</v>
      </c>
      <c r="O25" s="493">
        <v>1</v>
      </c>
      <c r="P25" s="493" t="s">
        <v>89</v>
      </c>
      <c r="Q25" s="379" t="s">
        <v>89</v>
      </c>
      <c r="R25" s="379">
        <v>2</v>
      </c>
      <c r="S25" s="389" t="s">
        <v>89</v>
      </c>
      <c r="T25" s="480">
        <v>9897</v>
      </c>
      <c r="U25" s="480">
        <v>24657</v>
      </c>
      <c r="V25" s="480">
        <v>37487</v>
      </c>
      <c r="W25" s="480">
        <v>30512</v>
      </c>
      <c r="X25" s="480">
        <v>6975</v>
      </c>
      <c r="Y25" s="361" t="s">
        <v>89</v>
      </c>
      <c r="Z25" s="361" t="s">
        <v>89</v>
      </c>
    </row>
    <row r="26" spans="1:26" ht="14.25" customHeight="1">
      <c r="A26" s="383">
        <v>20</v>
      </c>
      <c r="B26" s="381" t="s">
        <v>49</v>
      </c>
      <c r="C26" s="492">
        <f t="shared" si="1"/>
        <v>3</v>
      </c>
      <c r="D26" s="493">
        <v>2</v>
      </c>
      <c r="E26" s="382" t="s">
        <v>89</v>
      </c>
      <c r="F26" s="494">
        <v>1</v>
      </c>
      <c r="G26" s="379">
        <f t="shared" si="2"/>
        <v>17</v>
      </c>
      <c r="H26" s="379">
        <v>5</v>
      </c>
      <c r="I26" s="379">
        <v>12</v>
      </c>
      <c r="J26" s="382">
        <v>1</v>
      </c>
      <c r="K26" s="382">
        <v>1</v>
      </c>
      <c r="L26" s="493">
        <v>2</v>
      </c>
      <c r="M26" s="493">
        <v>3</v>
      </c>
      <c r="N26" s="382">
        <v>2</v>
      </c>
      <c r="O26" s="382">
        <v>8</v>
      </c>
      <c r="P26" s="382" t="s">
        <v>89</v>
      </c>
      <c r="Q26" s="382" t="s">
        <v>89</v>
      </c>
      <c r="R26" s="382" t="s">
        <v>89</v>
      </c>
      <c r="S26" s="382" t="s">
        <v>89</v>
      </c>
      <c r="T26" s="480" t="s">
        <v>394</v>
      </c>
      <c r="U26" s="480" t="s">
        <v>394</v>
      </c>
      <c r="V26" s="480" t="s">
        <v>394</v>
      </c>
      <c r="W26" s="480" t="s">
        <v>394</v>
      </c>
      <c r="X26" s="480" t="s">
        <v>394</v>
      </c>
      <c r="Y26" s="361" t="s">
        <v>89</v>
      </c>
      <c r="Z26" s="361" t="s">
        <v>89</v>
      </c>
    </row>
    <row r="27" spans="1:26" ht="14.25" customHeight="1">
      <c r="A27" s="383">
        <v>21</v>
      </c>
      <c r="B27" s="381" t="s">
        <v>47</v>
      </c>
      <c r="C27" s="492">
        <f t="shared" si="1"/>
        <v>62</v>
      </c>
      <c r="D27" s="493">
        <v>51</v>
      </c>
      <c r="E27" s="382">
        <v>2</v>
      </c>
      <c r="F27" s="493">
        <v>9</v>
      </c>
      <c r="G27" s="379">
        <f t="shared" si="2"/>
        <v>352</v>
      </c>
      <c r="H27" s="379">
        <v>262</v>
      </c>
      <c r="I27" s="379">
        <v>90</v>
      </c>
      <c r="J27" s="379">
        <v>10</v>
      </c>
      <c r="K27" s="379">
        <v>5</v>
      </c>
      <c r="L27" s="493">
        <v>216</v>
      </c>
      <c r="M27" s="493">
        <v>67</v>
      </c>
      <c r="N27" s="379">
        <v>26</v>
      </c>
      <c r="O27" s="493">
        <v>17</v>
      </c>
      <c r="P27" s="382">
        <v>10</v>
      </c>
      <c r="Q27" s="382">
        <v>1</v>
      </c>
      <c r="R27" s="382">
        <v>5</v>
      </c>
      <c r="S27" s="382" t="s">
        <v>89</v>
      </c>
      <c r="T27" s="480">
        <v>117434</v>
      </c>
      <c r="U27" s="480">
        <v>417011</v>
      </c>
      <c r="V27" s="480">
        <v>763971</v>
      </c>
      <c r="W27" s="480">
        <v>693632</v>
      </c>
      <c r="X27" s="361">
        <v>53634</v>
      </c>
      <c r="Y27" s="361" t="s">
        <v>89</v>
      </c>
      <c r="Z27" s="361">
        <v>16705</v>
      </c>
    </row>
    <row r="28" spans="1:26" ht="14.25" customHeight="1">
      <c r="A28" s="383">
        <v>22</v>
      </c>
      <c r="B28" s="381" t="s">
        <v>45</v>
      </c>
      <c r="C28" s="492">
        <f t="shared" si="1"/>
        <v>12</v>
      </c>
      <c r="D28" s="493">
        <v>12</v>
      </c>
      <c r="E28" s="493" t="s">
        <v>89</v>
      </c>
      <c r="F28" s="493" t="s">
        <v>89</v>
      </c>
      <c r="G28" s="379">
        <f t="shared" si="2"/>
        <v>93</v>
      </c>
      <c r="H28" s="379">
        <v>72</v>
      </c>
      <c r="I28" s="379">
        <v>21</v>
      </c>
      <c r="J28" s="379" t="s">
        <v>89</v>
      </c>
      <c r="K28" s="379" t="s">
        <v>89</v>
      </c>
      <c r="L28" s="493">
        <v>65</v>
      </c>
      <c r="M28" s="493">
        <v>16</v>
      </c>
      <c r="N28" s="493">
        <v>5</v>
      </c>
      <c r="O28" s="493">
        <v>5</v>
      </c>
      <c r="P28" s="493">
        <v>2</v>
      </c>
      <c r="Q28" s="493" t="s">
        <v>89</v>
      </c>
      <c r="R28" s="389" t="s">
        <v>89</v>
      </c>
      <c r="S28" s="382" t="s">
        <v>89</v>
      </c>
      <c r="T28" s="480">
        <v>37125</v>
      </c>
      <c r="U28" s="480">
        <v>437774</v>
      </c>
      <c r="V28" s="480">
        <v>579865</v>
      </c>
      <c r="W28" s="480">
        <v>307139</v>
      </c>
      <c r="X28" s="480">
        <v>16287</v>
      </c>
      <c r="Y28" s="480" t="s">
        <v>89</v>
      </c>
      <c r="Z28" s="361">
        <v>256439</v>
      </c>
    </row>
    <row r="29" spans="1:26" ht="14.25" customHeight="1">
      <c r="A29" s="383">
        <v>23</v>
      </c>
      <c r="B29" s="381" t="s">
        <v>43</v>
      </c>
      <c r="C29" s="492">
        <f t="shared" si="1"/>
        <v>5</v>
      </c>
      <c r="D29" s="493">
        <v>2</v>
      </c>
      <c r="E29" s="382" t="s">
        <v>89</v>
      </c>
      <c r="F29" s="494">
        <v>3</v>
      </c>
      <c r="G29" s="379">
        <f t="shared" si="2"/>
        <v>30</v>
      </c>
      <c r="H29" s="379">
        <v>18</v>
      </c>
      <c r="I29" s="379">
        <v>12</v>
      </c>
      <c r="J29" s="382">
        <v>4</v>
      </c>
      <c r="K29" s="382">
        <v>2</v>
      </c>
      <c r="L29" s="493">
        <v>13</v>
      </c>
      <c r="M29" s="493">
        <v>1</v>
      </c>
      <c r="N29" s="493">
        <v>1</v>
      </c>
      <c r="O29" s="493">
        <v>9</v>
      </c>
      <c r="P29" s="493" t="s">
        <v>89</v>
      </c>
      <c r="Q29" s="379" t="s">
        <v>89</v>
      </c>
      <c r="R29" s="389" t="s">
        <v>89</v>
      </c>
      <c r="S29" s="382" t="s">
        <v>89</v>
      </c>
      <c r="T29" s="480">
        <v>4752</v>
      </c>
      <c r="U29" s="480">
        <v>3027</v>
      </c>
      <c r="V29" s="480">
        <v>9521</v>
      </c>
      <c r="W29" s="480">
        <v>2495</v>
      </c>
      <c r="X29" s="480" t="s">
        <v>394</v>
      </c>
      <c r="Y29" s="361" t="s">
        <v>89</v>
      </c>
      <c r="Z29" s="361" t="s">
        <v>394</v>
      </c>
    </row>
    <row r="30" spans="1:26" ht="14.25" customHeight="1">
      <c r="A30" s="383">
        <v>24</v>
      </c>
      <c r="B30" s="381" t="s">
        <v>41</v>
      </c>
      <c r="C30" s="492">
        <f t="shared" si="1"/>
        <v>108</v>
      </c>
      <c r="D30" s="493">
        <v>74</v>
      </c>
      <c r="E30" s="382">
        <v>1</v>
      </c>
      <c r="F30" s="493">
        <v>33</v>
      </c>
      <c r="G30" s="379">
        <f t="shared" si="2"/>
        <v>632</v>
      </c>
      <c r="H30" s="379">
        <v>458</v>
      </c>
      <c r="I30" s="379">
        <v>174</v>
      </c>
      <c r="J30" s="379">
        <v>36</v>
      </c>
      <c r="K30" s="382">
        <v>14</v>
      </c>
      <c r="L30" s="493">
        <v>380</v>
      </c>
      <c r="M30" s="493">
        <v>107</v>
      </c>
      <c r="N30" s="493">
        <v>27</v>
      </c>
      <c r="O30" s="493">
        <v>51</v>
      </c>
      <c r="P30" s="382">
        <v>15</v>
      </c>
      <c r="Q30" s="382">
        <v>2</v>
      </c>
      <c r="R30" s="379" t="s">
        <v>89</v>
      </c>
      <c r="S30" s="382" t="s">
        <v>89</v>
      </c>
      <c r="T30" s="480">
        <v>194072</v>
      </c>
      <c r="U30" s="480">
        <v>290448</v>
      </c>
      <c r="V30" s="480">
        <v>696552</v>
      </c>
      <c r="W30" s="480">
        <v>480458</v>
      </c>
      <c r="X30" s="480">
        <v>198679</v>
      </c>
      <c r="Y30" s="361">
        <v>2138</v>
      </c>
      <c r="Z30" s="361">
        <v>15277</v>
      </c>
    </row>
    <row r="31" spans="1:26" ht="14.25" customHeight="1">
      <c r="A31" s="383">
        <v>25</v>
      </c>
      <c r="B31" s="381" t="s">
        <v>403</v>
      </c>
      <c r="C31" s="492">
        <f t="shared" si="1"/>
        <v>23</v>
      </c>
      <c r="D31" s="493">
        <v>19</v>
      </c>
      <c r="E31" s="382" t="s">
        <v>89</v>
      </c>
      <c r="F31" s="493">
        <v>4</v>
      </c>
      <c r="G31" s="379">
        <f t="shared" si="2"/>
        <v>123</v>
      </c>
      <c r="H31" s="379">
        <v>89</v>
      </c>
      <c r="I31" s="379">
        <v>34</v>
      </c>
      <c r="J31" s="379">
        <v>3</v>
      </c>
      <c r="K31" s="379">
        <v>2</v>
      </c>
      <c r="L31" s="493">
        <v>83</v>
      </c>
      <c r="M31" s="493">
        <v>25</v>
      </c>
      <c r="N31" s="493">
        <v>3</v>
      </c>
      <c r="O31" s="493">
        <v>7</v>
      </c>
      <c r="P31" s="493" t="s">
        <v>89</v>
      </c>
      <c r="Q31" s="382" t="s">
        <v>89</v>
      </c>
      <c r="R31" s="389" t="s">
        <v>89</v>
      </c>
      <c r="S31" s="389" t="s">
        <v>89</v>
      </c>
      <c r="T31" s="480">
        <v>44244</v>
      </c>
      <c r="U31" s="480">
        <v>51932</v>
      </c>
      <c r="V31" s="480">
        <v>126798</v>
      </c>
      <c r="W31" s="480">
        <v>69666</v>
      </c>
      <c r="X31" s="480">
        <v>31194</v>
      </c>
      <c r="Y31" s="480">
        <v>19724</v>
      </c>
      <c r="Z31" s="361">
        <v>6214</v>
      </c>
    </row>
    <row r="32" spans="1:26" ht="14.25" customHeight="1">
      <c r="A32" s="383">
        <v>26</v>
      </c>
      <c r="B32" s="381" t="s">
        <v>404</v>
      </c>
      <c r="C32" s="492">
        <f t="shared" si="1"/>
        <v>91</v>
      </c>
      <c r="D32" s="493">
        <v>81</v>
      </c>
      <c r="E32" s="382" t="s">
        <v>89</v>
      </c>
      <c r="F32" s="493">
        <v>10</v>
      </c>
      <c r="G32" s="379">
        <f t="shared" si="2"/>
        <v>559</v>
      </c>
      <c r="H32" s="379">
        <v>412</v>
      </c>
      <c r="I32" s="379">
        <v>147</v>
      </c>
      <c r="J32" s="379">
        <v>10</v>
      </c>
      <c r="K32" s="379">
        <v>1</v>
      </c>
      <c r="L32" s="493">
        <v>368</v>
      </c>
      <c r="M32" s="493">
        <v>107</v>
      </c>
      <c r="N32" s="493">
        <v>33</v>
      </c>
      <c r="O32" s="493">
        <v>38</v>
      </c>
      <c r="P32" s="493">
        <v>1</v>
      </c>
      <c r="Q32" s="493">
        <v>1</v>
      </c>
      <c r="R32" s="389">
        <v>4</v>
      </c>
      <c r="S32" s="389" t="s">
        <v>89</v>
      </c>
      <c r="T32" s="480">
        <v>213525</v>
      </c>
      <c r="U32" s="480">
        <v>223144</v>
      </c>
      <c r="V32" s="480">
        <v>629884</v>
      </c>
      <c r="W32" s="480">
        <v>487952</v>
      </c>
      <c r="X32" s="480">
        <v>114688</v>
      </c>
      <c r="Y32" s="480">
        <v>12272</v>
      </c>
      <c r="Z32" s="361">
        <v>14972</v>
      </c>
    </row>
    <row r="33" spans="1:26" ht="14.25" customHeight="1">
      <c r="A33" s="383">
        <v>27</v>
      </c>
      <c r="B33" s="381" t="s">
        <v>405</v>
      </c>
      <c r="C33" s="492">
        <f t="shared" si="1"/>
        <v>6</v>
      </c>
      <c r="D33" s="493">
        <v>6</v>
      </c>
      <c r="E33" s="382" t="s">
        <v>89</v>
      </c>
      <c r="F33" s="493" t="s">
        <v>89</v>
      </c>
      <c r="G33" s="379">
        <f t="shared" si="2"/>
        <v>35</v>
      </c>
      <c r="H33" s="379">
        <v>20</v>
      </c>
      <c r="I33" s="379">
        <v>15</v>
      </c>
      <c r="J33" s="379" t="s">
        <v>89</v>
      </c>
      <c r="K33" s="379" t="s">
        <v>89</v>
      </c>
      <c r="L33" s="493">
        <v>19</v>
      </c>
      <c r="M33" s="493">
        <v>10</v>
      </c>
      <c r="N33" s="493">
        <v>1</v>
      </c>
      <c r="O33" s="493">
        <v>5</v>
      </c>
      <c r="P33" s="379" t="s">
        <v>89</v>
      </c>
      <c r="Q33" s="379" t="s">
        <v>89</v>
      </c>
      <c r="R33" s="382" t="s">
        <v>89</v>
      </c>
      <c r="S33" s="382" t="s">
        <v>89</v>
      </c>
      <c r="T33" s="480">
        <v>14200</v>
      </c>
      <c r="U33" s="480">
        <v>24608</v>
      </c>
      <c r="V33" s="480">
        <v>63197</v>
      </c>
      <c r="W33" s="480">
        <v>40958</v>
      </c>
      <c r="X33" s="480">
        <v>8668</v>
      </c>
      <c r="Y33" s="480">
        <v>2058</v>
      </c>
      <c r="Z33" s="361">
        <v>11513</v>
      </c>
    </row>
    <row r="34" spans="1:26" ht="14.25" customHeight="1">
      <c r="A34" s="383">
        <v>28</v>
      </c>
      <c r="B34" s="496" t="s">
        <v>35</v>
      </c>
      <c r="C34" s="492">
        <f t="shared" si="1"/>
        <v>11</v>
      </c>
      <c r="D34" s="382">
        <v>7</v>
      </c>
      <c r="E34" s="382" t="s">
        <v>89</v>
      </c>
      <c r="F34" s="493">
        <v>4</v>
      </c>
      <c r="G34" s="379">
        <f t="shared" si="2"/>
        <v>74</v>
      </c>
      <c r="H34" s="379">
        <v>17</v>
      </c>
      <c r="I34" s="379">
        <v>57</v>
      </c>
      <c r="J34" s="379">
        <v>2</v>
      </c>
      <c r="K34" s="382">
        <v>3</v>
      </c>
      <c r="L34" s="382">
        <v>14</v>
      </c>
      <c r="M34" s="382">
        <v>20</v>
      </c>
      <c r="N34" s="382">
        <v>1</v>
      </c>
      <c r="O34" s="493">
        <v>34</v>
      </c>
      <c r="P34" s="382" t="s">
        <v>89</v>
      </c>
      <c r="Q34" s="382" t="s">
        <v>89</v>
      </c>
      <c r="R34" s="382" t="s">
        <v>89</v>
      </c>
      <c r="S34" s="382">
        <v>1</v>
      </c>
      <c r="T34" s="480">
        <v>14004</v>
      </c>
      <c r="U34" s="480">
        <v>7958</v>
      </c>
      <c r="V34" s="480">
        <v>29277</v>
      </c>
      <c r="W34" s="361">
        <v>6497</v>
      </c>
      <c r="X34" s="480" t="s">
        <v>394</v>
      </c>
      <c r="Y34" s="361" t="s">
        <v>89</v>
      </c>
      <c r="Z34" s="361" t="s">
        <v>394</v>
      </c>
    </row>
    <row r="35" spans="1:26" ht="14.25" customHeight="1">
      <c r="A35" s="383">
        <v>29</v>
      </c>
      <c r="B35" s="496" t="s">
        <v>38</v>
      </c>
      <c r="C35" s="492">
        <f t="shared" si="1"/>
        <v>25</v>
      </c>
      <c r="D35" s="493">
        <v>15</v>
      </c>
      <c r="E35" s="382" t="s">
        <v>89</v>
      </c>
      <c r="F35" s="493">
        <v>10</v>
      </c>
      <c r="G35" s="379">
        <f t="shared" si="2"/>
        <v>131</v>
      </c>
      <c r="H35" s="379">
        <v>67</v>
      </c>
      <c r="I35" s="379">
        <v>64</v>
      </c>
      <c r="J35" s="379">
        <v>9</v>
      </c>
      <c r="K35" s="379">
        <v>4</v>
      </c>
      <c r="L35" s="493">
        <v>47</v>
      </c>
      <c r="M35" s="493">
        <v>24</v>
      </c>
      <c r="N35" s="493">
        <v>10</v>
      </c>
      <c r="O35" s="493">
        <v>36</v>
      </c>
      <c r="P35" s="382">
        <v>1</v>
      </c>
      <c r="Q35" s="382" t="s">
        <v>89</v>
      </c>
      <c r="R35" s="382" t="s">
        <v>89</v>
      </c>
      <c r="S35" s="382" t="s">
        <v>89</v>
      </c>
      <c r="T35" s="480">
        <v>28913</v>
      </c>
      <c r="U35" s="480">
        <v>37175</v>
      </c>
      <c r="V35" s="480">
        <v>90170</v>
      </c>
      <c r="W35" s="480">
        <v>59854</v>
      </c>
      <c r="X35" s="480">
        <v>28320</v>
      </c>
      <c r="Y35" s="361">
        <v>942</v>
      </c>
      <c r="Z35" s="361">
        <v>1054</v>
      </c>
    </row>
    <row r="36" spans="1:26" ht="14.25" customHeight="1">
      <c r="A36" s="383">
        <v>30</v>
      </c>
      <c r="B36" s="381" t="s">
        <v>406</v>
      </c>
      <c r="C36" s="492">
        <f t="shared" si="1"/>
        <v>3</v>
      </c>
      <c r="D36" s="493">
        <v>1</v>
      </c>
      <c r="E36" s="382" t="s">
        <v>89</v>
      </c>
      <c r="F36" s="493">
        <v>2</v>
      </c>
      <c r="G36" s="379">
        <f t="shared" si="2"/>
        <v>14</v>
      </c>
      <c r="H36" s="379">
        <v>7</v>
      </c>
      <c r="I36" s="379">
        <v>7</v>
      </c>
      <c r="J36" s="379">
        <v>2</v>
      </c>
      <c r="K36" s="382" t="s">
        <v>89</v>
      </c>
      <c r="L36" s="493">
        <v>5</v>
      </c>
      <c r="M36" s="493" t="s">
        <v>89</v>
      </c>
      <c r="N36" s="493" t="s">
        <v>89</v>
      </c>
      <c r="O36" s="493">
        <v>7</v>
      </c>
      <c r="P36" s="382" t="s">
        <v>89</v>
      </c>
      <c r="Q36" s="379" t="s">
        <v>89</v>
      </c>
      <c r="R36" s="382" t="s">
        <v>89</v>
      </c>
      <c r="S36" s="379" t="s">
        <v>89</v>
      </c>
      <c r="T36" s="480">
        <v>3006</v>
      </c>
      <c r="U36" s="480">
        <v>1662</v>
      </c>
      <c r="V36" s="480">
        <v>6680</v>
      </c>
      <c r="W36" s="480" t="s">
        <v>89</v>
      </c>
      <c r="X36" s="480">
        <v>6680</v>
      </c>
      <c r="Y36" s="480" t="s">
        <v>89</v>
      </c>
      <c r="Z36" s="361" t="s">
        <v>89</v>
      </c>
    </row>
    <row r="37" spans="1:26" ht="14.25" customHeight="1">
      <c r="A37" s="383">
        <v>31</v>
      </c>
      <c r="B37" s="381" t="s">
        <v>33</v>
      </c>
      <c r="C37" s="492">
        <f t="shared" si="1"/>
        <v>12</v>
      </c>
      <c r="D37" s="493">
        <v>9</v>
      </c>
      <c r="E37" s="382" t="s">
        <v>89</v>
      </c>
      <c r="F37" s="493">
        <v>3</v>
      </c>
      <c r="G37" s="379">
        <f t="shared" si="2"/>
        <v>79</v>
      </c>
      <c r="H37" s="379">
        <v>43</v>
      </c>
      <c r="I37" s="379">
        <v>36</v>
      </c>
      <c r="J37" s="379">
        <v>3</v>
      </c>
      <c r="K37" s="379">
        <v>1</v>
      </c>
      <c r="L37" s="493">
        <v>39</v>
      </c>
      <c r="M37" s="493">
        <v>27</v>
      </c>
      <c r="N37" s="493">
        <v>1</v>
      </c>
      <c r="O37" s="493">
        <v>6</v>
      </c>
      <c r="P37" s="493" t="s">
        <v>89</v>
      </c>
      <c r="Q37" s="382">
        <v>2</v>
      </c>
      <c r="R37" s="389" t="s">
        <v>89</v>
      </c>
      <c r="S37" s="389" t="s">
        <v>89</v>
      </c>
      <c r="T37" s="480">
        <v>22754</v>
      </c>
      <c r="U37" s="480">
        <v>41219</v>
      </c>
      <c r="V37" s="480">
        <v>88190</v>
      </c>
      <c r="W37" s="480">
        <v>66754</v>
      </c>
      <c r="X37" s="480">
        <v>18537</v>
      </c>
      <c r="Y37" s="480">
        <v>640</v>
      </c>
      <c r="Z37" s="361">
        <v>2259</v>
      </c>
    </row>
    <row r="38" spans="1:26" ht="14.25" customHeight="1">
      <c r="A38" s="384">
        <v>32</v>
      </c>
      <c r="B38" s="497" t="s">
        <v>2</v>
      </c>
      <c r="C38" s="498">
        <f t="shared" si="1"/>
        <v>229</v>
      </c>
      <c r="D38" s="499">
        <v>134</v>
      </c>
      <c r="E38" s="385" t="s">
        <v>89</v>
      </c>
      <c r="F38" s="499">
        <v>95</v>
      </c>
      <c r="G38" s="386">
        <f t="shared" si="2"/>
        <v>1267</v>
      </c>
      <c r="H38" s="386">
        <v>641</v>
      </c>
      <c r="I38" s="386">
        <v>626</v>
      </c>
      <c r="J38" s="386">
        <v>110</v>
      </c>
      <c r="K38" s="386">
        <v>61</v>
      </c>
      <c r="L38" s="499">
        <v>466</v>
      </c>
      <c r="M38" s="499">
        <v>322</v>
      </c>
      <c r="N38" s="499">
        <v>60</v>
      </c>
      <c r="O38" s="499">
        <v>234</v>
      </c>
      <c r="P38" s="385">
        <v>5</v>
      </c>
      <c r="Q38" s="385">
        <v>9</v>
      </c>
      <c r="R38" s="391">
        <v>3</v>
      </c>
      <c r="S38" s="391">
        <v>4</v>
      </c>
      <c r="T38" s="487">
        <v>278039</v>
      </c>
      <c r="U38" s="487">
        <v>577358</v>
      </c>
      <c r="V38" s="487">
        <v>1146042</v>
      </c>
      <c r="W38" s="487">
        <v>879158</v>
      </c>
      <c r="X38" s="487">
        <v>258543</v>
      </c>
      <c r="Y38" s="487">
        <v>3245</v>
      </c>
      <c r="Z38" s="369">
        <v>5096</v>
      </c>
    </row>
    <row r="39" spans="1:26" ht="17.25" customHeight="1">
      <c r="A39" s="628" t="s">
        <v>73</v>
      </c>
      <c r="B39" s="628"/>
      <c r="C39" s="628"/>
      <c r="D39" s="628"/>
      <c r="E39" s="628"/>
      <c r="F39" s="628"/>
      <c r="G39" s="62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68"/>
      <c r="U39" s="268"/>
      <c r="V39" s="268"/>
      <c r="W39" s="268"/>
      <c r="X39" s="268"/>
      <c r="Y39" s="268"/>
      <c r="Z39" s="268"/>
    </row>
  </sheetData>
  <sheetProtection/>
  <mergeCells count="29">
    <mergeCell ref="P9:Q9"/>
    <mergeCell ref="T6:T8"/>
    <mergeCell ref="G6:S6"/>
    <mergeCell ref="L8:Q8"/>
    <mergeCell ref="L9:O9"/>
    <mergeCell ref="A3:Z3"/>
    <mergeCell ref="U6:U8"/>
    <mergeCell ref="C6:C11"/>
    <mergeCell ref="D6:F6"/>
    <mergeCell ref="A13:B13"/>
    <mergeCell ref="N10:O10"/>
    <mergeCell ref="J9:K9"/>
    <mergeCell ref="A39:G39"/>
    <mergeCell ref="T9:T11"/>
    <mergeCell ref="U9:U11"/>
    <mergeCell ref="J10:K10"/>
    <mergeCell ref="L10:M10"/>
    <mergeCell ref="P10:Q10"/>
    <mergeCell ref="A6:B11"/>
    <mergeCell ref="A1:B1"/>
    <mergeCell ref="V6:Z6"/>
    <mergeCell ref="D7:D11"/>
    <mergeCell ref="E7:E11"/>
    <mergeCell ref="F7:F11"/>
    <mergeCell ref="G7:I10"/>
    <mergeCell ref="R7:S10"/>
    <mergeCell ref="V7:V11"/>
    <mergeCell ref="J8:K8"/>
    <mergeCell ref="A2:B2"/>
  </mergeCells>
  <hyperlinks>
    <hyperlink ref="A1" location="'9鉱工業目次'!A1" display="9　鉱工業目次へ＜＜"/>
  </hyperlinks>
  <printOptions/>
  <pageMargins left="0.3937007874015748" right="0.3937007874015748" top="0.5905511811023623" bottom="0.3937007874015748" header="0.31496062992125984" footer="0.1968503937007874"/>
  <pageSetup blackAndWhite="1" fitToHeight="1" fitToWidth="1" horizontalDpi="600" verticalDpi="600" orientation="landscape" paperSize="9" scale="67" r:id="rId1"/>
  <headerFooter scaleWithDoc="0" alignWithMargins="0">
    <oddFooter>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9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470" customWidth="1"/>
    <col min="2" max="2" width="15.00390625" style="470" customWidth="1"/>
    <col min="3" max="3" width="7.50390625" style="470" bestFit="1" customWidth="1"/>
    <col min="4" max="6" width="7.50390625" style="470" customWidth="1"/>
    <col min="7" max="19" width="6.75390625" style="470" customWidth="1"/>
    <col min="20" max="20" width="10.875" style="451" bestFit="1" customWidth="1"/>
    <col min="21" max="23" width="12.00390625" style="451" customWidth="1"/>
    <col min="24" max="24" width="10.875" style="451" bestFit="1" customWidth="1"/>
    <col min="25" max="25" width="9.875" style="451" customWidth="1"/>
    <col min="26" max="26" width="9.75390625" style="451" bestFit="1" customWidth="1"/>
    <col min="27" max="16384" width="9.00390625" style="470" customWidth="1"/>
  </cols>
  <sheetData>
    <row r="1" spans="1:3" ht="13.5">
      <c r="A1" s="511" t="s">
        <v>348</v>
      </c>
      <c r="B1" s="516"/>
      <c r="C1" s="516"/>
    </row>
    <row r="2" spans="1:26" s="25" customFormat="1" ht="13.5">
      <c r="A2" s="555" t="s">
        <v>88</v>
      </c>
      <c r="B2" s="555"/>
      <c r="T2" s="269"/>
      <c r="U2" s="269"/>
      <c r="V2" s="269"/>
      <c r="W2" s="269"/>
      <c r="X2" s="269"/>
      <c r="Y2" s="269"/>
      <c r="Z2" s="269"/>
    </row>
    <row r="3" spans="1:26" s="195" customFormat="1" ht="17.25">
      <c r="A3" s="635" t="s">
        <v>378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</row>
    <row r="4" spans="1:27" ht="14.25">
      <c r="A4" s="110" t="s">
        <v>428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238"/>
      <c r="U4" s="238"/>
      <c r="V4" s="238"/>
      <c r="W4" s="238"/>
      <c r="X4" s="238"/>
      <c r="Y4" s="238"/>
      <c r="Z4" s="238"/>
      <c r="AA4" s="110"/>
    </row>
    <row r="5" spans="1:27" ht="8.25" customHeight="1" thickBot="1">
      <c r="A5" s="60"/>
      <c r="B5" s="60"/>
      <c r="C5" s="60"/>
      <c r="D5" s="4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66"/>
      <c r="U5" s="266"/>
      <c r="V5" s="266"/>
      <c r="W5" s="266"/>
      <c r="X5" s="266"/>
      <c r="Y5" s="266"/>
      <c r="Z5" s="266"/>
      <c r="AA5" s="59"/>
    </row>
    <row r="6" spans="1:27" ht="17.25" customHeight="1" thickTop="1">
      <c r="A6" s="58"/>
      <c r="B6" s="57"/>
      <c r="C6" s="671" t="s">
        <v>117</v>
      </c>
      <c r="D6" s="673" t="s">
        <v>116</v>
      </c>
      <c r="E6" s="674"/>
      <c r="F6" s="675"/>
      <c r="G6" s="655" t="s">
        <v>115</v>
      </c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7"/>
      <c r="T6" s="624" t="s">
        <v>114</v>
      </c>
      <c r="U6" s="624" t="s">
        <v>113</v>
      </c>
      <c r="V6" s="636" t="s">
        <v>55</v>
      </c>
      <c r="W6" s="637"/>
      <c r="X6" s="637"/>
      <c r="Y6" s="637"/>
      <c r="Z6" s="637"/>
      <c r="AA6" s="471"/>
    </row>
    <row r="7" spans="1:27" ht="13.5" customHeight="1">
      <c r="A7" s="56"/>
      <c r="B7" s="55"/>
      <c r="C7" s="672"/>
      <c r="D7" s="676" t="s">
        <v>121</v>
      </c>
      <c r="E7" s="679" t="s">
        <v>111</v>
      </c>
      <c r="F7" s="681" t="s">
        <v>120</v>
      </c>
      <c r="G7" s="643" t="s">
        <v>109</v>
      </c>
      <c r="H7" s="644"/>
      <c r="I7" s="644"/>
      <c r="J7" s="39"/>
      <c r="K7" s="39"/>
      <c r="L7" s="39"/>
      <c r="M7" s="39"/>
      <c r="N7" s="39"/>
      <c r="O7" s="39"/>
      <c r="P7" s="39"/>
      <c r="Q7" s="39"/>
      <c r="R7" s="647" t="s">
        <v>108</v>
      </c>
      <c r="S7" s="648"/>
      <c r="T7" s="625"/>
      <c r="U7" s="625"/>
      <c r="V7" s="653" t="s">
        <v>74</v>
      </c>
      <c r="W7" s="270"/>
      <c r="X7" s="271"/>
      <c r="Y7" s="270"/>
      <c r="Z7" s="271"/>
      <c r="AA7" s="471"/>
    </row>
    <row r="8" spans="1:27" ht="16.5" customHeight="1">
      <c r="A8" s="56"/>
      <c r="B8" s="55"/>
      <c r="C8" s="672"/>
      <c r="D8" s="677"/>
      <c r="E8" s="677"/>
      <c r="F8" s="682"/>
      <c r="G8" s="631"/>
      <c r="H8" s="632"/>
      <c r="I8" s="632"/>
      <c r="J8" s="629" t="s">
        <v>107</v>
      </c>
      <c r="K8" s="630"/>
      <c r="L8" s="658" t="s">
        <v>141</v>
      </c>
      <c r="M8" s="659"/>
      <c r="N8" s="659"/>
      <c r="O8" s="659"/>
      <c r="P8" s="659"/>
      <c r="Q8" s="660"/>
      <c r="R8" s="649"/>
      <c r="S8" s="650"/>
      <c r="T8" s="625"/>
      <c r="U8" s="625"/>
      <c r="V8" s="654"/>
      <c r="W8" s="272" t="s">
        <v>106</v>
      </c>
      <c r="X8" s="271" t="s">
        <v>105</v>
      </c>
      <c r="Y8" s="272" t="s">
        <v>104</v>
      </c>
      <c r="Z8" s="271" t="s">
        <v>103</v>
      </c>
      <c r="AA8" s="471"/>
    </row>
    <row r="9" spans="1:27" ht="16.5" customHeight="1">
      <c r="A9" s="56"/>
      <c r="B9" s="55"/>
      <c r="C9" s="672"/>
      <c r="D9" s="677"/>
      <c r="E9" s="677"/>
      <c r="F9" s="682"/>
      <c r="G9" s="631"/>
      <c r="H9" s="632"/>
      <c r="I9" s="632"/>
      <c r="J9" s="629" t="s">
        <v>102</v>
      </c>
      <c r="K9" s="630"/>
      <c r="L9" s="658" t="s">
        <v>101</v>
      </c>
      <c r="M9" s="659"/>
      <c r="N9" s="659"/>
      <c r="O9" s="660"/>
      <c r="P9" s="631" t="s">
        <v>100</v>
      </c>
      <c r="Q9" s="632"/>
      <c r="R9" s="649"/>
      <c r="S9" s="650"/>
      <c r="T9" s="623" t="s">
        <v>99</v>
      </c>
      <c r="U9" s="623" t="s">
        <v>98</v>
      </c>
      <c r="V9" s="654"/>
      <c r="W9" s="272"/>
      <c r="X9" s="271"/>
      <c r="Y9" s="272"/>
      <c r="Z9" s="271"/>
      <c r="AA9" s="471"/>
    </row>
    <row r="10" spans="1:27" ht="16.5" customHeight="1">
      <c r="A10" s="56"/>
      <c r="B10" s="55"/>
      <c r="C10" s="672"/>
      <c r="D10" s="677"/>
      <c r="E10" s="677"/>
      <c r="F10" s="682"/>
      <c r="G10" s="645"/>
      <c r="H10" s="646"/>
      <c r="I10" s="646"/>
      <c r="J10" s="669" t="s">
        <v>97</v>
      </c>
      <c r="K10" s="670"/>
      <c r="L10" s="661" t="s">
        <v>96</v>
      </c>
      <c r="M10" s="662"/>
      <c r="N10" s="661" t="s">
        <v>443</v>
      </c>
      <c r="O10" s="662"/>
      <c r="P10" s="633" t="s">
        <v>95</v>
      </c>
      <c r="Q10" s="634"/>
      <c r="R10" s="651"/>
      <c r="S10" s="652"/>
      <c r="T10" s="623"/>
      <c r="U10" s="623"/>
      <c r="V10" s="654"/>
      <c r="W10" s="272" t="s">
        <v>94</v>
      </c>
      <c r="X10" s="271" t="s">
        <v>93</v>
      </c>
      <c r="Y10" s="272" t="s">
        <v>93</v>
      </c>
      <c r="Z10" s="271" t="s">
        <v>93</v>
      </c>
      <c r="AA10" s="471"/>
    </row>
    <row r="11" spans="1:27" ht="13.5">
      <c r="A11" s="54"/>
      <c r="B11" s="53"/>
      <c r="C11" s="672"/>
      <c r="D11" s="677"/>
      <c r="E11" s="680"/>
      <c r="F11" s="682"/>
      <c r="G11" s="52" t="s">
        <v>74</v>
      </c>
      <c r="H11" s="52" t="s">
        <v>92</v>
      </c>
      <c r="I11" s="52" t="s">
        <v>91</v>
      </c>
      <c r="J11" s="52" t="s">
        <v>92</v>
      </c>
      <c r="K11" s="52" t="s">
        <v>91</v>
      </c>
      <c r="L11" s="52" t="s">
        <v>92</v>
      </c>
      <c r="M11" s="52" t="s">
        <v>91</v>
      </c>
      <c r="N11" s="521" t="s">
        <v>92</v>
      </c>
      <c r="O11" s="521" t="s">
        <v>91</v>
      </c>
      <c r="P11" s="52" t="s">
        <v>92</v>
      </c>
      <c r="Q11" s="52" t="s">
        <v>91</v>
      </c>
      <c r="R11" s="52" t="s">
        <v>92</v>
      </c>
      <c r="S11" s="52" t="s">
        <v>91</v>
      </c>
      <c r="T11" s="623"/>
      <c r="U11" s="623"/>
      <c r="V11" s="654"/>
      <c r="W11" s="273"/>
      <c r="X11" s="274"/>
      <c r="Y11" s="273"/>
      <c r="Z11" s="275"/>
      <c r="AA11" s="471"/>
    </row>
    <row r="12" spans="1:27" ht="13.5">
      <c r="A12" s="51"/>
      <c r="B12" s="50"/>
      <c r="C12" s="48"/>
      <c r="D12" s="49" t="s">
        <v>119</v>
      </c>
      <c r="E12" s="49"/>
      <c r="F12" s="49"/>
      <c r="G12" s="49" t="s">
        <v>76</v>
      </c>
      <c r="H12" s="49" t="s">
        <v>76</v>
      </c>
      <c r="I12" s="49" t="s">
        <v>76</v>
      </c>
      <c r="J12" s="49" t="s">
        <v>76</v>
      </c>
      <c r="K12" s="49" t="s">
        <v>76</v>
      </c>
      <c r="L12" s="49" t="s">
        <v>76</v>
      </c>
      <c r="M12" s="49" t="s">
        <v>76</v>
      </c>
      <c r="N12" s="49" t="s">
        <v>76</v>
      </c>
      <c r="O12" s="49" t="s">
        <v>76</v>
      </c>
      <c r="P12" s="49" t="s">
        <v>76</v>
      </c>
      <c r="Q12" s="49" t="s">
        <v>76</v>
      </c>
      <c r="R12" s="49" t="s">
        <v>76</v>
      </c>
      <c r="S12" s="49" t="s">
        <v>76</v>
      </c>
      <c r="T12" s="267" t="s">
        <v>53</v>
      </c>
      <c r="U12" s="267" t="s">
        <v>53</v>
      </c>
      <c r="V12" s="267" t="s">
        <v>53</v>
      </c>
      <c r="W12" s="267" t="s">
        <v>53</v>
      </c>
      <c r="X12" s="267" t="s">
        <v>53</v>
      </c>
      <c r="Y12" s="267" t="s">
        <v>53</v>
      </c>
      <c r="Z12" s="267" t="s">
        <v>53</v>
      </c>
      <c r="AA12" s="472"/>
    </row>
    <row r="13" spans="1:27" s="46" customFormat="1" ht="13.5">
      <c r="A13" s="45"/>
      <c r="B13" s="47" t="s">
        <v>74</v>
      </c>
      <c r="C13" s="473">
        <f aca="true" t="shared" si="0" ref="C13:S13">SUM(C15:C38)</f>
        <v>971</v>
      </c>
      <c r="D13" s="474">
        <f t="shared" si="0"/>
        <v>889</v>
      </c>
      <c r="E13" s="474">
        <f t="shared" si="0"/>
        <v>14</v>
      </c>
      <c r="F13" s="474">
        <f t="shared" si="0"/>
        <v>68</v>
      </c>
      <c r="G13" s="474">
        <f t="shared" si="0"/>
        <v>16531</v>
      </c>
      <c r="H13" s="474">
        <f t="shared" si="0"/>
        <v>8978</v>
      </c>
      <c r="I13" s="474">
        <f t="shared" si="0"/>
        <v>7553</v>
      </c>
      <c r="J13" s="474">
        <f t="shared" si="0"/>
        <v>69</v>
      </c>
      <c r="K13" s="474">
        <f t="shared" si="0"/>
        <v>35</v>
      </c>
      <c r="L13" s="474">
        <f t="shared" si="0"/>
        <v>7853</v>
      </c>
      <c r="M13" s="474">
        <f t="shared" si="0"/>
        <v>4835</v>
      </c>
      <c r="N13" s="474">
        <f t="shared" si="0"/>
        <v>784</v>
      </c>
      <c r="O13" s="474">
        <f t="shared" si="0"/>
        <v>2458</v>
      </c>
      <c r="P13" s="474">
        <f t="shared" si="0"/>
        <v>272</v>
      </c>
      <c r="Q13" s="474">
        <f t="shared" si="0"/>
        <v>225</v>
      </c>
      <c r="R13" s="474">
        <f t="shared" si="0"/>
        <v>103</v>
      </c>
      <c r="S13" s="474">
        <f t="shared" si="0"/>
        <v>151</v>
      </c>
      <c r="T13" s="265">
        <v>5243432</v>
      </c>
      <c r="U13" s="265">
        <v>13648974</v>
      </c>
      <c r="V13" s="265">
        <v>25927266</v>
      </c>
      <c r="W13" s="265">
        <v>19955133</v>
      </c>
      <c r="X13" s="265">
        <v>5050071</v>
      </c>
      <c r="Y13" s="264">
        <v>61154</v>
      </c>
      <c r="Z13" s="264">
        <v>860908</v>
      </c>
      <c r="AA13" s="45"/>
    </row>
    <row r="14" spans="1:27" ht="10.5" customHeight="1">
      <c r="A14" s="475"/>
      <c r="B14" s="475"/>
      <c r="C14" s="473"/>
      <c r="D14" s="476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265"/>
      <c r="U14" s="265"/>
      <c r="V14" s="265"/>
      <c r="W14" s="265"/>
      <c r="X14" s="265"/>
      <c r="Y14" s="265"/>
      <c r="Z14" s="265"/>
      <c r="AA14" s="45"/>
    </row>
    <row r="15" spans="1:27" ht="14.25" customHeight="1">
      <c r="A15" s="371">
        <v>9</v>
      </c>
      <c r="B15" s="372" t="s">
        <v>3</v>
      </c>
      <c r="C15" s="477">
        <f aca="true" t="shared" si="1" ref="C15:C38">SUM(D15:F15)</f>
        <v>96</v>
      </c>
      <c r="D15" s="478">
        <v>80</v>
      </c>
      <c r="E15" s="478">
        <v>3</v>
      </c>
      <c r="F15" s="478">
        <v>13</v>
      </c>
      <c r="G15" s="478">
        <f aca="true" t="shared" si="2" ref="G15:G38">SUM(H15:I15)</f>
        <v>1582</v>
      </c>
      <c r="H15" s="478">
        <v>572</v>
      </c>
      <c r="I15" s="478">
        <v>1010</v>
      </c>
      <c r="J15" s="478">
        <v>15</v>
      </c>
      <c r="K15" s="478">
        <v>7</v>
      </c>
      <c r="L15" s="478">
        <v>415</v>
      </c>
      <c r="M15" s="478">
        <v>427</v>
      </c>
      <c r="N15" s="478">
        <v>134</v>
      </c>
      <c r="O15" s="478">
        <v>552</v>
      </c>
      <c r="P15" s="478">
        <v>8</v>
      </c>
      <c r="Q15" s="478">
        <v>24</v>
      </c>
      <c r="R15" s="478">
        <v>63</v>
      </c>
      <c r="S15" s="478">
        <v>94</v>
      </c>
      <c r="T15" s="365">
        <v>382673</v>
      </c>
      <c r="U15" s="365">
        <v>886135</v>
      </c>
      <c r="V15" s="365">
        <v>1847759</v>
      </c>
      <c r="W15" s="365">
        <v>1685290</v>
      </c>
      <c r="X15" s="365">
        <v>51710</v>
      </c>
      <c r="Y15" s="361" t="s">
        <v>89</v>
      </c>
      <c r="Z15" s="361">
        <v>110759</v>
      </c>
      <c r="AA15" s="45"/>
    </row>
    <row r="16" spans="1:27" ht="14.25" customHeight="1">
      <c r="A16" s="373">
        <v>10</v>
      </c>
      <c r="B16" s="374" t="s">
        <v>70</v>
      </c>
      <c r="C16" s="477">
        <f t="shared" si="1"/>
        <v>5</v>
      </c>
      <c r="D16" s="478">
        <v>5</v>
      </c>
      <c r="E16" s="479" t="s">
        <v>89</v>
      </c>
      <c r="F16" s="479" t="s">
        <v>89</v>
      </c>
      <c r="G16" s="478">
        <f t="shared" si="2"/>
        <v>105</v>
      </c>
      <c r="H16" s="478">
        <v>71</v>
      </c>
      <c r="I16" s="478">
        <v>34</v>
      </c>
      <c r="J16" s="478" t="s">
        <v>89</v>
      </c>
      <c r="K16" s="478" t="s">
        <v>89</v>
      </c>
      <c r="L16" s="478">
        <v>62</v>
      </c>
      <c r="M16" s="478">
        <v>22</v>
      </c>
      <c r="N16" s="478">
        <v>9</v>
      </c>
      <c r="O16" s="478">
        <v>12</v>
      </c>
      <c r="P16" s="478" t="s">
        <v>89</v>
      </c>
      <c r="Q16" s="478" t="s">
        <v>89</v>
      </c>
      <c r="R16" s="478">
        <v>2</v>
      </c>
      <c r="S16" s="478">
        <v>2</v>
      </c>
      <c r="T16" s="480" t="s">
        <v>394</v>
      </c>
      <c r="U16" s="480" t="s">
        <v>394</v>
      </c>
      <c r="V16" s="480" t="s">
        <v>394</v>
      </c>
      <c r="W16" s="480" t="s">
        <v>394</v>
      </c>
      <c r="X16" s="361" t="s">
        <v>89</v>
      </c>
      <c r="Y16" s="361" t="s">
        <v>89</v>
      </c>
      <c r="Z16" s="361" t="s">
        <v>89</v>
      </c>
      <c r="AA16" s="472"/>
    </row>
    <row r="17" spans="1:27" ht="14.25" customHeight="1">
      <c r="A17" s="373">
        <v>11</v>
      </c>
      <c r="B17" s="374" t="s">
        <v>69</v>
      </c>
      <c r="C17" s="477">
        <f t="shared" si="1"/>
        <v>262</v>
      </c>
      <c r="D17" s="478">
        <v>240</v>
      </c>
      <c r="E17" s="478">
        <v>7</v>
      </c>
      <c r="F17" s="478">
        <v>15</v>
      </c>
      <c r="G17" s="478">
        <f t="shared" si="2"/>
        <v>4556</v>
      </c>
      <c r="H17" s="478">
        <v>1774</v>
      </c>
      <c r="I17" s="478">
        <v>2782</v>
      </c>
      <c r="J17" s="478">
        <v>13</v>
      </c>
      <c r="K17" s="478">
        <v>7</v>
      </c>
      <c r="L17" s="478">
        <v>1550</v>
      </c>
      <c r="M17" s="478">
        <v>1968</v>
      </c>
      <c r="N17" s="478">
        <v>163</v>
      </c>
      <c r="O17" s="478">
        <v>680</v>
      </c>
      <c r="P17" s="478">
        <v>48</v>
      </c>
      <c r="Q17" s="478">
        <v>127</v>
      </c>
      <c r="R17" s="478">
        <v>7</v>
      </c>
      <c r="S17" s="478">
        <v>29</v>
      </c>
      <c r="T17" s="365">
        <v>1255920</v>
      </c>
      <c r="U17" s="365">
        <v>2632686</v>
      </c>
      <c r="V17" s="365">
        <v>5407056</v>
      </c>
      <c r="W17" s="365">
        <v>2567221</v>
      </c>
      <c r="X17" s="365">
        <v>2650473</v>
      </c>
      <c r="Y17" s="365">
        <v>270</v>
      </c>
      <c r="Z17" s="361">
        <v>189092</v>
      </c>
      <c r="AA17" s="472"/>
    </row>
    <row r="18" spans="1:27" ht="14.25" customHeight="1">
      <c r="A18" s="373">
        <v>12</v>
      </c>
      <c r="B18" s="374" t="s">
        <v>68</v>
      </c>
      <c r="C18" s="477">
        <f t="shared" si="1"/>
        <v>22</v>
      </c>
      <c r="D18" s="478">
        <v>20</v>
      </c>
      <c r="E18" s="479">
        <v>2</v>
      </c>
      <c r="F18" s="478" t="s">
        <v>89</v>
      </c>
      <c r="G18" s="478">
        <f t="shared" si="2"/>
        <v>310</v>
      </c>
      <c r="H18" s="478">
        <v>220</v>
      </c>
      <c r="I18" s="478">
        <v>90</v>
      </c>
      <c r="J18" s="478" t="s">
        <v>89</v>
      </c>
      <c r="K18" s="478" t="s">
        <v>89</v>
      </c>
      <c r="L18" s="478">
        <v>197</v>
      </c>
      <c r="M18" s="478">
        <v>70</v>
      </c>
      <c r="N18" s="478">
        <v>12</v>
      </c>
      <c r="O18" s="478">
        <v>19</v>
      </c>
      <c r="P18" s="478">
        <v>11</v>
      </c>
      <c r="Q18" s="478">
        <v>1</v>
      </c>
      <c r="R18" s="478" t="s">
        <v>89</v>
      </c>
      <c r="S18" s="478" t="s">
        <v>89</v>
      </c>
      <c r="T18" s="365" t="s">
        <v>394</v>
      </c>
      <c r="U18" s="365" t="s">
        <v>394</v>
      </c>
      <c r="V18" s="365" t="s">
        <v>394</v>
      </c>
      <c r="W18" s="365" t="s">
        <v>394</v>
      </c>
      <c r="X18" s="365">
        <v>22960</v>
      </c>
      <c r="Y18" s="365" t="s">
        <v>89</v>
      </c>
      <c r="Z18" s="365" t="s">
        <v>394</v>
      </c>
      <c r="AA18" s="472"/>
    </row>
    <row r="19" spans="1:27" ht="14.25" customHeight="1">
      <c r="A19" s="373">
        <v>13</v>
      </c>
      <c r="B19" s="374" t="s">
        <v>67</v>
      </c>
      <c r="C19" s="477">
        <f t="shared" si="1"/>
        <v>22</v>
      </c>
      <c r="D19" s="478">
        <v>18</v>
      </c>
      <c r="E19" s="478">
        <v>1</v>
      </c>
      <c r="F19" s="479">
        <v>3</v>
      </c>
      <c r="G19" s="478">
        <f t="shared" si="2"/>
        <v>366</v>
      </c>
      <c r="H19" s="478">
        <v>271</v>
      </c>
      <c r="I19" s="478">
        <v>95</v>
      </c>
      <c r="J19" s="478">
        <v>2</v>
      </c>
      <c r="K19" s="478">
        <v>1</v>
      </c>
      <c r="L19" s="478">
        <v>247</v>
      </c>
      <c r="M19" s="478">
        <v>70</v>
      </c>
      <c r="N19" s="478">
        <v>22</v>
      </c>
      <c r="O19" s="478">
        <v>23</v>
      </c>
      <c r="P19" s="478" t="s">
        <v>89</v>
      </c>
      <c r="Q19" s="478">
        <v>1</v>
      </c>
      <c r="R19" s="478" t="s">
        <v>89</v>
      </c>
      <c r="S19" s="478" t="s">
        <v>89</v>
      </c>
      <c r="T19" s="365">
        <v>120692</v>
      </c>
      <c r="U19" s="365">
        <v>359903</v>
      </c>
      <c r="V19" s="365">
        <v>573237</v>
      </c>
      <c r="W19" s="365">
        <v>568619</v>
      </c>
      <c r="X19" s="365" t="s">
        <v>394</v>
      </c>
      <c r="Y19" s="365">
        <v>428</v>
      </c>
      <c r="Z19" s="361" t="s">
        <v>394</v>
      </c>
      <c r="AA19" s="472"/>
    </row>
    <row r="20" spans="1:27" ht="14.25" customHeight="1">
      <c r="A20" s="373">
        <v>14</v>
      </c>
      <c r="B20" s="374" t="s">
        <v>66</v>
      </c>
      <c r="C20" s="477">
        <f t="shared" si="1"/>
        <v>40</v>
      </c>
      <c r="D20" s="478">
        <v>39</v>
      </c>
      <c r="E20" s="478" t="s">
        <v>89</v>
      </c>
      <c r="F20" s="478">
        <v>1</v>
      </c>
      <c r="G20" s="478">
        <f t="shared" si="2"/>
        <v>690</v>
      </c>
      <c r="H20" s="478">
        <v>413</v>
      </c>
      <c r="I20" s="478">
        <v>277</v>
      </c>
      <c r="J20" s="478">
        <v>1</v>
      </c>
      <c r="K20" s="478" t="s">
        <v>89</v>
      </c>
      <c r="L20" s="478">
        <v>374</v>
      </c>
      <c r="M20" s="478">
        <v>183</v>
      </c>
      <c r="N20" s="478">
        <v>38</v>
      </c>
      <c r="O20" s="478">
        <v>88</v>
      </c>
      <c r="P20" s="478" t="s">
        <v>89</v>
      </c>
      <c r="Q20" s="478">
        <v>6</v>
      </c>
      <c r="R20" s="478">
        <v>1</v>
      </c>
      <c r="S20" s="478">
        <v>5</v>
      </c>
      <c r="T20" s="365">
        <v>230516</v>
      </c>
      <c r="U20" s="365">
        <v>578513</v>
      </c>
      <c r="V20" s="365">
        <v>1255461</v>
      </c>
      <c r="W20" s="365">
        <v>1207532</v>
      </c>
      <c r="X20" s="365">
        <v>44692</v>
      </c>
      <c r="Y20" s="365">
        <v>29</v>
      </c>
      <c r="Z20" s="361">
        <v>3208</v>
      </c>
      <c r="AA20" s="472"/>
    </row>
    <row r="21" spans="1:27" ht="14.25" customHeight="1">
      <c r="A21" s="373">
        <v>15</v>
      </c>
      <c r="B21" s="374" t="s">
        <v>65</v>
      </c>
      <c r="C21" s="477">
        <f t="shared" si="1"/>
        <v>49</v>
      </c>
      <c r="D21" s="478">
        <v>47</v>
      </c>
      <c r="E21" s="479" t="s">
        <v>89</v>
      </c>
      <c r="F21" s="478">
        <v>2</v>
      </c>
      <c r="G21" s="478">
        <f t="shared" si="2"/>
        <v>825</v>
      </c>
      <c r="H21" s="478">
        <v>451</v>
      </c>
      <c r="I21" s="478">
        <v>374</v>
      </c>
      <c r="J21" s="478">
        <v>3</v>
      </c>
      <c r="K21" s="478">
        <v>2</v>
      </c>
      <c r="L21" s="478">
        <v>407</v>
      </c>
      <c r="M21" s="478">
        <v>285</v>
      </c>
      <c r="N21" s="478">
        <v>33</v>
      </c>
      <c r="O21" s="478">
        <v>80</v>
      </c>
      <c r="P21" s="478">
        <v>8</v>
      </c>
      <c r="Q21" s="478">
        <v>7</v>
      </c>
      <c r="R21" s="478" t="s">
        <v>89</v>
      </c>
      <c r="S21" s="478" t="s">
        <v>89</v>
      </c>
      <c r="T21" s="365">
        <v>273861</v>
      </c>
      <c r="U21" s="365">
        <v>541828</v>
      </c>
      <c r="V21" s="365">
        <v>1103715</v>
      </c>
      <c r="W21" s="365">
        <v>921447</v>
      </c>
      <c r="X21" s="365">
        <v>175476</v>
      </c>
      <c r="Y21" s="361">
        <v>50</v>
      </c>
      <c r="Z21" s="361">
        <v>6742</v>
      </c>
      <c r="AA21" s="472"/>
    </row>
    <row r="22" spans="1:27" ht="14.25" customHeight="1">
      <c r="A22" s="373">
        <v>16</v>
      </c>
      <c r="B22" s="374" t="s">
        <v>64</v>
      </c>
      <c r="C22" s="477">
        <f t="shared" si="1"/>
        <v>17</v>
      </c>
      <c r="D22" s="478">
        <v>17</v>
      </c>
      <c r="E22" s="479" t="s">
        <v>89</v>
      </c>
      <c r="F22" s="478" t="s">
        <v>89</v>
      </c>
      <c r="G22" s="478">
        <f t="shared" si="2"/>
        <v>294</v>
      </c>
      <c r="H22" s="478">
        <v>226</v>
      </c>
      <c r="I22" s="478">
        <v>68</v>
      </c>
      <c r="J22" s="478" t="s">
        <v>89</v>
      </c>
      <c r="K22" s="478" t="s">
        <v>89</v>
      </c>
      <c r="L22" s="478">
        <v>210</v>
      </c>
      <c r="M22" s="478">
        <v>45</v>
      </c>
      <c r="N22" s="478">
        <v>6</v>
      </c>
      <c r="O22" s="478">
        <v>16</v>
      </c>
      <c r="P22" s="478">
        <v>10</v>
      </c>
      <c r="Q22" s="478">
        <v>7</v>
      </c>
      <c r="R22" s="478">
        <v>2</v>
      </c>
      <c r="S22" s="478" t="s">
        <v>89</v>
      </c>
      <c r="T22" s="365">
        <v>139248</v>
      </c>
      <c r="U22" s="365">
        <v>1453309</v>
      </c>
      <c r="V22" s="365">
        <v>1964498</v>
      </c>
      <c r="W22" s="365">
        <v>1809998</v>
      </c>
      <c r="X22" s="365">
        <v>143853</v>
      </c>
      <c r="Y22" s="365" t="s">
        <v>89</v>
      </c>
      <c r="Z22" s="361">
        <v>10647</v>
      </c>
      <c r="AA22" s="472"/>
    </row>
    <row r="23" spans="1:27" ht="14.25" customHeight="1">
      <c r="A23" s="373">
        <v>17</v>
      </c>
      <c r="B23" s="374" t="s">
        <v>63</v>
      </c>
      <c r="C23" s="477">
        <f t="shared" si="1"/>
        <v>2</v>
      </c>
      <c r="D23" s="478">
        <v>2</v>
      </c>
      <c r="E23" s="479" t="s">
        <v>89</v>
      </c>
      <c r="F23" s="479" t="s">
        <v>89</v>
      </c>
      <c r="G23" s="478">
        <f t="shared" si="2"/>
        <v>30</v>
      </c>
      <c r="H23" s="478">
        <v>27</v>
      </c>
      <c r="I23" s="478">
        <v>3</v>
      </c>
      <c r="J23" s="478" t="s">
        <v>89</v>
      </c>
      <c r="K23" s="478" t="s">
        <v>89</v>
      </c>
      <c r="L23" s="478">
        <v>26</v>
      </c>
      <c r="M23" s="478">
        <v>3</v>
      </c>
      <c r="N23" s="478">
        <v>1</v>
      </c>
      <c r="O23" s="478" t="s">
        <v>89</v>
      </c>
      <c r="P23" s="478" t="s">
        <v>89</v>
      </c>
      <c r="Q23" s="478" t="s">
        <v>89</v>
      </c>
      <c r="R23" s="478" t="s">
        <v>89</v>
      </c>
      <c r="S23" s="478" t="s">
        <v>89</v>
      </c>
      <c r="T23" s="365" t="s">
        <v>394</v>
      </c>
      <c r="U23" s="365" t="s">
        <v>394</v>
      </c>
      <c r="V23" s="365" t="s">
        <v>394</v>
      </c>
      <c r="W23" s="365" t="s">
        <v>394</v>
      </c>
      <c r="X23" s="365" t="s">
        <v>89</v>
      </c>
      <c r="Y23" s="365" t="s">
        <v>89</v>
      </c>
      <c r="Z23" s="361" t="s">
        <v>394</v>
      </c>
      <c r="AA23" s="472"/>
    </row>
    <row r="24" spans="1:27" ht="14.25" customHeight="1">
      <c r="A24" s="375">
        <v>18</v>
      </c>
      <c r="B24" s="374" t="s">
        <v>401</v>
      </c>
      <c r="C24" s="477">
        <f t="shared" si="1"/>
        <v>49</v>
      </c>
      <c r="D24" s="478">
        <v>49</v>
      </c>
      <c r="E24" s="479" t="s">
        <v>89</v>
      </c>
      <c r="F24" s="479" t="s">
        <v>89</v>
      </c>
      <c r="G24" s="478">
        <f t="shared" si="2"/>
        <v>904</v>
      </c>
      <c r="H24" s="478">
        <v>490</v>
      </c>
      <c r="I24" s="478">
        <v>414</v>
      </c>
      <c r="J24" s="478" t="s">
        <v>89</v>
      </c>
      <c r="K24" s="478" t="s">
        <v>89</v>
      </c>
      <c r="L24" s="478">
        <v>411</v>
      </c>
      <c r="M24" s="478">
        <v>251</v>
      </c>
      <c r="N24" s="478">
        <v>56</v>
      </c>
      <c r="O24" s="478">
        <v>156</v>
      </c>
      <c r="P24" s="478">
        <v>23</v>
      </c>
      <c r="Q24" s="478">
        <v>7</v>
      </c>
      <c r="R24" s="478">
        <v>1</v>
      </c>
      <c r="S24" s="478" t="s">
        <v>89</v>
      </c>
      <c r="T24" s="365">
        <v>285180</v>
      </c>
      <c r="U24" s="365">
        <v>804609</v>
      </c>
      <c r="V24" s="365">
        <v>1531565</v>
      </c>
      <c r="W24" s="365">
        <v>1362144</v>
      </c>
      <c r="X24" s="361">
        <v>101956</v>
      </c>
      <c r="Y24" s="361">
        <v>90</v>
      </c>
      <c r="Z24" s="361">
        <v>67375</v>
      </c>
      <c r="AA24" s="472"/>
    </row>
    <row r="25" spans="1:27" ht="14.25" customHeight="1">
      <c r="A25" s="375">
        <v>19</v>
      </c>
      <c r="B25" s="481" t="s">
        <v>402</v>
      </c>
      <c r="C25" s="477">
        <f t="shared" si="1"/>
        <v>2</v>
      </c>
      <c r="D25" s="478">
        <v>2</v>
      </c>
      <c r="E25" s="479" t="s">
        <v>89</v>
      </c>
      <c r="F25" s="478" t="s">
        <v>89</v>
      </c>
      <c r="G25" s="478">
        <f t="shared" si="2"/>
        <v>40</v>
      </c>
      <c r="H25" s="478">
        <v>23</v>
      </c>
      <c r="I25" s="478">
        <v>17</v>
      </c>
      <c r="J25" s="478" t="s">
        <v>89</v>
      </c>
      <c r="K25" s="478" t="s">
        <v>89</v>
      </c>
      <c r="L25" s="478">
        <v>23</v>
      </c>
      <c r="M25" s="478">
        <v>17</v>
      </c>
      <c r="N25" s="478" t="s">
        <v>89</v>
      </c>
      <c r="O25" s="478" t="s">
        <v>89</v>
      </c>
      <c r="P25" s="478" t="s">
        <v>89</v>
      </c>
      <c r="Q25" s="478" t="s">
        <v>89</v>
      </c>
      <c r="R25" s="478" t="s">
        <v>89</v>
      </c>
      <c r="S25" s="478" t="s">
        <v>89</v>
      </c>
      <c r="T25" s="365" t="s">
        <v>394</v>
      </c>
      <c r="U25" s="365" t="s">
        <v>394</v>
      </c>
      <c r="V25" s="365" t="s">
        <v>394</v>
      </c>
      <c r="W25" s="365" t="s">
        <v>394</v>
      </c>
      <c r="X25" s="365" t="s">
        <v>394</v>
      </c>
      <c r="Y25" s="365" t="s">
        <v>89</v>
      </c>
      <c r="Z25" s="365" t="s">
        <v>89</v>
      </c>
      <c r="AA25" s="44"/>
    </row>
    <row r="26" spans="1:27" ht="14.25" customHeight="1">
      <c r="A26" s="375">
        <v>20</v>
      </c>
      <c r="B26" s="374" t="s">
        <v>49</v>
      </c>
      <c r="C26" s="478">
        <f t="shared" si="1"/>
        <v>0</v>
      </c>
      <c r="D26" s="478" t="s">
        <v>89</v>
      </c>
      <c r="E26" s="479" t="s">
        <v>89</v>
      </c>
      <c r="F26" s="479" t="s">
        <v>89</v>
      </c>
      <c r="G26" s="478">
        <f t="shared" si="2"/>
        <v>0</v>
      </c>
      <c r="H26" s="478" t="s">
        <v>89</v>
      </c>
      <c r="I26" s="478" t="s">
        <v>89</v>
      </c>
      <c r="J26" s="478" t="s">
        <v>89</v>
      </c>
      <c r="K26" s="478" t="s">
        <v>89</v>
      </c>
      <c r="L26" s="478" t="s">
        <v>89</v>
      </c>
      <c r="M26" s="478" t="s">
        <v>89</v>
      </c>
      <c r="N26" s="478" t="s">
        <v>89</v>
      </c>
      <c r="O26" s="478" t="s">
        <v>89</v>
      </c>
      <c r="P26" s="478" t="s">
        <v>89</v>
      </c>
      <c r="Q26" s="478" t="s">
        <v>89</v>
      </c>
      <c r="R26" s="478" t="s">
        <v>89</v>
      </c>
      <c r="S26" s="478" t="s">
        <v>89</v>
      </c>
      <c r="T26" s="365" t="s">
        <v>89</v>
      </c>
      <c r="U26" s="365" t="s">
        <v>89</v>
      </c>
      <c r="V26" s="365" t="s">
        <v>89</v>
      </c>
      <c r="W26" s="365" t="s">
        <v>89</v>
      </c>
      <c r="X26" s="361" t="s">
        <v>89</v>
      </c>
      <c r="Y26" s="361" t="s">
        <v>89</v>
      </c>
      <c r="Z26" s="361" t="s">
        <v>89</v>
      </c>
      <c r="AA26" s="44"/>
    </row>
    <row r="27" spans="1:27" ht="14.25" customHeight="1">
      <c r="A27" s="375">
        <v>21</v>
      </c>
      <c r="B27" s="374" t="s">
        <v>47</v>
      </c>
      <c r="C27" s="477">
        <f t="shared" si="1"/>
        <v>59</v>
      </c>
      <c r="D27" s="478">
        <v>57</v>
      </c>
      <c r="E27" s="479">
        <v>1</v>
      </c>
      <c r="F27" s="479">
        <v>1</v>
      </c>
      <c r="G27" s="478">
        <f t="shared" si="2"/>
        <v>910</v>
      </c>
      <c r="H27" s="478">
        <v>740</v>
      </c>
      <c r="I27" s="478">
        <v>170</v>
      </c>
      <c r="J27" s="478">
        <v>1</v>
      </c>
      <c r="K27" s="478" t="s">
        <v>89</v>
      </c>
      <c r="L27" s="478">
        <v>657</v>
      </c>
      <c r="M27" s="478">
        <v>134</v>
      </c>
      <c r="N27" s="478">
        <v>42</v>
      </c>
      <c r="O27" s="478">
        <v>32</v>
      </c>
      <c r="P27" s="478">
        <v>40</v>
      </c>
      <c r="Q27" s="478">
        <v>4</v>
      </c>
      <c r="R27" s="478">
        <v>1</v>
      </c>
      <c r="S27" s="478" t="s">
        <v>89</v>
      </c>
      <c r="T27" s="365">
        <v>353360</v>
      </c>
      <c r="U27" s="365">
        <v>878975</v>
      </c>
      <c r="V27" s="365">
        <v>1666563</v>
      </c>
      <c r="W27" s="365">
        <v>1544234</v>
      </c>
      <c r="X27" s="361">
        <v>64036</v>
      </c>
      <c r="Y27" s="361" t="s">
        <v>89</v>
      </c>
      <c r="Z27" s="361">
        <v>58293</v>
      </c>
      <c r="AA27" s="44"/>
    </row>
    <row r="28" spans="1:27" ht="14.25" customHeight="1">
      <c r="A28" s="375">
        <v>22</v>
      </c>
      <c r="B28" s="374" t="s">
        <v>45</v>
      </c>
      <c r="C28" s="477">
        <f t="shared" si="1"/>
        <v>11</v>
      </c>
      <c r="D28" s="478">
        <v>11</v>
      </c>
      <c r="E28" s="478" t="s">
        <v>89</v>
      </c>
      <c r="F28" s="478" t="s">
        <v>89</v>
      </c>
      <c r="G28" s="478">
        <f t="shared" si="2"/>
        <v>192</v>
      </c>
      <c r="H28" s="478">
        <v>157</v>
      </c>
      <c r="I28" s="478">
        <v>35</v>
      </c>
      <c r="J28" s="478" t="s">
        <v>89</v>
      </c>
      <c r="K28" s="478" t="s">
        <v>89</v>
      </c>
      <c r="L28" s="478">
        <v>137</v>
      </c>
      <c r="M28" s="478">
        <v>28</v>
      </c>
      <c r="N28" s="478">
        <v>13</v>
      </c>
      <c r="O28" s="478">
        <v>7</v>
      </c>
      <c r="P28" s="478">
        <v>7</v>
      </c>
      <c r="Q28" s="478" t="s">
        <v>89</v>
      </c>
      <c r="R28" s="478" t="s">
        <v>89</v>
      </c>
      <c r="S28" s="478" t="s">
        <v>89</v>
      </c>
      <c r="T28" s="365">
        <v>73710</v>
      </c>
      <c r="U28" s="365" t="s">
        <v>394</v>
      </c>
      <c r="V28" s="365" t="s">
        <v>394</v>
      </c>
      <c r="W28" s="365" t="s">
        <v>394</v>
      </c>
      <c r="X28" s="365" t="s">
        <v>394</v>
      </c>
      <c r="Y28" s="365" t="s">
        <v>89</v>
      </c>
      <c r="Z28" s="361" t="s">
        <v>394</v>
      </c>
      <c r="AA28" s="44"/>
    </row>
    <row r="29" spans="1:27" ht="14.25" customHeight="1">
      <c r="A29" s="375">
        <v>23</v>
      </c>
      <c r="B29" s="374" t="s">
        <v>43</v>
      </c>
      <c r="C29" s="477">
        <f t="shared" si="1"/>
        <v>2</v>
      </c>
      <c r="D29" s="478">
        <v>2</v>
      </c>
      <c r="E29" s="479" t="s">
        <v>89</v>
      </c>
      <c r="F29" s="478" t="s">
        <v>89</v>
      </c>
      <c r="G29" s="478">
        <f t="shared" si="2"/>
        <v>38</v>
      </c>
      <c r="H29" s="478">
        <v>18</v>
      </c>
      <c r="I29" s="478">
        <v>20</v>
      </c>
      <c r="J29" s="478" t="s">
        <v>89</v>
      </c>
      <c r="K29" s="478" t="s">
        <v>89</v>
      </c>
      <c r="L29" s="478">
        <v>14</v>
      </c>
      <c r="M29" s="478">
        <v>17</v>
      </c>
      <c r="N29" s="478">
        <v>3</v>
      </c>
      <c r="O29" s="478">
        <v>3</v>
      </c>
      <c r="P29" s="478">
        <v>1</v>
      </c>
      <c r="Q29" s="478" t="s">
        <v>89</v>
      </c>
      <c r="R29" s="478" t="s">
        <v>89</v>
      </c>
      <c r="S29" s="478" t="s">
        <v>89</v>
      </c>
      <c r="T29" s="365" t="s">
        <v>394</v>
      </c>
      <c r="U29" s="365" t="s">
        <v>394</v>
      </c>
      <c r="V29" s="365" t="s">
        <v>394</v>
      </c>
      <c r="W29" s="480" t="s">
        <v>394</v>
      </c>
      <c r="X29" s="480" t="s">
        <v>394</v>
      </c>
      <c r="Y29" s="361" t="s">
        <v>89</v>
      </c>
      <c r="Z29" s="361" t="s">
        <v>89</v>
      </c>
      <c r="AA29" s="44"/>
    </row>
    <row r="30" spans="1:27" ht="14.25" customHeight="1">
      <c r="A30" s="375">
        <v>24</v>
      </c>
      <c r="B30" s="374" t="s">
        <v>41</v>
      </c>
      <c r="C30" s="477">
        <f t="shared" si="1"/>
        <v>90</v>
      </c>
      <c r="D30" s="478">
        <v>83</v>
      </c>
      <c r="E30" s="479" t="s">
        <v>89</v>
      </c>
      <c r="F30" s="478">
        <v>7</v>
      </c>
      <c r="G30" s="478">
        <f t="shared" si="2"/>
        <v>1521</v>
      </c>
      <c r="H30" s="478">
        <v>1149</v>
      </c>
      <c r="I30" s="478">
        <v>372</v>
      </c>
      <c r="J30" s="478">
        <v>8</v>
      </c>
      <c r="K30" s="478">
        <v>3</v>
      </c>
      <c r="L30" s="478">
        <v>1012</v>
      </c>
      <c r="M30" s="478">
        <v>249</v>
      </c>
      <c r="N30" s="478">
        <v>72</v>
      </c>
      <c r="O30" s="478">
        <v>108</v>
      </c>
      <c r="P30" s="478">
        <v>57</v>
      </c>
      <c r="Q30" s="478">
        <v>12</v>
      </c>
      <c r="R30" s="478">
        <v>11</v>
      </c>
      <c r="S30" s="478">
        <v>10</v>
      </c>
      <c r="T30" s="365">
        <v>571805</v>
      </c>
      <c r="U30" s="365">
        <v>1944877</v>
      </c>
      <c r="V30" s="365">
        <v>3420294</v>
      </c>
      <c r="W30" s="365">
        <v>2530046</v>
      </c>
      <c r="X30" s="365">
        <v>666361</v>
      </c>
      <c r="Y30" s="361">
        <v>398</v>
      </c>
      <c r="Z30" s="361">
        <v>223489</v>
      </c>
      <c r="AA30" s="44"/>
    </row>
    <row r="31" spans="1:27" ht="14.25" customHeight="1">
      <c r="A31" s="375">
        <v>25</v>
      </c>
      <c r="B31" s="374" t="s">
        <v>403</v>
      </c>
      <c r="C31" s="477">
        <f t="shared" si="1"/>
        <v>19</v>
      </c>
      <c r="D31" s="478">
        <v>18</v>
      </c>
      <c r="E31" s="479" t="s">
        <v>89</v>
      </c>
      <c r="F31" s="478">
        <v>1</v>
      </c>
      <c r="G31" s="478">
        <f t="shared" si="2"/>
        <v>334</v>
      </c>
      <c r="H31" s="478">
        <v>272</v>
      </c>
      <c r="I31" s="478">
        <v>62</v>
      </c>
      <c r="J31" s="478">
        <v>1</v>
      </c>
      <c r="K31" s="478" t="s">
        <v>89</v>
      </c>
      <c r="L31" s="478">
        <v>251</v>
      </c>
      <c r="M31" s="478">
        <v>36</v>
      </c>
      <c r="N31" s="478">
        <v>15</v>
      </c>
      <c r="O31" s="478">
        <v>25</v>
      </c>
      <c r="P31" s="478">
        <v>5</v>
      </c>
      <c r="Q31" s="478">
        <v>1</v>
      </c>
      <c r="R31" s="478">
        <v>14</v>
      </c>
      <c r="S31" s="478">
        <v>1</v>
      </c>
      <c r="T31" s="365">
        <v>126419</v>
      </c>
      <c r="U31" s="365">
        <v>393034</v>
      </c>
      <c r="V31" s="365">
        <v>613883</v>
      </c>
      <c r="W31" s="365">
        <v>509364</v>
      </c>
      <c r="X31" s="365">
        <v>47808</v>
      </c>
      <c r="Y31" s="365">
        <v>31219</v>
      </c>
      <c r="Z31" s="361">
        <v>25492</v>
      </c>
      <c r="AA31" s="44"/>
    </row>
    <row r="32" spans="1:27" ht="14.25" customHeight="1">
      <c r="A32" s="375">
        <v>26</v>
      </c>
      <c r="B32" s="374" t="s">
        <v>404</v>
      </c>
      <c r="C32" s="477">
        <f t="shared" si="1"/>
        <v>55</v>
      </c>
      <c r="D32" s="478">
        <v>53</v>
      </c>
      <c r="E32" s="479" t="s">
        <v>89</v>
      </c>
      <c r="F32" s="479">
        <v>2</v>
      </c>
      <c r="G32" s="478">
        <f t="shared" si="2"/>
        <v>943</v>
      </c>
      <c r="H32" s="478">
        <v>743</v>
      </c>
      <c r="I32" s="478">
        <v>200</v>
      </c>
      <c r="J32" s="478">
        <v>2</v>
      </c>
      <c r="K32" s="478" t="s">
        <v>89</v>
      </c>
      <c r="L32" s="478">
        <v>676</v>
      </c>
      <c r="M32" s="478">
        <v>143</v>
      </c>
      <c r="N32" s="478">
        <v>32</v>
      </c>
      <c r="O32" s="478">
        <v>48</v>
      </c>
      <c r="P32" s="478">
        <v>33</v>
      </c>
      <c r="Q32" s="478">
        <v>9</v>
      </c>
      <c r="R32" s="478">
        <v>1</v>
      </c>
      <c r="S32" s="478" t="s">
        <v>89</v>
      </c>
      <c r="T32" s="365">
        <v>406568</v>
      </c>
      <c r="U32" s="365">
        <v>838281</v>
      </c>
      <c r="V32" s="365">
        <v>1726918</v>
      </c>
      <c r="W32" s="365">
        <v>1431810</v>
      </c>
      <c r="X32" s="365">
        <v>282395</v>
      </c>
      <c r="Y32" s="365">
        <v>12513</v>
      </c>
      <c r="Z32" s="361">
        <v>200</v>
      </c>
      <c r="AA32" s="44"/>
    </row>
    <row r="33" spans="1:27" ht="14.25" customHeight="1">
      <c r="A33" s="375">
        <v>27</v>
      </c>
      <c r="B33" s="374" t="s">
        <v>405</v>
      </c>
      <c r="C33" s="477">
        <f t="shared" si="1"/>
        <v>8</v>
      </c>
      <c r="D33" s="478">
        <v>8</v>
      </c>
      <c r="E33" s="479" t="s">
        <v>89</v>
      </c>
      <c r="F33" s="478" t="s">
        <v>89</v>
      </c>
      <c r="G33" s="478">
        <f t="shared" si="2"/>
        <v>153</v>
      </c>
      <c r="H33" s="478">
        <v>88</v>
      </c>
      <c r="I33" s="478">
        <v>65</v>
      </c>
      <c r="J33" s="478" t="s">
        <v>89</v>
      </c>
      <c r="K33" s="478" t="s">
        <v>89</v>
      </c>
      <c r="L33" s="478">
        <v>81</v>
      </c>
      <c r="M33" s="478">
        <v>28</v>
      </c>
      <c r="N33" s="478">
        <v>7</v>
      </c>
      <c r="O33" s="478">
        <v>36</v>
      </c>
      <c r="P33" s="478" t="s">
        <v>89</v>
      </c>
      <c r="Q33" s="478">
        <v>1</v>
      </c>
      <c r="R33" s="478" t="s">
        <v>89</v>
      </c>
      <c r="S33" s="478">
        <v>2</v>
      </c>
      <c r="T33" s="365">
        <v>57062</v>
      </c>
      <c r="U33" s="365">
        <v>80278</v>
      </c>
      <c r="V33" s="365">
        <v>206291</v>
      </c>
      <c r="W33" s="365">
        <v>179472</v>
      </c>
      <c r="X33" s="365">
        <v>7269</v>
      </c>
      <c r="Y33" s="365">
        <v>14413</v>
      </c>
      <c r="Z33" s="361">
        <v>5137</v>
      </c>
      <c r="AA33" s="44"/>
    </row>
    <row r="34" spans="1:27" ht="14.25" customHeight="1">
      <c r="A34" s="375">
        <v>28</v>
      </c>
      <c r="B34" s="482" t="s">
        <v>35</v>
      </c>
      <c r="C34" s="477">
        <f t="shared" si="1"/>
        <v>16</v>
      </c>
      <c r="D34" s="478">
        <v>12</v>
      </c>
      <c r="E34" s="479" t="s">
        <v>89</v>
      </c>
      <c r="F34" s="479">
        <v>4</v>
      </c>
      <c r="G34" s="478">
        <f t="shared" si="2"/>
        <v>266</v>
      </c>
      <c r="H34" s="478">
        <v>78</v>
      </c>
      <c r="I34" s="478">
        <v>188</v>
      </c>
      <c r="J34" s="478">
        <v>3</v>
      </c>
      <c r="K34" s="478">
        <v>1</v>
      </c>
      <c r="L34" s="478">
        <v>72</v>
      </c>
      <c r="M34" s="478">
        <v>62</v>
      </c>
      <c r="N34" s="478">
        <v>3</v>
      </c>
      <c r="O34" s="478">
        <v>123</v>
      </c>
      <c r="P34" s="478" t="s">
        <v>89</v>
      </c>
      <c r="Q34" s="478">
        <v>2</v>
      </c>
      <c r="R34" s="478" t="s">
        <v>89</v>
      </c>
      <c r="S34" s="478">
        <v>2</v>
      </c>
      <c r="T34" s="365">
        <v>64275</v>
      </c>
      <c r="U34" s="365">
        <v>109440</v>
      </c>
      <c r="V34" s="365">
        <v>220714</v>
      </c>
      <c r="W34" s="365">
        <v>133869</v>
      </c>
      <c r="X34" s="365">
        <v>83337</v>
      </c>
      <c r="Y34" s="361" t="s">
        <v>89</v>
      </c>
      <c r="Z34" s="361">
        <v>3508</v>
      </c>
      <c r="AA34" s="44"/>
    </row>
    <row r="35" spans="1:27" ht="14.25" customHeight="1">
      <c r="A35" s="375">
        <v>29</v>
      </c>
      <c r="B35" s="482" t="s">
        <v>38</v>
      </c>
      <c r="C35" s="477">
        <f t="shared" si="1"/>
        <v>26</v>
      </c>
      <c r="D35" s="478">
        <v>20</v>
      </c>
      <c r="E35" s="479" t="s">
        <v>89</v>
      </c>
      <c r="F35" s="478">
        <v>6</v>
      </c>
      <c r="G35" s="478">
        <f t="shared" si="2"/>
        <v>522</v>
      </c>
      <c r="H35" s="478">
        <v>252</v>
      </c>
      <c r="I35" s="478">
        <v>270</v>
      </c>
      <c r="J35" s="478">
        <v>7</v>
      </c>
      <c r="K35" s="478">
        <v>3</v>
      </c>
      <c r="L35" s="478">
        <v>197</v>
      </c>
      <c r="M35" s="478">
        <v>164</v>
      </c>
      <c r="N35" s="478">
        <v>40</v>
      </c>
      <c r="O35" s="478">
        <v>100</v>
      </c>
      <c r="P35" s="478">
        <v>8</v>
      </c>
      <c r="Q35" s="478">
        <v>3</v>
      </c>
      <c r="R35" s="478" t="s">
        <v>89</v>
      </c>
      <c r="S35" s="478">
        <v>2</v>
      </c>
      <c r="T35" s="365">
        <v>139731</v>
      </c>
      <c r="U35" s="365">
        <v>182782</v>
      </c>
      <c r="V35" s="365">
        <v>406339</v>
      </c>
      <c r="W35" s="365">
        <v>229979</v>
      </c>
      <c r="X35" s="365">
        <v>161610</v>
      </c>
      <c r="Y35" s="361" t="s">
        <v>89</v>
      </c>
      <c r="Z35" s="361">
        <v>14750</v>
      </c>
      <c r="AA35" s="44"/>
    </row>
    <row r="36" spans="1:27" ht="14.25" customHeight="1">
      <c r="A36" s="375">
        <v>30</v>
      </c>
      <c r="B36" s="374" t="s">
        <v>406</v>
      </c>
      <c r="C36" s="477">
        <f t="shared" si="1"/>
        <v>2</v>
      </c>
      <c r="D36" s="478">
        <v>2</v>
      </c>
      <c r="E36" s="479" t="s">
        <v>89</v>
      </c>
      <c r="F36" s="478" t="s">
        <v>89</v>
      </c>
      <c r="G36" s="478">
        <f t="shared" si="2"/>
        <v>45</v>
      </c>
      <c r="H36" s="478">
        <v>8</v>
      </c>
      <c r="I36" s="478">
        <v>37</v>
      </c>
      <c r="J36" s="478" t="s">
        <v>89</v>
      </c>
      <c r="K36" s="478" t="s">
        <v>89</v>
      </c>
      <c r="L36" s="478">
        <v>8</v>
      </c>
      <c r="M36" s="478">
        <v>25</v>
      </c>
      <c r="N36" s="478" t="s">
        <v>89</v>
      </c>
      <c r="O36" s="478">
        <v>12</v>
      </c>
      <c r="P36" s="478" t="s">
        <v>89</v>
      </c>
      <c r="Q36" s="478" t="s">
        <v>89</v>
      </c>
      <c r="R36" s="478" t="s">
        <v>89</v>
      </c>
      <c r="S36" s="478" t="s">
        <v>89</v>
      </c>
      <c r="T36" s="365" t="s">
        <v>394</v>
      </c>
      <c r="U36" s="365" t="s">
        <v>394</v>
      </c>
      <c r="V36" s="365" t="s">
        <v>394</v>
      </c>
      <c r="W36" s="365" t="s">
        <v>394</v>
      </c>
      <c r="X36" s="365" t="s">
        <v>394</v>
      </c>
      <c r="Y36" s="365" t="s">
        <v>89</v>
      </c>
      <c r="Z36" s="361" t="s">
        <v>89</v>
      </c>
      <c r="AA36" s="44"/>
    </row>
    <row r="37" spans="1:27" ht="14.25" customHeight="1">
      <c r="A37" s="375">
        <v>31</v>
      </c>
      <c r="B37" s="374" t="s">
        <v>33</v>
      </c>
      <c r="C37" s="477">
        <f t="shared" si="1"/>
        <v>10</v>
      </c>
      <c r="D37" s="478">
        <v>9</v>
      </c>
      <c r="E37" s="479" t="s">
        <v>89</v>
      </c>
      <c r="F37" s="478">
        <v>1</v>
      </c>
      <c r="G37" s="478">
        <f t="shared" si="2"/>
        <v>179</v>
      </c>
      <c r="H37" s="478">
        <v>75</v>
      </c>
      <c r="I37" s="478">
        <v>104</v>
      </c>
      <c r="J37" s="478">
        <v>2</v>
      </c>
      <c r="K37" s="478">
        <v>2</v>
      </c>
      <c r="L37" s="478">
        <v>63</v>
      </c>
      <c r="M37" s="478">
        <v>65</v>
      </c>
      <c r="N37" s="478">
        <v>9</v>
      </c>
      <c r="O37" s="478">
        <v>35</v>
      </c>
      <c r="P37" s="478">
        <v>1</v>
      </c>
      <c r="Q37" s="478">
        <v>2</v>
      </c>
      <c r="R37" s="478" t="s">
        <v>89</v>
      </c>
      <c r="S37" s="478" t="s">
        <v>89</v>
      </c>
      <c r="T37" s="365">
        <v>47334</v>
      </c>
      <c r="U37" s="365">
        <v>53875</v>
      </c>
      <c r="V37" s="365">
        <v>135864</v>
      </c>
      <c r="W37" s="365">
        <v>68023</v>
      </c>
      <c r="X37" s="365">
        <v>67131</v>
      </c>
      <c r="Y37" s="365" t="s">
        <v>89</v>
      </c>
      <c r="Z37" s="361">
        <v>710</v>
      </c>
      <c r="AA37" s="44"/>
    </row>
    <row r="38" spans="1:27" ht="14.25" customHeight="1">
      <c r="A38" s="376">
        <v>32</v>
      </c>
      <c r="B38" s="483" t="s">
        <v>2</v>
      </c>
      <c r="C38" s="484">
        <f t="shared" si="1"/>
        <v>107</v>
      </c>
      <c r="D38" s="485">
        <v>95</v>
      </c>
      <c r="E38" s="486" t="s">
        <v>89</v>
      </c>
      <c r="F38" s="485">
        <v>12</v>
      </c>
      <c r="G38" s="485">
        <f t="shared" si="2"/>
        <v>1726</v>
      </c>
      <c r="H38" s="485">
        <v>860</v>
      </c>
      <c r="I38" s="485">
        <v>866</v>
      </c>
      <c r="J38" s="485">
        <v>11</v>
      </c>
      <c r="K38" s="485">
        <v>9</v>
      </c>
      <c r="L38" s="485">
        <v>763</v>
      </c>
      <c r="M38" s="485">
        <v>543</v>
      </c>
      <c r="N38" s="485">
        <v>74</v>
      </c>
      <c r="O38" s="485">
        <v>303</v>
      </c>
      <c r="P38" s="485">
        <v>12</v>
      </c>
      <c r="Q38" s="485">
        <v>11</v>
      </c>
      <c r="R38" s="485" t="s">
        <v>89</v>
      </c>
      <c r="S38" s="485">
        <v>4</v>
      </c>
      <c r="T38" s="450" t="s">
        <v>394</v>
      </c>
      <c r="U38" s="450" t="s">
        <v>394</v>
      </c>
      <c r="V38" s="450" t="s">
        <v>394</v>
      </c>
      <c r="W38" s="487" t="s">
        <v>394</v>
      </c>
      <c r="X38" s="487">
        <v>381019</v>
      </c>
      <c r="Y38" s="487">
        <v>1744</v>
      </c>
      <c r="Z38" s="369" t="s">
        <v>394</v>
      </c>
      <c r="AA38" s="44"/>
    </row>
    <row r="39" spans="1:27" ht="16.5" customHeight="1">
      <c r="A39" s="678" t="s">
        <v>118</v>
      </c>
      <c r="B39" s="678"/>
      <c r="C39" s="678"/>
      <c r="D39" s="678"/>
      <c r="E39" s="678"/>
      <c r="F39" s="43"/>
      <c r="G39" s="43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268"/>
      <c r="U39" s="268"/>
      <c r="V39" s="268"/>
      <c r="W39" s="268"/>
      <c r="X39" s="268"/>
      <c r="Y39" s="276"/>
      <c r="Z39" s="276"/>
      <c r="AA39" s="41"/>
    </row>
  </sheetData>
  <sheetProtection/>
  <mergeCells count="26">
    <mergeCell ref="A39:E39"/>
    <mergeCell ref="E7:E11"/>
    <mergeCell ref="U9:U11"/>
    <mergeCell ref="J10:K10"/>
    <mergeCell ref="F7:F11"/>
    <mergeCell ref="G7:I10"/>
    <mergeCell ref="L10:M10"/>
    <mergeCell ref="P10:Q10"/>
    <mergeCell ref="J8:K8"/>
    <mergeCell ref="T6:T8"/>
    <mergeCell ref="V7:V11"/>
    <mergeCell ref="P9:Q9"/>
    <mergeCell ref="T9:T11"/>
    <mergeCell ref="U6:U8"/>
    <mergeCell ref="V6:Z6"/>
    <mergeCell ref="R7:S10"/>
    <mergeCell ref="G6:S6"/>
    <mergeCell ref="A2:B2"/>
    <mergeCell ref="C6:C11"/>
    <mergeCell ref="D6:F6"/>
    <mergeCell ref="D7:D11"/>
    <mergeCell ref="J9:K9"/>
    <mergeCell ref="L8:Q8"/>
    <mergeCell ref="L9:O9"/>
    <mergeCell ref="N10:O10"/>
    <mergeCell ref="A3:Z3"/>
  </mergeCells>
  <hyperlinks>
    <hyperlink ref="A1" location="'9鉱工業目次'!A1" display="9　鉱工業目次へ＜＜"/>
  </hyperlinks>
  <printOptions/>
  <pageMargins left="0.3937007874015748" right="0.3937007874015748" top="0.5905511811023623" bottom="0.3937007874015748" header="0.31496062992125984" footer="0.1968503937007874"/>
  <pageSetup blackAndWhite="1" fitToHeight="1" fitToWidth="1" horizontalDpi="600" verticalDpi="600" orientation="landscape" paperSize="9" scale="66" r:id="rId1"/>
  <headerFooter scaleWithDoc="0" alignWithMargins="0">
    <oddFooter>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J4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61" customWidth="1"/>
    <col min="2" max="2" width="15.00390625" style="61" customWidth="1"/>
    <col min="3" max="22" width="8.00390625" style="61" customWidth="1"/>
    <col min="23" max="24" width="12.00390625" style="61" bestFit="1" customWidth="1"/>
    <col min="25" max="25" width="13.75390625" style="61" customWidth="1"/>
    <col min="26" max="26" width="12.375" style="61" customWidth="1"/>
    <col min="27" max="27" width="13.125" style="61" bestFit="1" customWidth="1"/>
    <col min="28" max="31" width="12.00390625" style="61" bestFit="1" customWidth="1"/>
    <col min="32" max="32" width="13.125" style="61" bestFit="1" customWidth="1"/>
    <col min="33" max="34" width="14.375" style="61" bestFit="1" customWidth="1"/>
    <col min="35" max="35" width="14.375" style="451" bestFit="1" customWidth="1"/>
    <col min="36" max="36" width="16.625" style="61" bestFit="1" customWidth="1"/>
    <col min="37" max="37" width="12.00390625" style="61" bestFit="1" customWidth="1"/>
    <col min="38" max="38" width="10.875" style="61" bestFit="1" customWidth="1"/>
    <col min="39" max="39" width="8.625" style="61" bestFit="1" customWidth="1"/>
    <col min="40" max="40" width="14.375" style="61" bestFit="1" customWidth="1"/>
    <col min="41" max="41" width="12.00390625" style="61" bestFit="1" customWidth="1"/>
    <col min="42" max="43" width="8.625" style="61" bestFit="1" customWidth="1"/>
    <col min="44" max="44" width="12.00390625" style="61" bestFit="1" customWidth="1"/>
    <col min="45" max="46" width="10.875" style="61" bestFit="1" customWidth="1"/>
    <col min="47" max="47" width="12.00390625" style="61" bestFit="1" customWidth="1"/>
    <col min="48" max="49" width="10.125" style="61" customWidth="1"/>
    <col min="50" max="16384" width="9.00390625" style="61" customWidth="1"/>
  </cols>
  <sheetData>
    <row r="1" spans="1:3" ht="13.5">
      <c r="A1" s="511" t="s">
        <v>348</v>
      </c>
      <c r="B1" s="515"/>
      <c r="C1" s="515"/>
    </row>
    <row r="2" spans="1:2" ht="13.5">
      <c r="A2" s="702" t="s">
        <v>88</v>
      </c>
      <c r="B2" s="702"/>
    </row>
    <row r="3" spans="1:62" ht="17.25">
      <c r="A3" s="686" t="s">
        <v>87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 t="s">
        <v>440</v>
      </c>
      <c r="Y3" s="686"/>
      <c r="Z3" s="686"/>
      <c r="AA3" s="686"/>
      <c r="AB3" s="686"/>
      <c r="AC3" s="686"/>
      <c r="AD3" s="686"/>
      <c r="AE3" s="686"/>
      <c r="AF3" s="686"/>
      <c r="AG3" s="686"/>
      <c r="AH3" s="686"/>
      <c r="AI3" s="686"/>
      <c r="AJ3" s="686"/>
      <c r="AK3" s="686" t="s">
        <v>440</v>
      </c>
      <c r="AL3" s="686"/>
      <c r="AM3" s="686"/>
      <c r="AN3" s="686"/>
      <c r="AO3" s="686"/>
      <c r="AP3" s="686"/>
      <c r="AQ3" s="686"/>
      <c r="AR3" s="686"/>
      <c r="AS3" s="686"/>
      <c r="AT3" s="686"/>
      <c r="AU3" s="686"/>
      <c r="AV3" s="686"/>
      <c r="AW3" s="686"/>
      <c r="AX3" s="531"/>
      <c r="AY3" s="531"/>
      <c r="AZ3" s="531"/>
      <c r="BA3" s="531"/>
      <c r="BB3" s="531"/>
      <c r="BC3" s="531"/>
      <c r="BD3" s="531"/>
      <c r="BE3" s="531"/>
      <c r="BF3" s="531"/>
      <c r="BG3" s="531"/>
      <c r="BH3" s="531"/>
      <c r="BI3" s="531"/>
      <c r="BJ3" s="531"/>
    </row>
    <row r="4" spans="1:49" ht="14.25">
      <c r="A4" s="193" t="s">
        <v>427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238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</row>
    <row r="5" spans="1:49" ht="8.2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26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</row>
    <row r="6" spans="1:49" ht="17.25" customHeight="1" thickTop="1">
      <c r="A6" s="703" t="s">
        <v>62</v>
      </c>
      <c r="B6" s="704"/>
      <c r="C6" s="683" t="s">
        <v>57</v>
      </c>
      <c r="D6" s="684"/>
      <c r="E6" s="684"/>
      <c r="F6" s="684"/>
      <c r="G6" s="684"/>
      <c r="H6" s="684"/>
      <c r="I6" s="685"/>
      <c r="J6" s="683" t="s">
        <v>115</v>
      </c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5"/>
      <c r="W6" s="709" t="s">
        <v>162</v>
      </c>
      <c r="X6" s="684" t="s">
        <v>84</v>
      </c>
      <c r="Y6" s="684"/>
      <c r="Z6" s="684"/>
      <c r="AA6" s="683" t="s">
        <v>437</v>
      </c>
      <c r="AB6" s="684"/>
      <c r="AC6" s="684"/>
      <c r="AD6" s="684"/>
      <c r="AE6" s="685"/>
      <c r="AF6" s="683" t="s">
        <v>55</v>
      </c>
      <c r="AG6" s="684"/>
      <c r="AH6" s="684"/>
      <c r="AI6" s="684"/>
      <c r="AJ6" s="684"/>
      <c r="AK6" s="683" t="s">
        <v>161</v>
      </c>
      <c r="AL6" s="684"/>
      <c r="AM6" s="684"/>
      <c r="AN6" s="684"/>
      <c r="AO6" s="684"/>
      <c r="AP6" s="684"/>
      <c r="AQ6" s="684"/>
      <c r="AR6" s="684"/>
      <c r="AS6" s="684"/>
      <c r="AT6" s="684"/>
      <c r="AU6" s="685"/>
      <c r="AV6" s="727" t="s">
        <v>160</v>
      </c>
      <c r="AW6" s="703"/>
    </row>
    <row r="7" spans="1:49" ht="17.25" customHeight="1">
      <c r="A7" s="705"/>
      <c r="B7" s="706"/>
      <c r="C7" s="725" t="s">
        <v>159</v>
      </c>
      <c r="D7" s="729" t="s">
        <v>158</v>
      </c>
      <c r="E7" s="730"/>
      <c r="F7" s="730"/>
      <c r="G7" s="731"/>
      <c r="H7" s="691" t="s">
        <v>111</v>
      </c>
      <c r="I7" s="690" t="s">
        <v>120</v>
      </c>
      <c r="J7" s="733" t="s">
        <v>56</v>
      </c>
      <c r="K7" s="734"/>
      <c r="L7" s="734"/>
      <c r="M7" s="85"/>
      <c r="N7" s="85"/>
      <c r="O7" s="85"/>
      <c r="P7" s="85"/>
      <c r="Q7" s="85"/>
      <c r="R7" s="85"/>
      <c r="S7" s="85"/>
      <c r="T7" s="85"/>
      <c r="U7" s="733" t="s">
        <v>108</v>
      </c>
      <c r="V7" s="735"/>
      <c r="W7" s="687"/>
      <c r="X7" s="737" t="s">
        <v>74</v>
      </c>
      <c r="Y7" s="83"/>
      <c r="Z7" s="726" t="s">
        <v>157</v>
      </c>
      <c r="AA7" s="700" t="s">
        <v>74</v>
      </c>
      <c r="AB7" s="726" t="s">
        <v>156</v>
      </c>
      <c r="AC7" s="736" t="s">
        <v>155</v>
      </c>
      <c r="AD7" s="736" t="s">
        <v>154</v>
      </c>
      <c r="AE7" s="726" t="s">
        <v>153</v>
      </c>
      <c r="AF7" s="700" t="s">
        <v>74</v>
      </c>
      <c r="AG7" s="726" t="s">
        <v>152</v>
      </c>
      <c r="AH7" s="726" t="s">
        <v>151</v>
      </c>
      <c r="AI7" s="739" t="s">
        <v>150</v>
      </c>
      <c r="AJ7" s="746" t="s">
        <v>149</v>
      </c>
      <c r="AK7" s="700" t="s">
        <v>148</v>
      </c>
      <c r="AL7" s="743" t="s">
        <v>147</v>
      </c>
      <c r="AM7" s="743"/>
      <c r="AN7" s="743"/>
      <c r="AO7" s="743"/>
      <c r="AP7" s="743"/>
      <c r="AQ7" s="743" t="s">
        <v>146</v>
      </c>
      <c r="AR7" s="726" t="s">
        <v>145</v>
      </c>
      <c r="AS7" s="733" t="s">
        <v>144</v>
      </c>
      <c r="AT7" s="734"/>
      <c r="AU7" s="735"/>
      <c r="AV7" s="728"/>
      <c r="AW7" s="705"/>
    </row>
    <row r="8" spans="1:49" ht="13.5" customHeight="1">
      <c r="A8" s="705"/>
      <c r="B8" s="706"/>
      <c r="C8" s="725"/>
      <c r="D8" s="690" t="s">
        <v>143</v>
      </c>
      <c r="E8" s="80"/>
      <c r="F8" s="80"/>
      <c r="G8" s="691" t="s">
        <v>439</v>
      </c>
      <c r="H8" s="741"/>
      <c r="I8" s="687"/>
      <c r="J8" s="728"/>
      <c r="K8" s="705"/>
      <c r="L8" s="705"/>
      <c r="M8" s="710" t="s">
        <v>142</v>
      </c>
      <c r="N8" s="711"/>
      <c r="O8" s="694" t="s">
        <v>141</v>
      </c>
      <c r="P8" s="695"/>
      <c r="Q8" s="695"/>
      <c r="R8" s="695"/>
      <c r="S8" s="695"/>
      <c r="T8" s="695"/>
      <c r="U8" s="728"/>
      <c r="V8" s="706"/>
      <c r="W8" s="687"/>
      <c r="X8" s="738"/>
      <c r="Y8" s="84" t="s">
        <v>140</v>
      </c>
      <c r="Z8" s="725"/>
      <c r="AA8" s="701"/>
      <c r="AB8" s="725"/>
      <c r="AC8" s="736"/>
      <c r="AD8" s="736"/>
      <c r="AE8" s="725"/>
      <c r="AF8" s="701"/>
      <c r="AG8" s="725"/>
      <c r="AH8" s="725"/>
      <c r="AI8" s="740"/>
      <c r="AJ8" s="716"/>
      <c r="AK8" s="701"/>
      <c r="AL8" s="743"/>
      <c r="AM8" s="743"/>
      <c r="AN8" s="743"/>
      <c r="AO8" s="743"/>
      <c r="AP8" s="743"/>
      <c r="AQ8" s="743"/>
      <c r="AR8" s="725"/>
      <c r="AS8" s="728"/>
      <c r="AT8" s="705"/>
      <c r="AU8" s="706"/>
      <c r="AV8" s="728" t="s">
        <v>139</v>
      </c>
      <c r="AW8" s="705"/>
    </row>
    <row r="9" spans="1:49" ht="13.5">
      <c r="A9" s="705"/>
      <c r="B9" s="706"/>
      <c r="C9" s="725"/>
      <c r="D9" s="687"/>
      <c r="E9" s="80" t="s">
        <v>138</v>
      </c>
      <c r="F9" s="530" t="s">
        <v>137</v>
      </c>
      <c r="G9" s="692"/>
      <c r="H9" s="741"/>
      <c r="I9" s="728"/>
      <c r="J9" s="716" t="s">
        <v>136</v>
      </c>
      <c r="K9" s="717"/>
      <c r="L9" s="717"/>
      <c r="M9" s="712"/>
      <c r="N9" s="713"/>
      <c r="O9" s="720" t="s">
        <v>101</v>
      </c>
      <c r="P9" s="707"/>
      <c r="Q9" s="707"/>
      <c r="R9" s="708"/>
      <c r="S9" s="721" t="s">
        <v>135</v>
      </c>
      <c r="T9" s="722"/>
      <c r="U9" s="728"/>
      <c r="V9" s="706"/>
      <c r="W9" s="687" t="s">
        <v>134</v>
      </c>
      <c r="X9" s="738"/>
      <c r="Y9" s="84"/>
      <c r="Z9" s="725"/>
      <c r="AA9" s="701"/>
      <c r="AB9" s="725"/>
      <c r="AC9" s="736"/>
      <c r="AD9" s="736"/>
      <c r="AE9" s="725"/>
      <c r="AF9" s="701"/>
      <c r="AG9" s="725"/>
      <c r="AH9" s="725"/>
      <c r="AI9" s="740"/>
      <c r="AJ9" s="716"/>
      <c r="AK9" s="701"/>
      <c r="AL9" s="743"/>
      <c r="AM9" s="743"/>
      <c r="AN9" s="743"/>
      <c r="AO9" s="743"/>
      <c r="AP9" s="743"/>
      <c r="AQ9" s="743"/>
      <c r="AR9" s="725"/>
      <c r="AS9" s="720"/>
      <c r="AT9" s="707"/>
      <c r="AU9" s="708"/>
      <c r="AV9" s="720"/>
      <c r="AW9" s="707"/>
    </row>
    <row r="10" spans="1:49" ht="16.5" customHeight="1">
      <c r="A10" s="705"/>
      <c r="B10" s="706"/>
      <c r="C10" s="725"/>
      <c r="D10" s="687"/>
      <c r="E10" s="80" t="s">
        <v>438</v>
      </c>
      <c r="F10" s="527" t="s">
        <v>133</v>
      </c>
      <c r="G10" s="692"/>
      <c r="H10" s="741"/>
      <c r="I10" s="728"/>
      <c r="J10" s="718"/>
      <c r="K10" s="719"/>
      <c r="L10" s="719"/>
      <c r="M10" s="714"/>
      <c r="N10" s="715"/>
      <c r="O10" s="696" t="s">
        <v>96</v>
      </c>
      <c r="P10" s="697"/>
      <c r="Q10" s="698" t="s">
        <v>132</v>
      </c>
      <c r="R10" s="699"/>
      <c r="S10" s="723"/>
      <c r="T10" s="724"/>
      <c r="U10" s="720"/>
      <c r="V10" s="708"/>
      <c r="W10" s="688"/>
      <c r="X10" s="738"/>
      <c r="Y10" s="84" t="s">
        <v>131</v>
      </c>
      <c r="Z10" s="725"/>
      <c r="AA10" s="701"/>
      <c r="AB10" s="725"/>
      <c r="AC10" s="736"/>
      <c r="AD10" s="736"/>
      <c r="AE10" s="725"/>
      <c r="AF10" s="701"/>
      <c r="AG10" s="725"/>
      <c r="AH10" s="725"/>
      <c r="AI10" s="740"/>
      <c r="AJ10" s="716"/>
      <c r="AK10" s="701"/>
      <c r="AL10" s="736" t="s">
        <v>74</v>
      </c>
      <c r="AM10" s="743" t="s">
        <v>130</v>
      </c>
      <c r="AN10" s="736" t="s">
        <v>129</v>
      </c>
      <c r="AO10" s="736" t="s">
        <v>128</v>
      </c>
      <c r="AP10" s="736" t="s">
        <v>2</v>
      </c>
      <c r="AQ10" s="743"/>
      <c r="AR10" s="725"/>
      <c r="AS10" s="725" t="s">
        <v>127</v>
      </c>
      <c r="AT10" s="725" t="s">
        <v>126</v>
      </c>
      <c r="AU10" s="687" t="s">
        <v>125</v>
      </c>
      <c r="AV10" s="687" t="s">
        <v>124</v>
      </c>
      <c r="AW10" s="728" t="s">
        <v>123</v>
      </c>
    </row>
    <row r="11" spans="1:49" ht="13.5">
      <c r="A11" s="707"/>
      <c r="B11" s="708"/>
      <c r="C11" s="725"/>
      <c r="D11" s="687"/>
      <c r="E11" s="80"/>
      <c r="F11" s="80"/>
      <c r="G11" s="693"/>
      <c r="H11" s="742"/>
      <c r="I11" s="732"/>
      <c r="J11" s="79" t="s">
        <v>74</v>
      </c>
      <c r="K11" s="79" t="s">
        <v>92</v>
      </c>
      <c r="L11" s="82" t="s">
        <v>91</v>
      </c>
      <c r="M11" s="262" t="s">
        <v>92</v>
      </c>
      <c r="N11" s="81" t="s">
        <v>91</v>
      </c>
      <c r="O11" s="79" t="s">
        <v>92</v>
      </c>
      <c r="P11" s="79" t="s">
        <v>91</v>
      </c>
      <c r="Q11" s="79" t="s">
        <v>92</v>
      </c>
      <c r="R11" s="79" t="s">
        <v>91</v>
      </c>
      <c r="S11" s="79" t="s">
        <v>92</v>
      </c>
      <c r="T11" s="79" t="s">
        <v>91</v>
      </c>
      <c r="U11" s="79" t="s">
        <v>92</v>
      </c>
      <c r="V11" s="79" t="s">
        <v>91</v>
      </c>
      <c r="W11" s="689"/>
      <c r="X11" s="738"/>
      <c r="Y11" s="80"/>
      <c r="Z11" s="725"/>
      <c r="AA11" s="701"/>
      <c r="AB11" s="725"/>
      <c r="AC11" s="736"/>
      <c r="AD11" s="736"/>
      <c r="AE11" s="725"/>
      <c r="AF11" s="701"/>
      <c r="AG11" s="725"/>
      <c r="AH11" s="725"/>
      <c r="AI11" s="740"/>
      <c r="AJ11" s="718"/>
      <c r="AK11" s="701"/>
      <c r="AL11" s="736"/>
      <c r="AM11" s="743"/>
      <c r="AN11" s="736"/>
      <c r="AO11" s="736"/>
      <c r="AP11" s="736"/>
      <c r="AQ11" s="743"/>
      <c r="AR11" s="725"/>
      <c r="AS11" s="725"/>
      <c r="AT11" s="725"/>
      <c r="AU11" s="687"/>
      <c r="AV11" s="687"/>
      <c r="AW11" s="728"/>
    </row>
    <row r="12" spans="1:50" ht="16.5" customHeight="1">
      <c r="A12" s="529"/>
      <c r="B12" s="78"/>
      <c r="C12" s="76"/>
      <c r="D12" s="77"/>
      <c r="E12" s="77"/>
      <c r="F12" s="77"/>
      <c r="G12" s="77"/>
      <c r="H12" s="77"/>
      <c r="I12" s="77"/>
      <c r="J12" s="77" t="s">
        <v>76</v>
      </c>
      <c r="K12" s="77" t="s">
        <v>76</v>
      </c>
      <c r="L12" s="77" t="s">
        <v>76</v>
      </c>
      <c r="M12" s="77" t="s">
        <v>76</v>
      </c>
      <c r="N12" s="77" t="s">
        <v>76</v>
      </c>
      <c r="O12" s="77" t="s">
        <v>76</v>
      </c>
      <c r="P12" s="77" t="s">
        <v>76</v>
      </c>
      <c r="Q12" s="77" t="s">
        <v>76</v>
      </c>
      <c r="R12" s="77" t="s">
        <v>76</v>
      </c>
      <c r="S12" s="77" t="s">
        <v>76</v>
      </c>
      <c r="T12" s="77" t="s">
        <v>76</v>
      </c>
      <c r="U12" s="77" t="s">
        <v>76</v>
      </c>
      <c r="V12" s="77" t="s">
        <v>76</v>
      </c>
      <c r="W12" s="77" t="s">
        <v>54</v>
      </c>
      <c r="X12" s="77" t="s">
        <v>53</v>
      </c>
      <c r="Y12" s="77" t="s">
        <v>53</v>
      </c>
      <c r="Z12" s="77" t="s">
        <v>53</v>
      </c>
      <c r="AA12" s="77" t="s">
        <v>53</v>
      </c>
      <c r="AB12" s="77" t="s">
        <v>53</v>
      </c>
      <c r="AC12" s="77" t="s">
        <v>53</v>
      </c>
      <c r="AD12" s="77" t="s">
        <v>53</v>
      </c>
      <c r="AE12" s="77" t="s">
        <v>53</v>
      </c>
      <c r="AF12" s="77" t="s">
        <v>53</v>
      </c>
      <c r="AG12" s="77" t="s">
        <v>53</v>
      </c>
      <c r="AH12" s="77" t="s">
        <v>53</v>
      </c>
      <c r="AI12" s="267" t="s">
        <v>53</v>
      </c>
      <c r="AJ12" s="77" t="s">
        <v>53</v>
      </c>
      <c r="AK12" s="76" t="s">
        <v>53</v>
      </c>
      <c r="AL12" s="77" t="s">
        <v>53</v>
      </c>
      <c r="AM12" s="77" t="s">
        <v>53</v>
      </c>
      <c r="AN12" s="77" t="s">
        <v>53</v>
      </c>
      <c r="AO12" s="77" t="s">
        <v>53</v>
      </c>
      <c r="AP12" s="77" t="s">
        <v>53</v>
      </c>
      <c r="AQ12" s="77" t="s">
        <v>53</v>
      </c>
      <c r="AR12" s="77" t="s">
        <v>53</v>
      </c>
      <c r="AS12" s="77" t="s">
        <v>53</v>
      </c>
      <c r="AT12" s="77" t="s">
        <v>53</v>
      </c>
      <c r="AU12" s="174" t="s">
        <v>53</v>
      </c>
      <c r="AV12" s="77" t="s">
        <v>53</v>
      </c>
      <c r="AW12" s="77" t="s">
        <v>53</v>
      </c>
      <c r="AX12" s="452"/>
    </row>
    <row r="13" spans="1:50" ht="13.5">
      <c r="A13" s="744" t="s">
        <v>74</v>
      </c>
      <c r="B13" s="745"/>
      <c r="C13" s="75">
        <f aca="true" t="shared" si="0" ref="C13:H13">SUM(C15:C37)</f>
        <v>443</v>
      </c>
      <c r="D13" s="74">
        <f t="shared" si="0"/>
        <v>439</v>
      </c>
      <c r="E13" s="74">
        <f t="shared" si="0"/>
        <v>11</v>
      </c>
      <c r="F13" s="74">
        <f t="shared" si="0"/>
        <v>308</v>
      </c>
      <c r="G13" s="74">
        <f t="shared" si="0"/>
        <v>120</v>
      </c>
      <c r="H13" s="74">
        <f t="shared" si="0"/>
        <v>4</v>
      </c>
      <c r="I13" s="453" t="s">
        <v>122</v>
      </c>
      <c r="J13" s="74">
        <f>SUM(J15:J37)</f>
        <v>50407</v>
      </c>
      <c r="K13" s="173">
        <f>SUM(K15:K37)</f>
        <v>32186</v>
      </c>
      <c r="L13" s="173">
        <f>SUM(L15:L37)</f>
        <v>18221</v>
      </c>
      <c r="M13" s="173" t="s">
        <v>122</v>
      </c>
      <c r="N13" s="173" t="s">
        <v>89</v>
      </c>
      <c r="O13" s="173">
        <f aca="true" t="shared" si="1" ref="O13:W13">SUM(O15:O37)</f>
        <v>28567</v>
      </c>
      <c r="P13" s="173">
        <f t="shared" si="1"/>
        <v>12683</v>
      </c>
      <c r="Q13" s="173">
        <f t="shared" si="1"/>
        <v>1284</v>
      </c>
      <c r="R13" s="173">
        <f t="shared" si="1"/>
        <v>3486</v>
      </c>
      <c r="S13" s="173">
        <f t="shared" si="1"/>
        <v>2335</v>
      </c>
      <c r="T13" s="173">
        <f t="shared" si="1"/>
        <v>2052</v>
      </c>
      <c r="U13" s="173">
        <f t="shared" si="1"/>
        <v>91</v>
      </c>
      <c r="V13" s="173">
        <f t="shared" si="1"/>
        <v>86</v>
      </c>
      <c r="W13" s="173">
        <f t="shared" si="1"/>
        <v>605901</v>
      </c>
      <c r="X13" s="71">
        <v>21935701</v>
      </c>
      <c r="Y13" s="71">
        <v>19900044</v>
      </c>
      <c r="Z13" s="71">
        <v>2035657</v>
      </c>
      <c r="AA13" s="71">
        <v>108337142</v>
      </c>
      <c r="AB13" s="71">
        <v>84392694</v>
      </c>
      <c r="AC13" s="71">
        <v>3043833</v>
      </c>
      <c r="AD13" s="71">
        <v>3532351</v>
      </c>
      <c r="AE13" s="71">
        <v>8982848</v>
      </c>
      <c r="AF13" s="71">
        <v>174665726</v>
      </c>
      <c r="AG13" s="71">
        <v>154046585</v>
      </c>
      <c r="AH13" s="454">
        <v>11293139</v>
      </c>
      <c r="AI13" s="455">
        <v>751486</v>
      </c>
      <c r="AJ13" s="71">
        <v>8574516</v>
      </c>
      <c r="AK13" s="70">
        <v>56616523</v>
      </c>
      <c r="AL13" s="71">
        <v>9662488</v>
      </c>
      <c r="AM13" s="71">
        <v>336065</v>
      </c>
      <c r="AN13" s="71">
        <v>2105851</v>
      </c>
      <c r="AO13" s="71">
        <v>6565375</v>
      </c>
      <c r="AP13" s="71">
        <v>655197</v>
      </c>
      <c r="AQ13" s="360">
        <v>673529</v>
      </c>
      <c r="AR13" s="71">
        <v>7466597</v>
      </c>
      <c r="AS13" s="71">
        <v>6602256</v>
      </c>
      <c r="AT13" s="71">
        <v>6088665</v>
      </c>
      <c r="AU13" s="71">
        <v>513591</v>
      </c>
      <c r="AV13" s="71">
        <v>483851</v>
      </c>
      <c r="AW13" s="71">
        <v>682577</v>
      </c>
      <c r="AX13" s="452"/>
    </row>
    <row r="14" spans="1:50" ht="11.25" customHeight="1">
      <c r="A14" s="73"/>
      <c r="B14" s="72"/>
      <c r="C14" s="75"/>
      <c r="D14" s="74"/>
      <c r="E14" s="74"/>
      <c r="F14" s="74"/>
      <c r="G14" s="74"/>
      <c r="H14" s="74"/>
      <c r="I14" s="74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264"/>
      <c r="AJ14" s="71"/>
      <c r="AK14" s="70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452"/>
    </row>
    <row r="15" spans="1:50" ht="14.25" customHeight="1">
      <c r="A15" s="66">
        <v>9</v>
      </c>
      <c r="B15" s="69" t="s">
        <v>3</v>
      </c>
      <c r="C15" s="456">
        <f aca="true" t="shared" si="2" ref="C15:C37">SUM(D15,H15)</f>
        <v>29</v>
      </c>
      <c r="D15" s="457">
        <f aca="true" t="shared" si="3" ref="D15:D37">SUM(E15:G15)</f>
        <v>28</v>
      </c>
      <c r="E15" s="457">
        <v>2</v>
      </c>
      <c r="F15" s="457">
        <v>24</v>
      </c>
      <c r="G15" s="457">
        <v>2</v>
      </c>
      <c r="H15" s="457">
        <v>1</v>
      </c>
      <c r="I15" s="457" t="s">
        <v>89</v>
      </c>
      <c r="J15" s="457">
        <f aca="true" t="shared" si="4" ref="J15:J37">SUM(K15:L15)</f>
        <v>2629</v>
      </c>
      <c r="K15" s="457">
        <v>814</v>
      </c>
      <c r="L15" s="457">
        <v>1815</v>
      </c>
      <c r="M15" s="458" t="s">
        <v>89</v>
      </c>
      <c r="N15" s="458" t="s">
        <v>89</v>
      </c>
      <c r="O15" s="459">
        <v>590</v>
      </c>
      <c r="P15" s="459">
        <v>707</v>
      </c>
      <c r="Q15" s="459">
        <v>126</v>
      </c>
      <c r="R15" s="459">
        <v>925</v>
      </c>
      <c r="S15" s="459">
        <v>98</v>
      </c>
      <c r="T15" s="459">
        <v>183</v>
      </c>
      <c r="U15" s="459">
        <v>9</v>
      </c>
      <c r="V15" s="459">
        <v>17</v>
      </c>
      <c r="W15" s="459">
        <v>31904</v>
      </c>
      <c r="X15" s="460">
        <v>631458</v>
      </c>
      <c r="Y15" s="460">
        <v>585148</v>
      </c>
      <c r="Z15" s="460">
        <v>46310</v>
      </c>
      <c r="AA15" s="460">
        <v>1864930</v>
      </c>
      <c r="AB15" s="460">
        <v>1702845</v>
      </c>
      <c r="AC15" s="460">
        <v>50981</v>
      </c>
      <c r="AD15" s="460">
        <v>52487</v>
      </c>
      <c r="AE15" s="460">
        <v>13031</v>
      </c>
      <c r="AF15" s="460">
        <v>3213763</v>
      </c>
      <c r="AG15" s="460">
        <v>3032555</v>
      </c>
      <c r="AH15" s="460">
        <v>132778</v>
      </c>
      <c r="AI15" s="361" t="s">
        <v>89</v>
      </c>
      <c r="AJ15" s="362">
        <v>48430</v>
      </c>
      <c r="AK15" s="461">
        <v>999335</v>
      </c>
      <c r="AL15" s="363">
        <v>55170</v>
      </c>
      <c r="AM15" s="363">
        <v>6950</v>
      </c>
      <c r="AN15" s="363">
        <v>4186</v>
      </c>
      <c r="AO15" s="363">
        <v>39605</v>
      </c>
      <c r="AP15" s="363">
        <v>4429</v>
      </c>
      <c r="AQ15" s="363">
        <v>2406</v>
      </c>
      <c r="AR15" s="363">
        <v>73813</v>
      </c>
      <c r="AS15" s="363">
        <v>594</v>
      </c>
      <c r="AT15" s="363">
        <v>594</v>
      </c>
      <c r="AU15" s="363" t="s">
        <v>89</v>
      </c>
      <c r="AV15" s="363">
        <v>5584</v>
      </c>
      <c r="AW15" s="363">
        <v>18099</v>
      </c>
      <c r="AX15" s="452"/>
    </row>
    <row r="16" spans="1:50" ht="14.25" customHeight="1">
      <c r="A16" s="66">
        <v>10</v>
      </c>
      <c r="B16" s="65" t="s">
        <v>70</v>
      </c>
      <c r="C16" s="456">
        <f t="shared" si="2"/>
        <v>2</v>
      </c>
      <c r="D16" s="457">
        <f t="shared" si="3"/>
        <v>2</v>
      </c>
      <c r="E16" s="457" t="s">
        <v>89</v>
      </c>
      <c r="F16" s="457">
        <v>1</v>
      </c>
      <c r="G16" s="457">
        <v>1</v>
      </c>
      <c r="H16" s="457" t="s">
        <v>89</v>
      </c>
      <c r="I16" s="457" t="s">
        <v>89</v>
      </c>
      <c r="J16" s="457">
        <f t="shared" si="4"/>
        <v>63</v>
      </c>
      <c r="K16" s="457">
        <v>20</v>
      </c>
      <c r="L16" s="457">
        <v>43</v>
      </c>
      <c r="M16" s="458" t="s">
        <v>89</v>
      </c>
      <c r="N16" s="458" t="s">
        <v>89</v>
      </c>
      <c r="O16" s="459">
        <v>17</v>
      </c>
      <c r="P16" s="459">
        <v>7</v>
      </c>
      <c r="Q16" s="459">
        <v>3</v>
      </c>
      <c r="R16" s="459">
        <v>32</v>
      </c>
      <c r="S16" s="458" t="s">
        <v>89</v>
      </c>
      <c r="T16" s="458">
        <v>4</v>
      </c>
      <c r="U16" s="458" t="s">
        <v>89</v>
      </c>
      <c r="V16" s="458" t="s">
        <v>89</v>
      </c>
      <c r="W16" s="459">
        <v>719</v>
      </c>
      <c r="X16" s="460" t="s">
        <v>394</v>
      </c>
      <c r="Y16" s="460" t="s">
        <v>394</v>
      </c>
      <c r="Z16" s="460" t="s">
        <v>394</v>
      </c>
      <c r="AA16" s="460" t="s">
        <v>394</v>
      </c>
      <c r="AB16" s="460" t="s">
        <v>394</v>
      </c>
      <c r="AC16" s="460" t="s">
        <v>394</v>
      </c>
      <c r="AD16" s="460" t="s">
        <v>394</v>
      </c>
      <c r="AE16" s="364" t="s">
        <v>394</v>
      </c>
      <c r="AF16" s="460" t="s">
        <v>394</v>
      </c>
      <c r="AG16" s="460" t="s">
        <v>394</v>
      </c>
      <c r="AH16" s="364" t="s">
        <v>89</v>
      </c>
      <c r="AI16" s="361" t="s">
        <v>89</v>
      </c>
      <c r="AJ16" s="362" t="s">
        <v>89</v>
      </c>
      <c r="AK16" s="461" t="s">
        <v>394</v>
      </c>
      <c r="AL16" s="363" t="s">
        <v>394</v>
      </c>
      <c r="AM16" s="362" t="s">
        <v>89</v>
      </c>
      <c r="AN16" s="363" t="s">
        <v>394</v>
      </c>
      <c r="AO16" s="363" t="s">
        <v>394</v>
      </c>
      <c r="AP16" s="363" t="s">
        <v>89</v>
      </c>
      <c r="AQ16" s="362" t="s">
        <v>89</v>
      </c>
      <c r="AR16" s="363" t="s">
        <v>394</v>
      </c>
      <c r="AS16" s="362" t="s">
        <v>89</v>
      </c>
      <c r="AT16" s="362" t="s">
        <v>89</v>
      </c>
      <c r="AU16" s="362" t="s">
        <v>89</v>
      </c>
      <c r="AV16" s="363" t="s">
        <v>394</v>
      </c>
      <c r="AW16" s="363" t="s">
        <v>394</v>
      </c>
      <c r="AX16" s="452"/>
    </row>
    <row r="17" spans="1:50" ht="14.25" customHeight="1">
      <c r="A17" s="66">
        <v>11</v>
      </c>
      <c r="B17" s="65" t="s">
        <v>69</v>
      </c>
      <c r="C17" s="456">
        <f t="shared" si="2"/>
        <v>123</v>
      </c>
      <c r="D17" s="457">
        <f t="shared" si="3"/>
        <v>121</v>
      </c>
      <c r="E17" s="457">
        <v>3</v>
      </c>
      <c r="F17" s="457">
        <v>90</v>
      </c>
      <c r="G17" s="457">
        <v>28</v>
      </c>
      <c r="H17" s="457">
        <v>2</v>
      </c>
      <c r="I17" s="457" t="s">
        <v>89</v>
      </c>
      <c r="J17" s="457">
        <f t="shared" si="4"/>
        <v>10944</v>
      </c>
      <c r="K17" s="457">
        <v>5431</v>
      </c>
      <c r="L17" s="457">
        <v>5513</v>
      </c>
      <c r="M17" s="458" t="s">
        <v>89</v>
      </c>
      <c r="N17" s="458" t="s">
        <v>89</v>
      </c>
      <c r="O17" s="459">
        <v>4628</v>
      </c>
      <c r="P17" s="459">
        <v>4343</v>
      </c>
      <c r="Q17" s="459">
        <v>368</v>
      </c>
      <c r="R17" s="459">
        <v>761</v>
      </c>
      <c r="S17" s="459">
        <v>435</v>
      </c>
      <c r="T17" s="459">
        <v>409</v>
      </c>
      <c r="U17" s="459">
        <v>23</v>
      </c>
      <c r="V17" s="459">
        <v>30</v>
      </c>
      <c r="W17" s="459">
        <v>133559</v>
      </c>
      <c r="X17" s="460">
        <v>3907541</v>
      </c>
      <c r="Y17" s="460">
        <v>3581060</v>
      </c>
      <c r="Z17" s="460">
        <v>326481</v>
      </c>
      <c r="AA17" s="460">
        <v>13686778</v>
      </c>
      <c r="AB17" s="460">
        <v>9030744</v>
      </c>
      <c r="AC17" s="460">
        <v>1359195</v>
      </c>
      <c r="AD17" s="460">
        <v>745286</v>
      </c>
      <c r="AE17" s="460">
        <v>2011490</v>
      </c>
      <c r="AF17" s="460">
        <v>20636115</v>
      </c>
      <c r="AG17" s="460">
        <v>12899535</v>
      </c>
      <c r="AH17" s="460">
        <v>7314448</v>
      </c>
      <c r="AI17" s="361" t="s">
        <v>89</v>
      </c>
      <c r="AJ17" s="362">
        <v>422132</v>
      </c>
      <c r="AK17" s="461">
        <v>12036577</v>
      </c>
      <c r="AL17" s="363">
        <v>929727</v>
      </c>
      <c r="AM17" s="363">
        <v>12498</v>
      </c>
      <c r="AN17" s="363">
        <v>163829</v>
      </c>
      <c r="AO17" s="363">
        <v>727377</v>
      </c>
      <c r="AP17" s="363">
        <v>26023</v>
      </c>
      <c r="AQ17" s="363">
        <v>151182</v>
      </c>
      <c r="AR17" s="363">
        <v>1167099</v>
      </c>
      <c r="AS17" s="363">
        <v>446030</v>
      </c>
      <c r="AT17" s="363">
        <v>414015</v>
      </c>
      <c r="AU17" s="363">
        <v>32015</v>
      </c>
      <c r="AV17" s="363">
        <v>51901</v>
      </c>
      <c r="AW17" s="363">
        <v>130733</v>
      </c>
      <c r="AX17" s="452"/>
    </row>
    <row r="18" spans="1:50" ht="14.25" customHeight="1">
      <c r="A18" s="66">
        <v>12</v>
      </c>
      <c r="B18" s="65" t="s">
        <v>68</v>
      </c>
      <c r="C18" s="456">
        <f t="shared" si="2"/>
        <v>5</v>
      </c>
      <c r="D18" s="457">
        <f t="shared" si="3"/>
        <v>5</v>
      </c>
      <c r="E18" s="457" t="s">
        <v>89</v>
      </c>
      <c r="F18" s="457">
        <v>4</v>
      </c>
      <c r="G18" s="457">
        <v>1</v>
      </c>
      <c r="H18" s="457" t="s">
        <v>89</v>
      </c>
      <c r="I18" s="457" t="s">
        <v>89</v>
      </c>
      <c r="J18" s="457">
        <f t="shared" si="4"/>
        <v>428</v>
      </c>
      <c r="K18" s="457">
        <v>369</v>
      </c>
      <c r="L18" s="457">
        <v>59</v>
      </c>
      <c r="M18" s="458" t="s">
        <v>89</v>
      </c>
      <c r="N18" s="458" t="s">
        <v>89</v>
      </c>
      <c r="O18" s="459">
        <v>299</v>
      </c>
      <c r="P18" s="459">
        <v>33</v>
      </c>
      <c r="Q18" s="459">
        <v>7</v>
      </c>
      <c r="R18" s="459">
        <v>14</v>
      </c>
      <c r="S18" s="459">
        <v>63</v>
      </c>
      <c r="T18" s="459">
        <v>12</v>
      </c>
      <c r="U18" s="458" t="s">
        <v>89</v>
      </c>
      <c r="V18" s="459" t="s">
        <v>89</v>
      </c>
      <c r="W18" s="459">
        <v>5294</v>
      </c>
      <c r="X18" s="460" t="s">
        <v>394</v>
      </c>
      <c r="Y18" s="460">
        <v>166943</v>
      </c>
      <c r="Z18" s="460" t="s">
        <v>394</v>
      </c>
      <c r="AA18" s="460" t="s">
        <v>394</v>
      </c>
      <c r="AB18" s="460">
        <v>903909</v>
      </c>
      <c r="AC18" s="460">
        <v>12034</v>
      </c>
      <c r="AD18" s="460">
        <v>43479</v>
      </c>
      <c r="AE18" s="460">
        <v>20181</v>
      </c>
      <c r="AF18" s="460" t="s">
        <v>394</v>
      </c>
      <c r="AG18" s="460" t="s">
        <v>394</v>
      </c>
      <c r="AH18" s="460" t="s">
        <v>89</v>
      </c>
      <c r="AI18" s="365">
        <v>426</v>
      </c>
      <c r="AJ18" s="362" t="s">
        <v>394</v>
      </c>
      <c r="AK18" s="461">
        <v>346016</v>
      </c>
      <c r="AL18" s="363">
        <v>13575</v>
      </c>
      <c r="AM18" s="363">
        <v>1712</v>
      </c>
      <c r="AN18" s="363">
        <v>1669</v>
      </c>
      <c r="AO18" s="363">
        <v>8432</v>
      </c>
      <c r="AP18" s="363">
        <v>1762</v>
      </c>
      <c r="AQ18" s="363">
        <v>328</v>
      </c>
      <c r="AR18" s="363">
        <v>43557</v>
      </c>
      <c r="AS18" s="362">
        <v>9368</v>
      </c>
      <c r="AT18" s="362">
        <v>10414</v>
      </c>
      <c r="AU18" s="362">
        <v>-1046</v>
      </c>
      <c r="AV18" s="363">
        <v>3675</v>
      </c>
      <c r="AW18" s="363">
        <v>1077</v>
      </c>
      <c r="AX18" s="452"/>
    </row>
    <row r="19" spans="1:50" ht="14.25" customHeight="1">
      <c r="A19" s="66">
        <v>13</v>
      </c>
      <c r="B19" s="65" t="s">
        <v>67</v>
      </c>
      <c r="C19" s="456">
        <f t="shared" si="2"/>
        <v>4</v>
      </c>
      <c r="D19" s="457">
        <f t="shared" si="3"/>
        <v>4</v>
      </c>
      <c r="E19" s="457" t="s">
        <v>89</v>
      </c>
      <c r="F19" s="457">
        <v>3</v>
      </c>
      <c r="G19" s="457">
        <v>1</v>
      </c>
      <c r="H19" s="457" t="s">
        <v>89</v>
      </c>
      <c r="I19" s="457" t="s">
        <v>89</v>
      </c>
      <c r="J19" s="457">
        <f t="shared" si="4"/>
        <v>251</v>
      </c>
      <c r="K19" s="457">
        <v>188</v>
      </c>
      <c r="L19" s="457">
        <v>63</v>
      </c>
      <c r="M19" s="458" t="s">
        <v>89</v>
      </c>
      <c r="N19" s="458" t="s">
        <v>89</v>
      </c>
      <c r="O19" s="459">
        <v>174</v>
      </c>
      <c r="P19" s="459">
        <v>44</v>
      </c>
      <c r="Q19" s="459">
        <v>12</v>
      </c>
      <c r="R19" s="459">
        <v>16</v>
      </c>
      <c r="S19" s="459">
        <v>2</v>
      </c>
      <c r="T19" s="458">
        <v>3</v>
      </c>
      <c r="U19" s="458">
        <v>3</v>
      </c>
      <c r="V19" s="459" t="s">
        <v>89</v>
      </c>
      <c r="W19" s="459">
        <v>3043</v>
      </c>
      <c r="X19" s="460">
        <v>116216</v>
      </c>
      <c r="Y19" s="460">
        <v>106617</v>
      </c>
      <c r="Z19" s="460">
        <v>9599</v>
      </c>
      <c r="AA19" s="460">
        <v>424852</v>
      </c>
      <c r="AB19" s="460">
        <v>291582</v>
      </c>
      <c r="AC19" s="460">
        <v>1118</v>
      </c>
      <c r="AD19" s="460">
        <v>7851</v>
      </c>
      <c r="AE19" s="460">
        <v>778</v>
      </c>
      <c r="AF19" s="460">
        <v>610331</v>
      </c>
      <c r="AG19" s="460">
        <v>488472</v>
      </c>
      <c r="AH19" s="366" t="s">
        <v>89</v>
      </c>
      <c r="AI19" s="365" t="s">
        <v>89</v>
      </c>
      <c r="AJ19" s="362">
        <v>121859</v>
      </c>
      <c r="AK19" s="461">
        <v>131518</v>
      </c>
      <c r="AL19" s="363">
        <v>4371</v>
      </c>
      <c r="AM19" s="363" t="s">
        <v>89</v>
      </c>
      <c r="AN19" s="363">
        <v>170</v>
      </c>
      <c r="AO19" s="363">
        <v>4201</v>
      </c>
      <c r="AP19" s="363" t="s">
        <v>89</v>
      </c>
      <c r="AQ19" s="363">
        <v>180</v>
      </c>
      <c r="AR19" s="363">
        <v>9093</v>
      </c>
      <c r="AS19" s="363" t="s">
        <v>89</v>
      </c>
      <c r="AT19" s="363" t="s">
        <v>89</v>
      </c>
      <c r="AU19" s="363" t="s">
        <v>89</v>
      </c>
      <c r="AV19" s="362">
        <v>51</v>
      </c>
      <c r="AW19" s="363">
        <v>1863</v>
      </c>
      <c r="AX19" s="452"/>
    </row>
    <row r="20" spans="1:50" ht="14.25" customHeight="1">
      <c r="A20" s="66">
        <v>14</v>
      </c>
      <c r="B20" s="65" t="s">
        <v>66</v>
      </c>
      <c r="C20" s="456">
        <f t="shared" si="2"/>
        <v>13</v>
      </c>
      <c r="D20" s="457">
        <f t="shared" si="3"/>
        <v>13</v>
      </c>
      <c r="E20" s="457" t="s">
        <v>89</v>
      </c>
      <c r="F20" s="457">
        <v>9</v>
      </c>
      <c r="G20" s="457">
        <v>4</v>
      </c>
      <c r="H20" s="457" t="s">
        <v>89</v>
      </c>
      <c r="I20" s="457" t="s">
        <v>89</v>
      </c>
      <c r="J20" s="457">
        <f t="shared" si="4"/>
        <v>851</v>
      </c>
      <c r="K20" s="457">
        <v>620</v>
      </c>
      <c r="L20" s="457">
        <v>231</v>
      </c>
      <c r="M20" s="458" t="s">
        <v>89</v>
      </c>
      <c r="N20" s="458" t="s">
        <v>89</v>
      </c>
      <c r="O20" s="459">
        <v>522</v>
      </c>
      <c r="P20" s="459">
        <v>132</v>
      </c>
      <c r="Q20" s="459">
        <v>41</v>
      </c>
      <c r="R20" s="459">
        <v>84</v>
      </c>
      <c r="S20" s="458">
        <v>57</v>
      </c>
      <c r="T20" s="458">
        <v>15</v>
      </c>
      <c r="U20" s="458">
        <v>10</v>
      </c>
      <c r="V20" s="458">
        <v>2</v>
      </c>
      <c r="W20" s="459">
        <v>10420</v>
      </c>
      <c r="X20" s="460">
        <v>427580</v>
      </c>
      <c r="Y20" s="460">
        <v>364379</v>
      </c>
      <c r="Z20" s="460">
        <v>63201</v>
      </c>
      <c r="AA20" s="460">
        <v>2291378</v>
      </c>
      <c r="AB20" s="460">
        <v>1670670</v>
      </c>
      <c r="AC20" s="460">
        <v>188817</v>
      </c>
      <c r="AD20" s="460">
        <v>68909</v>
      </c>
      <c r="AE20" s="460">
        <v>40619</v>
      </c>
      <c r="AF20" s="460">
        <v>4042738</v>
      </c>
      <c r="AG20" s="460">
        <v>3396903</v>
      </c>
      <c r="AH20" s="362">
        <v>130078</v>
      </c>
      <c r="AI20" s="365" t="s">
        <v>89</v>
      </c>
      <c r="AJ20" s="362">
        <v>515757</v>
      </c>
      <c r="AK20" s="461">
        <v>1553134</v>
      </c>
      <c r="AL20" s="363">
        <v>195447</v>
      </c>
      <c r="AM20" s="363">
        <v>950</v>
      </c>
      <c r="AN20" s="363">
        <v>14793</v>
      </c>
      <c r="AO20" s="363">
        <v>171122</v>
      </c>
      <c r="AP20" s="363">
        <v>8582</v>
      </c>
      <c r="AQ20" s="363">
        <v>7019</v>
      </c>
      <c r="AR20" s="363">
        <v>179192</v>
      </c>
      <c r="AS20" s="362">
        <v>24580</v>
      </c>
      <c r="AT20" s="362">
        <v>25064</v>
      </c>
      <c r="AU20" s="362">
        <v>-484</v>
      </c>
      <c r="AV20" s="363">
        <v>1095</v>
      </c>
      <c r="AW20" s="363">
        <v>11114</v>
      </c>
      <c r="AX20" s="452"/>
    </row>
    <row r="21" spans="1:50" ht="14.25" customHeight="1">
      <c r="A21" s="66">
        <v>15</v>
      </c>
      <c r="B21" s="65" t="s">
        <v>65</v>
      </c>
      <c r="C21" s="456">
        <f t="shared" si="2"/>
        <v>13</v>
      </c>
      <c r="D21" s="457">
        <f t="shared" si="3"/>
        <v>13</v>
      </c>
      <c r="E21" s="457" t="s">
        <v>89</v>
      </c>
      <c r="F21" s="457">
        <v>12</v>
      </c>
      <c r="G21" s="457">
        <v>1</v>
      </c>
      <c r="H21" s="457" t="s">
        <v>89</v>
      </c>
      <c r="I21" s="457" t="s">
        <v>89</v>
      </c>
      <c r="J21" s="457">
        <f t="shared" si="4"/>
        <v>1086</v>
      </c>
      <c r="K21" s="457">
        <v>582</v>
      </c>
      <c r="L21" s="457">
        <v>504</v>
      </c>
      <c r="M21" s="458" t="s">
        <v>89</v>
      </c>
      <c r="N21" s="458" t="s">
        <v>89</v>
      </c>
      <c r="O21" s="459">
        <v>544</v>
      </c>
      <c r="P21" s="459">
        <v>311</v>
      </c>
      <c r="Q21" s="459">
        <v>30</v>
      </c>
      <c r="R21" s="459">
        <v>119</v>
      </c>
      <c r="S21" s="459">
        <v>8</v>
      </c>
      <c r="T21" s="459">
        <v>74</v>
      </c>
      <c r="U21" s="459">
        <v>1</v>
      </c>
      <c r="V21" s="458">
        <v>12</v>
      </c>
      <c r="W21" s="459">
        <v>13296</v>
      </c>
      <c r="X21" s="460">
        <v>411716</v>
      </c>
      <c r="Y21" s="460">
        <v>383986</v>
      </c>
      <c r="Z21" s="460">
        <v>27730</v>
      </c>
      <c r="AA21" s="460">
        <v>726117</v>
      </c>
      <c r="AB21" s="460">
        <v>535798</v>
      </c>
      <c r="AC21" s="460">
        <v>15872</v>
      </c>
      <c r="AD21" s="460">
        <v>23306</v>
      </c>
      <c r="AE21" s="460">
        <v>141682</v>
      </c>
      <c r="AF21" s="460">
        <v>1793796</v>
      </c>
      <c r="AG21" s="460">
        <v>1719497</v>
      </c>
      <c r="AH21" s="460">
        <v>74299</v>
      </c>
      <c r="AI21" s="361" t="s">
        <v>89</v>
      </c>
      <c r="AJ21" s="362" t="s">
        <v>89</v>
      </c>
      <c r="AK21" s="461">
        <v>777577</v>
      </c>
      <c r="AL21" s="363">
        <v>106316</v>
      </c>
      <c r="AM21" s="362">
        <v>8996</v>
      </c>
      <c r="AN21" s="363">
        <v>2853</v>
      </c>
      <c r="AO21" s="363">
        <v>90410</v>
      </c>
      <c r="AP21" s="363">
        <v>4057</v>
      </c>
      <c r="AQ21" s="363">
        <v>9988</v>
      </c>
      <c r="AR21" s="363">
        <v>96362</v>
      </c>
      <c r="AS21" s="363" t="s">
        <v>89</v>
      </c>
      <c r="AT21" s="363" t="s">
        <v>89</v>
      </c>
      <c r="AU21" s="363" t="s">
        <v>89</v>
      </c>
      <c r="AV21" s="363">
        <v>3431</v>
      </c>
      <c r="AW21" s="363">
        <v>18747</v>
      </c>
      <c r="AX21" s="452"/>
    </row>
    <row r="22" spans="1:50" ht="14.25" customHeight="1">
      <c r="A22" s="66">
        <v>16</v>
      </c>
      <c r="B22" s="65" t="s">
        <v>64</v>
      </c>
      <c r="C22" s="456">
        <f t="shared" si="2"/>
        <v>29</v>
      </c>
      <c r="D22" s="457">
        <f t="shared" si="3"/>
        <v>28</v>
      </c>
      <c r="E22" s="457" t="s">
        <v>89</v>
      </c>
      <c r="F22" s="457">
        <v>9</v>
      </c>
      <c r="G22" s="457">
        <v>19</v>
      </c>
      <c r="H22" s="457">
        <v>1</v>
      </c>
      <c r="I22" s="457" t="s">
        <v>89</v>
      </c>
      <c r="J22" s="457">
        <f t="shared" si="4"/>
        <v>3177</v>
      </c>
      <c r="K22" s="457">
        <v>2393</v>
      </c>
      <c r="L22" s="457">
        <v>784</v>
      </c>
      <c r="M22" s="458" t="s">
        <v>89</v>
      </c>
      <c r="N22" s="458" t="s">
        <v>89</v>
      </c>
      <c r="O22" s="459">
        <v>2183</v>
      </c>
      <c r="P22" s="459">
        <v>512</v>
      </c>
      <c r="Q22" s="459">
        <v>98</v>
      </c>
      <c r="R22" s="459">
        <v>191</v>
      </c>
      <c r="S22" s="459">
        <v>112</v>
      </c>
      <c r="T22" s="459">
        <v>81</v>
      </c>
      <c r="U22" s="458" t="s">
        <v>89</v>
      </c>
      <c r="V22" s="458" t="s">
        <v>89</v>
      </c>
      <c r="W22" s="459">
        <v>36601</v>
      </c>
      <c r="X22" s="460" t="s">
        <v>394</v>
      </c>
      <c r="Y22" s="460">
        <v>1583979</v>
      </c>
      <c r="Z22" s="460" t="s">
        <v>394</v>
      </c>
      <c r="AA22" s="460" t="s">
        <v>394</v>
      </c>
      <c r="AB22" s="460">
        <v>13379386</v>
      </c>
      <c r="AC22" s="460">
        <v>330341</v>
      </c>
      <c r="AD22" s="460">
        <v>222579</v>
      </c>
      <c r="AE22" s="460">
        <v>234444</v>
      </c>
      <c r="AF22" s="460" t="s">
        <v>394</v>
      </c>
      <c r="AG22" s="460" t="s">
        <v>394</v>
      </c>
      <c r="AH22" s="460" t="s">
        <v>394</v>
      </c>
      <c r="AI22" s="361" t="s">
        <v>89</v>
      </c>
      <c r="AJ22" s="362">
        <v>1144165</v>
      </c>
      <c r="AK22" s="461">
        <v>7692919</v>
      </c>
      <c r="AL22" s="363">
        <v>1037028</v>
      </c>
      <c r="AM22" s="363">
        <v>15776</v>
      </c>
      <c r="AN22" s="363">
        <v>158825</v>
      </c>
      <c r="AO22" s="363">
        <v>799723</v>
      </c>
      <c r="AP22" s="363">
        <v>62704</v>
      </c>
      <c r="AQ22" s="363">
        <v>37052</v>
      </c>
      <c r="AR22" s="363">
        <v>990462</v>
      </c>
      <c r="AS22" s="363">
        <v>781508</v>
      </c>
      <c r="AT22" s="363">
        <v>638347</v>
      </c>
      <c r="AU22" s="363">
        <v>143161</v>
      </c>
      <c r="AV22" s="363">
        <v>14182</v>
      </c>
      <c r="AW22" s="363">
        <v>76458</v>
      </c>
      <c r="AX22" s="452"/>
    </row>
    <row r="23" spans="1:50" ht="14.25" customHeight="1">
      <c r="A23" s="367">
        <v>18</v>
      </c>
      <c r="B23" s="65" t="s">
        <v>401</v>
      </c>
      <c r="C23" s="456">
        <f t="shared" si="2"/>
        <v>36</v>
      </c>
      <c r="D23" s="457">
        <f t="shared" si="3"/>
        <v>36</v>
      </c>
      <c r="E23" s="457" t="s">
        <v>89</v>
      </c>
      <c r="F23" s="457">
        <v>23</v>
      </c>
      <c r="G23" s="457">
        <v>13</v>
      </c>
      <c r="H23" s="457" t="s">
        <v>89</v>
      </c>
      <c r="I23" s="457" t="s">
        <v>89</v>
      </c>
      <c r="J23" s="457">
        <f t="shared" si="4"/>
        <v>3969</v>
      </c>
      <c r="K23" s="457">
        <v>2840</v>
      </c>
      <c r="L23" s="457">
        <v>1129</v>
      </c>
      <c r="M23" s="458" t="s">
        <v>89</v>
      </c>
      <c r="N23" s="458" t="s">
        <v>89</v>
      </c>
      <c r="O23" s="459">
        <v>2569</v>
      </c>
      <c r="P23" s="459">
        <v>720</v>
      </c>
      <c r="Q23" s="459">
        <v>81</v>
      </c>
      <c r="R23" s="459">
        <v>187</v>
      </c>
      <c r="S23" s="459">
        <v>190</v>
      </c>
      <c r="T23" s="459">
        <v>222</v>
      </c>
      <c r="U23" s="459" t="s">
        <v>89</v>
      </c>
      <c r="V23" s="458">
        <v>1</v>
      </c>
      <c r="W23" s="459">
        <v>47511</v>
      </c>
      <c r="X23" s="460">
        <v>1755550</v>
      </c>
      <c r="Y23" s="460">
        <v>1580612</v>
      </c>
      <c r="Z23" s="460">
        <v>174938</v>
      </c>
      <c r="AA23" s="460">
        <v>8097013</v>
      </c>
      <c r="AB23" s="460">
        <v>4784790</v>
      </c>
      <c r="AC23" s="460">
        <v>121294</v>
      </c>
      <c r="AD23" s="460">
        <v>293083</v>
      </c>
      <c r="AE23" s="460">
        <v>723702</v>
      </c>
      <c r="AF23" s="460">
        <v>12954049</v>
      </c>
      <c r="AG23" s="460">
        <v>10203247</v>
      </c>
      <c r="AH23" s="460">
        <v>297169</v>
      </c>
      <c r="AI23" s="361" t="s">
        <v>89</v>
      </c>
      <c r="AJ23" s="362">
        <v>2453633</v>
      </c>
      <c r="AK23" s="461">
        <v>4062521</v>
      </c>
      <c r="AL23" s="363">
        <v>1270025</v>
      </c>
      <c r="AM23" s="362">
        <v>47520</v>
      </c>
      <c r="AN23" s="363">
        <v>333391</v>
      </c>
      <c r="AO23" s="363">
        <v>812810</v>
      </c>
      <c r="AP23" s="363">
        <v>76304</v>
      </c>
      <c r="AQ23" s="363">
        <v>101969</v>
      </c>
      <c r="AR23" s="363">
        <v>499165</v>
      </c>
      <c r="AS23" s="363">
        <v>626397</v>
      </c>
      <c r="AT23" s="363">
        <v>893874</v>
      </c>
      <c r="AU23" s="363">
        <v>-267477</v>
      </c>
      <c r="AV23" s="363">
        <v>41530</v>
      </c>
      <c r="AW23" s="363">
        <v>47116</v>
      </c>
      <c r="AX23" s="452"/>
    </row>
    <row r="24" spans="1:50" ht="14.25" customHeight="1">
      <c r="A24" s="367">
        <v>19</v>
      </c>
      <c r="B24" s="68" t="s">
        <v>402</v>
      </c>
      <c r="C24" s="456">
        <f t="shared" si="2"/>
        <v>1</v>
      </c>
      <c r="D24" s="457">
        <f t="shared" si="3"/>
        <v>1</v>
      </c>
      <c r="E24" s="457" t="s">
        <v>89</v>
      </c>
      <c r="F24" s="457">
        <v>1</v>
      </c>
      <c r="G24" s="457" t="s">
        <v>89</v>
      </c>
      <c r="H24" s="457" t="s">
        <v>89</v>
      </c>
      <c r="I24" s="457" t="s">
        <v>89</v>
      </c>
      <c r="J24" s="457">
        <f t="shared" si="4"/>
        <v>103</v>
      </c>
      <c r="K24" s="457">
        <v>88</v>
      </c>
      <c r="L24" s="457">
        <v>15</v>
      </c>
      <c r="M24" s="458" t="s">
        <v>89</v>
      </c>
      <c r="N24" s="458" t="s">
        <v>89</v>
      </c>
      <c r="O24" s="459">
        <v>88</v>
      </c>
      <c r="P24" s="459">
        <v>15</v>
      </c>
      <c r="Q24" s="459" t="s">
        <v>89</v>
      </c>
      <c r="R24" s="459" t="s">
        <v>89</v>
      </c>
      <c r="S24" s="459" t="s">
        <v>89</v>
      </c>
      <c r="T24" s="459" t="s">
        <v>89</v>
      </c>
      <c r="U24" s="459" t="s">
        <v>89</v>
      </c>
      <c r="V24" s="459" t="s">
        <v>89</v>
      </c>
      <c r="W24" s="459">
        <v>1167</v>
      </c>
      <c r="X24" s="460" t="s">
        <v>394</v>
      </c>
      <c r="Y24" s="460" t="s">
        <v>394</v>
      </c>
      <c r="Z24" s="460" t="s">
        <v>394</v>
      </c>
      <c r="AA24" s="460" t="s">
        <v>394</v>
      </c>
      <c r="AB24" s="460" t="s">
        <v>394</v>
      </c>
      <c r="AC24" s="460" t="s">
        <v>394</v>
      </c>
      <c r="AD24" s="460" t="s">
        <v>394</v>
      </c>
      <c r="AE24" s="460" t="s">
        <v>89</v>
      </c>
      <c r="AF24" s="460" t="s">
        <v>394</v>
      </c>
      <c r="AG24" s="460" t="s">
        <v>394</v>
      </c>
      <c r="AH24" s="460" t="s">
        <v>89</v>
      </c>
      <c r="AI24" s="361" t="s">
        <v>89</v>
      </c>
      <c r="AJ24" s="362" t="s">
        <v>89</v>
      </c>
      <c r="AK24" s="461" t="s">
        <v>394</v>
      </c>
      <c r="AL24" s="363" t="s">
        <v>89</v>
      </c>
      <c r="AM24" s="363" t="s">
        <v>89</v>
      </c>
      <c r="AN24" s="363" t="s">
        <v>89</v>
      </c>
      <c r="AO24" s="363" t="s">
        <v>89</v>
      </c>
      <c r="AP24" s="363" t="s">
        <v>89</v>
      </c>
      <c r="AQ24" s="363" t="s">
        <v>89</v>
      </c>
      <c r="AR24" s="363" t="s">
        <v>394</v>
      </c>
      <c r="AS24" s="363" t="s">
        <v>89</v>
      </c>
      <c r="AT24" s="363" t="s">
        <v>89</v>
      </c>
      <c r="AU24" s="363" t="s">
        <v>89</v>
      </c>
      <c r="AV24" s="363" t="s">
        <v>89</v>
      </c>
      <c r="AW24" s="363" t="s">
        <v>89</v>
      </c>
      <c r="AX24" s="452"/>
    </row>
    <row r="25" spans="1:50" ht="14.25" customHeight="1">
      <c r="A25" s="367">
        <v>20</v>
      </c>
      <c r="B25" s="65" t="s">
        <v>49</v>
      </c>
      <c r="C25" s="456">
        <f t="shared" si="2"/>
        <v>1</v>
      </c>
      <c r="D25" s="457">
        <f t="shared" si="3"/>
        <v>1</v>
      </c>
      <c r="E25" s="457" t="s">
        <v>89</v>
      </c>
      <c r="F25" s="457">
        <v>1</v>
      </c>
      <c r="G25" s="457" t="s">
        <v>89</v>
      </c>
      <c r="H25" s="457" t="s">
        <v>89</v>
      </c>
      <c r="I25" s="457" t="s">
        <v>89</v>
      </c>
      <c r="J25" s="457">
        <f t="shared" si="4"/>
        <v>56</v>
      </c>
      <c r="K25" s="457">
        <v>5</v>
      </c>
      <c r="L25" s="457">
        <v>51</v>
      </c>
      <c r="M25" s="458" t="s">
        <v>89</v>
      </c>
      <c r="N25" s="458" t="s">
        <v>89</v>
      </c>
      <c r="O25" s="459">
        <v>5</v>
      </c>
      <c r="P25" s="459">
        <v>21</v>
      </c>
      <c r="Q25" s="458" t="s">
        <v>89</v>
      </c>
      <c r="R25" s="458">
        <v>30</v>
      </c>
      <c r="S25" s="458" t="s">
        <v>89</v>
      </c>
      <c r="T25" s="458" t="s">
        <v>89</v>
      </c>
      <c r="U25" s="458" t="s">
        <v>89</v>
      </c>
      <c r="V25" s="458" t="s">
        <v>89</v>
      </c>
      <c r="W25" s="459">
        <v>679</v>
      </c>
      <c r="X25" s="460" t="s">
        <v>394</v>
      </c>
      <c r="Y25" s="460" t="s">
        <v>394</v>
      </c>
      <c r="Z25" s="460" t="s">
        <v>89</v>
      </c>
      <c r="AA25" s="460" t="s">
        <v>394</v>
      </c>
      <c r="AB25" s="460" t="s">
        <v>394</v>
      </c>
      <c r="AC25" s="460" t="s">
        <v>394</v>
      </c>
      <c r="AD25" s="460" t="s">
        <v>394</v>
      </c>
      <c r="AE25" s="364" t="s">
        <v>394</v>
      </c>
      <c r="AF25" s="460" t="s">
        <v>394</v>
      </c>
      <c r="AG25" s="460" t="s">
        <v>394</v>
      </c>
      <c r="AH25" s="364" t="s">
        <v>89</v>
      </c>
      <c r="AI25" s="361" t="s">
        <v>89</v>
      </c>
      <c r="AJ25" s="362" t="s">
        <v>89</v>
      </c>
      <c r="AK25" s="461" t="s">
        <v>394</v>
      </c>
      <c r="AL25" s="362" t="s">
        <v>394</v>
      </c>
      <c r="AM25" s="362" t="s">
        <v>89</v>
      </c>
      <c r="AN25" s="362" t="s">
        <v>89</v>
      </c>
      <c r="AO25" s="362" t="s">
        <v>394</v>
      </c>
      <c r="AP25" s="362" t="s">
        <v>89</v>
      </c>
      <c r="AQ25" s="362" t="s">
        <v>89</v>
      </c>
      <c r="AR25" s="363" t="s">
        <v>394</v>
      </c>
      <c r="AS25" s="362" t="s">
        <v>89</v>
      </c>
      <c r="AT25" s="362" t="s">
        <v>89</v>
      </c>
      <c r="AU25" s="362" t="s">
        <v>89</v>
      </c>
      <c r="AV25" s="362" t="s">
        <v>89</v>
      </c>
      <c r="AW25" s="362" t="s">
        <v>89</v>
      </c>
      <c r="AX25" s="452"/>
    </row>
    <row r="26" spans="1:50" ht="14.25" customHeight="1">
      <c r="A26" s="367">
        <v>21</v>
      </c>
      <c r="B26" s="65" t="s">
        <v>47</v>
      </c>
      <c r="C26" s="456">
        <f t="shared" si="2"/>
        <v>13</v>
      </c>
      <c r="D26" s="457">
        <f t="shared" si="3"/>
        <v>13</v>
      </c>
      <c r="E26" s="457" t="s">
        <v>89</v>
      </c>
      <c r="F26" s="457">
        <v>7</v>
      </c>
      <c r="G26" s="457">
        <v>6</v>
      </c>
      <c r="H26" s="457" t="s">
        <v>89</v>
      </c>
      <c r="I26" s="457" t="s">
        <v>89</v>
      </c>
      <c r="J26" s="457">
        <f t="shared" si="4"/>
        <v>1146</v>
      </c>
      <c r="K26" s="457">
        <v>993</v>
      </c>
      <c r="L26" s="457">
        <v>153</v>
      </c>
      <c r="M26" s="458" t="s">
        <v>89</v>
      </c>
      <c r="N26" s="458" t="s">
        <v>89</v>
      </c>
      <c r="O26" s="459">
        <v>881</v>
      </c>
      <c r="P26" s="459">
        <v>135</v>
      </c>
      <c r="Q26" s="459">
        <v>5</v>
      </c>
      <c r="R26" s="459">
        <v>5</v>
      </c>
      <c r="S26" s="458">
        <v>107</v>
      </c>
      <c r="T26" s="458">
        <v>13</v>
      </c>
      <c r="U26" s="458" t="s">
        <v>89</v>
      </c>
      <c r="V26" s="458" t="s">
        <v>89</v>
      </c>
      <c r="W26" s="459">
        <v>14124</v>
      </c>
      <c r="X26" s="460">
        <v>681684</v>
      </c>
      <c r="Y26" s="460">
        <v>607443</v>
      </c>
      <c r="Z26" s="366">
        <v>74241</v>
      </c>
      <c r="AA26" s="460">
        <v>1952415</v>
      </c>
      <c r="AB26" s="460">
        <v>1274423</v>
      </c>
      <c r="AC26" s="460">
        <v>157104</v>
      </c>
      <c r="AD26" s="460">
        <v>164604</v>
      </c>
      <c r="AE26" s="460">
        <v>71887</v>
      </c>
      <c r="AF26" s="460">
        <v>5647297</v>
      </c>
      <c r="AG26" s="460" t="s">
        <v>394</v>
      </c>
      <c r="AH26" s="364" t="s">
        <v>89</v>
      </c>
      <c r="AI26" s="361" t="s">
        <v>89</v>
      </c>
      <c r="AJ26" s="362" t="s">
        <v>394</v>
      </c>
      <c r="AK26" s="461">
        <v>2819658</v>
      </c>
      <c r="AL26" s="363">
        <v>807325</v>
      </c>
      <c r="AM26" s="362">
        <v>1610</v>
      </c>
      <c r="AN26" s="363">
        <v>56322</v>
      </c>
      <c r="AO26" s="363">
        <v>731462</v>
      </c>
      <c r="AP26" s="362">
        <v>17931</v>
      </c>
      <c r="AQ26" s="363">
        <v>45795</v>
      </c>
      <c r="AR26" s="363">
        <v>690077</v>
      </c>
      <c r="AS26" s="363">
        <v>905591</v>
      </c>
      <c r="AT26" s="363">
        <v>493706</v>
      </c>
      <c r="AU26" s="363">
        <v>411885</v>
      </c>
      <c r="AV26" s="362">
        <v>855</v>
      </c>
      <c r="AW26" s="362">
        <v>8181</v>
      </c>
      <c r="AX26" s="452"/>
    </row>
    <row r="27" spans="1:50" ht="14.25" customHeight="1">
      <c r="A27" s="367">
        <v>22</v>
      </c>
      <c r="B27" s="65" t="s">
        <v>45</v>
      </c>
      <c r="C27" s="456">
        <f t="shared" si="2"/>
        <v>2</v>
      </c>
      <c r="D27" s="457">
        <f t="shared" si="3"/>
        <v>2</v>
      </c>
      <c r="E27" s="457" t="s">
        <v>89</v>
      </c>
      <c r="F27" s="457">
        <v>1</v>
      </c>
      <c r="G27" s="457">
        <v>1</v>
      </c>
      <c r="H27" s="457" t="s">
        <v>89</v>
      </c>
      <c r="I27" s="457" t="s">
        <v>89</v>
      </c>
      <c r="J27" s="457">
        <f t="shared" si="4"/>
        <v>125</v>
      </c>
      <c r="K27" s="457">
        <v>109</v>
      </c>
      <c r="L27" s="457">
        <v>16</v>
      </c>
      <c r="M27" s="458" t="s">
        <v>89</v>
      </c>
      <c r="N27" s="458" t="s">
        <v>89</v>
      </c>
      <c r="O27" s="459">
        <v>101</v>
      </c>
      <c r="P27" s="459">
        <v>12</v>
      </c>
      <c r="Q27" s="459">
        <v>7</v>
      </c>
      <c r="R27" s="459">
        <v>2</v>
      </c>
      <c r="S27" s="459">
        <v>1</v>
      </c>
      <c r="T27" s="459">
        <v>2</v>
      </c>
      <c r="U27" s="458" t="s">
        <v>89</v>
      </c>
      <c r="V27" s="458" t="s">
        <v>89</v>
      </c>
      <c r="W27" s="459">
        <v>1481</v>
      </c>
      <c r="X27" s="460" t="s">
        <v>394</v>
      </c>
      <c r="Y27" s="460" t="s">
        <v>394</v>
      </c>
      <c r="Z27" s="460" t="s">
        <v>394</v>
      </c>
      <c r="AA27" s="460" t="s">
        <v>394</v>
      </c>
      <c r="AB27" s="460" t="s">
        <v>394</v>
      </c>
      <c r="AC27" s="460" t="s">
        <v>394</v>
      </c>
      <c r="AD27" s="460" t="s">
        <v>394</v>
      </c>
      <c r="AE27" s="460" t="s">
        <v>394</v>
      </c>
      <c r="AF27" s="460" t="s">
        <v>394</v>
      </c>
      <c r="AG27" s="460" t="s">
        <v>394</v>
      </c>
      <c r="AH27" s="364" t="s">
        <v>394</v>
      </c>
      <c r="AI27" s="361" t="s">
        <v>89</v>
      </c>
      <c r="AJ27" s="362" t="s">
        <v>394</v>
      </c>
      <c r="AK27" s="461" t="s">
        <v>394</v>
      </c>
      <c r="AL27" s="363" t="s">
        <v>394</v>
      </c>
      <c r="AM27" s="362" t="s">
        <v>89</v>
      </c>
      <c r="AN27" s="363" t="s">
        <v>394</v>
      </c>
      <c r="AO27" s="363" t="s">
        <v>394</v>
      </c>
      <c r="AP27" s="363" t="s">
        <v>394</v>
      </c>
      <c r="AQ27" s="363" t="s">
        <v>394</v>
      </c>
      <c r="AR27" s="363" t="s">
        <v>394</v>
      </c>
      <c r="AS27" s="363" t="s">
        <v>394</v>
      </c>
      <c r="AT27" s="363" t="s">
        <v>394</v>
      </c>
      <c r="AU27" s="363" t="s">
        <v>394</v>
      </c>
      <c r="AV27" s="363" t="s">
        <v>89</v>
      </c>
      <c r="AW27" s="363" t="s">
        <v>394</v>
      </c>
      <c r="AX27" s="452"/>
    </row>
    <row r="28" spans="1:50" ht="14.25" customHeight="1">
      <c r="A28" s="367">
        <v>23</v>
      </c>
      <c r="B28" s="65" t="s">
        <v>43</v>
      </c>
      <c r="C28" s="456">
        <f t="shared" si="2"/>
        <v>10</v>
      </c>
      <c r="D28" s="457">
        <f t="shared" si="3"/>
        <v>10</v>
      </c>
      <c r="E28" s="457" t="s">
        <v>89</v>
      </c>
      <c r="F28" s="457">
        <v>4</v>
      </c>
      <c r="G28" s="457">
        <v>6</v>
      </c>
      <c r="H28" s="457" t="s">
        <v>89</v>
      </c>
      <c r="I28" s="457" t="s">
        <v>89</v>
      </c>
      <c r="J28" s="457">
        <f t="shared" si="4"/>
        <v>1177</v>
      </c>
      <c r="K28" s="457">
        <v>1060</v>
      </c>
      <c r="L28" s="457">
        <v>117</v>
      </c>
      <c r="M28" s="458" t="s">
        <v>89</v>
      </c>
      <c r="N28" s="458" t="s">
        <v>89</v>
      </c>
      <c r="O28" s="459">
        <v>1026</v>
      </c>
      <c r="P28" s="459">
        <v>82</v>
      </c>
      <c r="Q28" s="459">
        <v>18</v>
      </c>
      <c r="R28" s="459">
        <v>26</v>
      </c>
      <c r="S28" s="458">
        <v>16</v>
      </c>
      <c r="T28" s="459">
        <v>9</v>
      </c>
      <c r="U28" s="458">
        <v>10</v>
      </c>
      <c r="V28" s="458">
        <v>5</v>
      </c>
      <c r="W28" s="459">
        <v>14126</v>
      </c>
      <c r="X28" s="460">
        <v>798131</v>
      </c>
      <c r="Y28" s="460">
        <v>760648</v>
      </c>
      <c r="Z28" s="460">
        <v>37483</v>
      </c>
      <c r="AA28" s="460">
        <v>15064207</v>
      </c>
      <c r="AB28" s="460">
        <v>13926240</v>
      </c>
      <c r="AC28" s="460">
        <v>490695</v>
      </c>
      <c r="AD28" s="460">
        <v>372488</v>
      </c>
      <c r="AE28" s="460">
        <v>164166</v>
      </c>
      <c r="AF28" s="460">
        <v>16305840</v>
      </c>
      <c r="AG28" s="460">
        <v>16285256</v>
      </c>
      <c r="AH28" s="460">
        <v>3925</v>
      </c>
      <c r="AI28" s="361" t="s">
        <v>89</v>
      </c>
      <c r="AJ28" s="362">
        <v>16659</v>
      </c>
      <c r="AK28" s="461">
        <v>5244727</v>
      </c>
      <c r="AL28" s="363">
        <v>722659</v>
      </c>
      <c r="AM28" s="362">
        <v>676</v>
      </c>
      <c r="AN28" s="363">
        <v>85173</v>
      </c>
      <c r="AO28" s="363">
        <v>584854</v>
      </c>
      <c r="AP28" s="363">
        <v>51956</v>
      </c>
      <c r="AQ28" s="363">
        <v>45813</v>
      </c>
      <c r="AR28" s="363">
        <v>681026</v>
      </c>
      <c r="AS28" s="363">
        <v>444057</v>
      </c>
      <c r="AT28" s="363">
        <v>705508</v>
      </c>
      <c r="AU28" s="363">
        <v>-261451</v>
      </c>
      <c r="AV28" s="362">
        <v>1840</v>
      </c>
      <c r="AW28" s="363">
        <v>9744</v>
      </c>
      <c r="AX28" s="452"/>
    </row>
    <row r="29" spans="1:50" ht="14.25" customHeight="1">
      <c r="A29" s="367">
        <v>24</v>
      </c>
      <c r="B29" s="65" t="s">
        <v>41</v>
      </c>
      <c r="C29" s="456">
        <f t="shared" si="2"/>
        <v>26</v>
      </c>
      <c r="D29" s="457">
        <f t="shared" si="3"/>
        <v>26</v>
      </c>
      <c r="E29" s="457" t="s">
        <v>89</v>
      </c>
      <c r="F29" s="457">
        <v>22</v>
      </c>
      <c r="G29" s="457">
        <v>4</v>
      </c>
      <c r="H29" s="457" t="s">
        <v>89</v>
      </c>
      <c r="I29" s="457" t="s">
        <v>89</v>
      </c>
      <c r="J29" s="457">
        <f t="shared" si="4"/>
        <v>2413</v>
      </c>
      <c r="K29" s="457">
        <v>1707</v>
      </c>
      <c r="L29" s="457">
        <v>706</v>
      </c>
      <c r="M29" s="458" t="s">
        <v>89</v>
      </c>
      <c r="N29" s="458" t="s">
        <v>89</v>
      </c>
      <c r="O29" s="459">
        <v>1533</v>
      </c>
      <c r="P29" s="459">
        <v>479</v>
      </c>
      <c r="Q29" s="459">
        <v>123</v>
      </c>
      <c r="R29" s="459">
        <v>180</v>
      </c>
      <c r="S29" s="459">
        <v>51</v>
      </c>
      <c r="T29" s="459">
        <v>47</v>
      </c>
      <c r="U29" s="459">
        <v>2</v>
      </c>
      <c r="V29" s="459">
        <v>5</v>
      </c>
      <c r="W29" s="459">
        <v>29621</v>
      </c>
      <c r="X29" s="460">
        <v>936140</v>
      </c>
      <c r="Y29" s="460">
        <v>883628</v>
      </c>
      <c r="Z29" s="460">
        <v>52512</v>
      </c>
      <c r="AA29" s="460">
        <v>3185989</v>
      </c>
      <c r="AB29" s="460">
        <v>2100435</v>
      </c>
      <c r="AC29" s="460">
        <v>27728</v>
      </c>
      <c r="AD29" s="460">
        <v>56126</v>
      </c>
      <c r="AE29" s="460">
        <v>819769</v>
      </c>
      <c r="AF29" s="460">
        <v>5381544</v>
      </c>
      <c r="AG29" s="460">
        <v>4072629</v>
      </c>
      <c r="AH29" s="460">
        <v>1162776</v>
      </c>
      <c r="AI29" s="361">
        <v>14251</v>
      </c>
      <c r="AJ29" s="362">
        <v>131888</v>
      </c>
      <c r="AK29" s="461">
        <v>1629410</v>
      </c>
      <c r="AL29" s="363">
        <v>248661</v>
      </c>
      <c r="AM29" s="363">
        <v>31387</v>
      </c>
      <c r="AN29" s="363">
        <v>81702</v>
      </c>
      <c r="AO29" s="363">
        <v>107094</v>
      </c>
      <c r="AP29" s="363">
        <v>28478</v>
      </c>
      <c r="AQ29" s="363">
        <v>10805</v>
      </c>
      <c r="AR29" s="363">
        <v>147877</v>
      </c>
      <c r="AS29" s="363">
        <v>79705</v>
      </c>
      <c r="AT29" s="363">
        <v>64605</v>
      </c>
      <c r="AU29" s="363">
        <v>15100</v>
      </c>
      <c r="AV29" s="363">
        <v>22082</v>
      </c>
      <c r="AW29" s="363">
        <v>42989</v>
      </c>
      <c r="AX29" s="452"/>
    </row>
    <row r="30" spans="1:50" ht="14.25" customHeight="1">
      <c r="A30" s="367">
        <v>25</v>
      </c>
      <c r="B30" s="65" t="s">
        <v>403</v>
      </c>
      <c r="C30" s="456">
        <f t="shared" si="2"/>
        <v>6</v>
      </c>
      <c r="D30" s="457">
        <f t="shared" si="3"/>
        <v>6</v>
      </c>
      <c r="E30" s="457" t="s">
        <v>89</v>
      </c>
      <c r="F30" s="457">
        <v>6</v>
      </c>
      <c r="G30" s="457" t="s">
        <v>89</v>
      </c>
      <c r="H30" s="457" t="s">
        <v>89</v>
      </c>
      <c r="I30" s="457" t="s">
        <v>89</v>
      </c>
      <c r="J30" s="457">
        <f t="shared" si="4"/>
        <v>331</v>
      </c>
      <c r="K30" s="457">
        <v>288</v>
      </c>
      <c r="L30" s="457">
        <v>43</v>
      </c>
      <c r="M30" s="458" t="s">
        <v>89</v>
      </c>
      <c r="N30" s="458" t="s">
        <v>89</v>
      </c>
      <c r="O30" s="459">
        <v>281</v>
      </c>
      <c r="P30" s="459">
        <v>41</v>
      </c>
      <c r="Q30" s="459">
        <v>6</v>
      </c>
      <c r="R30" s="459">
        <v>2</v>
      </c>
      <c r="S30" s="459">
        <v>1</v>
      </c>
      <c r="T30" s="459" t="s">
        <v>89</v>
      </c>
      <c r="U30" s="459" t="s">
        <v>89</v>
      </c>
      <c r="V30" s="459" t="s">
        <v>89</v>
      </c>
      <c r="W30" s="459">
        <v>3838</v>
      </c>
      <c r="X30" s="460" t="s">
        <v>394</v>
      </c>
      <c r="Y30" s="460">
        <v>151311</v>
      </c>
      <c r="Z30" s="460" t="s">
        <v>394</v>
      </c>
      <c r="AA30" s="460" t="s">
        <v>394</v>
      </c>
      <c r="AB30" s="460">
        <v>654989</v>
      </c>
      <c r="AC30" s="460">
        <v>2199</v>
      </c>
      <c r="AD30" s="460">
        <v>4609</v>
      </c>
      <c r="AE30" s="460">
        <v>64437</v>
      </c>
      <c r="AF30" s="460" t="s">
        <v>394</v>
      </c>
      <c r="AG30" s="460" t="s">
        <v>394</v>
      </c>
      <c r="AH30" s="460" t="s">
        <v>394</v>
      </c>
      <c r="AI30" s="365" t="s">
        <v>394</v>
      </c>
      <c r="AJ30" s="362" t="s">
        <v>89</v>
      </c>
      <c r="AK30" s="461">
        <v>162609</v>
      </c>
      <c r="AL30" s="363" t="s">
        <v>394</v>
      </c>
      <c r="AM30" s="363" t="s">
        <v>394</v>
      </c>
      <c r="AN30" s="363">
        <v>49136</v>
      </c>
      <c r="AO30" s="363">
        <v>34410</v>
      </c>
      <c r="AP30" s="363" t="s">
        <v>394</v>
      </c>
      <c r="AQ30" s="363">
        <v>419</v>
      </c>
      <c r="AR30" s="363">
        <v>23150</v>
      </c>
      <c r="AS30" s="363" t="s">
        <v>394</v>
      </c>
      <c r="AT30" s="363" t="s">
        <v>394</v>
      </c>
      <c r="AU30" s="363" t="s">
        <v>394</v>
      </c>
      <c r="AV30" s="363">
        <v>3246</v>
      </c>
      <c r="AW30" s="363">
        <v>4033</v>
      </c>
      <c r="AX30" s="452"/>
    </row>
    <row r="31" spans="1:50" ht="14.25" customHeight="1">
      <c r="A31" s="367">
        <v>26</v>
      </c>
      <c r="B31" s="65" t="s">
        <v>404</v>
      </c>
      <c r="C31" s="456">
        <f t="shared" si="2"/>
        <v>20</v>
      </c>
      <c r="D31" s="457">
        <f t="shared" si="3"/>
        <v>20</v>
      </c>
      <c r="E31" s="457" t="s">
        <v>89</v>
      </c>
      <c r="F31" s="457">
        <v>14</v>
      </c>
      <c r="G31" s="457">
        <v>6</v>
      </c>
      <c r="H31" s="457" t="s">
        <v>89</v>
      </c>
      <c r="I31" s="457" t="s">
        <v>89</v>
      </c>
      <c r="J31" s="457">
        <f t="shared" si="4"/>
        <v>2141</v>
      </c>
      <c r="K31" s="457">
        <v>1812</v>
      </c>
      <c r="L31" s="457">
        <v>329</v>
      </c>
      <c r="M31" s="458" t="s">
        <v>89</v>
      </c>
      <c r="N31" s="458" t="s">
        <v>89</v>
      </c>
      <c r="O31" s="459">
        <v>1601</v>
      </c>
      <c r="P31" s="459">
        <v>238</v>
      </c>
      <c r="Q31" s="459">
        <v>88</v>
      </c>
      <c r="R31" s="459">
        <v>65</v>
      </c>
      <c r="S31" s="459">
        <v>123</v>
      </c>
      <c r="T31" s="459">
        <v>26</v>
      </c>
      <c r="U31" s="459">
        <v>5</v>
      </c>
      <c r="V31" s="459">
        <v>2</v>
      </c>
      <c r="W31" s="459">
        <v>25820</v>
      </c>
      <c r="X31" s="460">
        <v>1191916</v>
      </c>
      <c r="Y31" s="460">
        <v>1053480</v>
      </c>
      <c r="Z31" s="460">
        <v>138436</v>
      </c>
      <c r="AA31" s="460">
        <v>6599489</v>
      </c>
      <c r="AB31" s="460">
        <v>3428616</v>
      </c>
      <c r="AC31" s="460">
        <v>8888</v>
      </c>
      <c r="AD31" s="460">
        <v>53703</v>
      </c>
      <c r="AE31" s="460">
        <v>1560875</v>
      </c>
      <c r="AF31" s="460">
        <v>9224219</v>
      </c>
      <c r="AG31" s="460">
        <v>6649433</v>
      </c>
      <c r="AH31" s="460">
        <v>163766</v>
      </c>
      <c r="AI31" s="365">
        <v>653285</v>
      </c>
      <c r="AJ31" s="362">
        <v>1757735</v>
      </c>
      <c r="AK31" s="461">
        <v>1549280</v>
      </c>
      <c r="AL31" s="363">
        <v>132911</v>
      </c>
      <c r="AM31" s="363">
        <v>7975</v>
      </c>
      <c r="AN31" s="363">
        <v>28337</v>
      </c>
      <c r="AO31" s="363">
        <v>62153</v>
      </c>
      <c r="AP31" s="363">
        <v>34446</v>
      </c>
      <c r="AQ31" s="363">
        <v>47069</v>
      </c>
      <c r="AR31" s="363">
        <v>197622</v>
      </c>
      <c r="AS31" s="363">
        <v>30875</v>
      </c>
      <c r="AT31" s="363">
        <v>24569</v>
      </c>
      <c r="AU31" s="363">
        <v>6306</v>
      </c>
      <c r="AV31" s="363">
        <v>48135</v>
      </c>
      <c r="AW31" s="363">
        <v>39741</v>
      </c>
      <c r="AX31" s="452"/>
    </row>
    <row r="32" spans="1:50" ht="14.25" customHeight="1">
      <c r="A32" s="367">
        <v>27</v>
      </c>
      <c r="B32" s="65" t="s">
        <v>405</v>
      </c>
      <c r="C32" s="456">
        <f t="shared" si="2"/>
        <v>7</v>
      </c>
      <c r="D32" s="457">
        <f t="shared" si="3"/>
        <v>7</v>
      </c>
      <c r="E32" s="457" t="s">
        <v>89</v>
      </c>
      <c r="F32" s="457">
        <v>4</v>
      </c>
      <c r="G32" s="457">
        <v>3</v>
      </c>
      <c r="H32" s="457" t="s">
        <v>89</v>
      </c>
      <c r="I32" s="457" t="s">
        <v>89</v>
      </c>
      <c r="J32" s="457">
        <f t="shared" si="4"/>
        <v>797</v>
      </c>
      <c r="K32" s="457">
        <v>456</v>
      </c>
      <c r="L32" s="457">
        <v>341</v>
      </c>
      <c r="M32" s="458" t="s">
        <v>89</v>
      </c>
      <c r="N32" s="458" t="s">
        <v>89</v>
      </c>
      <c r="O32" s="459">
        <v>404</v>
      </c>
      <c r="P32" s="459">
        <v>145</v>
      </c>
      <c r="Q32" s="459">
        <v>28</v>
      </c>
      <c r="R32" s="459">
        <v>159</v>
      </c>
      <c r="S32" s="459">
        <v>24</v>
      </c>
      <c r="T32" s="459">
        <v>37</v>
      </c>
      <c r="U32" s="459" t="s">
        <v>89</v>
      </c>
      <c r="V32" s="459" t="s">
        <v>89</v>
      </c>
      <c r="W32" s="459">
        <v>9699</v>
      </c>
      <c r="X32" s="460">
        <v>315130</v>
      </c>
      <c r="Y32" s="460">
        <v>255645</v>
      </c>
      <c r="Z32" s="460">
        <v>59485</v>
      </c>
      <c r="AA32" s="460">
        <v>975574</v>
      </c>
      <c r="AB32" s="460">
        <v>559591</v>
      </c>
      <c r="AC32" s="460">
        <v>15463</v>
      </c>
      <c r="AD32" s="460">
        <v>28953</v>
      </c>
      <c r="AE32" s="460">
        <v>117171</v>
      </c>
      <c r="AF32" s="460">
        <v>1396741</v>
      </c>
      <c r="AG32" s="460">
        <v>972611</v>
      </c>
      <c r="AH32" s="460">
        <v>153416</v>
      </c>
      <c r="AI32" s="361">
        <v>2572</v>
      </c>
      <c r="AJ32" s="362">
        <v>268142</v>
      </c>
      <c r="AK32" s="461">
        <v>684057</v>
      </c>
      <c r="AL32" s="363">
        <v>19957</v>
      </c>
      <c r="AM32" s="363">
        <v>9550</v>
      </c>
      <c r="AN32" s="363">
        <v>2911</v>
      </c>
      <c r="AO32" s="363">
        <v>4074</v>
      </c>
      <c r="AP32" s="363">
        <v>3422</v>
      </c>
      <c r="AQ32" s="363">
        <v>2288</v>
      </c>
      <c r="AR32" s="363">
        <v>30610</v>
      </c>
      <c r="AS32" s="363" t="s">
        <v>89</v>
      </c>
      <c r="AT32" s="363" t="s">
        <v>89</v>
      </c>
      <c r="AU32" s="363" t="s">
        <v>89</v>
      </c>
      <c r="AV32" s="363">
        <v>11225</v>
      </c>
      <c r="AW32" s="363">
        <v>20840</v>
      </c>
      <c r="AX32" s="452"/>
    </row>
    <row r="33" spans="1:50" ht="14.25" customHeight="1">
      <c r="A33" s="367">
        <v>28</v>
      </c>
      <c r="B33" s="67" t="s">
        <v>35</v>
      </c>
      <c r="C33" s="456">
        <f t="shared" si="2"/>
        <v>32</v>
      </c>
      <c r="D33" s="457">
        <f t="shared" si="3"/>
        <v>32</v>
      </c>
      <c r="E33" s="457">
        <v>2</v>
      </c>
      <c r="F33" s="457">
        <v>16</v>
      </c>
      <c r="G33" s="457">
        <v>14</v>
      </c>
      <c r="H33" s="457" t="s">
        <v>89</v>
      </c>
      <c r="I33" s="457" t="s">
        <v>89</v>
      </c>
      <c r="J33" s="457">
        <f t="shared" si="4"/>
        <v>10086</v>
      </c>
      <c r="K33" s="457">
        <v>6597</v>
      </c>
      <c r="L33" s="457">
        <v>3489</v>
      </c>
      <c r="M33" s="458" t="s">
        <v>89</v>
      </c>
      <c r="N33" s="458" t="s">
        <v>89</v>
      </c>
      <c r="O33" s="459">
        <v>5756</v>
      </c>
      <c r="P33" s="459">
        <v>2640</v>
      </c>
      <c r="Q33" s="459">
        <v>117</v>
      </c>
      <c r="R33" s="459">
        <v>214</v>
      </c>
      <c r="S33" s="459">
        <v>724</v>
      </c>
      <c r="T33" s="459">
        <v>635</v>
      </c>
      <c r="U33" s="458">
        <v>1</v>
      </c>
      <c r="V33" s="458">
        <v>1</v>
      </c>
      <c r="W33" s="459">
        <v>124205</v>
      </c>
      <c r="X33" s="460">
        <v>4919645</v>
      </c>
      <c r="Y33" s="460">
        <v>4316220</v>
      </c>
      <c r="Z33" s="460">
        <v>603425</v>
      </c>
      <c r="AA33" s="460">
        <v>17535487</v>
      </c>
      <c r="AB33" s="460">
        <v>14296202</v>
      </c>
      <c r="AC33" s="460">
        <v>129657</v>
      </c>
      <c r="AD33" s="460">
        <v>1058168</v>
      </c>
      <c r="AE33" s="460">
        <v>992745</v>
      </c>
      <c r="AF33" s="389">
        <v>32853950</v>
      </c>
      <c r="AG33" s="389">
        <v>31082292</v>
      </c>
      <c r="AH33" s="366" t="s">
        <v>394</v>
      </c>
      <c r="AI33" s="361" t="s">
        <v>89</v>
      </c>
      <c r="AJ33" s="362" t="s">
        <v>394</v>
      </c>
      <c r="AK33" s="461">
        <v>9306667</v>
      </c>
      <c r="AL33" s="363">
        <v>2548257</v>
      </c>
      <c r="AM33" s="362">
        <v>13337</v>
      </c>
      <c r="AN33" s="363">
        <v>742420</v>
      </c>
      <c r="AO33" s="363">
        <v>1613423</v>
      </c>
      <c r="AP33" s="363">
        <v>179077</v>
      </c>
      <c r="AQ33" s="363">
        <v>128045</v>
      </c>
      <c r="AR33" s="363">
        <v>1268267</v>
      </c>
      <c r="AS33" s="362">
        <v>2312278</v>
      </c>
      <c r="AT33" s="362">
        <v>2135262</v>
      </c>
      <c r="AU33" s="362">
        <v>177016</v>
      </c>
      <c r="AV33" s="363">
        <v>7241</v>
      </c>
      <c r="AW33" s="363">
        <v>87048</v>
      </c>
      <c r="AX33" s="452"/>
    </row>
    <row r="34" spans="1:50" ht="14.25" customHeight="1">
      <c r="A34" s="367">
        <v>29</v>
      </c>
      <c r="B34" s="67" t="s">
        <v>38</v>
      </c>
      <c r="C34" s="456">
        <f t="shared" si="2"/>
        <v>22</v>
      </c>
      <c r="D34" s="457">
        <f t="shared" si="3"/>
        <v>22</v>
      </c>
      <c r="E34" s="457">
        <v>1</v>
      </c>
      <c r="F34" s="457">
        <v>18</v>
      </c>
      <c r="G34" s="457">
        <v>3</v>
      </c>
      <c r="H34" s="457" t="s">
        <v>89</v>
      </c>
      <c r="I34" s="457" t="s">
        <v>89</v>
      </c>
      <c r="J34" s="457">
        <f t="shared" si="4"/>
        <v>2679</v>
      </c>
      <c r="K34" s="457">
        <v>1653</v>
      </c>
      <c r="L34" s="457">
        <v>1026</v>
      </c>
      <c r="M34" s="458" t="s">
        <v>89</v>
      </c>
      <c r="N34" s="458" t="s">
        <v>89</v>
      </c>
      <c r="O34" s="459">
        <v>1357</v>
      </c>
      <c r="P34" s="459">
        <v>650</v>
      </c>
      <c r="Q34" s="459">
        <v>38</v>
      </c>
      <c r="R34" s="459">
        <v>187</v>
      </c>
      <c r="S34" s="459">
        <v>258</v>
      </c>
      <c r="T34" s="459">
        <v>189</v>
      </c>
      <c r="U34" s="459">
        <v>3</v>
      </c>
      <c r="V34" s="459" t="s">
        <v>89</v>
      </c>
      <c r="W34" s="459">
        <v>33279</v>
      </c>
      <c r="X34" s="460" t="s">
        <v>394</v>
      </c>
      <c r="Y34" s="460">
        <v>960614</v>
      </c>
      <c r="Z34" s="460" t="s">
        <v>394</v>
      </c>
      <c r="AA34" s="460" t="s">
        <v>394</v>
      </c>
      <c r="AB34" s="460">
        <v>5873491</v>
      </c>
      <c r="AC34" s="460">
        <v>17767</v>
      </c>
      <c r="AD34" s="460">
        <v>58998</v>
      </c>
      <c r="AE34" s="460">
        <v>801112</v>
      </c>
      <c r="AF34" s="460" t="s">
        <v>394</v>
      </c>
      <c r="AG34" s="460" t="s">
        <v>394</v>
      </c>
      <c r="AH34" s="460">
        <v>488636</v>
      </c>
      <c r="AI34" s="365" t="s">
        <v>89</v>
      </c>
      <c r="AJ34" s="362">
        <v>46651</v>
      </c>
      <c r="AK34" s="461">
        <v>2639919</v>
      </c>
      <c r="AL34" s="363" t="s">
        <v>394</v>
      </c>
      <c r="AM34" s="363" t="s">
        <v>394</v>
      </c>
      <c r="AN34" s="363">
        <v>115118</v>
      </c>
      <c r="AO34" s="363">
        <v>378237</v>
      </c>
      <c r="AP34" s="363" t="s">
        <v>394</v>
      </c>
      <c r="AQ34" s="363">
        <v>15153</v>
      </c>
      <c r="AR34" s="363">
        <v>543315</v>
      </c>
      <c r="AS34" s="363">
        <v>703076</v>
      </c>
      <c r="AT34" s="363">
        <v>487738</v>
      </c>
      <c r="AU34" s="363">
        <v>215338</v>
      </c>
      <c r="AV34" s="363">
        <v>6200</v>
      </c>
      <c r="AW34" s="363">
        <v>9373</v>
      </c>
      <c r="AX34" s="452"/>
    </row>
    <row r="35" spans="1:50" ht="14.25" customHeight="1">
      <c r="A35" s="367">
        <v>30</v>
      </c>
      <c r="B35" s="65" t="s">
        <v>406</v>
      </c>
      <c r="C35" s="456">
        <f t="shared" si="2"/>
        <v>2</v>
      </c>
      <c r="D35" s="457">
        <f t="shared" si="3"/>
        <v>2</v>
      </c>
      <c r="E35" s="457" t="s">
        <v>89</v>
      </c>
      <c r="F35" s="457">
        <v>2</v>
      </c>
      <c r="G35" s="457" t="s">
        <v>89</v>
      </c>
      <c r="H35" s="457" t="s">
        <v>89</v>
      </c>
      <c r="I35" s="457" t="s">
        <v>89</v>
      </c>
      <c r="J35" s="457">
        <f t="shared" si="4"/>
        <v>169</v>
      </c>
      <c r="K35" s="457">
        <v>101</v>
      </c>
      <c r="L35" s="457">
        <v>68</v>
      </c>
      <c r="M35" s="458" t="s">
        <v>89</v>
      </c>
      <c r="N35" s="458" t="s">
        <v>89</v>
      </c>
      <c r="O35" s="459">
        <v>98</v>
      </c>
      <c r="P35" s="459">
        <v>67</v>
      </c>
      <c r="Q35" s="459">
        <v>1</v>
      </c>
      <c r="R35" s="459" t="s">
        <v>89</v>
      </c>
      <c r="S35" s="459">
        <v>2</v>
      </c>
      <c r="T35" s="459">
        <v>1</v>
      </c>
      <c r="U35" s="459" t="s">
        <v>89</v>
      </c>
      <c r="V35" s="459" t="s">
        <v>89</v>
      </c>
      <c r="W35" s="459">
        <v>2060</v>
      </c>
      <c r="X35" s="460" t="s">
        <v>394</v>
      </c>
      <c r="Y35" s="460" t="s">
        <v>394</v>
      </c>
      <c r="Z35" s="460" t="s">
        <v>394</v>
      </c>
      <c r="AA35" s="460" t="s">
        <v>394</v>
      </c>
      <c r="AB35" s="460" t="s">
        <v>394</v>
      </c>
      <c r="AC35" s="460" t="s">
        <v>394</v>
      </c>
      <c r="AD35" s="460" t="s">
        <v>394</v>
      </c>
      <c r="AE35" s="460" t="s">
        <v>394</v>
      </c>
      <c r="AF35" s="460" t="s">
        <v>394</v>
      </c>
      <c r="AG35" s="460" t="s">
        <v>394</v>
      </c>
      <c r="AH35" s="460" t="s">
        <v>89</v>
      </c>
      <c r="AI35" s="361" t="s">
        <v>394</v>
      </c>
      <c r="AJ35" s="362" t="s">
        <v>89</v>
      </c>
      <c r="AK35" s="461" t="s">
        <v>394</v>
      </c>
      <c r="AL35" s="363" t="s">
        <v>394</v>
      </c>
      <c r="AM35" s="362" t="s">
        <v>89</v>
      </c>
      <c r="AN35" s="363" t="s">
        <v>394</v>
      </c>
      <c r="AO35" s="363" t="s">
        <v>394</v>
      </c>
      <c r="AP35" s="363" t="s">
        <v>394</v>
      </c>
      <c r="AQ35" s="363" t="s">
        <v>394</v>
      </c>
      <c r="AR35" s="363" t="s">
        <v>394</v>
      </c>
      <c r="AS35" s="363" t="s">
        <v>89</v>
      </c>
      <c r="AT35" s="363" t="s">
        <v>89</v>
      </c>
      <c r="AU35" s="363" t="s">
        <v>89</v>
      </c>
      <c r="AV35" s="363" t="s">
        <v>394</v>
      </c>
      <c r="AW35" s="363" t="s">
        <v>394</v>
      </c>
      <c r="AX35" s="452"/>
    </row>
    <row r="36" spans="1:50" ht="14.25" customHeight="1">
      <c r="A36" s="367">
        <v>31</v>
      </c>
      <c r="B36" s="65" t="s">
        <v>33</v>
      </c>
      <c r="C36" s="456">
        <f t="shared" si="2"/>
        <v>4</v>
      </c>
      <c r="D36" s="457">
        <f t="shared" si="3"/>
        <v>4</v>
      </c>
      <c r="E36" s="457" t="s">
        <v>89</v>
      </c>
      <c r="F36" s="457">
        <v>2</v>
      </c>
      <c r="G36" s="457">
        <v>2</v>
      </c>
      <c r="H36" s="457" t="s">
        <v>89</v>
      </c>
      <c r="I36" s="457" t="s">
        <v>89</v>
      </c>
      <c r="J36" s="457">
        <f t="shared" si="4"/>
        <v>2279</v>
      </c>
      <c r="K36" s="457">
        <v>2079</v>
      </c>
      <c r="L36" s="457">
        <v>200</v>
      </c>
      <c r="M36" s="458" t="s">
        <v>89</v>
      </c>
      <c r="N36" s="458" t="s">
        <v>89</v>
      </c>
      <c r="O36" s="459">
        <v>2073</v>
      </c>
      <c r="P36" s="459">
        <v>166</v>
      </c>
      <c r="Q36" s="459">
        <v>6</v>
      </c>
      <c r="R36" s="459">
        <v>34</v>
      </c>
      <c r="S36" s="459" t="s">
        <v>89</v>
      </c>
      <c r="T36" s="459" t="s">
        <v>89</v>
      </c>
      <c r="U36" s="459">
        <v>24</v>
      </c>
      <c r="V36" s="459">
        <v>10</v>
      </c>
      <c r="W36" s="459">
        <v>21409</v>
      </c>
      <c r="X36" s="460">
        <v>1223804</v>
      </c>
      <c r="Y36" s="460">
        <v>1208004</v>
      </c>
      <c r="Z36" s="460">
        <v>15800</v>
      </c>
      <c r="AA36" s="460">
        <v>6415268</v>
      </c>
      <c r="AB36" s="460">
        <v>5806461</v>
      </c>
      <c r="AC36" s="460">
        <v>88395</v>
      </c>
      <c r="AD36" s="460">
        <v>174047</v>
      </c>
      <c r="AE36" s="460">
        <v>324289</v>
      </c>
      <c r="AF36" s="460">
        <v>10246712</v>
      </c>
      <c r="AG36" s="460">
        <v>10246712</v>
      </c>
      <c r="AH36" s="460" t="s">
        <v>89</v>
      </c>
      <c r="AI36" s="365" t="s">
        <v>89</v>
      </c>
      <c r="AJ36" s="362" t="s">
        <v>89</v>
      </c>
      <c r="AK36" s="461">
        <v>2936595</v>
      </c>
      <c r="AL36" s="363">
        <v>703157</v>
      </c>
      <c r="AM36" s="363">
        <v>120546</v>
      </c>
      <c r="AN36" s="363">
        <v>235294</v>
      </c>
      <c r="AO36" s="363">
        <v>298666</v>
      </c>
      <c r="AP36" s="363">
        <v>48651</v>
      </c>
      <c r="AQ36" s="363">
        <v>18136</v>
      </c>
      <c r="AR36" s="363">
        <v>611987</v>
      </c>
      <c r="AS36" s="363">
        <v>197685</v>
      </c>
      <c r="AT36" s="363">
        <v>181440</v>
      </c>
      <c r="AU36" s="363">
        <v>16245</v>
      </c>
      <c r="AV36" s="363">
        <v>63506</v>
      </c>
      <c r="AW36" s="363">
        <v>33962</v>
      </c>
      <c r="AX36" s="452"/>
    </row>
    <row r="37" spans="1:50" ht="14.25" customHeight="1">
      <c r="A37" s="368">
        <v>32</v>
      </c>
      <c r="B37" s="64" t="s">
        <v>2</v>
      </c>
      <c r="C37" s="462">
        <f t="shared" si="2"/>
        <v>43</v>
      </c>
      <c r="D37" s="463">
        <f t="shared" si="3"/>
        <v>43</v>
      </c>
      <c r="E37" s="463">
        <v>3</v>
      </c>
      <c r="F37" s="463">
        <v>35</v>
      </c>
      <c r="G37" s="463">
        <v>5</v>
      </c>
      <c r="H37" s="463" t="s">
        <v>89</v>
      </c>
      <c r="I37" s="463" t="s">
        <v>89</v>
      </c>
      <c r="J37" s="463">
        <f t="shared" si="4"/>
        <v>3507</v>
      </c>
      <c r="K37" s="463">
        <v>1981</v>
      </c>
      <c r="L37" s="463">
        <v>1526</v>
      </c>
      <c r="M37" s="464" t="s">
        <v>89</v>
      </c>
      <c r="N37" s="464" t="s">
        <v>89</v>
      </c>
      <c r="O37" s="465">
        <v>1837</v>
      </c>
      <c r="P37" s="465">
        <v>1183</v>
      </c>
      <c r="Q37" s="465">
        <v>81</v>
      </c>
      <c r="R37" s="465">
        <v>253</v>
      </c>
      <c r="S37" s="465">
        <v>63</v>
      </c>
      <c r="T37" s="465">
        <v>90</v>
      </c>
      <c r="U37" s="465" t="s">
        <v>89</v>
      </c>
      <c r="V37" s="464">
        <v>1</v>
      </c>
      <c r="W37" s="465">
        <v>42046</v>
      </c>
      <c r="X37" s="466" t="s">
        <v>394</v>
      </c>
      <c r="Y37" s="466">
        <v>1163480</v>
      </c>
      <c r="Z37" s="466" t="s">
        <v>394</v>
      </c>
      <c r="AA37" s="466" t="s">
        <v>394</v>
      </c>
      <c r="AB37" s="466">
        <v>2047248</v>
      </c>
      <c r="AC37" s="466">
        <v>14755</v>
      </c>
      <c r="AD37" s="466">
        <v>73668</v>
      </c>
      <c r="AE37" s="466">
        <v>872368</v>
      </c>
      <c r="AF37" s="466" t="s">
        <v>394</v>
      </c>
      <c r="AG37" s="391" t="s">
        <v>394</v>
      </c>
      <c r="AH37" s="391">
        <v>280975</v>
      </c>
      <c r="AI37" s="369">
        <v>13</v>
      </c>
      <c r="AJ37" s="370" t="s">
        <v>394</v>
      </c>
      <c r="AK37" s="467">
        <v>1645503</v>
      </c>
      <c r="AL37" s="468">
        <v>165395</v>
      </c>
      <c r="AM37" s="468">
        <v>9490</v>
      </c>
      <c r="AN37" s="468">
        <v>28362</v>
      </c>
      <c r="AO37" s="468">
        <v>76414</v>
      </c>
      <c r="AP37" s="468">
        <v>51129</v>
      </c>
      <c r="AQ37" s="468">
        <v>46405</v>
      </c>
      <c r="AR37" s="468">
        <v>165038</v>
      </c>
      <c r="AS37" s="468">
        <v>22707</v>
      </c>
      <c r="AT37" s="370">
        <v>10270</v>
      </c>
      <c r="AU37" s="468">
        <v>12437</v>
      </c>
      <c r="AV37" s="468">
        <v>176402</v>
      </c>
      <c r="AW37" s="468">
        <v>66120</v>
      </c>
      <c r="AX37" s="452"/>
    </row>
    <row r="38" spans="1:49" ht="13.5">
      <c r="A38" s="528" t="s">
        <v>73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268"/>
      <c r="AJ38" s="63"/>
      <c r="AK38" s="205"/>
      <c r="AL38" s="205"/>
      <c r="AM38" s="205"/>
      <c r="AN38" s="205"/>
      <c r="AO38" s="205"/>
      <c r="AP38" s="205"/>
      <c r="AQ38" s="205"/>
      <c r="AR38" s="205"/>
      <c r="AS38" s="62"/>
      <c r="AT38" s="62"/>
      <c r="AU38" s="62"/>
      <c r="AV38" s="62"/>
      <c r="AW38" s="62"/>
    </row>
    <row r="39" ht="13.5">
      <c r="U39" s="452"/>
    </row>
    <row r="40" spans="3:49" ht="13.5"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</row>
  </sheetData>
  <sheetProtection/>
  <mergeCells count="58">
    <mergeCell ref="AK6:AU6"/>
    <mergeCell ref="X3:AJ3"/>
    <mergeCell ref="AK3:AW3"/>
    <mergeCell ref="X6:Z6"/>
    <mergeCell ref="AJ7:AJ11"/>
    <mergeCell ref="AA7:AA11"/>
    <mergeCell ref="AB7:AB11"/>
    <mergeCell ref="AC7:AC11"/>
    <mergeCell ref="AA6:AE6"/>
    <mergeCell ref="AW10:AW11"/>
    <mergeCell ref="A13:B13"/>
    <mergeCell ref="AL10:AL11"/>
    <mergeCell ref="AM10:AM11"/>
    <mergeCell ref="AO10:AO11"/>
    <mergeCell ref="AP10:AP11"/>
    <mergeCell ref="AS10:AS11"/>
    <mergeCell ref="AR7:AR11"/>
    <mergeCell ref="AF7:AF11"/>
    <mergeCell ref="AG7:AG11"/>
    <mergeCell ref="AH7:AH11"/>
    <mergeCell ref="AT10:AT11"/>
    <mergeCell ref="AU10:AU11"/>
    <mergeCell ref="AI7:AI11"/>
    <mergeCell ref="AV10:AV11"/>
    <mergeCell ref="AV8:AW9"/>
    <mergeCell ref="H7:H11"/>
    <mergeCell ref="AS7:AU9"/>
    <mergeCell ref="AN10:AN11"/>
    <mergeCell ref="AL7:AP9"/>
    <mergeCell ref="AQ7:AQ11"/>
    <mergeCell ref="AF6:AJ6"/>
    <mergeCell ref="AE7:AE11"/>
    <mergeCell ref="AV6:AW7"/>
    <mergeCell ref="D7:G7"/>
    <mergeCell ref="I7:I11"/>
    <mergeCell ref="J7:L8"/>
    <mergeCell ref="U7:V10"/>
    <mergeCell ref="AD7:AD11"/>
    <mergeCell ref="X7:X11"/>
    <mergeCell ref="Z7:Z11"/>
    <mergeCell ref="AK7:AK11"/>
    <mergeCell ref="A2:B2"/>
    <mergeCell ref="A6:B11"/>
    <mergeCell ref="C6:I6"/>
    <mergeCell ref="W6:W8"/>
    <mergeCell ref="M8:N10"/>
    <mergeCell ref="J9:L10"/>
    <mergeCell ref="O9:R9"/>
    <mergeCell ref="S9:T10"/>
    <mergeCell ref="C7:C11"/>
    <mergeCell ref="J6:V6"/>
    <mergeCell ref="A3:W3"/>
    <mergeCell ref="W9:W11"/>
    <mergeCell ref="D8:D11"/>
    <mergeCell ref="G8:G11"/>
    <mergeCell ref="O8:T8"/>
    <mergeCell ref="O10:P10"/>
    <mergeCell ref="Q10:R10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1968503937007874"/>
  <pageSetup blackAndWhite="1" fitToWidth="2" horizontalDpi="600" verticalDpi="600" orientation="landscape" paperSize="9" scale="65" r:id="rId1"/>
  <headerFooter scaleWithDoc="0" alignWithMargins="0">
    <oddFooter>&amp;R&amp;F &amp;A</oddFooter>
  </headerFooter>
  <colBreaks count="2" manualBreakCount="2">
    <brk id="23" min="1" max="37" man="1"/>
    <brk id="36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2010-03-30T01:25:14Z</cp:lastPrinted>
  <dcterms:modified xsi:type="dcterms:W3CDTF">2010-03-30T01:25:19Z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