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tabRatio="765" activeTab="0"/>
  </bookViews>
  <sheets>
    <sheet name="19公務員・選挙目次" sheetId="1" r:id="rId1"/>
    <sheet name="19-1" sheetId="2" r:id="rId2"/>
    <sheet name="19-2" sheetId="3" r:id="rId3"/>
    <sheet name="19-3" sheetId="4" r:id="rId4"/>
    <sheet name="19-4" sheetId="5" r:id="rId5"/>
    <sheet name="19-5" sheetId="6" r:id="rId6"/>
  </sheets>
  <definedNames>
    <definedName name="_xlnm.Print_Area" localSheetId="1">'19-1'!$A$2:$F$34</definedName>
    <definedName name="_xlnm.Print_Area" localSheetId="2">'19-2'!$A$2:$F$23</definedName>
    <definedName name="_xlnm.Print_Area" localSheetId="3">'19-3'!$A$2:$N$30</definedName>
    <definedName name="_xlnm.Print_Area" localSheetId="4">'19-4'!$A$2:$M$37</definedName>
    <definedName name="_xlnm.Print_Area" localSheetId="5">'19-5'!$A$2:$J$37</definedName>
  </definedNames>
  <calcPr fullCalcOnLoad="1"/>
</workbook>
</file>

<file path=xl/sharedStrings.xml><?xml version="1.0" encoding="utf-8"?>
<sst xmlns="http://schemas.openxmlformats.org/spreadsheetml/2006/main" count="226" uniqueCount="170">
  <si>
    <t>19　公務員・選挙</t>
  </si>
  <si>
    <t>(単位：人)</t>
  </si>
  <si>
    <t>総数</t>
  </si>
  <si>
    <t>事務職</t>
  </si>
  <si>
    <t>技術職</t>
  </si>
  <si>
    <t>知事部局</t>
  </si>
  <si>
    <t>総務部</t>
  </si>
  <si>
    <t>産業労働部</t>
  </si>
  <si>
    <t>農林水産部</t>
  </si>
  <si>
    <t>土木部</t>
  </si>
  <si>
    <t>嶺南振興局</t>
  </si>
  <si>
    <t>県税事務所</t>
  </si>
  <si>
    <t>健康福祉センター</t>
  </si>
  <si>
    <t>病院</t>
  </si>
  <si>
    <t>農林総合事務所</t>
  </si>
  <si>
    <t>土木事務所</t>
  </si>
  <si>
    <t>その他の出先機関</t>
  </si>
  <si>
    <t>教育庁および学校以外の教育機関</t>
  </si>
  <si>
    <t>各種委員会事務局</t>
  </si>
  <si>
    <t>安全環境部</t>
  </si>
  <si>
    <t>健康福祉部</t>
  </si>
  <si>
    <t>会計局</t>
  </si>
  <si>
    <t>19　公務員・選挙</t>
  </si>
  <si>
    <t>19-1</t>
  </si>
  <si>
    <t>県職員数</t>
  </si>
  <si>
    <t>警察署別施設数</t>
  </si>
  <si>
    <t>職種別職員数（市町）</t>
  </si>
  <si>
    <t>職種別職員数（一部事務組合）</t>
  </si>
  <si>
    <t>19-2</t>
  </si>
  <si>
    <t>19-3</t>
  </si>
  <si>
    <t>19-4</t>
  </si>
  <si>
    <t>19-5</t>
  </si>
  <si>
    <t>19 公務員・選挙目次へ＜＜</t>
  </si>
  <si>
    <t>１　県　職　員　数</t>
  </si>
  <si>
    <t>選挙人名簿登録者数</t>
  </si>
  <si>
    <t>技能労務職</t>
  </si>
  <si>
    <t xml:space="preserve">  １９　公 務 員 ・ 選 挙</t>
  </si>
  <si>
    <t>平成31年4月1日現在</t>
  </si>
  <si>
    <t>資 料：福井県人事課</t>
  </si>
  <si>
    <t>資　料：福井県警察本部警務課</t>
  </si>
  <si>
    <t>-</t>
  </si>
  <si>
    <t>警備派出所</t>
  </si>
  <si>
    <t>駐在所</t>
  </si>
  <si>
    <t>検問所</t>
  </si>
  <si>
    <t>交番</t>
  </si>
  <si>
    <t>警察署</t>
  </si>
  <si>
    <t>２　警 察 署 別 施 設 数</t>
  </si>
  <si>
    <t>資　料：福井県市町協働課</t>
  </si>
  <si>
    <t>町計</t>
  </si>
  <si>
    <t>おおい町</t>
  </si>
  <si>
    <t>市計</t>
  </si>
  <si>
    <t>あわら市</t>
  </si>
  <si>
    <t>鯖江市</t>
  </si>
  <si>
    <t>労務職</t>
  </si>
  <si>
    <t>保健職</t>
  </si>
  <si>
    <t>医療技術職</t>
  </si>
  <si>
    <t>歯科医師職</t>
  </si>
  <si>
    <t>行政職</t>
  </si>
  <si>
    <t>臨時
職員</t>
  </si>
  <si>
    <t>福祉職</t>
  </si>
  <si>
    <t>教育職</t>
  </si>
  <si>
    <t>技能</t>
  </si>
  <si>
    <t>企業職</t>
  </si>
  <si>
    <t>消防職</t>
  </si>
  <si>
    <t>看護</t>
  </si>
  <si>
    <t>薬剤師</t>
  </si>
  <si>
    <t>医師</t>
  </si>
  <si>
    <t>税務職</t>
  </si>
  <si>
    <t>一般</t>
  </si>
  <si>
    <t>計</t>
  </si>
  <si>
    <t>(単位：人）</t>
  </si>
  <si>
    <t>３　職種別職員数（市町)</t>
  </si>
  <si>
    <t>（注）「武生・三国ﾓｰﾀｰﾎﾞｰﾄ競走施行組合」は「越前三国競艇企業団」に名称変更。</t>
  </si>
  <si>
    <t>歯科医師職</t>
  </si>
  <si>
    <t>臨時職員</t>
  </si>
  <si>
    <t>４　職種別職員数（一部事務組合)</t>
  </si>
  <si>
    <r>
      <t>1</t>
    </r>
    <r>
      <rPr>
        <sz val="11"/>
        <rFont val="ＭＳ ゴシック"/>
        <family val="3"/>
      </rPr>
      <t>9　公務員・選挙</t>
    </r>
  </si>
  <si>
    <t>資　料：福井県選挙管理委員会</t>
  </si>
  <si>
    <t>第２区計</t>
  </si>
  <si>
    <t>第１区計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</si>
  <si>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</si>
  <si>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</si>
  <si>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</si>
  <si>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</si>
  <si>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</si>
  <si>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</si>
  <si>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</si>
  <si>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</si>
  <si>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</si>
  <si>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勝山市</t>
  </si>
  <si>
    <t>大野市</t>
  </si>
  <si>
    <t>小浜市</t>
  </si>
  <si>
    <t>敦賀市</t>
  </si>
  <si>
    <t>福井市</t>
  </si>
  <si>
    <t>総数</t>
  </si>
  <si>
    <t>女</t>
  </si>
  <si>
    <t>男</t>
  </si>
  <si>
    <t>増　　　　　減
(Ａ)－（Ｂ）</t>
  </si>
  <si>
    <t>５　選挙人名簿登録者数</t>
  </si>
  <si>
    <t>令和2年9月1日現在名簿登録者
(基準日：令和2年9月1日）(Ａ)</t>
  </si>
  <si>
    <t>令和2年4月1日現在</t>
  </si>
  <si>
    <t>議会局</t>
  </si>
  <si>
    <t>地域戦略部</t>
  </si>
  <si>
    <t>交流文化部</t>
  </si>
  <si>
    <t>令和2年4月1日</t>
  </si>
  <si>
    <t>特定
任期付
職員</t>
  </si>
  <si>
    <t>こしの国広域事務組合</t>
  </si>
  <si>
    <t>令和3年4月1日現在</t>
  </si>
  <si>
    <t>令和3年4月1日現在</t>
  </si>
  <si>
    <t>令和3年4月1日</t>
  </si>
  <si>
    <t>福 井 警 察 署</t>
  </si>
  <si>
    <t>福井南警察署</t>
  </si>
  <si>
    <t>大 野 警 察 署</t>
  </si>
  <si>
    <t>勝 山 警 察 署</t>
  </si>
  <si>
    <t>あわら警察署</t>
  </si>
  <si>
    <t>坂 井 警 察 署</t>
  </si>
  <si>
    <t>坂井西警察署</t>
  </si>
  <si>
    <t>鯖 江 警 察 署</t>
  </si>
  <si>
    <t>越 前 警 察 署</t>
  </si>
  <si>
    <t>敦 賀 警 察 署</t>
  </si>
  <si>
    <t>小 浜 警 察 署</t>
  </si>
  <si>
    <t>令和3年4月1日現在</t>
  </si>
  <si>
    <t>平成31年</t>
  </si>
  <si>
    <t>令和2年</t>
  </si>
  <si>
    <t>令和3年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</si>
  <si>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</si>
  <si>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</si>
  <si>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</si>
  <si>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</si>
  <si>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</si>
  <si>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</si>
  <si>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</si>
  <si>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</si>
  <si>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</si>
  <si>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</si>
  <si>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</si>
  <si>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</si>
  <si>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</si>
  <si>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</si>
  <si>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</si>
  <si>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</si>
  <si>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</si>
  <si>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平成31年4月1日現在</t>
  </si>
  <si>
    <t>令和 2年4月1日現在</t>
  </si>
  <si>
    <t>令和 3年4月1日現在</t>
  </si>
  <si>
    <t>公立小浜病院組合</t>
  </si>
  <si>
    <t>越前三国競艇企業団</t>
  </si>
  <si>
    <t>福井県市町総合事務組合</t>
  </si>
  <si>
    <t>美浜・三方環境衛生組合</t>
  </si>
  <si>
    <t>嶺北消防組合</t>
  </si>
  <si>
    <t>鯖江・丹生消防組合</t>
  </si>
  <si>
    <t>福井坂井地区広域市町村圏事務組合</t>
  </si>
  <si>
    <t>南越消防組合</t>
  </si>
  <si>
    <t>若狭消防組合</t>
  </si>
  <si>
    <t>敦賀・美方消防組合</t>
  </si>
  <si>
    <t>大野勝山地区広域行政事務組合</t>
  </si>
  <si>
    <t>南越清掃組合</t>
  </si>
  <si>
    <t>勝山・永平寺衛生管理組合</t>
  </si>
  <si>
    <t>五領川公共下水道事務組合</t>
  </si>
  <si>
    <t>鯖江広域衛生施設組合</t>
  </si>
  <si>
    <t>福井県丹南広域組合</t>
  </si>
  <si>
    <t>福井県自治会館組合</t>
  </si>
  <si>
    <t>嶺南広域行政組合</t>
  </si>
  <si>
    <t>公立丹南病院組合</t>
  </si>
  <si>
    <t>坂井地区広域連合</t>
  </si>
  <si>
    <t>後期高齢者医療広域連合</t>
  </si>
  <si>
    <t>芦原温泉上水道財産区水道事業</t>
  </si>
  <si>
    <t>令和3年4月1日現在</t>
  </si>
  <si>
    <t>令和3年9月1日現在名簿登録者
(基準日：令和3年9月1日）(Ａ)</t>
  </si>
  <si>
    <t>令和2年福井県統計年鑑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</si>
</sst>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;\-#,##0;\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0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30"/>
      <name val="ＭＳ 明朝"/>
      <family val="1"/>
    </font>
    <font>
      <sz val="8"/>
      <color indexed="10"/>
      <name val="ＭＳ 明朝"/>
      <family val="1"/>
    </font>
    <font>
      <sz val="8"/>
      <color indexed="30"/>
      <name val="ＭＳ 明朝"/>
      <family val="1"/>
    </font>
    <font>
      <sz val="10"/>
      <color indexed="30"/>
      <name val="ＭＳ ゴシック"/>
      <family val="3"/>
    </font>
    <font>
      <sz val="9"/>
      <color indexed="8"/>
      <name val="ＭＳ 明朝"/>
      <family val="1"/>
    </font>
    <font>
      <u val="single"/>
      <sz val="11"/>
      <color indexed="8"/>
      <name val="ＭＳ ゴシック"/>
      <family val="3"/>
    </font>
    <font>
      <sz val="11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rgb="FF0070C0"/>
      <name val="ＭＳ 明朝"/>
      <family val="1"/>
    </font>
    <font>
      <sz val="8"/>
      <color rgb="FFFF0000"/>
      <name val="ＭＳ 明朝"/>
      <family val="1"/>
    </font>
    <font>
      <sz val="8"/>
      <color rgb="FF0070C0"/>
      <name val="ＭＳ 明朝"/>
      <family val="1"/>
    </font>
    <font>
      <sz val="10"/>
      <color rgb="FF0070C0"/>
      <name val="ＭＳ ゴシック"/>
      <family val="3"/>
    </font>
    <font>
      <sz val="11"/>
      <color theme="3"/>
      <name val="ＭＳ ゴシック"/>
      <family val="3"/>
    </font>
    <font>
      <u val="single"/>
      <sz val="11"/>
      <color theme="1"/>
      <name val="ＭＳ ゴシック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64" fillId="0" borderId="0" xfId="43" applyFont="1" applyAlignment="1" applyProtection="1" quotePrefix="1">
      <alignment/>
      <protection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 horizontal="right"/>
    </xf>
    <xf numFmtId="0" fontId="68" fillId="0" borderId="10" xfId="0" applyFont="1" applyFill="1" applyBorder="1" applyAlignment="1">
      <alignment horizontal="right"/>
    </xf>
    <xf numFmtId="0" fontId="68" fillId="0" borderId="11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8" fillId="0" borderId="13" xfId="0" applyFont="1" applyFill="1" applyBorder="1" applyAlignment="1">
      <alignment horizontal="distributed" vertical="center"/>
    </xf>
    <xf numFmtId="0" fontId="68" fillId="0" borderId="14" xfId="0" applyFont="1" applyFill="1" applyBorder="1" applyAlignment="1">
      <alignment horizontal="distributed" vertical="center"/>
    </xf>
    <xf numFmtId="41" fontId="68" fillId="0" borderId="0" xfId="0" applyNumberFormat="1" applyFont="1" applyFill="1" applyAlignment="1">
      <alignment horizontal="right"/>
    </xf>
    <xf numFmtId="0" fontId="68" fillId="0" borderId="15" xfId="0" applyFont="1" applyFill="1" applyBorder="1" applyAlignment="1">
      <alignment/>
    </xf>
    <xf numFmtId="0" fontId="68" fillId="0" borderId="15" xfId="0" applyFont="1" applyFill="1" applyBorder="1" applyAlignment="1">
      <alignment horizontal="distributed"/>
    </xf>
    <xf numFmtId="41" fontId="68" fillId="0" borderId="16" xfId="0" applyNumberFormat="1" applyFont="1" applyFill="1" applyBorder="1" applyAlignment="1">
      <alignment horizontal="right"/>
    </xf>
    <xf numFmtId="41" fontId="68" fillId="0" borderId="17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41" fontId="68" fillId="0" borderId="0" xfId="49" applyNumberFormat="1" applyFont="1" applyFill="1" applyAlignment="1">
      <alignment horizontal="right"/>
    </xf>
    <xf numFmtId="41" fontId="67" fillId="33" borderId="0" xfId="51" applyNumberFormat="1" applyFont="1" applyFill="1" applyAlignment="1">
      <alignment/>
    </xf>
    <xf numFmtId="0" fontId="70" fillId="0" borderId="0" xfId="0" applyFont="1" applyFill="1" applyAlignment="1">
      <alignment horizontal="center"/>
    </xf>
    <xf numFmtId="0" fontId="3" fillId="0" borderId="0" xfId="0" applyFont="1" applyAlignment="1">
      <alignment/>
    </xf>
    <xf numFmtId="49" fontId="7" fillId="0" borderId="15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1" fontId="68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178" fontId="72" fillId="0" borderId="0" xfId="0" applyNumberFormat="1" applyFont="1" applyFill="1" applyBorder="1" applyAlignment="1">
      <alignment horizontal="right"/>
    </xf>
    <xf numFmtId="0" fontId="72" fillId="0" borderId="15" xfId="0" applyFont="1" applyFill="1" applyBorder="1" applyAlignment="1">
      <alignment horizontal="distributed"/>
    </xf>
    <xf numFmtId="178" fontId="71" fillId="0" borderId="0" xfId="0" applyNumberFormat="1" applyFont="1" applyFill="1" applyBorder="1" applyAlignment="1">
      <alignment horizontal="right"/>
    </xf>
    <xf numFmtId="0" fontId="72" fillId="0" borderId="19" xfId="0" applyFont="1" applyFill="1" applyBorder="1" applyAlignment="1">
      <alignment horizontal="distributed" vertical="center" wrapText="1"/>
    </xf>
    <xf numFmtId="0" fontId="72" fillId="0" borderId="19" xfId="0" applyFont="1" applyFill="1" applyBorder="1" applyAlignment="1">
      <alignment horizontal="center" vertical="center" shrinkToFit="1"/>
    </xf>
    <xf numFmtId="0" fontId="72" fillId="0" borderId="19" xfId="0" applyFont="1" applyFill="1" applyBorder="1" applyAlignment="1">
      <alignment horizontal="distributed" vertical="center"/>
    </xf>
    <xf numFmtId="0" fontId="72" fillId="0" borderId="2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78" fontId="7" fillId="0" borderId="16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41" fontId="75" fillId="6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7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41" fontId="75" fillId="6" borderId="0" xfId="51" applyNumberFormat="1" applyFont="1" applyFill="1" applyBorder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38" fontId="7" fillId="0" borderId="0" xfId="51" applyFont="1" applyFill="1" applyAlignment="1">
      <alignment vertical="center"/>
    </xf>
    <xf numFmtId="38" fontId="73" fillId="0" borderId="16" xfId="51" applyFont="1" applyFill="1" applyBorder="1" applyAlignment="1">
      <alignment vertical="center"/>
    </xf>
    <xf numFmtId="38" fontId="7" fillId="0" borderId="16" xfId="51" applyFont="1" applyFill="1" applyBorder="1" applyAlignment="1">
      <alignment vertical="center"/>
    </xf>
    <xf numFmtId="38" fontId="7" fillId="0" borderId="17" xfId="5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38" fontId="73" fillId="0" borderId="21" xfId="51" applyFont="1" applyFill="1" applyBorder="1" applyAlignment="1">
      <alignment vertical="center"/>
    </xf>
    <xf numFmtId="38" fontId="7" fillId="0" borderId="21" xfId="51" applyFont="1" applyFill="1" applyBorder="1" applyAlignment="1">
      <alignment vertical="center"/>
    </xf>
    <xf numFmtId="38" fontId="7" fillId="0" borderId="22" xfId="51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38" fontId="76" fillId="0" borderId="16" xfId="51" applyFont="1" applyFill="1" applyBorder="1" applyAlignment="1">
      <alignment vertical="center"/>
    </xf>
    <xf numFmtId="38" fontId="76" fillId="0" borderId="17" xfId="5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38" fontId="73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24" xfId="51" applyFont="1" applyFill="1" applyBorder="1" applyAlignment="1">
      <alignment horizontal="right" vertical="center"/>
    </xf>
    <xf numFmtId="38" fontId="76" fillId="0" borderId="0" xfId="51" applyFont="1" applyFill="1" applyBorder="1" applyAlignment="1">
      <alignment vertical="center"/>
    </xf>
    <xf numFmtId="38" fontId="76" fillId="0" borderId="24" xfId="51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 shrinkToFit="1"/>
    </xf>
    <xf numFmtId="38" fontId="76" fillId="0" borderId="21" xfId="51" applyFont="1" applyFill="1" applyBorder="1" applyAlignment="1">
      <alignment vertical="center"/>
    </xf>
    <xf numFmtId="38" fontId="76" fillId="0" borderId="22" xfId="51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8" fillId="0" borderId="15" xfId="0" applyFont="1" applyFill="1" applyBorder="1" applyAlignment="1">
      <alignment horizontal="distributed"/>
    </xf>
    <xf numFmtId="177" fontId="76" fillId="0" borderId="21" xfId="0" applyNumberFormat="1" applyFont="1" applyFill="1" applyBorder="1" applyAlignment="1">
      <alignment vertical="center" shrinkToFit="1"/>
    </xf>
    <xf numFmtId="177" fontId="73" fillId="0" borderId="0" xfId="0" applyNumberFormat="1" applyFont="1" applyFill="1" applyBorder="1" applyAlignment="1">
      <alignment vertical="center" shrinkToFit="1"/>
    </xf>
    <xf numFmtId="177" fontId="73" fillId="0" borderId="0" xfId="0" applyNumberFormat="1" applyFont="1" applyFill="1" applyBorder="1" applyAlignment="1">
      <alignment vertical="center"/>
    </xf>
    <xf numFmtId="177" fontId="76" fillId="0" borderId="0" xfId="0" applyNumberFormat="1" applyFont="1" applyFill="1" applyBorder="1" applyAlignment="1">
      <alignment vertical="center"/>
    </xf>
    <xf numFmtId="177" fontId="76" fillId="0" borderId="16" xfId="0" applyNumberFormat="1" applyFont="1" applyFill="1" applyBorder="1" applyAlignment="1">
      <alignment vertical="center"/>
    </xf>
    <xf numFmtId="177" fontId="73" fillId="0" borderId="21" xfId="51" applyNumberFormat="1" applyFont="1" applyFill="1" applyBorder="1" applyAlignment="1">
      <alignment vertical="center" shrinkToFit="1"/>
    </xf>
    <xf numFmtId="177" fontId="73" fillId="0" borderId="16" xfId="51" applyNumberFormat="1" applyFont="1" applyFill="1" applyBorder="1" applyAlignment="1">
      <alignment vertical="center" shrinkToFit="1"/>
    </xf>
    <xf numFmtId="177" fontId="73" fillId="0" borderId="16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Border="1" applyAlignment="1">
      <alignment horizontal="distributed" vertical="center"/>
    </xf>
    <xf numFmtId="0" fontId="7" fillId="0" borderId="15" xfId="63" applyFont="1" applyBorder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0" fontId="7" fillId="0" borderId="0" xfId="63" applyFont="1">
      <alignment/>
      <protection/>
    </xf>
    <xf numFmtId="0" fontId="7" fillId="0" borderId="15" xfId="63" applyFont="1" applyFill="1" applyBorder="1" applyAlignment="1">
      <alignment horizontal="distributed"/>
      <protection/>
    </xf>
    <xf numFmtId="178" fontId="7" fillId="0" borderId="0" xfId="63" applyNumberFormat="1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41" fontId="7" fillId="0" borderId="0" xfId="63" applyNumberFormat="1" applyFont="1" applyFill="1">
      <alignment/>
      <protection/>
    </xf>
    <xf numFmtId="178" fontId="8" fillId="0" borderId="0" xfId="0" applyNumberFormat="1" applyFont="1" applyFill="1" applyAlignment="1">
      <alignment horizontal="right"/>
    </xf>
    <xf numFmtId="0" fontId="71" fillId="0" borderId="0" xfId="0" applyFont="1" applyFill="1" applyAlignment="1">
      <alignment horizontal="right"/>
    </xf>
    <xf numFmtId="0" fontId="72" fillId="0" borderId="18" xfId="0" applyFont="1" applyFill="1" applyBorder="1" applyAlignment="1">
      <alignment horizontal="distributed"/>
    </xf>
    <xf numFmtId="178" fontId="68" fillId="0" borderId="0" xfId="0" applyNumberFormat="1" applyFont="1" applyFill="1" applyAlignment="1">
      <alignment horizontal="center"/>
    </xf>
    <xf numFmtId="58" fontId="3" fillId="0" borderId="15" xfId="0" applyNumberFormat="1" applyFont="1" applyBorder="1" applyAlignment="1">
      <alignment horizontal="distributed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77" fillId="0" borderId="24" xfId="0" applyNumberFormat="1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3" fontId="9" fillId="0" borderId="24" xfId="63" applyNumberFormat="1" applyFont="1" applyFill="1" applyBorder="1" applyAlignment="1">
      <alignment horizontal="right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9" fillId="0" borderId="0" xfId="63" applyFont="1" applyFill="1" applyAlignment="1">
      <alignment horizontal="right" vertical="center" shrinkToFit="1"/>
      <protection/>
    </xf>
    <xf numFmtId="0" fontId="9" fillId="0" borderId="0" xfId="63" applyFont="1" applyFill="1" applyAlignment="1">
      <alignment horizontal="right" vertical="center" wrapText="1"/>
      <protection/>
    </xf>
    <xf numFmtId="178" fontId="7" fillId="0" borderId="24" xfId="63" applyNumberFormat="1" applyFont="1" applyFill="1" applyBorder="1" applyAlignment="1">
      <alignment horizontal="right"/>
      <protection/>
    </xf>
    <xf numFmtId="0" fontId="7" fillId="0" borderId="15" xfId="63" applyFont="1" applyFill="1" applyBorder="1" applyAlignment="1">
      <alignment horizontal="center" shrinkToFit="1"/>
      <protection/>
    </xf>
    <xf numFmtId="0" fontId="7" fillId="0" borderId="15" xfId="63" applyFont="1" applyFill="1" applyBorder="1" applyAlignment="1">
      <alignment horizontal="distributed" shrinkToFit="1"/>
      <protection/>
    </xf>
    <xf numFmtId="0" fontId="7" fillId="0" borderId="18" xfId="63" applyFont="1" applyFill="1" applyBorder="1" applyAlignment="1">
      <alignment horizontal="center" shrinkToFit="1"/>
      <protection/>
    </xf>
    <xf numFmtId="178" fontId="7" fillId="0" borderId="16" xfId="63" applyNumberFormat="1" applyFont="1" applyFill="1" applyBorder="1" applyAlignment="1">
      <alignment horizontal="right"/>
      <protection/>
    </xf>
    <xf numFmtId="178" fontId="7" fillId="0" borderId="17" xfId="63" applyNumberFormat="1" applyFont="1" applyFill="1" applyBorder="1" applyAlignment="1">
      <alignment horizontal="right"/>
      <protection/>
    </xf>
    <xf numFmtId="0" fontId="7" fillId="0" borderId="15" xfId="0" applyFont="1" applyFill="1" applyBorder="1" applyAlignment="1">
      <alignment horizontal="distributed"/>
    </xf>
    <xf numFmtId="49" fontId="7" fillId="0" borderId="15" xfId="0" applyNumberFormat="1" applyFont="1" applyFill="1" applyBorder="1" applyAlignment="1">
      <alignment horizontal="distributed"/>
    </xf>
    <xf numFmtId="49" fontId="8" fillId="0" borderId="15" xfId="0" applyNumberFormat="1" applyFont="1" applyFill="1" applyBorder="1" applyAlignment="1">
      <alignment horizontal="distributed"/>
    </xf>
    <xf numFmtId="0" fontId="78" fillId="0" borderId="0" xfId="43" applyFont="1" applyFill="1" applyAlignment="1" applyProtection="1">
      <alignment/>
      <protection/>
    </xf>
    <xf numFmtId="0" fontId="72" fillId="0" borderId="21" xfId="0" applyFont="1" applyFill="1" applyBorder="1" applyAlignment="1">
      <alignment vertical="center"/>
    </xf>
    <xf numFmtId="0" fontId="68" fillId="0" borderId="16" xfId="0" applyFont="1" applyFill="1" applyBorder="1" applyAlignment="1">
      <alignment horizontal="distributed"/>
    </xf>
    <xf numFmtId="0" fontId="68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70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distributed"/>
    </xf>
    <xf numFmtId="0" fontId="68" fillId="0" borderId="15" xfId="0" applyFont="1" applyFill="1" applyBorder="1" applyAlignment="1">
      <alignment horizontal="distributed"/>
    </xf>
    <xf numFmtId="0" fontId="79" fillId="0" borderId="0" xfId="0" applyFont="1" applyFill="1" applyBorder="1" applyAlignment="1">
      <alignment horizontal="distributed"/>
    </xf>
    <xf numFmtId="0" fontId="79" fillId="0" borderId="15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6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43" applyFill="1" applyAlignment="1" applyProtection="1">
      <alignment/>
      <protection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72" fillId="0" borderId="20" xfId="0" applyFont="1" applyFill="1" applyBorder="1" applyAlignment="1">
      <alignment horizontal="distributed" vertical="center" wrapText="1"/>
    </xf>
    <xf numFmtId="0" fontId="72" fillId="0" borderId="19" xfId="0" applyFont="1" applyFill="1" applyBorder="1" applyAlignment="1">
      <alignment horizontal="distributed" vertical="center" wrapText="1"/>
    </xf>
    <xf numFmtId="0" fontId="72" fillId="0" borderId="27" xfId="0" applyFont="1" applyFill="1" applyBorder="1" applyAlignment="1">
      <alignment horizontal="distributed" vertical="center" wrapText="1"/>
    </xf>
    <xf numFmtId="0" fontId="72" fillId="0" borderId="17" xfId="0" applyFont="1" applyFill="1" applyBorder="1" applyAlignment="1">
      <alignment horizontal="distributed" vertical="center" wrapText="1"/>
    </xf>
    <xf numFmtId="0" fontId="72" fillId="0" borderId="28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distributed" vertical="center"/>
    </xf>
    <xf numFmtId="0" fontId="72" fillId="0" borderId="19" xfId="0" applyFont="1" applyFill="1" applyBorder="1" applyAlignment="1">
      <alignment horizontal="distributed" vertical="center"/>
    </xf>
    <xf numFmtId="0" fontId="71" fillId="0" borderId="19" xfId="0" applyFont="1" applyFill="1" applyBorder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2" sqref="A2"/>
    </sheetView>
  </sheetViews>
  <sheetFormatPr defaultColWidth="8.796875" defaultRowHeight="14.25"/>
  <cols>
    <col min="1" max="1" width="3.5" style="3" customWidth="1"/>
    <col min="2" max="16384" width="9" style="3" customWidth="1"/>
  </cols>
  <sheetData>
    <row r="1" ht="18.75">
      <c r="A1" s="1" t="s">
        <v>169</v>
      </c>
    </row>
    <row r="2" ht="18.75">
      <c r="B2" s="1" t="s">
        <v>22</v>
      </c>
    </row>
    <row r="4" spans="2:7" ht="13.5">
      <c r="B4" s="2" t="s">
        <v>23</v>
      </c>
      <c r="C4" s="3" t="s">
        <v>24</v>
      </c>
      <c r="G4" s="4"/>
    </row>
    <row r="5" spans="2:3" ht="13.5">
      <c r="B5" s="2" t="s">
        <v>28</v>
      </c>
      <c r="C5" s="3" t="s">
        <v>25</v>
      </c>
    </row>
    <row r="6" spans="2:3" ht="13.5">
      <c r="B6" s="2" t="s">
        <v>29</v>
      </c>
      <c r="C6" s="3" t="s">
        <v>26</v>
      </c>
    </row>
    <row r="7" spans="2:3" ht="13.5">
      <c r="B7" s="2" t="s">
        <v>30</v>
      </c>
      <c r="C7" s="3" t="s">
        <v>27</v>
      </c>
    </row>
    <row r="8" spans="2:3" ht="13.5">
      <c r="B8" s="2" t="s">
        <v>31</v>
      </c>
      <c r="C8" s="3" t="s">
        <v>34</v>
      </c>
    </row>
    <row r="9" ht="13.5">
      <c r="B9" s="2"/>
    </row>
    <row r="10" ht="13.5">
      <c r="B10" s="2"/>
    </row>
    <row r="11" ht="13.5">
      <c r="B11" s="2"/>
    </row>
    <row r="12" ht="13.5">
      <c r="B12" s="2"/>
    </row>
    <row r="13" ht="13.5">
      <c r="B13" s="2"/>
    </row>
    <row r="14" ht="13.5">
      <c r="B14" s="2"/>
    </row>
    <row r="15" ht="13.5">
      <c r="B15" s="2"/>
    </row>
    <row r="19" ht="13.5">
      <c r="B19" s="2"/>
    </row>
  </sheetData>
  <sheetProtection/>
  <hyperlinks>
    <hyperlink ref="B4" location="'19-1'!A1" display="19-1"/>
    <hyperlink ref="B5" location="'19-2'!A1" display="19-2"/>
    <hyperlink ref="B6" location="'19-3'!A1" display="19-3"/>
    <hyperlink ref="B7" location="'19-4'!A1" display="19-4"/>
    <hyperlink ref="B8" location="'19-5'!A1" display="19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view="pageBreakPreview" zoomScale="85" zoomScaleNormal="85" zoomScaleSheetLayoutView="85" zoomScalePageLayoutView="0" workbookViewId="0" topLeftCell="A1">
      <selection activeCell="C3" sqref="C3"/>
    </sheetView>
  </sheetViews>
  <sheetFormatPr defaultColWidth="8.796875" defaultRowHeight="14.25"/>
  <cols>
    <col min="1" max="1" width="2.3984375" style="7" customWidth="1"/>
    <col min="2" max="2" width="24.5" style="7" customWidth="1"/>
    <col min="3" max="6" width="16.19921875" style="7" customWidth="1"/>
    <col min="7" max="16384" width="9" style="7" customWidth="1"/>
  </cols>
  <sheetData>
    <row r="1" spans="1:3" s="5" customFormat="1" ht="13.5">
      <c r="A1" s="163" t="s">
        <v>32</v>
      </c>
      <c r="B1" s="163"/>
      <c r="C1" s="163"/>
    </row>
    <row r="2" s="6" customFormat="1" ht="13.5">
      <c r="A2" s="6" t="s">
        <v>0</v>
      </c>
    </row>
    <row r="3" s="6" customFormat="1" ht="25.5" customHeight="1">
      <c r="C3" s="23" t="s">
        <v>36</v>
      </c>
    </row>
    <row r="4" spans="1:6" ht="17.25">
      <c r="A4" s="169" t="s">
        <v>33</v>
      </c>
      <c r="B4" s="169"/>
      <c r="C4" s="169"/>
      <c r="D4" s="169"/>
      <c r="E4" s="169"/>
      <c r="F4" s="169"/>
    </row>
    <row r="5" spans="1:6" ht="17.25" customHeight="1">
      <c r="A5" s="178" t="s">
        <v>107</v>
      </c>
      <c r="B5" s="178"/>
      <c r="C5" s="178"/>
      <c r="D5" s="178"/>
      <c r="E5" s="178"/>
      <c r="F5" s="178"/>
    </row>
    <row r="6" spans="4:6" ht="13.5">
      <c r="D6" s="11"/>
      <c r="E6" s="11"/>
      <c r="F6" s="12" t="s">
        <v>1</v>
      </c>
    </row>
    <row r="7" spans="1:6" ht="6" customHeight="1" thickBot="1">
      <c r="A7" s="8"/>
      <c r="B7" s="8"/>
      <c r="C7" s="9"/>
      <c r="D7" s="9"/>
      <c r="E7" s="8"/>
      <c r="F7" s="13"/>
    </row>
    <row r="8" spans="1:6" ht="36.75" customHeight="1" thickTop="1">
      <c r="A8" s="14"/>
      <c r="B8" s="15"/>
      <c r="C8" s="16" t="s">
        <v>2</v>
      </c>
      <c r="D8" s="16" t="s">
        <v>3</v>
      </c>
      <c r="E8" s="16" t="s">
        <v>4</v>
      </c>
      <c r="F8" s="17" t="s">
        <v>35</v>
      </c>
    </row>
    <row r="9" spans="1:6" ht="27.75" customHeight="1">
      <c r="A9" s="174" t="s">
        <v>37</v>
      </c>
      <c r="B9" s="175"/>
      <c r="C9" s="18">
        <v>4293</v>
      </c>
      <c r="D9" s="18">
        <v>1831</v>
      </c>
      <c r="E9" s="18">
        <v>2453</v>
      </c>
      <c r="F9" s="18">
        <v>9</v>
      </c>
    </row>
    <row r="10" spans="1:6" ht="27.75" customHeight="1">
      <c r="A10" s="176" t="s">
        <v>100</v>
      </c>
      <c r="B10" s="177"/>
      <c r="C10" s="24">
        <v>4307</v>
      </c>
      <c r="D10" s="24">
        <v>1818</v>
      </c>
      <c r="E10" s="24">
        <v>2482</v>
      </c>
      <c r="F10" s="24">
        <v>7</v>
      </c>
    </row>
    <row r="11" spans="1:6" s="6" customFormat="1" ht="27.75" customHeight="1">
      <c r="A11" s="167" t="s">
        <v>108</v>
      </c>
      <c r="B11" s="168"/>
      <c r="C11" s="25">
        <v>4361</v>
      </c>
      <c r="D11" s="25">
        <v>1848</v>
      </c>
      <c r="E11" s="25">
        <v>2507</v>
      </c>
      <c r="F11" s="25">
        <v>6</v>
      </c>
    </row>
    <row r="12" spans="1:6" ht="27.75" customHeight="1">
      <c r="A12" s="10"/>
      <c r="B12" s="19"/>
      <c r="C12" s="12"/>
      <c r="D12" s="12"/>
      <c r="E12" s="12"/>
      <c r="F12" s="12"/>
    </row>
    <row r="13" spans="1:6" ht="27.75" customHeight="1">
      <c r="A13" s="170" t="s">
        <v>5</v>
      </c>
      <c r="B13" s="171"/>
      <c r="C13" s="18">
        <v>3975</v>
      </c>
      <c r="D13" s="18">
        <v>1495</v>
      </c>
      <c r="E13" s="18">
        <v>2474</v>
      </c>
      <c r="F13" s="18">
        <v>6</v>
      </c>
    </row>
    <row r="14" spans="1:6" ht="27.75" customHeight="1">
      <c r="A14" s="10"/>
      <c r="B14" s="20" t="s">
        <v>6</v>
      </c>
      <c r="C14" s="18">
        <v>141</v>
      </c>
      <c r="D14" s="18">
        <v>135</v>
      </c>
      <c r="E14" s="18">
        <v>4</v>
      </c>
      <c r="F14" s="18">
        <v>2</v>
      </c>
    </row>
    <row r="15" spans="1:6" ht="27.75" customHeight="1">
      <c r="A15" s="10"/>
      <c r="B15" s="20" t="s">
        <v>102</v>
      </c>
      <c r="C15" s="18">
        <v>133</v>
      </c>
      <c r="D15" s="18">
        <v>120</v>
      </c>
      <c r="E15" s="18">
        <v>13</v>
      </c>
      <c r="F15" s="18"/>
    </row>
    <row r="16" spans="1:6" ht="27.75" customHeight="1">
      <c r="A16" s="10"/>
      <c r="B16" s="122" t="s">
        <v>103</v>
      </c>
      <c r="C16" s="18">
        <v>117</v>
      </c>
      <c r="D16" s="18">
        <v>113</v>
      </c>
      <c r="E16" s="18">
        <v>4</v>
      </c>
      <c r="F16" s="18"/>
    </row>
    <row r="17" spans="1:6" ht="27.75" customHeight="1">
      <c r="A17" s="10"/>
      <c r="B17" s="20" t="s">
        <v>19</v>
      </c>
      <c r="C17" s="18">
        <v>123</v>
      </c>
      <c r="D17" s="18">
        <v>82</v>
      </c>
      <c r="E17" s="18">
        <v>41</v>
      </c>
      <c r="F17" s="18"/>
    </row>
    <row r="18" spans="1:6" ht="27.75" customHeight="1">
      <c r="A18" s="10"/>
      <c r="B18" s="20" t="s">
        <v>20</v>
      </c>
      <c r="C18" s="18">
        <v>174</v>
      </c>
      <c r="D18" s="18">
        <v>133</v>
      </c>
      <c r="E18" s="18">
        <v>41</v>
      </c>
      <c r="F18" s="18"/>
    </row>
    <row r="19" spans="1:6" ht="27.75" customHeight="1">
      <c r="A19" s="10"/>
      <c r="B19" s="20" t="s">
        <v>7</v>
      </c>
      <c r="C19" s="18">
        <v>116</v>
      </c>
      <c r="D19" s="18">
        <v>99</v>
      </c>
      <c r="E19" s="18">
        <v>17</v>
      </c>
      <c r="F19" s="18"/>
    </row>
    <row r="20" spans="1:6" ht="27.75" customHeight="1">
      <c r="A20" s="10"/>
      <c r="B20" s="20" t="s">
        <v>8</v>
      </c>
      <c r="C20" s="18">
        <v>210</v>
      </c>
      <c r="D20" s="18">
        <v>56</v>
      </c>
      <c r="E20" s="18">
        <v>154</v>
      </c>
      <c r="F20" s="18"/>
    </row>
    <row r="21" spans="1:6" ht="27.75" customHeight="1">
      <c r="A21" s="10"/>
      <c r="B21" s="20" t="s">
        <v>9</v>
      </c>
      <c r="C21" s="18">
        <v>182</v>
      </c>
      <c r="D21" s="18">
        <v>56</v>
      </c>
      <c r="E21" s="18">
        <v>126</v>
      </c>
      <c r="F21" s="18"/>
    </row>
    <row r="22" spans="1:6" ht="27.75" customHeight="1">
      <c r="A22" s="10"/>
      <c r="B22" s="20" t="s">
        <v>21</v>
      </c>
      <c r="C22" s="18">
        <v>78</v>
      </c>
      <c r="D22" s="18">
        <v>69</v>
      </c>
      <c r="E22" s="18">
        <v>9</v>
      </c>
      <c r="F22" s="18"/>
    </row>
    <row r="23" spans="1:6" ht="27.75" customHeight="1">
      <c r="A23" s="10"/>
      <c r="B23" s="20" t="s">
        <v>10</v>
      </c>
      <c r="C23" s="18">
        <v>102</v>
      </c>
      <c r="D23" s="18">
        <v>35</v>
      </c>
      <c r="E23" s="18">
        <v>67</v>
      </c>
      <c r="F23" s="18"/>
    </row>
    <row r="24" spans="1:6" ht="27.75" customHeight="1">
      <c r="A24" s="10"/>
      <c r="B24" s="20" t="s">
        <v>11</v>
      </c>
      <c r="C24" s="18">
        <v>62</v>
      </c>
      <c r="D24" s="18">
        <v>62</v>
      </c>
      <c r="E24" s="18"/>
      <c r="F24" s="18"/>
    </row>
    <row r="25" spans="1:6" ht="27.75" customHeight="1">
      <c r="A25" s="10"/>
      <c r="B25" s="20" t="s">
        <v>12</v>
      </c>
      <c r="C25" s="18">
        <v>152</v>
      </c>
      <c r="D25" s="18">
        <v>40</v>
      </c>
      <c r="E25" s="18">
        <v>112</v>
      </c>
      <c r="F25" s="18"/>
    </row>
    <row r="26" spans="1:6" ht="27.75" customHeight="1">
      <c r="A26" s="10"/>
      <c r="B26" s="20" t="s">
        <v>13</v>
      </c>
      <c r="C26" s="18">
        <v>1099</v>
      </c>
      <c r="D26" s="18">
        <v>48</v>
      </c>
      <c r="E26" s="18">
        <v>1050</v>
      </c>
      <c r="F26" s="18">
        <v>1</v>
      </c>
    </row>
    <row r="27" spans="1:6" ht="27.75" customHeight="1">
      <c r="A27" s="10"/>
      <c r="B27" s="20" t="s">
        <v>14</v>
      </c>
      <c r="C27" s="18">
        <v>179</v>
      </c>
      <c r="D27" s="18">
        <v>14</v>
      </c>
      <c r="E27" s="18">
        <v>165</v>
      </c>
      <c r="F27" s="18"/>
    </row>
    <row r="28" spans="1:6" ht="27.75" customHeight="1">
      <c r="A28" s="10"/>
      <c r="B28" s="20" t="s">
        <v>15</v>
      </c>
      <c r="C28" s="18">
        <v>375</v>
      </c>
      <c r="D28" s="18">
        <v>137</v>
      </c>
      <c r="E28" s="18">
        <v>235</v>
      </c>
      <c r="F28" s="18">
        <v>3</v>
      </c>
    </row>
    <row r="29" spans="1:6" ht="27.75" customHeight="1">
      <c r="A29" s="10"/>
      <c r="B29" s="20" t="s">
        <v>16</v>
      </c>
      <c r="C29" s="18">
        <v>732</v>
      </c>
      <c r="D29" s="18">
        <v>296</v>
      </c>
      <c r="E29" s="18">
        <v>436</v>
      </c>
      <c r="F29" s="18"/>
    </row>
    <row r="30" spans="1:6" ht="27.75" customHeight="1">
      <c r="A30" s="10"/>
      <c r="B30" s="20"/>
      <c r="C30" s="18"/>
      <c r="D30" s="18"/>
      <c r="E30" s="18"/>
      <c r="F30" s="18"/>
    </row>
    <row r="31" spans="1:6" ht="27.75" customHeight="1">
      <c r="A31" s="170" t="s">
        <v>101</v>
      </c>
      <c r="B31" s="171"/>
      <c r="C31" s="18">
        <v>26</v>
      </c>
      <c r="D31" s="18">
        <v>26</v>
      </c>
      <c r="E31" s="18"/>
      <c r="F31" s="18"/>
    </row>
    <row r="32" spans="1:6" ht="27.75" customHeight="1">
      <c r="A32" s="172" t="s">
        <v>17</v>
      </c>
      <c r="B32" s="173"/>
      <c r="C32" s="18">
        <v>327</v>
      </c>
      <c r="D32" s="18">
        <v>297</v>
      </c>
      <c r="E32" s="18">
        <v>30</v>
      </c>
      <c r="F32" s="18"/>
    </row>
    <row r="33" spans="1:6" ht="27.75" customHeight="1">
      <c r="A33" s="165" t="s">
        <v>18</v>
      </c>
      <c r="B33" s="166"/>
      <c r="C33" s="22">
        <v>33</v>
      </c>
      <c r="D33" s="21">
        <v>30</v>
      </c>
      <c r="E33" s="21">
        <v>3</v>
      </c>
      <c r="F33" s="21"/>
    </row>
    <row r="34" spans="1:2" ht="17.25" customHeight="1">
      <c r="A34" s="164" t="s">
        <v>38</v>
      </c>
      <c r="B34" s="164"/>
    </row>
  </sheetData>
  <sheetProtection/>
  <mergeCells count="11">
    <mergeCell ref="A5:F5"/>
    <mergeCell ref="A1:C1"/>
    <mergeCell ref="A34:B34"/>
    <mergeCell ref="A33:B33"/>
    <mergeCell ref="A11:B11"/>
    <mergeCell ref="A4:F4"/>
    <mergeCell ref="A13:B13"/>
    <mergeCell ref="A31:B31"/>
    <mergeCell ref="A32:B32"/>
    <mergeCell ref="A9:B9"/>
    <mergeCell ref="A10:B10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8.796875" defaultRowHeight="14.25"/>
  <cols>
    <col min="1" max="1" width="18.5" style="27" customWidth="1"/>
    <col min="2" max="6" width="14.59765625" style="27" customWidth="1"/>
    <col min="7" max="16384" width="9" style="27" customWidth="1"/>
  </cols>
  <sheetData>
    <row r="1" spans="1:3" s="3" customFormat="1" ht="13.5">
      <c r="A1" s="181" t="s">
        <v>32</v>
      </c>
      <c r="B1" s="181"/>
      <c r="C1" s="181"/>
    </row>
    <row r="2" s="37" customFormat="1" ht="13.5">
      <c r="A2" s="37" t="s">
        <v>0</v>
      </c>
    </row>
    <row r="3" spans="1:6" ht="17.25">
      <c r="A3" s="179" t="s">
        <v>46</v>
      </c>
      <c r="B3" s="179"/>
      <c r="C3" s="179"/>
      <c r="D3" s="179"/>
      <c r="E3" s="179"/>
      <c r="F3" s="179"/>
    </row>
    <row r="4" spans="1:6" ht="13.5">
      <c r="A4" s="180" t="s">
        <v>121</v>
      </c>
      <c r="B4" s="180"/>
      <c r="C4" s="180"/>
      <c r="D4" s="180"/>
      <c r="E4" s="180"/>
      <c r="F4" s="180"/>
    </row>
    <row r="6" spans="1:6" ht="6" customHeight="1" thickBot="1">
      <c r="A6" s="36"/>
      <c r="B6" s="36"/>
      <c r="C6" s="36"/>
      <c r="D6" s="36"/>
      <c r="E6" s="36"/>
      <c r="F6" s="36"/>
    </row>
    <row r="7" spans="1:6" ht="36.75" customHeight="1" thickTop="1">
      <c r="A7" s="35"/>
      <c r="B7" s="34" t="s">
        <v>45</v>
      </c>
      <c r="C7" s="34" t="s">
        <v>44</v>
      </c>
      <c r="D7" s="34" t="s">
        <v>43</v>
      </c>
      <c r="E7" s="34" t="s">
        <v>42</v>
      </c>
      <c r="F7" s="33" t="s">
        <v>41</v>
      </c>
    </row>
    <row r="8" spans="1:6" ht="27.75" customHeight="1">
      <c r="A8" s="143">
        <v>43556</v>
      </c>
      <c r="B8" s="144">
        <v>11</v>
      </c>
      <c r="C8" s="145">
        <v>43</v>
      </c>
      <c r="D8" s="145">
        <v>3</v>
      </c>
      <c r="E8" s="145">
        <v>93</v>
      </c>
      <c r="F8" s="145">
        <v>2</v>
      </c>
    </row>
    <row r="9" spans="1:6" ht="27.75" customHeight="1">
      <c r="A9" s="30" t="s">
        <v>104</v>
      </c>
      <c r="B9" s="144">
        <v>11</v>
      </c>
      <c r="C9" s="145">
        <v>43</v>
      </c>
      <c r="D9" s="145">
        <v>0</v>
      </c>
      <c r="E9" s="145">
        <v>93</v>
      </c>
      <c r="F9" s="145">
        <v>2</v>
      </c>
    </row>
    <row r="10" spans="1:6" s="32" customFormat="1" ht="27.75" customHeight="1">
      <c r="A10" s="131" t="s">
        <v>109</v>
      </c>
      <c r="B10" s="146">
        <v>11</v>
      </c>
      <c r="C10" s="147">
        <v>43</v>
      </c>
      <c r="D10" s="147">
        <v>0</v>
      </c>
      <c r="E10" s="147">
        <v>93</v>
      </c>
      <c r="F10" s="147">
        <v>2</v>
      </c>
    </row>
    <row r="11" spans="1:6" ht="27.75" customHeight="1">
      <c r="A11" s="31"/>
      <c r="B11" s="144"/>
      <c r="C11" s="145"/>
      <c r="D11" s="145"/>
      <c r="E11" s="145"/>
      <c r="F11" s="145"/>
    </row>
    <row r="12" spans="1:6" ht="27.75" customHeight="1">
      <c r="A12" s="30" t="s">
        <v>110</v>
      </c>
      <c r="B12" s="144">
        <v>1</v>
      </c>
      <c r="C12" s="145">
        <v>13</v>
      </c>
      <c r="D12" s="145" t="s">
        <v>40</v>
      </c>
      <c r="E12" s="145">
        <v>10</v>
      </c>
      <c r="F12" s="145">
        <v>1</v>
      </c>
    </row>
    <row r="13" spans="1:6" ht="27.75" customHeight="1">
      <c r="A13" s="30" t="s">
        <v>111</v>
      </c>
      <c r="B13" s="144">
        <v>1</v>
      </c>
      <c r="C13" s="145">
        <v>5</v>
      </c>
      <c r="D13" s="145" t="s">
        <v>40</v>
      </c>
      <c r="E13" s="145">
        <v>12</v>
      </c>
      <c r="F13" s="145" t="s">
        <v>40</v>
      </c>
    </row>
    <row r="14" spans="1:6" ht="27.75" customHeight="1">
      <c r="A14" s="30" t="s">
        <v>112</v>
      </c>
      <c r="B14" s="144">
        <v>1</v>
      </c>
      <c r="C14" s="145">
        <v>1</v>
      </c>
      <c r="D14" s="145" t="s">
        <v>40</v>
      </c>
      <c r="E14" s="145">
        <v>7</v>
      </c>
      <c r="F14" s="145" t="s">
        <v>40</v>
      </c>
    </row>
    <row r="15" spans="1:6" ht="27.75" customHeight="1">
      <c r="A15" s="30" t="s">
        <v>113</v>
      </c>
      <c r="B15" s="144">
        <v>1</v>
      </c>
      <c r="C15" s="145">
        <v>1</v>
      </c>
      <c r="D15" s="145" t="s">
        <v>40</v>
      </c>
      <c r="E15" s="145">
        <v>4</v>
      </c>
      <c r="F15" s="145" t="s">
        <v>40</v>
      </c>
    </row>
    <row r="16" spans="1:6" ht="27.75" customHeight="1">
      <c r="A16" s="30" t="s">
        <v>114</v>
      </c>
      <c r="B16" s="144">
        <v>1</v>
      </c>
      <c r="C16" s="145">
        <v>2</v>
      </c>
      <c r="D16" s="145" t="s">
        <v>40</v>
      </c>
      <c r="E16" s="145">
        <v>4</v>
      </c>
      <c r="F16" s="145" t="s">
        <v>40</v>
      </c>
    </row>
    <row r="17" spans="1:6" ht="27.75" customHeight="1">
      <c r="A17" s="30" t="s">
        <v>115</v>
      </c>
      <c r="B17" s="144">
        <v>1</v>
      </c>
      <c r="C17" s="145">
        <v>3</v>
      </c>
      <c r="D17" s="145" t="s">
        <v>40</v>
      </c>
      <c r="E17" s="145">
        <v>5</v>
      </c>
      <c r="F17" s="145" t="s">
        <v>40</v>
      </c>
    </row>
    <row r="18" spans="1:6" ht="27.75" customHeight="1">
      <c r="A18" s="30" t="s">
        <v>116</v>
      </c>
      <c r="B18" s="144">
        <v>1</v>
      </c>
      <c r="C18" s="145" t="s">
        <v>40</v>
      </c>
      <c r="D18" s="145" t="s">
        <v>40</v>
      </c>
      <c r="E18" s="145">
        <v>4</v>
      </c>
      <c r="F18" s="145" t="s">
        <v>40</v>
      </c>
    </row>
    <row r="19" spans="1:6" ht="27.75" customHeight="1">
      <c r="A19" s="30" t="s">
        <v>117</v>
      </c>
      <c r="B19" s="144">
        <v>1</v>
      </c>
      <c r="C19" s="145">
        <v>3</v>
      </c>
      <c r="D19" s="145" t="s">
        <v>40</v>
      </c>
      <c r="E19" s="145">
        <v>11</v>
      </c>
      <c r="F19" s="145" t="s">
        <v>40</v>
      </c>
    </row>
    <row r="20" spans="1:6" ht="27.75" customHeight="1">
      <c r="A20" s="30" t="s">
        <v>118</v>
      </c>
      <c r="B20" s="144">
        <v>1</v>
      </c>
      <c r="C20" s="145">
        <v>5</v>
      </c>
      <c r="D20" s="145" t="s">
        <v>40</v>
      </c>
      <c r="E20" s="145">
        <v>16</v>
      </c>
      <c r="F20" s="145" t="s">
        <v>40</v>
      </c>
    </row>
    <row r="21" spans="1:6" ht="27.75" customHeight="1">
      <c r="A21" s="30" t="s">
        <v>119</v>
      </c>
      <c r="B21" s="144">
        <v>1</v>
      </c>
      <c r="C21" s="145">
        <v>7</v>
      </c>
      <c r="D21" s="145" t="s">
        <v>40</v>
      </c>
      <c r="E21" s="145">
        <v>7</v>
      </c>
      <c r="F21" s="145">
        <v>1</v>
      </c>
    </row>
    <row r="22" spans="1:6" ht="27.75" customHeight="1">
      <c r="A22" s="29" t="s">
        <v>120</v>
      </c>
      <c r="B22" s="148">
        <v>1</v>
      </c>
      <c r="C22" s="149">
        <v>3</v>
      </c>
      <c r="D22" s="149" t="s">
        <v>40</v>
      </c>
      <c r="E22" s="149">
        <v>13</v>
      </c>
      <c r="F22" s="149" t="s">
        <v>40</v>
      </c>
    </row>
    <row r="23" ht="17.25" customHeight="1">
      <c r="A23" s="28" t="s">
        <v>39</v>
      </c>
    </row>
  </sheetData>
  <sheetProtection/>
  <mergeCells count="3">
    <mergeCell ref="A3:F3"/>
    <mergeCell ref="A4:F4"/>
    <mergeCell ref="A1:C1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Normal="90" zoomScaleSheetLayoutView="100" zoomScalePageLayoutView="0" workbookViewId="0" topLeftCell="A1">
      <pane ySplit="8" topLeftCell="A9" activePane="bottomLeft" state="frozen"/>
      <selection pane="topLeft" activeCell="G21" sqref="G21"/>
      <selection pane="bottomLeft" activeCell="A3" sqref="A3:L3"/>
    </sheetView>
  </sheetViews>
  <sheetFormatPr defaultColWidth="8.796875" defaultRowHeight="14.25"/>
  <cols>
    <col min="1" max="1" width="9" style="7" customWidth="1"/>
    <col min="2" max="12" width="7.09765625" style="7" customWidth="1"/>
    <col min="13" max="14" width="7" style="7" customWidth="1"/>
    <col min="15" max="16384" width="9" style="7" customWidth="1"/>
  </cols>
  <sheetData>
    <row r="1" spans="1:4" s="5" customFormat="1" ht="13.5">
      <c r="A1" s="163" t="s">
        <v>32</v>
      </c>
      <c r="B1" s="163"/>
      <c r="C1" s="163"/>
      <c r="D1" s="163"/>
    </row>
    <row r="2" spans="1:3" s="6" customFormat="1" ht="13.5">
      <c r="A2" s="193" t="s">
        <v>0</v>
      </c>
      <c r="B2" s="193"/>
      <c r="C2" s="193"/>
    </row>
    <row r="3" spans="1:12" ht="17.25">
      <c r="A3" s="169" t="s">
        <v>71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7.25">
      <c r="A4" s="26"/>
      <c r="B4" s="26"/>
      <c r="C4" s="26"/>
      <c r="D4" s="26"/>
      <c r="E4" s="26"/>
      <c r="F4" s="183" t="s">
        <v>121</v>
      </c>
      <c r="G4" s="183"/>
      <c r="H4" s="183"/>
      <c r="I4" s="26"/>
      <c r="J4" s="26"/>
      <c r="K4" s="26"/>
      <c r="L4" s="26"/>
    </row>
    <row r="5" spans="13:14" ht="13.5">
      <c r="M5" s="41"/>
      <c r="N5" s="41" t="s">
        <v>70</v>
      </c>
    </row>
    <row r="6" spans="1:12" ht="6" customHeight="1" thickBot="1">
      <c r="A6" s="8"/>
      <c r="B6" s="8"/>
      <c r="C6" s="8"/>
      <c r="D6" s="8"/>
      <c r="E6" s="8"/>
      <c r="F6" s="9"/>
      <c r="G6" s="9"/>
      <c r="H6" s="9"/>
      <c r="I6" s="8"/>
      <c r="J6" s="8"/>
      <c r="K6" s="8"/>
      <c r="L6" s="8"/>
    </row>
    <row r="7" spans="1:14" s="40" customFormat="1" ht="19.5" customHeight="1" thickTop="1">
      <c r="A7" s="188"/>
      <c r="B7" s="190" t="s">
        <v>69</v>
      </c>
      <c r="C7" s="48" t="s">
        <v>68</v>
      </c>
      <c r="D7" s="190" t="s">
        <v>67</v>
      </c>
      <c r="E7" s="48" t="s">
        <v>66</v>
      </c>
      <c r="F7" s="48" t="s">
        <v>65</v>
      </c>
      <c r="G7" s="48" t="s">
        <v>64</v>
      </c>
      <c r="H7" s="184" t="s">
        <v>63</v>
      </c>
      <c r="I7" s="184" t="s">
        <v>62</v>
      </c>
      <c r="J7" s="48" t="s">
        <v>61</v>
      </c>
      <c r="K7" s="184" t="s">
        <v>60</v>
      </c>
      <c r="L7" s="186" t="s">
        <v>59</v>
      </c>
      <c r="M7" s="186" t="s">
        <v>58</v>
      </c>
      <c r="N7" s="186" t="s">
        <v>105</v>
      </c>
    </row>
    <row r="8" spans="1:14" s="40" customFormat="1" ht="19.5" customHeight="1">
      <c r="A8" s="189"/>
      <c r="B8" s="191"/>
      <c r="C8" s="47" t="s">
        <v>57</v>
      </c>
      <c r="D8" s="192"/>
      <c r="E8" s="46" t="s">
        <v>56</v>
      </c>
      <c r="F8" s="46" t="s">
        <v>55</v>
      </c>
      <c r="G8" s="45" t="s">
        <v>54</v>
      </c>
      <c r="H8" s="185"/>
      <c r="I8" s="185"/>
      <c r="J8" s="45" t="s">
        <v>53</v>
      </c>
      <c r="K8" s="185"/>
      <c r="L8" s="187"/>
      <c r="M8" s="187"/>
      <c r="N8" s="187"/>
    </row>
    <row r="9" spans="1:14" s="40" customFormat="1" ht="26.25" customHeight="1">
      <c r="A9" s="132" t="s">
        <v>122</v>
      </c>
      <c r="B9" s="42">
        <v>7929</v>
      </c>
      <c r="C9" s="42">
        <v>4369</v>
      </c>
      <c r="D9" s="42">
        <v>356</v>
      </c>
      <c r="E9" s="42">
        <v>25</v>
      </c>
      <c r="F9" s="42">
        <v>102</v>
      </c>
      <c r="G9" s="42">
        <v>358</v>
      </c>
      <c r="H9" s="42">
        <v>477</v>
      </c>
      <c r="I9" s="42">
        <v>672</v>
      </c>
      <c r="J9" s="42">
        <v>409</v>
      </c>
      <c r="K9" s="42">
        <v>75</v>
      </c>
      <c r="L9" s="42">
        <v>1086</v>
      </c>
      <c r="M9" s="41" t="s">
        <v>40</v>
      </c>
      <c r="N9" s="41"/>
    </row>
    <row r="10" spans="1:14" s="40" customFormat="1" ht="26.25" customHeight="1">
      <c r="A10" s="132" t="s">
        <v>123</v>
      </c>
      <c r="B10" s="42">
        <v>7922</v>
      </c>
      <c r="C10" s="42">
        <v>4314</v>
      </c>
      <c r="D10" s="42">
        <v>359</v>
      </c>
      <c r="E10" s="42">
        <v>24</v>
      </c>
      <c r="F10" s="42">
        <v>106</v>
      </c>
      <c r="G10" s="42">
        <v>367</v>
      </c>
      <c r="H10" s="42">
        <v>478</v>
      </c>
      <c r="I10" s="42">
        <v>730</v>
      </c>
      <c r="J10" s="42">
        <v>387</v>
      </c>
      <c r="K10" s="42">
        <v>67</v>
      </c>
      <c r="L10" s="42">
        <v>1086</v>
      </c>
      <c r="M10" s="41">
        <v>0</v>
      </c>
      <c r="N10" s="41">
        <v>4</v>
      </c>
    </row>
    <row r="11" spans="1:14" s="39" customFormat="1" ht="26.25" customHeight="1">
      <c r="A11" s="133" t="s">
        <v>124</v>
      </c>
      <c r="B11" s="44">
        <v>7865</v>
      </c>
      <c r="C11" s="44">
        <v>4286</v>
      </c>
      <c r="D11" s="44">
        <v>348</v>
      </c>
      <c r="E11" s="44">
        <v>21</v>
      </c>
      <c r="F11" s="44">
        <v>103</v>
      </c>
      <c r="G11" s="44">
        <v>367</v>
      </c>
      <c r="H11" s="44">
        <v>471</v>
      </c>
      <c r="I11" s="44">
        <v>755</v>
      </c>
      <c r="J11" s="44">
        <v>357</v>
      </c>
      <c r="K11" s="44">
        <v>64</v>
      </c>
      <c r="L11" s="44">
        <v>1090</v>
      </c>
      <c r="M11" s="140">
        <v>0</v>
      </c>
      <c r="N11" s="140">
        <v>3</v>
      </c>
    </row>
    <row r="12" spans="1:14" s="40" customFormat="1" ht="26.25" customHeight="1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  <c r="N12" s="41"/>
    </row>
    <row r="13" spans="1:14" s="40" customFormat="1" ht="26.25" customHeight="1">
      <c r="A13" s="43" t="s">
        <v>125</v>
      </c>
      <c r="B13" s="42">
        <v>2279</v>
      </c>
      <c r="C13" s="42">
        <v>1207</v>
      </c>
      <c r="D13" s="42">
        <v>106</v>
      </c>
      <c r="E13" s="42">
        <v>1</v>
      </c>
      <c r="F13" s="42">
        <v>20</v>
      </c>
      <c r="G13" s="42">
        <v>71</v>
      </c>
      <c r="H13" s="42">
        <v>342</v>
      </c>
      <c r="I13" s="42">
        <v>158</v>
      </c>
      <c r="J13" s="42">
        <v>88</v>
      </c>
      <c r="K13" s="42">
        <v>13</v>
      </c>
      <c r="L13" s="42">
        <v>273</v>
      </c>
      <c r="M13" s="42">
        <v>0</v>
      </c>
      <c r="N13" s="42">
        <v>0</v>
      </c>
    </row>
    <row r="14" spans="1:14" s="40" customFormat="1" ht="26.25" customHeight="1">
      <c r="A14" s="43" t="s">
        <v>126</v>
      </c>
      <c r="B14" s="42">
        <v>1031</v>
      </c>
      <c r="C14" s="42">
        <v>351</v>
      </c>
      <c r="D14" s="42">
        <v>25</v>
      </c>
      <c r="E14" s="139">
        <v>0</v>
      </c>
      <c r="F14" s="42">
        <v>10</v>
      </c>
      <c r="G14" s="42">
        <v>21</v>
      </c>
      <c r="H14" s="139">
        <v>0</v>
      </c>
      <c r="I14" s="42">
        <v>492</v>
      </c>
      <c r="J14" s="42">
        <v>16</v>
      </c>
      <c r="K14" s="42">
        <v>8</v>
      </c>
      <c r="L14" s="42">
        <v>108</v>
      </c>
      <c r="M14" s="42">
        <v>0</v>
      </c>
      <c r="N14" s="42">
        <v>0</v>
      </c>
    </row>
    <row r="15" spans="1:14" s="40" customFormat="1" ht="26.25" customHeight="1">
      <c r="A15" s="43" t="s">
        <v>127</v>
      </c>
      <c r="B15" s="42">
        <v>288</v>
      </c>
      <c r="C15" s="42">
        <v>209</v>
      </c>
      <c r="D15" s="42">
        <v>14</v>
      </c>
      <c r="E15" s="139">
        <v>0</v>
      </c>
      <c r="F15" s="139">
        <v>0</v>
      </c>
      <c r="G15" s="42">
        <v>12</v>
      </c>
      <c r="H15" s="139">
        <v>0</v>
      </c>
      <c r="I15" s="42">
        <v>13</v>
      </c>
      <c r="J15" s="42">
        <v>2</v>
      </c>
      <c r="K15" s="42">
        <v>2</v>
      </c>
      <c r="L15" s="42">
        <v>36</v>
      </c>
      <c r="M15" s="42">
        <v>0</v>
      </c>
      <c r="N15" s="42">
        <v>0</v>
      </c>
    </row>
    <row r="16" spans="1:14" s="40" customFormat="1" ht="26.25" customHeight="1">
      <c r="A16" s="43" t="s">
        <v>128</v>
      </c>
      <c r="B16" s="42">
        <v>362</v>
      </c>
      <c r="C16" s="42">
        <v>221</v>
      </c>
      <c r="D16" s="42">
        <v>16</v>
      </c>
      <c r="E16" s="42">
        <v>1</v>
      </c>
      <c r="F16" s="42">
        <v>2</v>
      </c>
      <c r="G16" s="42">
        <v>11</v>
      </c>
      <c r="H16" s="42">
        <v>54</v>
      </c>
      <c r="I16" s="42">
        <v>17</v>
      </c>
      <c r="J16" s="42">
        <v>25</v>
      </c>
      <c r="K16" s="42">
        <v>0</v>
      </c>
      <c r="L16" s="42">
        <v>15</v>
      </c>
      <c r="M16" s="42">
        <v>0</v>
      </c>
      <c r="N16" s="42">
        <v>0</v>
      </c>
    </row>
    <row r="17" spans="1:14" s="40" customFormat="1" ht="26.25" customHeight="1">
      <c r="A17" s="43" t="s">
        <v>129</v>
      </c>
      <c r="B17" s="42">
        <v>255</v>
      </c>
      <c r="C17" s="42">
        <v>152</v>
      </c>
      <c r="D17" s="42">
        <v>11</v>
      </c>
      <c r="E17" s="139">
        <v>0</v>
      </c>
      <c r="F17" s="42">
        <v>3</v>
      </c>
      <c r="G17" s="42">
        <v>9</v>
      </c>
      <c r="H17" s="42">
        <v>37</v>
      </c>
      <c r="I17" s="42">
        <v>6</v>
      </c>
      <c r="J17" s="42">
        <v>19</v>
      </c>
      <c r="K17" s="42">
        <v>6</v>
      </c>
      <c r="L17" s="42">
        <v>12</v>
      </c>
      <c r="M17" s="42">
        <v>0</v>
      </c>
      <c r="N17" s="42">
        <v>0</v>
      </c>
    </row>
    <row r="18" spans="1:14" s="40" customFormat="1" ht="26.25" customHeight="1">
      <c r="A18" s="43" t="s">
        <v>130</v>
      </c>
      <c r="B18" s="42">
        <v>393</v>
      </c>
      <c r="C18" s="42">
        <v>257</v>
      </c>
      <c r="D18" s="42">
        <v>24</v>
      </c>
      <c r="E18" s="139">
        <v>0</v>
      </c>
      <c r="F18" s="139">
        <v>0</v>
      </c>
      <c r="G18" s="42">
        <v>13</v>
      </c>
      <c r="H18" s="139">
        <v>0</v>
      </c>
      <c r="I18" s="42">
        <v>7</v>
      </c>
      <c r="J18" s="42">
        <v>14</v>
      </c>
      <c r="K18" s="42">
        <v>13</v>
      </c>
      <c r="L18" s="42">
        <v>65</v>
      </c>
      <c r="M18" s="42">
        <v>0</v>
      </c>
      <c r="N18" s="42">
        <v>0</v>
      </c>
    </row>
    <row r="19" spans="1:14" s="40" customFormat="1" ht="26.25" customHeight="1">
      <c r="A19" s="43" t="s">
        <v>131</v>
      </c>
      <c r="B19" s="42">
        <v>296</v>
      </c>
      <c r="C19" s="42">
        <v>207</v>
      </c>
      <c r="D19" s="42">
        <v>18</v>
      </c>
      <c r="E19" s="139">
        <v>0</v>
      </c>
      <c r="F19" s="139">
        <v>0</v>
      </c>
      <c r="G19" s="42">
        <v>13</v>
      </c>
      <c r="H19" s="139">
        <v>0</v>
      </c>
      <c r="I19" s="42">
        <v>6</v>
      </c>
      <c r="J19" s="42">
        <v>14</v>
      </c>
      <c r="K19" s="41">
        <v>0</v>
      </c>
      <c r="L19" s="42">
        <v>38</v>
      </c>
      <c r="M19" s="42">
        <v>0</v>
      </c>
      <c r="N19" s="42">
        <v>0</v>
      </c>
    </row>
    <row r="20" spans="1:14" s="40" customFormat="1" ht="26.25" customHeight="1">
      <c r="A20" s="43" t="s">
        <v>132</v>
      </c>
      <c r="B20" s="42">
        <v>566</v>
      </c>
      <c r="C20" s="42">
        <v>350</v>
      </c>
      <c r="D20" s="42">
        <v>29</v>
      </c>
      <c r="E20" s="139">
        <v>0</v>
      </c>
      <c r="F20" s="42">
        <v>9</v>
      </c>
      <c r="G20" s="42">
        <v>22</v>
      </c>
      <c r="H20" s="139">
        <v>0</v>
      </c>
      <c r="I20" s="42">
        <v>17</v>
      </c>
      <c r="J20" s="42">
        <v>49</v>
      </c>
      <c r="K20" s="42">
        <v>9</v>
      </c>
      <c r="L20" s="42">
        <v>81</v>
      </c>
      <c r="M20" s="42">
        <v>0</v>
      </c>
      <c r="N20" s="42">
        <v>0</v>
      </c>
    </row>
    <row r="21" spans="1:14" s="40" customFormat="1" ht="26.25" customHeight="1">
      <c r="A21" s="43" t="s">
        <v>133</v>
      </c>
      <c r="B21" s="42">
        <v>838</v>
      </c>
      <c r="C21" s="42">
        <v>384</v>
      </c>
      <c r="D21" s="42">
        <v>40</v>
      </c>
      <c r="E21" s="42">
        <v>10</v>
      </c>
      <c r="F21" s="42">
        <v>39</v>
      </c>
      <c r="G21" s="42">
        <v>88</v>
      </c>
      <c r="H21" s="139">
        <v>0</v>
      </c>
      <c r="I21" s="42">
        <v>16</v>
      </c>
      <c r="J21" s="42">
        <v>46</v>
      </c>
      <c r="K21" s="42">
        <v>2</v>
      </c>
      <c r="L21" s="42">
        <v>210</v>
      </c>
      <c r="M21" s="42">
        <v>0</v>
      </c>
      <c r="N21" s="41">
        <v>3</v>
      </c>
    </row>
    <row r="22" spans="1:14" s="40" customFormat="1" ht="26.25" customHeight="1">
      <c r="A22" s="43" t="s">
        <v>134</v>
      </c>
      <c r="B22" s="57">
        <v>244</v>
      </c>
      <c r="C22" s="57">
        <v>104</v>
      </c>
      <c r="D22" s="57">
        <v>10</v>
      </c>
      <c r="E22" s="57">
        <v>0</v>
      </c>
      <c r="F22" s="57">
        <v>0</v>
      </c>
      <c r="G22" s="57">
        <v>9</v>
      </c>
      <c r="H22" s="57">
        <v>38</v>
      </c>
      <c r="I22" s="57">
        <v>4</v>
      </c>
      <c r="J22" s="57">
        <v>28</v>
      </c>
      <c r="K22" s="57">
        <v>7</v>
      </c>
      <c r="L22" s="57">
        <v>44</v>
      </c>
      <c r="M22" s="57">
        <v>0</v>
      </c>
      <c r="N22" s="57">
        <v>0</v>
      </c>
    </row>
    <row r="23" spans="1:14" s="40" customFormat="1" ht="26.25" customHeight="1">
      <c r="A23" s="43" t="s">
        <v>135</v>
      </c>
      <c r="B23" s="57">
        <v>73</v>
      </c>
      <c r="C23" s="57">
        <v>50</v>
      </c>
      <c r="D23" s="57">
        <v>4</v>
      </c>
      <c r="E23" s="57">
        <v>1</v>
      </c>
      <c r="F23" s="57">
        <v>0</v>
      </c>
      <c r="G23" s="57">
        <v>6</v>
      </c>
      <c r="H23" s="57">
        <v>0</v>
      </c>
      <c r="I23" s="57">
        <v>1</v>
      </c>
      <c r="J23" s="57">
        <v>1</v>
      </c>
      <c r="K23" s="57">
        <v>3</v>
      </c>
      <c r="L23" s="57">
        <v>7</v>
      </c>
      <c r="M23" s="57">
        <v>0</v>
      </c>
      <c r="N23" s="57">
        <v>0</v>
      </c>
    </row>
    <row r="24" spans="1:14" s="40" customFormat="1" ht="26.25" customHeight="1">
      <c r="A24" s="43" t="s">
        <v>136</v>
      </c>
      <c r="B24" s="57">
        <v>210</v>
      </c>
      <c r="C24" s="57">
        <v>115</v>
      </c>
      <c r="D24" s="57">
        <v>7</v>
      </c>
      <c r="E24" s="57">
        <v>2</v>
      </c>
      <c r="F24" s="57">
        <v>5</v>
      </c>
      <c r="G24" s="57">
        <v>26</v>
      </c>
      <c r="H24" s="57">
        <v>0</v>
      </c>
      <c r="I24" s="57">
        <v>1</v>
      </c>
      <c r="J24" s="57">
        <v>5</v>
      </c>
      <c r="K24" s="57">
        <v>0</v>
      </c>
      <c r="L24" s="57">
        <v>49</v>
      </c>
      <c r="M24" s="57">
        <v>0</v>
      </c>
      <c r="N24" s="57"/>
    </row>
    <row r="25" spans="1:14" s="40" customFormat="1" ht="26.25" customHeight="1">
      <c r="A25" s="43" t="s">
        <v>137</v>
      </c>
      <c r="B25" s="57">
        <v>249</v>
      </c>
      <c r="C25" s="57">
        <v>175</v>
      </c>
      <c r="D25" s="57">
        <v>12</v>
      </c>
      <c r="E25" s="57">
        <v>0</v>
      </c>
      <c r="F25" s="57">
        <v>4</v>
      </c>
      <c r="G25" s="57">
        <v>6</v>
      </c>
      <c r="H25" s="57">
        <v>0</v>
      </c>
      <c r="I25" s="57">
        <v>5</v>
      </c>
      <c r="J25" s="57">
        <v>14</v>
      </c>
      <c r="K25" s="57">
        <v>1</v>
      </c>
      <c r="L25" s="57">
        <v>32</v>
      </c>
      <c r="M25" s="57">
        <v>0</v>
      </c>
      <c r="N25" s="57">
        <v>0</v>
      </c>
    </row>
    <row r="26" spans="1:14" s="40" customFormat="1" ht="26.25" customHeight="1">
      <c r="A26" s="43" t="s">
        <v>138</v>
      </c>
      <c r="B26" s="57">
        <v>180</v>
      </c>
      <c r="C26" s="57">
        <v>113</v>
      </c>
      <c r="D26" s="57">
        <v>9</v>
      </c>
      <c r="E26" s="57">
        <v>1</v>
      </c>
      <c r="F26" s="57">
        <v>0</v>
      </c>
      <c r="G26" s="57">
        <v>9</v>
      </c>
      <c r="H26" s="57">
        <v>0</v>
      </c>
      <c r="I26" s="57">
        <v>5</v>
      </c>
      <c r="J26" s="57">
        <v>7</v>
      </c>
      <c r="K26" s="57">
        <v>0</v>
      </c>
      <c r="L26" s="57">
        <v>36</v>
      </c>
      <c r="M26" s="57">
        <v>0</v>
      </c>
      <c r="N26" s="57">
        <v>0</v>
      </c>
    </row>
    <row r="27" spans="1:14" s="40" customFormat="1" ht="26.25" customHeight="1">
      <c r="A27" s="43" t="s">
        <v>139</v>
      </c>
      <c r="B27" s="57">
        <v>195</v>
      </c>
      <c r="C27" s="57">
        <v>124</v>
      </c>
      <c r="D27" s="57">
        <v>8</v>
      </c>
      <c r="E27" s="57">
        <v>0</v>
      </c>
      <c r="F27" s="57">
        <v>0</v>
      </c>
      <c r="G27" s="57">
        <v>15</v>
      </c>
      <c r="H27" s="57">
        <v>0</v>
      </c>
      <c r="I27" s="57">
        <v>2</v>
      </c>
      <c r="J27" s="57">
        <v>9</v>
      </c>
      <c r="K27" s="57">
        <v>0</v>
      </c>
      <c r="L27" s="57">
        <v>37</v>
      </c>
      <c r="M27" s="57">
        <v>0</v>
      </c>
      <c r="N27" s="57">
        <v>0</v>
      </c>
    </row>
    <row r="28" spans="1:14" s="40" customFormat="1" ht="26.25" customHeight="1">
      <c r="A28" s="43" t="s">
        <v>140</v>
      </c>
      <c r="B28" s="57">
        <v>169</v>
      </c>
      <c r="C28" s="57">
        <v>132</v>
      </c>
      <c r="D28" s="57">
        <v>8</v>
      </c>
      <c r="E28" s="57">
        <v>1</v>
      </c>
      <c r="F28" s="57">
        <v>2</v>
      </c>
      <c r="G28" s="57">
        <v>12</v>
      </c>
      <c r="H28" s="57">
        <v>0</v>
      </c>
      <c r="I28" s="57">
        <v>2</v>
      </c>
      <c r="J28" s="57">
        <v>3</v>
      </c>
      <c r="K28" s="57">
        <v>0</v>
      </c>
      <c r="L28" s="57">
        <v>9</v>
      </c>
      <c r="M28" s="57">
        <v>0</v>
      </c>
      <c r="N28" s="57">
        <v>0</v>
      </c>
    </row>
    <row r="29" spans="1:14" s="40" customFormat="1" ht="26.25" customHeight="1">
      <c r="A29" s="141" t="s">
        <v>141</v>
      </c>
      <c r="B29" s="56">
        <v>237</v>
      </c>
      <c r="C29" s="56">
        <v>135</v>
      </c>
      <c r="D29" s="56">
        <v>7</v>
      </c>
      <c r="E29" s="56">
        <v>4</v>
      </c>
      <c r="F29" s="56">
        <v>9</v>
      </c>
      <c r="G29" s="56">
        <v>24</v>
      </c>
      <c r="H29" s="56">
        <v>0</v>
      </c>
      <c r="I29" s="56">
        <v>3</v>
      </c>
      <c r="J29" s="56">
        <v>17</v>
      </c>
      <c r="K29" s="56">
        <v>0</v>
      </c>
      <c r="L29" s="56">
        <v>38</v>
      </c>
      <c r="M29" s="56">
        <v>0</v>
      </c>
      <c r="N29" s="56">
        <v>0</v>
      </c>
    </row>
    <row r="30" spans="1:12" ht="18" customHeight="1">
      <c r="A30" s="182" t="s">
        <v>47</v>
      </c>
      <c r="B30" s="182"/>
      <c r="C30" s="182"/>
      <c r="D30" s="10"/>
      <c r="E30" s="10"/>
      <c r="F30" s="10"/>
      <c r="G30" s="10"/>
      <c r="H30" s="10"/>
      <c r="I30" s="10"/>
      <c r="J30" s="10"/>
      <c r="K30" s="10"/>
      <c r="L30" s="10"/>
    </row>
    <row r="31" spans="2:14" ht="13.5">
      <c r="B31" s="142">
        <f>SUM(B13:B29)</f>
        <v>7865</v>
      </c>
      <c r="C31" s="142">
        <f aca="true" t="shared" si="0" ref="C31:N31">SUM(C13:C29)</f>
        <v>4286</v>
      </c>
      <c r="D31" s="142">
        <f t="shared" si="0"/>
        <v>348</v>
      </c>
      <c r="E31" s="142">
        <f t="shared" si="0"/>
        <v>21</v>
      </c>
      <c r="F31" s="142">
        <f t="shared" si="0"/>
        <v>103</v>
      </c>
      <c r="G31" s="142">
        <f t="shared" si="0"/>
        <v>367</v>
      </c>
      <c r="H31" s="142">
        <f t="shared" si="0"/>
        <v>471</v>
      </c>
      <c r="I31" s="142">
        <f t="shared" si="0"/>
        <v>755</v>
      </c>
      <c r="J31" s="142">
        <f t="shared" si="0"/>
        <v>357</v>
      </c>
      <c r="K31" s="142">
        <f t="shared" si="0"/>
        <v>64</v>
      </c>
      <c r="L31" s="142">
        <f t="shared" si="0"/>
        <v>1090</v>
      </c>
      <c r="M31" s="142">
        <f t="shared" si="0"/>
        <v>0</v>
      </c>
      <c r="N31" s="142">
        <f t="shared" si="0"/>
        <v>3</v>
      </c>
    </row>
    <row r="32" spans="2:12" ht="13.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</sheetData>
  <sheetProtection/>
  <mergeCells count="14">
    <mergeCell ref="N7:N8"/>
    <mergeCell ref="H7:H8"/>
    <mergeCell ref="I7:I8"/>
    <mergeCell ref="M7:M8"/>
    <mergeCell ref="A1:D1"/>
    <mergeCell ref="A2:C2"/>
    <mergeCell ref="A30:C30"/>
    <mergeCell ref="A3:L3"/>
    <mergeCell ref="F4:H4"/>
    <mergeCell ref="K7:K8"/>
    <mergeCell ref="L7:L8"/>
    <mergeCell ref="A7:A8"/>
    <mergeCell ref="B7:B8"/>
    <mergeCell ref="D7:D8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SheetLayoutView="85" zoomScalePageLayoutView="0" workbookViewId="0" topLeftCell="A1">
      <pane ySplit="8" topLeftCell="A9" activePane="bottomLeft" state="frozen"/>
      <selection pane="topLeft" activeCell="E10" sqref="E10"/>
      <selection pane="bottomLeft" activeCell="A3" sqref="A3:M3"/>
    </sheetView>
  </sheetViews>
  <sheetFormatPr defaultColWidth="8.796875" defaultRowHeight="14.25"/>
  <cols>
    <col min="1" max="1" width="21" style="49" customWidth="1"/>
    <col min="2" max="12" width="5.8984375" style="49" customWidth="1"/>
    <col min="13" max="13" width="6.5" style="49" customWidth="1"/>
    <col min="14" max="16384" width="9" style="49" customWidth="1"/>
  </cols>
  <sheetData>
    <row r="1" spans="1:3" s="73" customFormat="1" ht="13.5">
      <c r="A1" s="181" t="s">
        <v>32</v>
      </c>
      <c r="B1" s="181"/>
      <c r="C1" s="181"/>
    </row>
    <row r="2" s="72" customFormat="1" ht="13.5">
      <c r="A2" s="72" t="s">
        <v>76</v>
      </c>
    </row>
    <row r="3" spans="1:13" ht="17.25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7.25">
      <c r="A4" s="71"/>
      <c r="B4" s="71"/>
      <c r="C4" s="71"/>
      <c r="D4" s="71"/>
      <c r="E4" s="51" t="s">
        <v>167</v>
      </c>
      <c r="F4" s="71"/>
      <c r="G4" s="71"/>
      <c r="H4" s="71"/>
      <c r="I4" s="71"/>
      <c r="J4" s="71"/>
      <c r="K4" s="71"/>
      <c r="L4" s="71"/>
      <c r="M4" s="71"/>
    </row>
    <row r="5" spans="6:13" ht="13.5">
      <c r="F5" s="70"/>
      <c r="G5" s="70"/>
      <c r="H5" s="70"/>
      <c r="M5" s="69" t="s">
        <v>70</v>
      </c>
    </row>
    <row r="6" spans="1:13" ht="6" customHeight="1" thickBot="1">
      <c r="A6" s="67"/>
      <c r="B6" s="67"/>
      <c r="C6" s="67"/>
      <c r="D6" s="67"/>
      <c r="E6" s="67"/>
      <c r="F6" s="68"/>
      <c r="G6" s="68"/>
      <c r="H6" s="68"/>
      <c r="I6" s="67"/>
      <c r="J6" s="67"/>
      <c r="K6" s="67"/>
      <c r="L6" s="67"/>
      <c r="M6" s="66"/>
    </row>
    <row r="7" spans="1:13" s="60" customFormat="1" ht="19.5" customHeight="1" thickTop="1">
      <c r="A7" s="199"/>
      <c r="B7" s="201" t="s">
        <v>69</v>
      </c>
      <c r="C7" s="65" t="s">
        <v>68</v>
      </c>
      <c r="D7" s="201" t="s">
        <v>67</v>
      </c>
      <c r="E7" s="65" t="s">
        <v>66</v>
      </c>
      <c r="F7" s="65" t="s">
        <v>65</v>
      </c>
      <c r="G7" s="65" t="s">
        <v>64</v>
      </c>
      <c r="H7" s="195" t="s">
        <v>63</v>
      </c>
      <c r="I7" s="195" t="s">
        <v>62</v>
      </c>
      <c r="J7" s="65" t="s">
        <v>61</v>
      </c>
      <c r="K7" s="195" t="s">
        <v>60</v>
      </c>
      <c r="L7" s="195" t="s">
        <v>59</v>
      </c>
      <c r="M7" s="197" t="s">
        <v>74</v>
      </c>
    </row>
    <row r="8" spans="1:15" s="60" customFormat="1" ht="19.5" customHeight="1">
      <c r="A8" s="200"/>
      <c r="B8" s="202"/>
      <c r="C8" s="64" t="s">
        <v>57</v>
      </c>
      <c r="D8" s="202"/>
      <c r="E8" s="62" t="s">
        <v>73</v>
      </c>
      <c r="F8" s="62" t="s">
        <v>55</v>
      </c>
      <c r="G8" s="63" t="s">
        <v>54</v>
      </c>
      <c r="H8" s="196"/>
      <c r="I8" s="196"/>
      <c r="J8" s="63" t="s">
        <v>53</v>
      </c>
      <c r="K8" s="196"/>
      <c r="L8" s="196"/>
      <c r="M8" s="198"/>
      <c r="O8" s="61"/>
    </row>
    <row r="9" spans="1:15" s="51" customFormat="1" ht="23.25" customHeight="1">
      <c r="A9" s="160" t="s">
        <v>142</v>
      </c>
      <c r="B9" s="150">
        <v>1500</v>
      </c>
      <c r="C9" s="151">
        <v>157</v>
      </c>
      <c r="D9" s="151" t="s">
        <v>40</v>
      </c>
      <c r="E9" s="152">
        <v>51</v>
      </c>
      <c r="F9" s="152">
        <v>102</v>
      </c>
      <c r="G9" s="153">
        <v>298</v>
      </c>
      <c r="H9" s="153">
        <v>731</v>
      </c>
      <c r="I9" s="153">
        <v>22</v>
      </c>
      <c r="J9" s="153">
        <v>128</v>
      </c>
      <c r="K9" s="153">
        <v>7</v>
      </c>
      <c r="L9" s="153" t="s">
        <v>40</v>
      </c>
      <c r="M9" s="152">
        <v>4</v>
      </c>
      <c r="O9" s="52"/>
    </row>
    <row r="10" spans="1:15" s="51" customFormat="1" ht="23.25" customHeight="1">
      <c r="A10" s="161" t="s">
        <v>143</v>
      </c>
      <c r="B10" s="150">
        <v>1503</v>
      </c>
      <c r="C10" s="151">
        <v>159</v>
      </c>
      <c r="D10" s="151">
        <v>0</v>
      </c>
      <c r="E10" s="152">
        <v>51</v>
      </c>
      <c r="F10" s="152">
        <v>106</v>
      </c>
      <c r="G10" s="153">
        <v>296</v>
      </c>
      <c r="H10" s="153">
        <v>735</v>
      </c>
      <c r="I10" s="153">
        <v>21</v>
      </c>
      <c r="J10" s="153">
        <v>124</v>
      </c>
      <c r="K10" s="153">
        <v>11</v>
      </c>
      <c r="L10" s="153">
        <v>0</v>
      </c>
      <c r="M10" s="152">
        <v>0</v>
      </c>
      <c r="O10" s="52"/>
    </row>
    <row r="11" spans="1:15" s="58" customFormat="1" ht="23.25" customHeight="1">
      <c r="A11" s="162" t="s">
        <v>144</v>
      </c>
      <c r="B11" s="139">
        <f>SUM(B13:B35)</f>
        <v>1517</v>
      </c>
      <c r="C11" s="139">
        <f>SUM(C13:C35)</f>
        <v>159</v>
      </c>
      <c r="D11" s="139">
        <f aca="true" t="shared" si="0" ref="D11:M11">SUM(D13:D35)</f>
        <v>0</v>
      </c>
      <c r="E11" s="139">
        <f t="shared" si="0"/>
        <v>58</v>
      </c>
      <c r="F11" s="139">
        <f t="shared" si="0"/>
        <v>110</v>
      </c>
      <c r="G11" s="139">
        <f>SUM(G13:G35)</f>
        <v>305</v>
      </c>
      <c r="H11" s="139">
        <f t="shared" si="0"/>
        <v>739</v>
      </c>
      <c r="I11" s="139">
        <f t="shared" si="0"/>
        <v>20</v>
      </c>
      <c r="J11" s="139">
        <f t="shared" si="0"/>
        <v>117</v>
      </c>
      <c r="K11" s="139">
        <f t="shared" si="0"/>
        <v>9</v>
      </c>
      <c r="L11" s="139">
        <f t="shared" si="0"/>
        <v>0</v>
      </c>
      <c r="M11" s="139">
        <f t="shared" si="0"/>
        <v>0</v>
      </c>
      <c r="O11" s="59"/>
    </row>
    <row r="12" spans="1:13" s="51" customFormat="1" ht="23.25" customHeight="1">
      <c r="A12" s="135"/>
      <c r="B12" s="154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5" s="51" customFormat="1" ht="23.25" customHeight="1">
      <c r="A13" s="135" t="s">
        <v>145</v>
      </c>
      <c r="B13" s="154">
        <f>SUM(C13:M13)</f>
        <v>649</v>
      </c>
      <c r="C13" s="136">
        <v>57</v>
      </c>
      <c r="D13" s="136">
        <v>0</v>
      </c>
      <c r="E13" s="136">
        <v>58</v>
      </c>
      <c r="F13" s="136">
        <v>110</v>
      </c>
      <c r="G13" s="136">
        <v>305</v>
      </c>
      <c r="H13" s="136">
        <v>0</v>
      </c>
      <c r="I13" s="136">
        <v>0</v>
      </c>
      <c r="J13" s="136">
        <v>110</v>
      </c>
      <c r="K13" s="136">
        <v>9</v>
      </c>
      <c r="L13" s="136">
        <v>0</v>
      </c>
      <c r="M13" s="136">
        <v>0</v>
      </c>
      <c r="O13" s="52"/>
    </row>
    <row r="14" spans="1:15" s="51" customFormat="1" ht="23.25" customHeight="1">
      <c r="A14" s="135" t="s">
        <v>146</v>
      </c>
      <c r="B14" s="154">
        <f aca="true" t="shared" si="1" ref="B14:B35">SUM(C14:M14)</f>
        <v>16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16</v>
      </c>
      <c r="J14" s="136">
        <v>0</v>
      </c>
      <c r="K14" s="136">
        <v>0</v>
      </c>
      <c r="L14" s="136">
        <v>0</v>
      </c>
      <c r="M14" s="136">
        <v>0</v>
      </c>
      <c r="O14" s="52"/>
    </row>
    <row r="15" spans="1:15" s="51" customFormat="1" ht="23.25" customHeight="1">
      <c r="A15" s="135" t="s">
        <v>147</v>
      </c>
      <c r="B15" s="154">
        <f t="shared" si="1"/>
        <v>8</v>
      </c>
      <c r="C15" s="136">
        <v>8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O15" s="52"/>
    </row>
    <row r="16" spans="1:15" s="51" customFormat="1" ht="23.25" customHeight="1">
      <c r="A16" s="135" t="s">
        <v>148</v>
      </c>
      <c r="B16" s="154">
        <f t="shared" si="1"/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O16" s="52"/>
    </row>
    <row r="17" spans="1:15" s="51" customFormat="1" ht="23.25" customHeight="1">
      <c r="A17" s="135" t="s">
        <v>149</v>
      </c>
      <c r="B17" s="154">
        <f t="shared" si="1"/>
        <v>199</v>
      </c>
      <c r="C17" s="136">
        <v>1</v>
      </c>
      <c r="D17" s="136">
        <v>0</v>
      </c>
      <c r="E17" s="136">
        <v>0</v>
      </c>
      <c r="F17" s="136">
        <v>0</v>
      </c>
      <c r="G17" s="136">
        <v>0</v>
      </c>
      <c r="H17" s="136">
        <v>198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O17" s="52"/>
    </row>
    <row r="18" spans="1:15" s="51" customFormat="1" ht="23.25" customHeight="1">
      <c r="A18" s="135" t="s">
        <v>150</v>
      </c>
      <c r="B18" s="154">
        <f t="shared" si="1"/>
        <v>122</v>
      </c>
      <c r="C18" s="136">
        <v>1</v>
      </c>
      <c r="D18" s="136">
        <v>0</v>
      </c>
      <c r="E18" s="136">
        <v>0</v>
      </c>
      <c r="F18" s="136">
        <v>0</v>
      </c>
      <c r="G18" s="136">
        <v>0</v>
      </c>
      <c r="H18" s="136">
        <v>121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O18" s="52"/>
    </row>
    <row r="19" spans="1:15" s="51" customFormat="1" ht="23.25" customHeight="1">
      <c r="A19" s="155" t="s">
        <v>151</v>
      </c>
      <c r="B19" s="154">
        <f t="shared" si="1"/>
        <v>17</v>
      </c>
      <c r="C19" s="136">
        <v>17</v>
      </c>
      <c r="D19" s="136">
        <v>0</v>
      </c>
      <c r="E19" s="136">
        <v>0</v>
      </c>
      <c r="F19" s="136">
        <v>0</v>
      </c>
      <c r="G19" s="136">
        <v>0</v>
      </c>
      <c r="H19" s="136"/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O19" s="52"/>
    </row>
    <row r="20" spans="1:15" s="51" customFormat="1" ht="23.25" customHeight="1">
      <c r="A20" s="135" t="s">
        <v>152</v>
      </c>
      <c r="B20" s="154">
        <f t="shared" si="1"/>
        <v>149</v>
      </c>
      <c r="C20" s="136">
        <v>1</v>
      </c>
      <c r="D20" s="136">
        <v>0</v>
      </c>
      <c r="E20" s="136">
        <v>0</v>
      </c>
      <c r="F20" s="136">
        <v>0</v>
      </c>
      <c r="G20" s="136">
        <v>0</v>
      </c>
      <c r="H20" s="136">
        <v>148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O20" s="52"/>
    </row>
    <row r="21" spans="1:15" s="51" customFormat="1" ht="23.25" customHeight="1">
      <c r="A21" s="135" t="s">
        <v>153</v>
      </c>
      <c r="B21" s="154">
        <f t="shared" si="1"/>
        <v>125</v>
      </c>
      <c r="C21" s="136">
        <v>1</v>
      </c>
      <c r="D21" s="136">
        <v>0</v>
      </c>
      <c r="E21" s="136">
        <v>0</v>
      </c>
      <c r="F21" s="136">
        <v>0</v>
      </c>
      <c r="G21" s="136">
        <v>0</v>
      </c>
      <c r="H21" s="136">
        <v>124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O21" s="52"/>
    </row>
    <row r="22" spans="1:15" s="51" customFormat="1" ht="23.25" customHeight="1">
      <c r="A22" s="135" t="s">
        <v>154</v>
      </c>
      <c r="B22" s="154">
        <f t="shared" si="1"/>
        <v>149</v>
      </c>
      <c r="C22" s="136">
        <v>1</v>
      </c>
      <c r="D22" s="136">
        <v>0</v>
      </c>
      <c r="E22" s="136">
        <v>0</v>
      </c>
      <c r="F22" s="136">
        <v>0</v>
      </c>
      <c r="G22" s="136">
        <v>0</v>
      </c>
      <c r="H22" s="136">
        <v>148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O22" s="52"/>
    </row>
    <row r="23" spans="1:15" s="51" customFormat="1" ht="23.25" customHeight="1">
      <c r="A23" s="155" t="s">
        <v>155</v>
      </c>
      <c r="B23" s="154">
        <f t="shared" si="1"/>
        <v>9</v>
      </c>
      <c r="C23" s="136">
        <v>9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O23" s="52"/>
    </row>
    <row r="24" spans="1:15" s="51" customFormat="1" ht="23.25" customHeight="1">
      <c r="A24" s="135" t="s">
        <v>156</v>
      </c>
      <c r="B24" s="154">
        <f t="shared" si="1"/>
        <v>8</v>
      </c>
      <c r="C24" s="136">
        <v>8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O24" s="52"/>
    </row>
    <row r="25" spans="1:15" s="51" customFormat="1" ht="23.25" customHeight="1">
      <c r="A25" s="155" t="s">
        <v>157</v>
      </c>
      <c r="B25" s="154">
        <f t="shared" si="1"/>
        <v>3</v>
      </c>
      <c r="C25" s="136">
        <v>3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O25" s="52"/>
    </row>
    <row r="26" spans="1:15" s="51" customFormat="1" ht="23.25" customHeight="1">
      <c r="A26" s="155" t="s">
        <v>158</v>
      </c>
      <c r="B26" s="154">
        <f t="shared" si="1"/>
        <v>5</v>
      </c>
      <c r="C26" s="136">
        <v>5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O26" s="52"/>
    </row>
    <row r="27" spans="1:15" s="51" customFormat="1" ht="23.25" customHeight="1">
      <c r="A27" s="135" t="s">
        <v>159</v>
      </c>
      <c r="B27" s="154">
        <f t="shared" si="1"/>
        <v>9</v>
      </c>
      <c r="C27" s="136">
        <v>9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O27" s="52"/>
    </row>
    <row r="28" spans="1:15" s="51" customFormat="1" ht="23.25" customHeight="1">
      <c r="A28" s="135" t="s">
        <v>160</v>
      </c>
      <c r="B28" s="154">
        <f t="shared" si="1"/>
        <v>6</v>
      </c>
      <c r="C28" s="136">
        <v>6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O28" s="52"/>
    </row>
    <row r="29" spans="1:15" s="51" customFormat="1" ht="23.25" customHeight="1">
      <c r="A29" s="135" t="s">
        <v>161</v>
      </c>
      <c r="B29" s="154">
        <f t="shared" si="1"/>
        <v>1</v>
      </c>
      <c r="C29" s="136">
        <v>1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O29" s="52"/>
    </row>
    <row r="30" spans="1:15" s="51" customFormat="1" ht="23.25" customHeight="1">
      <c r="A30" s="135" t="s">
        <v>162</v>
      </c>
      <c r="B30" s="154">
        <f t="shared" si="1"/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O30" s="52"/>
    </row>
    <row r="31" spans="1:15" s="51" customFormat="1" ht="23.25" customHeight="1">
      <c r="A31" s="135" t="s">
        <v>163</v>
      </c>
      <c r="B31" s="154">
        <f t="shared" si="1"/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O31" s="52"/>
    </row>
    <row r="32" spans="1:15" s="51" customFormat="1" ht="23.25" customHeight="1">
      <c r="A32" s="156" t="s">
        <v>164</v>
      </c>
      <c r="B32" s="154">
        <f t="shared" si="1"/>
        <v>22</v>
      </c>
      <c r="C32" s="136">
        <v>15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7</v>
      </c>
      <c r="K32" s="136">
        <v>0</v>
      </c>
      <c r="L32" s="136">
        <v>0</v>
      </c>
      <c r="M32" s="136">
        <v>0</v>
      </c>
      <c r="O32" s="52"/>
    </row>
    <row r="33" spans="1:15" s="134" customFormat="1" ht="23.25" customHeight="1">
      <c r="A33" s="135" t="s">
        <v>106</v>
      </c>
      <c r="B33" s="154">
        <f t="shared" si="1"/>
        <v>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7"/>
      <c r="O33" s="138"/>
    </row>
    <row r="34" spans="1:15" s="51" customFormat="1" ht="23.25" customHeight="1">
      <c r="A34" s="135" t="s">
        <v>165</v>
      </c>
      <c r="B34" s="154">
        <f t="shared" si="1"/>
        <v>16</v>
      </c>
      <c r="C34" s="136">
        <v>16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O34" s="52"/>
    </row>
    <row r="35" spans="1:15" s="51" customFormat="1" ht="23.25" customHeight="1">
      <c r="A35" s="157" t="s">
        <v>166</v>
      </c>
      <c r="B35" s="159">
        <f t="shared" si="1"/>
        <v>4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4</v>
      </c>
      <c r="J35" s="158">
        <v>0</v>
      </c>
      <c r="K35" s="158">
        <v>0</v>
      </c>
      <c r="L35" s="158">
        <v>0</v>
      </c>
      <c r="M35" s="158">
        <v>0</v>
      </c>
      <c r="O35" s="52"/>
    </row>
    <row r="36" spans="1:15" s="51" customFormat="1" ht="14.25" customHeight="1">
      <c r="A36" s="55" t="s">
        <v>72</v>
      </c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O36" s="52"/>
    </row>
    <row r="37" s="51" customFormat="1" ht="18" customHeight="1">
      <c r="A37" s="51" t="s">
        <v>47</v>
      </c>
    </row>
    <row r="38" spans="2:13" ht="13.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10">
    <mergeCell ref="A1:C1"/>
    <mergeCell ref="A3:M3"/>
    <mergeCell ref="K7:K8"/>
    <mergeCell ref="L7:L8"/>
    <mergeCell ref="M7:M8"/>
    <mergeCell ref="A7:A8"/>
    <mergeCell ref="B7:B8"/>
    <mergeCell ref="D7:D8"/>
    <mergeCell ref="H7:H8"/>
    <mergeCell ref="I7:I8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F9" sqref="F9"/>
      <selection pane="bottomLeft" activeCell="A3" sqref="A3:J3"/>
    </sheetView>
  </sheetViews>
  <sheetFormatPr defaultColWidth="8.796875" defaultRowHeight="14.25"/>
  <cols>
    <col min="1" max="1" width="10.3984375" style="74" customWidth="1"/>
    <col min="2" max="7" width="9.09765625" style="74" customWidth="1"/>
    <col min="8" max="10" width="9" style="74" customWidth="1"/>
    <col min="11" max="16384" width="9" style="74" customWidth="1"/>
  </cols>
  <sheetData>
    <row r="1" spans="1:3" s="121" customFormat="1" ht="13.5">
      <c r="A1" s="181" t="s">
        <v>32</v>
      </c>
      <c r="B1" s="181"/>
      <c r="C1" s="181"/>
    </row>
    <row r="2" spans="1:7" s="119" customFormat="1" ht="13.5">
      <c r="A2" s="119" t="s">
        <v>76</v>
      </c>
      <c r="E2" s="120"/>
      <c r="F2" s="120"/>
      <c r="G2" s="120"/>
    </row>
    <row r="3" spans="1:10" ht="17.25">
      <c r="A3" s="205" t="s">
        <v>98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7.2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6:10" ht="13.5">
      <c r="F5" s="206"/>
      <c r="G5" s="206"/>
      <c r="H5" s="206"/>
      <c r="J5" s="117" t="s">
        <v>70</v>
      </c>
    </row>
    <row r="6" spans="6:10" ht="6" customHeight="1" thickBot="1">
      <c r="F6" s="116"/>
      <c r="G6" s="116"/>
      <c r="H6" s="116"/>
      <c r="J6" s="115"/>
    </row>
    <row r="7" spans="1:10" s="85" customFormat="1" ht="30" customHeight="1" thickTop="1">
      <c r="A7" s="210"/>
      <c r="B7" s="207" t="s">
        <v>168</v>
      </c>
      <c r="C7" s="208"/>
      <c r="D7" s="209"/>
      <c r="E7" s="207" t="s">
        <v>99</v>
      </c>
      <c r="F7" s="208"/>
      <c r="G7" s="209"/>
      <c r="H7" s="203" t="s">
        <v>97</v>
      </c>
      <c r="I7" s="204"/>
      <c r="J7" s="204"/>
    </row>
    <row r="8" spans="1:10" s="85" customFormat="1" ht="16.5" customHeight="1">
      <c r="A8" s="211"/>
      <c r="B8" s="114" t="s">
        <v>96</v>
      </c>
      <c r="C8" s="114" t="s">
        <v>95</v>
      </c>
      <c r="D8" s="114" t="s">
        <v>69</v>
      </c>
      <c r="E8" s="114" t="s">
        <v>96</v>
      </c>
      <c r="F8" s="114" t="s">
        <v>95</v>
      </c>
      <c r="G8" s="114" t="s">
        <v>69</v>
      </c>
      <c r="H8" s="114" t="s">
        <v>96</v>
      </c>
      <c r="I8" s="114" t="s">
        <v>95</v>
      </c>
      <c r="J8" s="113" t="s">
        <v>69</v>
      </c>
    </row>
    <row r="9" spans="1:10" s="96" customFormat="1" ht="18.75" customHeight="1">
      <c r="A9" s="109" t="s">
        <v>94</v>
      </c>
      <c r="B9" s="112">
        <f aca="true" t="shared" si="0" ref="B9:J9">SUM(B21,B32)</f>
        <v>308546</v>
      </c>
      <c r="C9" s="111">
        <f t="shared" si="0"/>
        <v>330662</v>
      </c>
      <c r="D9" s="111">
        <f t="shared" si="0"/>
        <v>639208</v>
      </c>
      <c r="E9" s="112">
        <f>SUM(E21,E32)</f>
        <v>310130</v>
      </c>
      <c r="F9" s="111">
        <f>SUM(F21,F32)</f>
        <v>332898</v>
      </c>
      <c r="G9" s="111">
        <f>SUM(G21,G32)</f>
        <v>643028</v>
      </c>
      <c r="H9" s="123">
        <f t="shared" si="0"/>
        <v>-1584</v>
      </c>
      <c r="I9" s="123">
        <f t="shared" si="0"/>
        <v>-2236</v>
      </c>
      <c r="J9" s="123">
        <f t="shared" si="0"/>
        <v>-3820</v>
      </c>
    </row>
    <row r="10" spans="1:10" s="85" customFormat="1" ht="16.5" customHeight="1">
      <c r="A10" s="103"/>
      <c r="B10" s="102"/>
      <c r="C10" s="101"/>
      <c r="D10" s="101"/>
      <c r="E10" s="102"/>
      <c r="F10" s="101"/>
      <c r="G10" s="101"/>
      <c r="H10" s="110"/>
      <c r="I10" s="110"/>
      <c r="J10" s="110"/>
    </row>
    <row r="11" spans="1:10" s="85" customFormat="1" ht="18" customHeight="1">
      <c r="A11" s="103" t="s">
        <v>93</v>
      </c>
      <c r="B11" s="102">
        <v>103760</v>
      </c>
      <c r="C11" s="101">
        <v>112418</v>
      </c>
      <c r="D11" s="104">
        <f aca="true" t="shared" si="1" ref="D11:D19">SUM(B11:C11)</f>
        <v>216178</v>
      </c>
      <c r="E11" s="102">
        <v>104067</v>
      </c>
      <c r="F11" s="101">
        <v>112920</v>
      </c>
      <c r="G11" s="104">
        <f aca="true" t="shared" si="2" ref="G11:G19">SUM(E11:F11)</f>
        <v>216987</v>
      </c>
      <c r="H11" s="124">
        <f aca="true" t="shared" si="3" ref="H11:H19">B11-E11</f>
        <v>-307</v>
      </c>
      <c r="I11" s="124">
        <f aca="true" t="shared" si="4" ref="I11:I19">C11-F11</f>
        <v>-502</v>
      </c>
      <c r="J11" s="124">
        <f aca="true" t="shared" si="5" ref="J11:J19">D11-G11</f>
        <v>-809</v>
      </c>
    </row>
    <row r="12" spans="1:10" s="85" customFormat="1" ht="18" customHeight="1">
      <c r="A12" s="103" t="s">
        <v>92</v>
      </c>
      <c r="B12" s="102">
        <v>26375</v>
      </c>
      <c r="C12" s="101">
        <v>27298</v>
      </c>
      <c r="D12" s="104">
        <f t="shared" si="1"/>
        <v>53673</v>
      </c>
      <c r="E12" s="102">
        <v>26576</v>
      </c>
      <c r="F12" s="101">
        <v>27451</v>
      </c>
      <c r="G12" s="104">
        <f t="shared" si="2"/>
        <v>54027</v>
      </c>
      <c r="H12" s="125">
        <f t="shared" si="3"/>
        <v>-201</v>
      </c>
      <c r="I12" s="125">
        <f t="shared" si="4"/>
        <v>-153</v>
      </c>
      <c r="J12" s="125">
        <f t="shared" si="5"/>
        <v>-354</v>
      </c>
    </row>
    <row r="13" spans="1:10" s="85" customFormat="1" ht="18" customHeight="1">
      <c r="A13" s="103" t="s">
        <v>91</v>
      </c>
      <c r="B13" s="102">
        <v>11806</v>
      </c>
      <c r="C13" s="101">
        <v>12317</v>
      </c>
      <c r="D13" s="104">
        <f t="shared" si="1"/>
        <v>24123</v>
      </c>
      <c r="E13" s="102">
        <v>11842</v>
      </c>
      <c r="F13" s="101">
        <v>12437</v>
      </c>
      <c r="G13" s="104">
        <f t="shared" si="2"/>
        <v>24279</v>
      </c>
      <c r="H13" s="125">
        <f t="shared" si="3"/>
        <v>-36</v>
      </c>
      <c r="I13" s="125">
        <f t="shared" si="4"/>
        <v>-120</v>
      </c>
      <c r="J13" s="125">
        <f t="shared" si="5"/>
        <v>-156</v>
      </c>
    </row>
    <row r="14" spans="1:10" s="85" customFormat="1" ht="18" customHeight="1">
      <c r="A14" s="103" t="s">
        <v>90</v>
      </c>
      <c r="B14" s="102">
        <v>13031</v>
      </c>
      <c r="C14" s="101">
        <v>14299</v>
      </c>
      <c r="D14" s="104">
        <f t="shared" si="1"/>
        <v>27330</v>
      </c>
      <c r="E14" s="102">
        <v>13225</v>
      </c>
      <c r="F14" s="101">
        <v>14536</v>
      </c>
      <c r="G14" s="104">
        <f t="shared" si="2"/>
        <v>27761</v>
      </c>
      <c r="H14" s="125">
        <f t="shared" si="3"/>
        <v>-194</v>
      </c>
      <c r="I14" s="125">
        <f t="shared" si="4"/>
        <v>-237</v>
      </c>
      <c r="J14" s="125">
        <f t="shared" si="5"/>
        <v>-431</v>
      </c>
    </row>
    <row r="15" spans="1:10" s="85" customFormat="1" ht="18" customHeight="1">
      <c r="A15" s="103" t="s">
        <v>89</v>
      </c>
      <c r="B15" s="102">
        <v>9126</v>
      </c>
      <c r="C15" s="101">
        <v>10043</v>
      </c>
      <c r="D15" s="104">
        <f t="shared" si="1"/>
        <v>19169</v>
      </c>
      <c r="E15" s="102">
        <v>9228</v>
      </c>
      <c r="F15" s="101">
        <v>10200</v>
      </c>
      <c r="G15" s="104">
        <f t="shared" si="2"/>
        <v>19428</v>
      </c>
      <c r="H15" s="125">
        <f t="shared" si="3"/>
        <v>-102</v>
      </c>
      <c r="I15" s="125">
        <f t="shared" si="4"/>
        <v>-157</v>
      </c>
      <c r="J15" s="125">
        <f t="shared" si="5"/>
        <v>-259</v>
      </c>
    </row>
    <row r="16" spans="1:10" s="85" customFormat="1" ht="18" customHeight="1">
      <c r="A16" s="103" t="s">
        <v>52</v>
      </c>
      <c r="B16" s="102">
        <v>27351</v>
      </c>
      <c r="C16" s="101">
        <v>29157</v>
      </c>
      <c r="D16" s="104">
        <f t="shared" si="1"/>
        <v>56508</v>
      </c>
      <c r="E16" s="102">
        <v>27298</v>
      </c>
      <c r="F16" s="101">
        <v>29133</v>
      </c>
      <c r="G16" s="104">
        <f t="shared" si="2"/>
        <v>56431</v>
      </c>
      <c r="H16" s="125">
        <f t="shared" si="3"/>
        <v>53</v>
      </c>
      <c r="I16" s="125">
        <f t="shared" si="4"/>
        <v>24</v>
      </c>
      <c r="J16" s="125">
        <f t="shared" si="5"/>
        <v>77</v>
      </c>
    </row>
    <row r="17" spans="1:10" s="85" customFormat="1" ht="18" customHeight="1">
      <c r="A17" s="103" t="s">
        <v>51</v>
      </c>
      <c r="B17" s="102">
        <v>11046</v>
      </c>
      <c r="C17" s="101">
        <v>12313</v>
      </c>
      <c r="D17" s="104">
        <f t="shared" si="1"/>
        <v>23359</v>
      </c>
      <c r="E17" s="102">
        <v>11140</v>
      </c>
      <c r="F17" s="101">
        <v>12496</v>
      </c>
      <c r="G17" s="104">
        <f t="shared" si="2"/>
        <v>23636</v>
      </c>
      <c r="H17" s="125">
        <f t="shared" si="3"/>
        <v>-94</v>
      </c>
      <c r="I17" s="125">
        <f t="shared" si="4"/>
        <v>-183</v>
      </c>
      <c r="J17" s="125">
        <f t="shared" si="5"/>
        <v>-277</v>
      </c>
    </row>
    <row r="18" spans="1:10" s="85" customFormat="1" ht="18" customHeight="1">
      <c r="A18" s="103" t="s">
        <v>88</v>
      </c>
      <c r="B18" s="102">
        <v>31725</v>
      </c>
      <c r="C18" s="101">
        <v>33425</v>
      </c>
      <c r="D18" s="104">
        <f t="shared" si="1"/>
        <v>65150</v>
      </c>
      <c r="E18" s="102">
        <v>31875</v>
      </c>
      <c r="F18" s="101">
        <v>33647</v>
      </c>
      <c r="G18" s="104">
        <f t="shared" si="2"/>
        <v>65522</v>
      </c>
      <c r="H18" s="125">
        <f t="shared" si="3"/>
        <v>-150</v>
      </c>
      <c r="I18" s="125">
        <f t="shared" si="4"/>
        <v>-222</v>
      </c>
      <c r="J18" s="125">
        <f t="shared" si="5"/>
        <v>-372</v>
      </c>
    </row>
    <row r="19" spans="1:10" s="85" customFormat="1" ht="18" customHeight="1">
      <c r="A19" s="103" t="s">
        <v>87</v>
      </c>
      <c r="B19" s="102">
        <v>35876</v>
      </c>
      <c r="C19" s="101">
        <v>38772</v>
      </c>
      <c r="D19" s="104">
        <f t="shared" si="1"/>
        <v>74648</v>
      </c>
      <c r="E19" s="102">
        <v>36038</v>
      </c>
      <c r="F19" s="101">
        <v>38909</v>
      </c>
      <c r="G19" s="104">
        <f t="shared" si="2"/>
        <v>74947</v>
      </c>
      <c r="H19" s="125">
        <f t="shared" si="3"/>
        <v>-162</v>
      </c>
      <c r="I19" s="125">
        <f t="shared" si="4"/>
        <v>-137</v>
      </c>
      <c r="J19" s="125">
        <f t="shared" si="5"/>
        <v>-299</v>
      </c>
    </row>
    <row r="20" spans="1:10" s="85" customFormat="1" ht="16.5" customHeight="1">
      <c r="A20" s="103"/>
      <c r="B20" s="102"/>
      <c r="C20" s="101"/>
      <c r="D20" s="101"/>
      <c r="E20" s="102"/>
      <c r="F20" s="101"/>
      <c r="G20" s="101"/>
      <c r="H20" s="100"/>
      <c r="I20" s="100"/>
      <c r="J20" s="100"/>
    </row>
    <row r="21" spans="1:10" s="96" customFormat="1" ht="18.75" customHeight="1">
      <c r="A21" s="109" t="s">
        <v>50</v>
      </c>
      <c r="B21" s="108">
        <f aca="true" t="shared" si="6" ref="B21:G21">SUM(B11:B19)</f>
        <v>270096</v>
      </c>
      <c r="C21" s="107">
        <f t="shared" si="6"/>
        <v>290042</v>
      </c>
      <c r="D21" s="107">
        <f t="shared" si="6"/>
        <v>560138</v>
      </c>
      <c r="E21" s="108">
        <f t="shared" si="6"/>
        <v>271289</v>
      </c>
      <c r="F21" s="107">
        <f t="shared" si="6"/>
        <v>291729</v>
      </c>
      <c r="G21" s="107">
        <f t="shared" si="6"/>
        <v>563018</v>
      </c>
      <c r="H21" s="126">
        <f>B21-E21</f>
        <v>-1193</v>
      </c>
      <c r="I21" s="126">
        <f>C21-F21</f>
        <v>-1687</v>
      </c>
      <c r="J21" s="126">
        <f>D21-G21</f>
        <v>-2880</v>
      </c>
    </row>
    <row r="22" spans="1:10" s="85" customFormat="1" ht="16.5" customHeight="1">
      <c r="A22" s="103"/>
      <c r="B22" s="102"/>
      <c r="C22" s="101"/>
      <c r="D22" s="101"/>
      <c r="E22" s="102"/>
      <c r="F22" s="101"/>
      <c r="G22" s="101"/>
      <c r="H22" s="100"/>
      <c r="I22" s="100"/>
      <c r="J22" s="100"/>
    </row>
    <row r="23" spans="1:10" s="85" customFormat="1" ht="18" customHeight="1">
      <c r="A23" s="103" t="s">
        <v>86</v>
      </c>
      <c r="B23" s="102">
        <v>7457</v>
      </c>
      <c r="C23" s="101">
        <v>7900</v>
      </c>
      <c r="D23" s="104">
        <f aca="true" t="shared" si="7" ref="D23:D30">SUM(B23:C23)</f>
        <v>15357</v>
      </c>
      <c r="E23" s="102">
        <v>7487</v>
      </c>
      <c r="F23" s="101">
        <v>7943</v>
      </c>
      <c r="G23" s="104">
        <f aca="true" t="shared" si="8" ref="G23:G30">SUM(E23:F23)</f>
        <v>15430</v>
      </c>
      <c r="H23" s="125">
        <f aca="true" t="shared" si="9" ref="H23:J30">B23-E23</f>
        <v>-30</v>
      </c>
      <c r="I23" s="125">
        <f t="shared" si="9"/>
        <v>-43</v>
      </c>
      <c r="J23" s="125">
        <f t="shared" si="9"/>
        <v>-73</v>
      </c>
    </row>
    <row r="24" spans="1:10" s="85" customFormat="1" ht="18" customHeight="1">
      <c r="A24" s="103" t="s">
        <v>85</v>
      </c>
      <c r="B24" s="102">
        <v>1024</v>
      </c>
      <c r="C24" s="101">
        <v>1146</v>
      </c>
      <c r="D24" s="104">
        <f t="shared" si="7"/>
        <v>2170</v>
      </c>
      <c r="E24" s="102">
        <v>1060</v>
      </c>
      <c r="F24" s="101">
        <v>1175</v>
      </c>
      <c r="G24" s="104">
        <f t="shared" si="8"/>
        <v>2235</v>
      </c>
      <c r="H24" s="125">
        <f t="shared" si="9"/>
        <v>-36</v>
      </c>
      <c r="I24" s="125">
        <f t="shared" si="9"/>
        <v>-29</v>
      </c>
      <c r="J24" s="125">
        <f t="shared" si="9"/>
        <v>-65</v>
      </c>
    </row>
    <row r="25" spans="1:10" s="85" customFormat="1" ht="18" customHeight="1">
      <c r="A25" s="103" t="s">
        <v>84</v>
      </c>
      <c r="B25" s="102">
        <v>4157</v>
      </c>
      <c r="C25" s="101">
        <v>4547</v>
      </c>
      <c r="D25" s="104">
        <f t="shared" si="7"/>
        <v>8704</v>
      </c>
      <c r="E25" s="102">
        <v>4213</v>
      </c>
      <c r="F25" s="101">
        <v>4620</v>
      </c>
      <c r="G25" s="104">
        <f t="shared" si="8"/>
        <v>8833</v>
      </c>
      <c r="H25" s="125">
        <f t="shared" si="9"/>
        <v>-56</v>
      </c>
      <c r="I25" s="125">
        <f t="shared" si="9"/>
        <v>-73</v>
      </c>
      <c r="J25" s="125">
        <f t="shared" si="9"/>
        <v>-129</v>
      </c>
    </row>
    <row r="26" spans="1:10" s="85" customFormat="1" ht="18" customHeight="1">
      <c r="A26" s="103" t="s">
        <v>83</v>
      </c>
      <c r="B26" s="102">
        <v>8549</v>
      </c>
      <c r="C26" s="101">
        <v>9127</v>
      </c>
      <c r="D26" s="104">
        <f t="shared" si="7"/>
        <v>17676</v>
      </c>
      <c r="E26" s="102">
        <v>8648</v>
      </c>
      <c r="F26" s="101">
        <v>9272</v>
      </c>
      <c r="G26" s="104">
        <f t="shared" si="8"/>
        <v>17920</v>
      </c>
      <c r="H26" s="125">
        <f t="shared" si="9"/>
        <v>-99</v>
      </c>
      <c r="I26" s="125">
        <f t="shared" si="9"/>
        <v>-145</v>
      </c>
      <c r="J26" s="125">
        <f t="shared" si="9"/>
        <v>-244</v>
      </c>
    </row>
    <row r="27" spans="1:10" s="85" customFormat="1" ht="18" customHeight="1">
      <c r="A27" s="103" t="s">
        <v>82</v>
      </c>
      <c r="B27" s="106">
        <v>3852</v>
      </c>
      <c r="C27" s="105">
        <v>4060</v>
      </c>
      <c r="D27" s="104">
        <f t="shared" si="7"/>
        <v>7912</v>
      </c>
      <c r="E27" s="106">
        <v>3903</v>
      </c>
      <c r="F27" s="105">
        <v>4137</v>
      </c>
      <c r="G27" s="104">
        <f t="shared" si="8"/>
        <v>8040</v>
      </c>
      <c r="H27" s="125">
        <f t="shared" si="9"/>
        <v>-51</v>
      </c>
      <c r="I27" s="125">
        <f t="shared" si="9"/>
        <v>-77</v>
      </c>
      <c r="J27" s="125">
        <f t="shared" si="9"/>
        <v>-128</v>
      </c>
    </row>
    <row r="28" spans="1:10" s="85" customFormat="1" ht="18" customHeight="1">
      <c r="A28" s="103" t="s">
        <v>81</v>
      </c>
      <c r="B28" s="102">
        <v>4274</v>
      </c>
      <c r="C28" s="101">
        <v>4192</v>
      </c>
      <c r="D28" s="104">
        <f t="shared" si="7"/>
        <v>8466</v>
      </c>
      <c r="E28" s="102">
        <v>4311</v>
      </c>
      <c r="F28" s="101">
        <v>4251</v>
      </c>
      <c r="G28" s="104">
        <f t="shared" si="8"/>
        <v>8562</v>
      </c>
      <c r="H28" s="125">
        <f t="shared" si="9"/>
        <v>-37</v>
      </c>
      <c r="I28" s="125">
        <f t="shared" si="9"/>
        <v>-59</v>
      </c>
      <c r="J28" s="125">
        <f t="shared" si="9"/>
        <v>-96</v>
      </c>
    </row>
    <row r="29" spans="1:10" s="85" customFormat="1" ht="18" customHeight="1">
      <c r="A29" s="103" t="s">
        <v>49</v>
      </c>
      <c r="B29" s="102">
        <v>3336</v>
      </c>
      <c r="C29" s="101">
        <v>3404</v>
      </c>
      <c r="D29" s="104">
        <f t="shared" si="7"/>
        <v>6740</v>
      </c>
      <c r="E29" s="102">
        <v>3350</v>
      </c>
      <c r="F29" s="101">
        <v>3402</v>
      </c>
      <c r="G29" s="104">
        <f t="shared" si="8"/>
        <v>6752</v>
      </c>
      <c r="H29" s="125">
        <f t="shared" si="9"/>
        <v>-14</v>
      </c>
      <c r="I29" s="125">
        <f t="shared" si="9"/>
        <v>2</v>
      </c>
      <c r="J29" s="125">
        <f t="shared" si="9"/>
        <v>-12</v>
      </c>
    </row>
    <row r="30" spans="1:10" s="85" customFormat="1" ht="18" customHeight="1">
      <c r="A30" s="103" t="s">
        <v>80</v>
      </c>
      <c r="B30" s="102">
        <v>5801</v>
      </c>
      <c r="C30" s="101">
        <v>6244</v>
      </c>
      <c r="D30" s="104">
        <f t="shared" si="7"/>
        <v>12045</v>
      </c>
      <c r="E30" s="102">
        <v>5869</v>
      </c>
      <c r="F30" s="101">
        <v>6369</v>
      </c>
      <c r="G30" s="104">
        <f t="shared" si="8"/>
        <v>12238</v>
      </c>
      <c r="H30" s="125">
        <f t="shared" si="9"/>
        <v>-68</v>
      </c>
      <c r="I30" s="125">
        <f t="shared" si="9"/>
        <v>-125</v>
      </c>
      <c r="J30" s="125">
        <f t="shared" si="9"/>
        <v>-193</v>
      </c>
    </row>
    <row r="31" spans="1:10" s="85" customFormat="1" ht="18" customHeight="1">
      <c r="A31" s="103"/>
      <c r="B31" s="102"/>
      <c r="C31" s="101"/>
      <c r="D31" s="101"/>
      <c r="E31" s="102"/>
      <c r="F31" s="101"/>
      <c r="G31" s="101"/>
      <c r="H31" s="100"/>
      <c r="I31" s="100"/>
      <c r="J31" s="100"/>
    </row>
    <row r="32" spans="1:10" s="96" customFormat="1" ht="18" customHeight="1">
      <c r="A32" s="99" t="s">
        <v>48</v>
      </c>
      <c r="B32" s="98">
        <f aca="true" t="shared" si="10" ref="B32:J32">SUM(B23:B29,B30)</f>
        <v>38450</v>
      </c>
      <c r="C32" s="97">
        <f t="shared" si="10"/>
        <v>40620</v>
      </c>
      <c r="D32" s="97">
        <f t="shared" si="10"/>
        <v>79070</v>
      </c>
      <c r="E32" s="98">
        <f>SUM(E23:E29,E30)</f>
        <v>38841</v>
      </c>
      <c r="F32" s="97">
        <f>SUM(F23:F29,F30)</f>
        <v>41169</v>
      </c>
      <c r="G32" s="97">
        <f>SUM(G23:G29,G30)</f>
        <v>80010</v>
      </c>
      <c r="H32" s="127">
        <f t="shared" si="10"/>
        <v>-391</v>
      </c>
      <c r="I32" s="127">
        <f t="shared" si="10"/>
        <v>-549</v>
      </c>
      <c r="J32" s="127">
        <f t="shared" si="10"/>
        <v>-940</v>
      </c>
    </row>
    <row r="33" spans="2:7" s="85" customFormat="1" ht="16.5" customHeight="1">
      <c r="B33" s="87"/>
      <c r="C33" s="87"/>
      <c r="D33" s="87"/>
      <c r="E33" s="87"/>
      <c r="F33" s="87"/>
      <c r="G33" s="87"/>
    </row>
    <row r="34" spans="1:10" s="85" customFormat="1" ht="16.5" customHeight="1">
      <c r="A34" s="95" t="s">
        <v>79</v>
      </c>
      <c r="B34" s="94">
        <v>180296</v>
      </c>
      <c r="C34" s="93">
        <v>195745</v>
      </c>
      <c r="D34" s="92">
        <f>SUM(B34:C34)</f>
        <v>376041</v>
      </c>
      <c r="E34" s="94">
        <v>181185</v>
      </c>
      <c r="F34" s="93">
        <v>197004</v>
      </c>
      <c r="G34" s="92">
        <f>SUM(E34:F34)</f>
        <v>378189</v>
      </c>
      <c r="H34" s="128">
        <f aca="true" t="shared" si="11" ref="H34:J35">B34-E34</f>
        <v>-889</v>
      </c>
      <c r="I34" s="128">
        <f t="shared" si="11"/>
        <v>-1259</v>
      </c>
      <c r="J34" s="128">
        <f t="shared" si="11"/>
        <v>-2148</v>
      </c>
    </row>
    <row r="35" spans="1:10" s="85" customFormat="1" ht="16.5" customHeight="1">
      <c r="A35" s="91" t="s">
        <v>78</v>
      </c>
      <c r="B35" s="90">
        <v>128250</v>
      </c>
      <c r="C35" s="89">
        <v>134917</v>
      </c>
      <c r="D35" s="88">
        <f>SUM(B35:C35)</f>
        <v>263167</v>
      </c>
      <c r="E35" s="90">
        <v>128945</v>
      </c>
      <c r="F35" s="89">
        <v>135894</v>
      </c>
      <c r="G35" s="88">
        <f>SUM(E35:F35)</f>
        <v>264839</v>
      </c>
      <c r="H35" s="129">
        <f t="shared" si="11"/>
        <v>-695</v>
      </c>
      <c r="I35" s="130">
        <f t="shared" si="11"/>
        <v>-977</v>
      </c>
      <c r="J35" s="129">
        <f t="shared" si="11"/>
        <v>-1672</v>
      </c>
    </row>
    <row r="36" spans="2:7" s="85" customFormat="1" ht="6" customHeight="1">
      <c r="B36" s="87"/>
      <c r="C36" s="87"/>
      <c r="D36" s="87"/>
      <c r="E36" s="87"/>
      <c r="F36" s="87"/>
      <c r="G36" s="87"/>
    </row>
    <row r="37" s="85" customFormat="1" ht="18" customHeight="1">
      <c r="A37" s="86" t="s">
        <v>77</v>
      </c>
    </row>
    <row r="38" s="85" customFormat="1" ht="12"/>
    <row r="39" spans="1:10" s="81" customFormat="1" ht="10.5">
      <c r="A39" s="84"/>
      <c r="B39" s="82"/>
      <c r="C39" s="82"/>
      <c r="D39" s="82"/>
      <c r="E39" s="83"/>
      <c r="F39" s="83"/>
      <c r="G39" s="83"/>
      <c r="H39" s="82"/>
      <c r="I39" s="82"/>
      <c r="J39" s="82"/>
    </row>
    <row r="40" spans="1:10" s="81" customFormat="1" ht="10.5">
      <c r="A40" s="84"/>
      <c r="B40" s="82"/>
      <c r="C40" s="82"/>
      <c r="D40" s="82"/>
      <c r="E40" s="83"/>
      <c r="F40" s="83"/>
      <c r="G40" s="83"/>
      <c r="H40" s="82"/>
      <c r="I40" s="82"/>
      <c r="J40" s="82"/>
    </row>
    <row r="41" spans="1:10" s="81" customFormat="1" ht="10.5">
      <c r="A41" s="84"/>
      <c r="B41" s="82"/>
      <c r="C41" s="82"/>
      <c r="D41" s="82"/>
      <c r="E41" s="83"/>
      <c r="F41" s="83"/>
      <c r="G41" s="83"/>
      <c r="H41" s="82"/>
      <c r="I41" s="82"/>
      <c r="J41" s="82"/>
    </row>
    <row r="42" spans="1:10" s="81" customFormat="1" ht="10.5">
      <c r="A42" s="84"/>
      <c r="B42" s="82"/>
      <c r="C42" s="82"/>
      <c r="D42" s="82"/>
      <c r="E42" s="83"/>
      <c r="F42" s="83"/>
      <c r="G42" s="83"/>
      <c r="H42" s="82"/>
      <c r="I42" s="82"/>
      <c r="J42" s="82"/>
    </row>
    <row r="43" spans="1:10" s="81" customFormat="1" ht="10.5">
      <c r="A43" s="84"/>
      <c r="B43" s="82"/>
      <c r="C43" s="82"/>
      <c r="D43" s="82"/>
      <c r="E43" s="83"/>
      <c r="F43" s="83"/>
      <c r="G43" s="83"/>
      <c r="H43" s="82"/>
      <c r="I43" s="82"/>
      <c r="J43" s="82"/>
    </row>
    <row r="44" spans="2:10" s="75" customFormat="1" ht="10.5">
      <c r="B44" s="80"/>
      <c r="C44" s="80"/>
      <c r="D44" s="80"/>
      <c r="E44" s="79"/>
      <c r="F44" s="79"/>
      <c r="G44" s="79"/>
      <c r="H44" s="80"/>
      <c r="I44" s="80"/>
      <c r="J44" s="80"/>
    </row>
    <row r="45" spans="2:10" s="75" customFormat="1" ht="10.5">
      <c r="B45" s="78"/>
      <c r="C45" s="78"/>
      <c r="D45" s="78"/>
      <c r="E45" s="79"/>
      <c r="F45" s="79"/>
      <c r="G45" s="79"/>
      <c r="H45" s="78"/>
      <c r="I45" s="78"/>
      <c r="J45" s="78"/>
    </row>
    <row r="46" s="75" customFormat="1" ht="10.5"/>
    <row r="47" s="75" customFormat="1" ht="12" customHeight="1">
      <c r="B47" s="76"/>
    </row>
    <row r="48" spans="1:2" s="75" customFormat="1" ht="12" customHeight="1">
      <c r="A48" s="77"/>
      <c r="B48" s="76"/>
    </row>
    <row r="49" s="75" customFormat="1" ht="12" customHeight="1">
      <c r="B49" s="76"/>
    </row>
    <row r="50" spans="1:2" s="75" customFormat="1" ht="12" customHeight="1">
      <c r="A50" s="77"/>
      <c r="B50" s="76"/>
    </row>
    <row r="51" s="75" customFormat="1" ht="12" customHeight="1">
      <c r="B51" s="76"/>
    </row>
    <row r="52" spans="1:2" s="75" customFormat="1" ht="12" customHeight="1">
      <c r="A52" s="77"/>
      <c r="B52" s="76"/>
    </row>
    <row r="53" s="75" customFormat="1" ht="12" customHeight="1">
      <c r="B53" s="76"/>
    </row>
    <row r="54" spans="1:2" s="75" customFormat="1" ht="12" customHeight="1">
      <c r="A54" s="77"/>
      <c r="B54" s="76"/>
    </row>
  </sheetData>
  <sheetProtection/>
  <mergeCells count="7">
    <mergeCell ref="A1:C1"/>
    <mergeCell ref="H7:J7"/>
    <mergeCell ref="A3:J3"/>
    <mergeCell ref="F5:H5"/>
    <mergeCell ref="B7:D7"/>
    <mergeCell ref="E7:G7"/>
    <mergeCell ref="A7:A8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2022-03-11T07:58:28Z</cp:lastPrinted>
  <dcterms:created xsi:type="dcterms:W3CDTF">2005-09-01T06:37:03Z</dcterms:created>
  <dcterms:modified xsi:type="dcterms:W3CDTF">2022-04-26T02:17:23Z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