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11235" tabRatio="796" activeTab="0"/>
  </bookViews>
  <sheets>
    <sheet name="22観光目次" sheetId="1" r:id="rId1"/>
    <sheet name="22-1" sheetId="2" r:id="rId2"/>
    <sheet name="22-2" sheetId="3" r:id="rId3"/>
    <sheet name="22-3" sheetId="4" r:id="rId4"/>
    <sheet name="22-4" sheetId="5" r:id="rId5"/>
    <sheet name="22-5" sheetId="6" r:id="rId6"/>
    <sheet name="22-6" sheetId="7" r:id="rId7"/>
  </sheets>
  <definedNames>
    <definedName name="_xlfn.IFERROR" hidden="1">#NAME?</definedName>
    <definedName name="_xlnm.Print_Area" localSheetId="1">'22-1'!$A$2:$G$112</definedName>
    <definedName name="_xlnm.Print_Area" localSheetId="2">'22-2'!$A$2:$H$27</definedName>
    <definedName name="_xlnm.Print_Area" localSheetId="3">'22-3'!$A$2:$I$40</definedName>
    <definedName name="_xlnm.Print_Area" localSheetId="4">'22-4'!$A$2:$G$16</definedName>
    <definedName name="_xlnm.Print_Area" localSheetId="5">'22-5'!$A$2:$J$28</definedName>
    <definedName name="_xlnm.Print_Area" localSheetId="6">'22-6'!$A$2:$H$19</definedName>
    <definedName name="_xlnm.Print_Titles" localSheetId="1">'22-1'!$7:$8</definedName>
  </definedNames>
  <calcPr fullCalcOnLoad="1"/>
</workbook>
</file>

<file path=xl/sharedStrings.xml><?xml version="1.0" encoding="utf-8"?>
<sst xmlns="http://schemas.openxmlformats.org/spreadsheetml/2006/main" count="338" uniqueCount="300">
  <si>
    <t>対前年比</t>
  </si>
  <si>
    <t>県内客</t>
  </si>
  <si>
    <t>県外客</t>
  </si>
  <si>
    <t>あわら市</t>
  </si>
  <si>
    <t>（注）千人未満を四捨五入している。</t>
  </si>
  <si>
    <t>22　観　光</t>
  </si>
  <si>
    <t>観光地（施設）名</t>
  </si>
  <si>
    <t>南越前町</t>
  </si>
  <si>
    <t>おおい町</t>
  </si>
  <si>
    <t>市町名</t>
  </si>
  <si>
    <t>２　市町別季節別観光客入込状況（延べ人数）</t>
  </si>
  <si>
    <t>春</t>
  </si>
  <si>
    <t>夏</t>
  </si>
  <si>
    <t>秋</t>
  </si>
  <si>
    <t>冬</t>
  </si>
  <si>
    <t>(3～5月)</t>
  </si>
  <si>
    <t>(6～8月)</t>
  </si>
  <si>
    <t>(9～11月)</t>
  </si>
  <si>
    <t>(1、2、12月)</t>
  </si>
  <si>
    <t>永平寺町</t>
  </si>
  <si>
    <t>３　暦年別観光客入込状況（実人数）</t>
  </si>
  <si>
    <t>総消費額</t>
  </si>
  <si>
    <t>人員</t>
  </si>
  <si>
    <t>県内</t>
  </si>
  <si>
    <t>県外</t>
  </si>
  <si>
    <t>日帰り</t>
  </si>
  <si>
    <t>宿泊</t>
  </si>
  <si>
    <t>消費額</t>
  </si>
  <si>
    <t>（億円）</t>
  </si>
  <si>
    <t>４　県外客の発地別入込状況</t>
  </si>
  <si>
    <t>区分</t>
  </si>
  <si>
    <t>観光客数（実人数）</t>
  </si>
  <si>
    <t>対前年比</t>
  </si>
  <si>
    <t>〔参考〕観光客数(延人数)</t>
  </si>
  <si>
    <t>関西地区</t>
  </si>
  <si>
    <t>中京地区</t>
  </si>
  <si>
    <t>関東地区</t>
  </si>
  <si>
    <t>北陸地区</t>
  </si>
  <si>
    <t>その他</t>
  </si>
  <si>
    <t>計</t>
  </si>
  <si>
    <t>市町名</t>
  </si>
  <si>
    <t>自然</t>
  </si>
  <si>
    <t>文化・歴史</t>
  </si>
  <si>
    <t>産業観光</t>
  </si>
  <si>
    <t>温泉</t>
  </si>
  <si>
    <t>買物</t>
  </si>
  <si>
    <t>行・祭事</t>
  </si>
  <si>
    <t>福 井 市</t>
  </si>
  <si>
    <t>敦 賀 市</t>
  </si>
  <si>
    <t>小 浜 市</t>
  </si>
  <si>
    <t>大 野 市</t>
  </si>
  <si>
    <t>勝 山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</si>
  <si>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</si>
  <si>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</si>
  <si>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</si>
  <si>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</si>
  <si>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</si>
  <si>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</si>
  <si>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</si>
  <si>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</si>
  <si>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</si>
  <si>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</si>
  <si>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</si>
  <si>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福井市</t>
  </si>
  <si>
    <t>敦賀市</t>
  </si>
  <si>
    <t>小浜市</t>
  </si>
  <si>
    <t>大野市</t>
  </si>
  <si>
    <t>勝山市</t>
  </si>
  <si>
    <t>あわら市</t>
  </si>
  <si>
    <t>越前市</t>
  </si>
  <si>
    <t>坂井市</t>
  </si>
  <si>
    <t>永平寺町</t>
  </si>
  <si>
    <t>越前町</t>
  </si>
  <si>
    <t>美浜町</t>
  </si>
  <si>
    <t>高浜町</t>
  </si>
  <si>
    <t>おおい町</t>
  </si>
  <si>
    <t>若狭町</t>
  </si>
  <si>
    <t>福井県こども家族館</t>
  </si>
  <si>
    <t>越前海岸（福井市）</t>
  </si>
  <si>
    <t>一乗谷朝倉氏遺跡</t>
  </si>
  <si>
    <t>健康の森温泉</t>
  </si>
  <si>
    <t>氣比神宮</t>
  </si>
  <si>
    <t>あっとほうむ</t>
  </si>
  <si>
    <t>金崎宮</t>
  </si>
  <si>
    <t>御食国若狭おばま食文化館</t>
  </si>
  <si>
    <t>若狭塗箸施設</t>
  </si>
  <si>
    <t>国宝めぐり</t>
  </si>
  <si>
    <t>大野まちなか観光</t>
  </si>
  <si>
    <t>九頭竜湖</t>
  </si>
  <si>
    <t>六呂師高原</t>
  </si>
  <si>
    <t>道の駅「九頭竜」</t>
  </si>
  <si>
    <t>九頭竜峡</t>
  </si>
  <si>
    <t>和泉ふれあい会館</t>
  </si>
  <si>
    <t>スキージャム勝山</t>
  </si>
  <si>
    <t>平泉寺白山神社</t>
  </si>
  <si>
    <t>雁が原スキー場・勝山温泉センター水芭蕉</t>
  </si>
  <si>
    <t>越前大仏・勝山城博物館</t>
  </si>
  <si>
    <t>西山公園</t>
  </si>
  <si>
    <t>うるしの里会館</t>
  </si>
  <si>
    <t>あわら温泉</t>
  </si>
  <si>
    <t>金津創作の森</t>
  </si>
  <si>
    <t>北潟湖畔</t>
  </si>
  <si>
    <t>セントピアあわら</t>
  </si>
  <si>
    <t>しきぶ温泉湯楽里</t>
  </si>
  <si>
    <t>越前そばの里</t>
  </si>
  <si>
    <t>東尋坊</t>
  </si>
  <si>
    <t>丸岡城</t>
  </si>
  <si>
    <t>越前松島水族館</t>
  </si>
  <si>
    <t>ふれあいパーク三里浜</t>
  </si>
  <si>
    <t>地域交流センターいねす</t>
  </si>
  <si>
    <t>福井県総合グリーンセンター</t>
  </si>
  <si>
    <t>福井県児童科学館</t>
  </si>
  <si>
    <t>三国温泉ゆあぽーと</t>
  </si>
  <si>
    <t>大本山永平寺</t>
  </si>
  <si>
    <t>道の駅「河野」</t>
  </si>
  <si>
    <t>花はす温泉そまやま</t>
  </si>
  <si>
    <t>今庄３６５温泉やすらぎ</t>
  </si>
  <si>
    <t>越前海岸（越前町）</t>
  </si>
  <si>
    <t>越前陶芸村</t>
  </si>
  <si>
    <t>劔神社</t>
  </si>
  <si>
    <t>レインボーライン</t>
  </si>
  <si>
    <t>道の駅「シーサイド高浜」</t>
  </si>
  <si>
    <t>若狭高浜エルどらんど</t>
  </si>
  <si>
    <t>道の駅「名田庄」</t>
  </si>
  <si>
    <t>あみーシャン大飯</t>
  </si>
  <si>
    <t>常神半島</t>
  </si>
  <si>
    <t>若狭瓜割名水公園</t>
  </si>
  <si>
    <t>みかた温泉「きららの湯」</t>
  </si>
  <si>
    <t>入込数５万人以上の観光地の計</t>
  </si>
  <si>
    <t>22　観光</t>
  </si>
  <si>
    <t>22-1</t>
  </si>
  <si>
    <t>22-2</t>
  </si>
  <si>
    <t>22-3</t>
  </si>
  <si>
    <t>22-4</t>
  </si>
  <si>
    <t>22-5</t>
  </si>
  <si>
    <t>暦年別観光客入込状況（実人数）</t>
  </si>
  <si>
    <t>県外客の発地別入込状況</t>
  </si>
  <si>
    <t>市町別目的別入込状況（延べ人数）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</si>
  <si>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</si>
  <si>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</si>
  <si>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</si>
  <si>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</si>
  <si>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</si>
  <si>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</si>
  <si>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11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</si>
  <si>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</si>
  <si>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</si>
  <si>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</si>
  <si>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</si>
  <si>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</si>
  <si>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</si>
  <si>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</si>
  <si>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     19</t>
  </si>
  <si>
    <t xml:space="preserve">     20</t>
  </si>
  <si>
    <t>イベント</t>
  </si>
  <si>
    <t>（％）</t>
  </si>
  <si>
    <t>ゆめおーれ勝山</t>
  </si>
  <si>
    <t>美浜町・若狭町</t>
  </si>
  <si>
    <t>５　市町別目的別入込状況（延べ人数）</t>
  </si>
  <si>
    <t>合計</t>
  </si>
  <si>
    <t>福井市</t>
  </si>
  <si>
    <t>敦賀市</t>
  </si>
  <si>
    <t>小浜市</t>
  </si>
  <si>
    <t>大野市</t>
  </si>
  <si>
    <t>勝山市</t>
  </si>
  <si>
    <t>越前市</t>
  </si>
  <si>
    <t>坂井市</t>
  </si>
  <si>
    <t>池田町</t>
  </si>
  <si>
    <t>越前町</t>
  </si>
  <si>
    <t>美浜町</t>
  </si>
  <si>
    <t>高浜町</t>
  </si>
  <si>
    <t>若狭町</t>
  </si>
  <si>
    <t>市町名</t>
  </si>
  <si>
    <t>（単位：人）</t>
  </si>
  <si>
    <t>総数</t>
  </si>
  <si>
    <t>年         齢         別</t>
  </si>
  <si>
    <t>60歳以上</t>
  </si>
  <si>
    <t>平成14年</t>
  </si>
  <si>
    <t>平成15年</t>
  </si>
  <si>
    <t>平成16年</t>
  </si>
  <si>
    <t>平成17年</t>
  </si>
  <si>
    <t>スポーツ・
レクリエーション</t>
  </si>
  <si>
    <t>H14</t>
  </si>
  <si>
    <t>６　年次別、年齢別旅券発行件数</t>
  </si>
  <si>
    <t>22-6</t>
  </si>
  <si>
    <t>年次別、年齢別旅券発行件数</t>
  </si>
  <si>
    <t>年次別</t>
  </si>
  <si>
    <t>0～19歳</t>
  </si>
  <si>
    <t>20～29歳</t>
  </si>
  <si>
    <t>30～39歳</t>
  </si>
  <si>
    <t>40～49歳</t>
  </si>
  <si>
    <t>50～59歳</t>
  </si>
  <si>
    <t xml:space="preserve"> </t>
  </si>
  <si>
    <t>平成19年</t>
  </si>
  <si>
    <t>平成23年</t>
  </si>
  <si>
    <t>越前和紙の里</t>
  </si>
  <si>
    <t xml:space="preserve">     22</t>
  </si>
  <si>
    <t>平成24年</t>
  </si>
  <si>
    <t>越前水仙の里温泉波の華</t>
  </si>
  <si>
    <t>道の駅「若狭おばま」</t>
  </si>
  <si>
    <t>鯖江市</t>
  </si>
  <si>
    <t>ラポーゼかわだ</t>
  </si>
  <si>
    <t>越前の里味真野苑・万葉館</t>
  </si>
  <si>
    <t>鯖江市</t>
  </si>
  <si>
    <t xml:space="preserve">     23</t>
  </si>
  <si>
    <t xml:space="preserve">     24</t>
  </si>
  <si>
    <t>鯖 江 市</t>
  </si>
  <si>
    <t>紫式部公園</t>
  </si>
  <si>
    <t>道の駅「うみんぴあ大飯」</t>
  </si>
  <si>
    <t>きのこの森</t>
  </si>
  <si>
    <t>敦賀きらめき温泉リラ・ポート</t>
  </si>
  <si>
    <t>道の駅「西山公園」</t>
  </si>
  <si>
    <t>永平寺温泉「禅の里」</t>
  </si>
  <si>
    <t>越前海岸（南越前町）</t>
  </si>
  <si>
    <t>道の駅「越前」</t>
  </si>
  <si>
    <t>福井県海浜自然センター</t>
  </si>
  <si>
    <t>平成22年</t>
  </si>
  <si>
    <t>きららの丘</t>
  </si>
  <si>
    <t>芦湯</t>
  </si>
  <si>
    <t>めがねミュージアム</t>
  </si>
  <si>
    <t>芝政ワールド</t>
  </si>
  <si>
    <t xml:space="preserve">     27</t>
  </si>
  <si>
    <t>あさくら水の駅</t>
  </si>
  <si>
    <t>敦賀赤レンガ倉庫</t>
  </si>
  <si>
    <t>城山公園</t>
  </si>
  <si>
    <t>道の駅「三方五湖」</t>
  </si>
  <si>
    <t>１　主要観光地入込状況（延べ人数）（入込数５万人以上）</t>
  </si>
  <si>
    <t>福福館</t>
  </si>
  <si>
    <t>セーレンプラネット</t>
  </si>
  <si>
    <t>まちの駅・旭座</t>
  </si>
  <si>
    <t>道の駅「禅の里」</t>
  </si>
  <si>
    <t>池田町</t>
  </si>
  <si>
    <t>こってコテいけだ</t>
  </si>
  <si>
    <t>南越前町</t>
  </si>
  <si>
    <t>熊川宿・道の駅｢熊川宿｣</t>
  </si>
  <si>
    <t>資　料：福井県国際経済課「福井県の国際化の現状」</t>
  </si>
  <si>
    <t xml:space="preserve">     28</t>
  </si>
  <si>
    <t>(単位：千人、％）</t>
  </si>
  <si>
    <t>養浩館庭園</t>
  </si>
  <si>
    <t>気比の松原（海水浴を除く）</t>
  </si>
  <si>
    <t>若狭の里公園</t>
  </si>
  <si>
    <t>県立恐竜博物館・かつやま恐竜の森（野外恐竜博物館含む）</t>
  </si>
  <si>
    <t>ゆりの里公園</t>
  </si>
  <si>
    <t>海遊バザール千鳥苑　若狭美浜海の駅</t>
  </si>
  <si>
    <t>五湖の駅</t>
  </si>
  <si>
    <t>梅の里会館</t>
  </si>
  <si>
    <t>（単位：千人、％）</t>
  </si>
  <si>
    <t>総観光客数</t>
  </si>
  <si>
    <t>地域別</t>
  </si>
  <si>
    <t>（千人）</t>
  </si>
  <si>
    <t>日程別</t>
  </si>
  <si>
    <t>（千人）</t>
  </si>
  <si>
    <t>（単位：千人、％）</t>
  </si>
  <si>
    <t>(単位：千人）</t>
  </si>
  <si>
    <t xml:space="preserve">          　　　  ２２　観　　　　　　光</t>
  </si>
  <si>
    <t>平成30年</t>
  </si>
  <si>
    <t>三国湊町散策</t>
  </si>
  <si>
    <t>武生中央公園</t>
  </si>
  <si>
    <t>資　料：福井県観光誘客課｢福井県観光客入込数(推計)｣</t>
  </si>
  <si>
    <t>資　料：福井県観光誘客課｢福井県観光客入込数(推計)｣</t>
  </si>
  <si>
    <t xml:space="preserve">     10</t>
  </si>
  <si>
    <t xml:space="preserve">     21</t>
  </si>
  <si>
    <t xml:space="preserve">     25</t>
  </si>
  <si>
    <t xml:space="preserve">     26</t>
  </si>
  <si>
    <t xml:space="preserve">     29</t>
  </si>
  <si>
    <t xml:space="preserve">     30</t>
  </si>
  <si>
    <t xml:space="preserve">        …</t>
  </si>
  <si>
    <t>資　料：福井県観光誘客課「福井県観光客入込数(推計)」</t>
  </si>
  <si>
    <t>資　料：福井県観光誘客課「福井県観光客入込数（推計）」</t>
  </si>
  <si>
    <t>（注）平成28年から、時点修正後の積算係数（平均訪問点数/人）を用いて推計</t>
  </si>
  <si>
    <t>令和元年</t>
  </si>
  <si>
    <t>足羽山公園遊園地</t>
  </si>
  <si>
    <t>日本海さかな街</t>
  </si>
  <si>
    <t>ヤマトタカハシ昆布館</t>
  </si>
  <si>
    <t>小牧かまぼこ</t>
  </si>
  <si>
    <t>キッズパークつるが</t>
  </si>
  <si>
    <t>市民プラザたけふ（てんぐちゃん広場）</t>
  </si>
  <si>
    <t>河野地区買物・地域交流拠点施設</t>
  </si>
  <si>
    <t>四季菜</t>
  </si>
  <si>
    <t>福井県年縞博物館</t>
  </si>
  <si>
    <t>令和元年</t>
  </si>
  <si>
    <t>令和元年</t>
  </si>
  <si>
    <t>令和元年</t>
  </si>
  <si>
    <t>主要観光地入込状況（延べ人数）（入込数５万人以上）</t>
  </si>
  <si>
    <t>市町別四季別観光客入込状況（延べ人数）</t>
  </si>
  <si>
    <t>令和元年　四季別入込状況</t>
  </si>
  <si>
    <t>資　料：福井県観光誘客課「福井県観光客入込数(推計)」</t>
  </si>
  <si>
    <t xml:space="preserve">  30</t>
  </si>
  <si>
    <t>2</t>
  </si>
  <si>
    <t xml:space="preserve"> 2</t>
  </si>
  <si>
    <t>令和2年</t>
  </si>
  <si>
    <t>蘇洞門・若狭ﾌｨｯｼｬｰﾏﾝｽﾞﾜｰﾌ</t>
  </si>
  <si>
    <t>道の駅「恐竜渓谷かつやま」</t>
  </si>
  <si>
    <t>皆増</t>
  </si>
  <si>
    <t>皆減</t>
  </si>
  <si>
    <t>平成3年</t>
  </si>
  <si>
    <t>令和2年</t>
  </si>
  <si>
    <t>令和2年
構 成 比</t>
  </si>
  <si>
    <t>]</t>
  </si>
  <si>
    <t>令和2年福井県統計年鑑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</si>
</sst>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"/>
    <numFmt numFmtId="179" formatCode="0.0_ "/>
    <numFmt numFmtId="180" formatCode="_ * #,##0.0_ ;_ * \-#,##0.0_ ;_ * &quot;-&quot;?_ ;_ @_ "/>
    <numFmt numFmtId="181" formatCode="#,##0.0"/>
    <numFmt numFmtId="182" formatCode="_ * #,##0.0_ ;_ * \-#,##0.0_ ;_ * &quot;-&quot;_ ;_ @_ "/>
    <numFmt numFmtId="183" formatCode="#,##0.0;[Red]#,##0.0"/>
    <numFmt numFmtId="184" formatCode="0.0_);[Red]\(0.0\)"/>
    <numFmt numFmtId="185" formatCode="#,##0.0_ ;[Red]\-#,##0.0\ "/>
    <numFmt numFmtId="186" formatCode="#,##0\ ;;\-\ "/>
    <numFmt numFmtId="187" formatCode="#,##0;;\-"/>
    <numFmt numFmtId="188" formatCode="#,##0;\-#,##0;\-"/>
    <numFmt numFmtId="189" formatCode="#,##0.0;\-#,##0.0;\-"/>
    <numFmt numFmtId="190" formatCode="#,##0;[Red]#,##0"/>
    <numFmt numFmtId="191" formatCode="#,##0_ "/>
    <numFmt numFmtId="192" formatCode="#,##0.00_ ;[Red]\-#,##0.00\ "/>
    <numFmt numFmtId="193" formatCode="#,##0.000_ ;[Red]\-#,##0.000\ "/>
    <numFmt numFmtId="194" formatCode="#,##0.0000_ ;[Red]\-#,##0.0000\ "/>
    <numFmt numFmtId="195" formatCode="_ * #,##0.00_ ;_ * \-#,##0.00_ ;_ * &quot;-&quot;_ ;_ @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67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43" applyFont="1" applyAlignment="1" applyProtection="1" quotePrefix="1">
      <alignment/>
      <protection/>
    </xf>
    <xf numFmtId="0" fontId="57" fillId="0" borderId="0" xfId="0" applyFont="1" applyAlignment="1">
      <alignment/>
    </xf>
    <xf numFmtId="0" fontId="5" fillId="0" borderId="0" xfId="43" applyFont="1" applyAlignment="1" applyProtection="1" quotePrefix="1">
      <alignment/>
      <protection/>
    </xf>
    <xf numFmtId="0" fontId="58" fillId="0" borderId="0" xfId="43" applyFont="1" applyFill="1" applyAlignment="1" applyProtection="1">
      <alignment/>
      <protection/>
    </xf>
    <xf numFmtId="0" fontId="5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183" fontId="59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183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41" fontId="63" fillId="0" borderId="0" xfId="0" applyNumberFormat="1" applyFont="1" applyFill="1" applyBorder="1" applyAlignment="1">
      <alignment horizontal="center" vertical="center"/>
    </xf>
    <xf numFmtId="41" fontId="63" fillId="0" borderId="1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41" fontId="63" fillId="0" borderId="11" xfId="0" applyNumberFormat="1" applyFont="1" applyFill="1" applyBorder="1" applyAlignment="1">
      <alignment horizontal="center" vertical="center"/>
    </xf>
    <xf numFmtId="41" fontId="63" fillId="0" borderId="12" xfId="0" applyNumberFormat="1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distributed" vertical="center"/>
    </xf>
    <xf numFmtId="0" fontId="63" fillId="0" borderId="0" xfId="0" applyFont="1" applyFill="1" applyBorder="1" applyAlignment="1">
      <alignment horizontal="distributed" vertical="center"/>
    </xf>
    <xf numFmtId="41" fontId="63" fillId="0" borderId="14" xfId="0" applyNumberFormat="1" applyFont="1" applyFill="1" applyBorder="1" applyAlignment="1">
      <alignment vertical="center"/>
    </xf>
    <xf numFmtId="41" fontId="64" fillId="0" borderId="0" xfId="0" applyNumberFormat="1" applyFont="1" applyFill="1" applyBorder="1" applyAlignment="1">
      <alignment vertical="center"/>
    </xf>
    <xf numFmtId="182" fontId="63" fillId="0" borderId="0" xfId="0" applyNumberFormat="1" applyFont="1" applyFill="1" applyBorder="1" applyAlignment="1">
      <alignment vertical="center"/>
    </xf>
    <xf numFmtId="41" fontId="63" fillId="0" borderId="0" xfId="0" applyNumberFormat="1" applyFont="1" applyFill="1" applyBorder="1" applyAlignment="1">
      <alignment vertical="center"/>
    </xf>
    <xf numFmtId="0" fontId="63" fillId="0" borderId="15" xfId="0" applyFont="1" applyFill="1" applyBorder="1" applyAlignment="1">
      <alignment horizontal="distributed" vertical="center"/>
    </xf>
    <xf numFmtId="41" fontId="63" fillId="0" borderId="11" xfId="0" applyNumberFormat="1" applyFont="1" applyFill="1" applyBorder="1" applyAlignment="1">
      <alignment vertical="center"/>
    </xf>
    <xf numFmtId="41" fontId="64" fillId="0" borderId="11" xfId="0" applyNumberFormat="1" applyFont="1" applyFill="1" applyBorder="1" applyAlignment="1">
      <alignment vertical="center"/>
    </xf>
    <xf numFmtId="183" fontId="63" fillId="0" borderId="0" xfId="0" applyNumberFormat="1" applyFont="1" applyFill="1" applyBorder="1" applyAlignment="1">
      <alignment/>
    </xf>
    <xf numFmtId="38" fontId="63" fillId="0" borderId="0" xfId="51" applyFont="1" applyFill="1" applyBorder="1" applyAlignment="1">
      <alignment vertical="center"/>
    </xf>
    <xf numFmtId="184" fontId="63" fillId="0" borderId="0" xfId="51" applyNumberFormat="1" applyFont="1" applyFill="1" applyBorder="1" applyAlignment="1">
      <alignment vertical="center"/>
    </xf>
    <xf numFmtId="176" fontId="63" fillId="0" borderId="0" xfId="51" applyNumberFormat="1" applyFont="1" applyFill="1" applyBorder="1" applyAlignment="1">
      <alignment vertical="center"/>
    </xf>
    <xf numFmtId="49" fontId="63" fillId="0" borderId="13" xfId="0" applyNumberFormat="1" applyFont="1" applyFill="1" applyBorder="1" applyAlignment="1">
      <alignment vertical="center"/>
    </xf>
    <xf numFmtId="49" fontId="65" fillId="0" borderId="0" xfId="0" applyNumberFormat="1" applyFont="1" applyFill="1" applyAlignment="1">
      <alignment/>
    </xf>
    <xf numFmtId="49" fontId="61" fillId="0" borderId="0" xfId="0" applyNumberFormat="1" applyFont="1" applyFill="1" applyAlignment="1">
      <alignment horizontal="center"/>
    </xf>
    <xf numFmtId="49" fontId="61" fillId="0" borderId="0" xfId="0" applyNumberFormat="1" applyFont="1" applyFill="1" applyAlignment="1">
      <alignment horizontal="right"/>
    </xf>
    <xf numFmtId="49" fontId="63" fillId="0" borderId="16" xfId="0" applyNumberFormat="1" applyFont="1" applyFill="1" applyBorder="1" applyAlignment="1">
      <alignment horizontal="right"/>
    </xf>
    <xf numFmtId="0" fontId="63" fillId="0" borderId="0" xfId="0" applyFont="1" applyFill="1" applyAlignment="1">
      <alignment/>
    </xf>
    <xf numFmtId="49" fontId="63" fillId="0" borderId="13" xfId="0" applyNumberFormat="1" applyFont="1" applyFill="1" applyBorder="1" applyAlignment="1">
      <alignment/>
    </xf>
    <xf numFmtId="0" fontId="63" fillId="0" borderId="10" xfId="0" applyFont="1" applyFill="1" applyBorder="1" applyAlignment="1">
      <alignment horizontal="distributed" vertical="center"/>
    </xf>
    <xf numFmtId="0" fontId="63" fillId="0" borderId="14" xfId="0" applyFont="1" applyFill="1" applyBorder="1" applyAlignment="1">
      <alignment horizontal="distributed" vertical="center"/>
    </xf>
    <xf numFmtId="49" fontId="63" fillId="0" borderId="15" xfId="0" applyNumberFormat="1" applyFont="1" applyFill="1" applyBorder="1" applyAlignment="1">
      <alignment/>
    </xf>
    <xf numFmtId="0" fontId="63" fillId="0" borderId="12" xfId="0" applyFont="1" applyFill="1" applyBorder="1" applyAlignment="1">
      <alignment horizontal="right" vertical="center"/>
    </xf>
    <xf numFmtId="0" fontId="63" fillId="0" borderId="17" xfId="0" applyFont="1" applyFill="1" applyBorder="1" applyAlignment="1">
      <alignment horizontal="right" vertical="center"/>
    </xf>
    <xf numFmtId="49" fontId="63" fillId="0" borderId="13" xfId="0" applyNumberFormat="1" applyFont="1" applyFill="1" applyBorder="1" applyAlignment="1">
      <alignment horizontal="distributed" vertical="center"/>
    </xf>
    <xf numFmtId="38" fontId="63" fillId="0" borderId="0" xfId="5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49" fontId="63" fillId="0" borderId="0" xfId="0" applyNumberFormat="1" applyFont="1" applyFill="1" applyAlignment="1">
      <alignment/>
    </xf>
    <xf numFmtId="49" fontId="61" fillId="0" borderId="0" xfId="0" applyNumberFormat="1" applyFont="1" applyFill="1" applyAlignment="1">
      <alignment/>
    </xf>
    <xf numFmtId="41" fontId="63" fillId="0" borderId="18" xfId="53" applyNumberFormat="1" applyFont="1" applyFill="1" applyBorder="1" applyAlignment="1">
      <alignment vertical="center"/>
    </xf>
    <xf numFmtId="0" fontId="63" fillId="0" borderId="13" xfId="65" applyFont="1" applyFill="1" applyBorder="1" applyAlignment="1">
      <alignment horizontal="distributed" vertical="center"/>
      <protection/>
    </xf>
    <xf numFmtId="41" fontId="63" fillId="0" borderId="0" xfId="53" applyNumberFormat="1" applyFont="1" applyFill="1" applyBorder="1" applyAlignment="1">
      <alignment vertical="center"/>
    </xf>
    <xf numFmtId="0" fontId="63" fillId="0" borderId="0" xfId="65" applyFont="1" applyFill="1">
      <alignment/>
      <protection/>
    </xf>
    <xf numFmtId="41" fontId="63" fillId="0" borderId="19" xfId="53" applyNumberFormat="1" applyFont="1" applyFill="1" applyBorder="1" applyAlignment="1">
      <alignment vertical="center"/>
    </xf>
    <xf numFmtId="0" fontId="61" fillId="0" borderId="0" xfId="65" applyFont="1" applyFill="1">
      <alignment/>
      <protection/>
    </xf>
    <xf numFmtId="0" fontId="62" fillId="0" borderId="0" xfId="65" applyFont="1" applyFill="1" applyAlignment="1">
      <alignment horizontal="center"/>
      <protection/>
    </xf>
    <xf numFmtId="0" fontId="61" fillId="0" borderId="0" xfId="65" applyFont="1" applyFill="1" applyBorder="1" applyAlignment="1">
      <alignment/>
      <protection/>
    </xf>
    <xf numFmtId="0" fontId="61" fillId="0" borderId="20" xfId="65" applyFont="1" applyFill="1" applyBorder="1" applyAlignment="1">
      <alignment/>
      <protection/>
    </xf>
    <xf numFmtId="0" fontId="61" fillId="0" borderId="0" xfId="65" applyFont="1" applyFill="1" applyBorder="1" applyAlignment="1">
      <alignment horizontal="right"/>
      <protection/>
    </xf>
    <xf numFmtId="0" fontId="63" fillId="0" borderId="0" xfId="65" applyFont="1" applyFill="1" applyBorder="1">
      <alignment/>
      <protection/>
    </xf>
    <xf numFmtId="0" fontId="64" fillId="0" borderId="21" xfId="65" applyFont="1" applyFill="1" applyBorder="1" applyAlignment="1">
      <alignment horizontal="center" vertical="center"/>
      <protection/>
    </xf>
    <xf numFmtId="0" fontId="63" fillId="0" borderId="13" xfId="65" applyFont="1" applyFill="1" applyBorder="1" applyAlignment="1">
      <alignment horizontal="distributed" vertical="center"/>
      <protection/>
    </xf>
    <xf numFmtId="0" fontId="63" fillId="0" borderId="15" xfId="65" applyFont="1" applyFill="1" applyBorder="1" applyAlignment="1">
      <alignment horizontal="distributed" vertical="center"/>
      <protection/>
    </xf>
    <xf numFmtId="41" fontId="63" fillId="0" borderId="11" xfId="53" applyNumberFormat="1" applyFont="1" applyFill="1" applyBorder="1" applyAlignment="1">
      <alignment vertical="center"/>
    </xf>
    <xf numFmtId="41" fontId="61" fillId="0" borderId="0" xfId="65" applyNumberFormat="1" applyFont="1" applyFill="1">
      <alignment/>
      <protection/>
    </xf>
    <xf numFmtId="0" fontId="61" fillId="0" borderId="0" xfId="67" applyFont="1" applyFill="1">
      <alignment vertical="center"/>
      <protection/>
    </xf>
    <xf numFmtId="0" fontId="62" fillId="0" borderId="0" xfId="67" applyFont="1" applyFill="1" applyAlignment="1">
      <alignment horizontal="center" vertical="center"/>
      <protection/>
    </xf>
    <xf numFmtId="0" fontId="62" fillId="0" borderId="0" xfId="67" applyFont="1" applyFill="1" applyBorder="1" applyAlignment="1">
      <alignment horizontal="center" vertical="center"/>
      <protection/>
    </xf>
    <xf numFmtId="0" fontId="61" fillId="0" borderId="0" xfId="67" applyFont="1" applyFill="1" applyBorder="1" applyAlignment="1">
      <alignment vertical="center"/>
      <protection/>
    </xf>
    <xf numFmtId="0" fontId="60" fillId="0" borderId="0" xfId="67" applyFont="1" applyFill="1" applyBorder="1" applyAlignment="1">
      <alignment horizontal="right" vertical="center"/>
      <protection/>
    </xf>
    <xf numFmtId="0" fontId="61" fillId="0" borderId="0" xfId="67" applyFont="1" applyFill="1" applyBorder="1" applyAlignment="1">
      <alignment horizontal="right" vertical="center"/>
      <protection/>
    </xf>
    <xf numFmtId="0" fontId="61" fillId="0" borderId="0" xfId="67" applyFont="1" applyFill="1" applyBorder="1" applyAlignment="1">
      <alignment horizontal="center" vertical="center"/>
      <protection/>
    </xf>
    <xf numFmtId="0" fontId="63" fillId="0" borderId="22" xfId="67" applyFont="1" applyFill="1" applyBorder="1" applyAlignment="1">
      <alignment horizontal="distributed" vertical="center"/>
      <protection/>
    </xf>
    <xf numFmtId="0" fontId="63" fillId="0" borderId="23" xfId="67" applyFont="1" applyFill="1" applyBorder="1" applyAlignment="1">
      <alignment horizontal="distributed" vertical="center"/>
      <protection/>
    </xf>
    <xf numFmtId="0" fontId="63" fillId="0" borderId="24" xfId="67" applyFont="1" applyFill="1" applyBorder="1" applyAlignment="1">
      <alignment horizontal="distributed" vertical="center"/>
      <protection/>
    </xf>
    <xf numFmtId="0" fontId="65" fillId="0" borderId="24" xfId="67" applyFont="1" applyFill="1" applyBorder="1" applyAlignment="1">
      <alignment horizontal="distributed" vertical="center" wrapText="1"/>
      <protection/>
    </xf>
    <xf numFmtId="0" fontId="63" fillId="0" borderId="24" xfId="67" applyFont="1" applyFill="1" applyBorder="1" applyAlignment="1">
      <alignment horizontal="distributed" vertical="center" wrapText="1"/>
      <protection/>
    </xf>
    <xf numFmtId="0" fontId="63" fillId="0" borderId="25" xfId="67" applyFont="1" applyFill="1" applyBorder="1" applyAlignment="1">
      <alignment horizontal="distributed" vertical="center"/>
      <protection/>
    </xf>
    <xf numFmtId="0" fontId="63" fillId="0" borderId="0" xfId="67" applyFont="1" applyFill="1">
      <alignment vertical="center"/>
      <protection/>
    </xf>
    <xf numFmtId="0" fontId="63" fillId="0" borderId="13" xfId="67" applyFont="1" applyFill="1" applyBorder="1" applyAlignment="1">
      <alignment horizontal="distributed" vertical="center"/>
      <protection/>
    </xf>
    <xf numFmtId="187" fontId="63" fillId="0" borderId="26" xfId="54" applyNumberFormat="1" applyFont="1" applyFill="1" applyBorder="1" applyAlignment="1">
      <alignment horizontal="right" vertical="center"/>
    </xf>
    <xf numFmtId="187" fontId="63" fillId="0" borderId="0" xfId="67" applyNumberFormat="1" applyFont="1" applyFill="1" applyBorder="1" applyAlignment="1">
      <alignment horizontal="right" vertical="center"/>
      <protection/>
    </xf>
    <xf numFmtId="187" fontId="63" fillId="0" borderId="0" xfId="54" applyNumberFormat="1" applyFont="1" applyFill="1" applyBorder="1" applyAlignment="1">
      <alignment horizontal="right" vertical="center"/>
    </xf>
    <xf numFmtId="187" fontId="63" fillId="0" borderId="14" xfId="54" applyNumberFormat="1" applyFont="1" applyFill="1" applyBorder="1" applyAlignment="1">
      <alignment horizontal="right" vertical="center"/>
    </xf>
    <xf numFmtId="0" fontId="63" fillId="0" borderId="0" xfId="67" applyFont="1" applyFill="1" applyBorder="1">
      <alignment vertical="center"/>
      <protection/>
    </xf>
    <xf numFmtId="0" fontId="63" fillId="0" borderId="27" xfId="67" applyFont="1" applyFill="1" applyBorder="1" applyAlignment="1">
      <alignment/>
      <protection/>
    </xf>
    <xf numFmtId="0" fontId="60" fillId="0" borderId="0" xfId="67" applyFont="1" applyFill="1" applyBorder="1" applyAlignment="1">
      <alignment/>
      <protection/>
    </xf>
    <xf numFmtId="38" fontId="63" fillId="0" borderId="0" xfId="54" applyFont="1" applyFill="1" applyBorder="1" applyAlignment="1">
      <alignment vertical="center"/>
    </xf>
    <xf numFmtId="38" fontId="61" fillId="0" borderId="0" xfId="67" applyNumberFormat="1" applyFont="1" applyFill="1">
      <alignment vertical="center"/>
      <protection/>
    </xf>
    <xf numFmtId="0" fontId="64" fillId="0" borderId="0" xfId="67" applyFont="1" applyFill="1">
      <alignment vertical="center"/>
      <protection/>
    </xf>
    <xf numFmtId="0" fontId="61" fillId="0" borderId="0" xfId="66" applyFont="1" applyFill="1">
      <alignment vertical="center"/>
      <protection/>
    </xf>
    <xf numFmtId="0" fontId="62" fillId="0" borderId="0" xfId="66" applyFont="1" applyFill="1" applyAlignment="1">
      <alignment horizontal="center" vertical="center"/>
      <protection/>
    </xf>
    <xf numFmtId="0" fontId="60" fillId="0" borderId="0" xfId="66" applyFont="1" applyFill="1" applyBorder="1" applyAlignment="1">
      <alignment horizontal="right" vertical="center"/>
      <protection/>
    </xf>
    <xf numFmtId="0" fontId="61" fillId="0" borderId="20" xfId="66" applyFont="1" applyFill="1" applyBorder="1">
      <alignment vertical="center"/>
      <protection/>
    </xf>
    <xf numFmtId="0" fontId="60" fillId="0" borderId="0" xfId="66" applyFont="1" applyFill="1" applyBorder="1">
      <alignment vertical="center"/>
      <protection/>
    </xf>
    <xf numFmtId="0" fontId="60" fillId="0" borderId="0" xfId="66" applyFont="1" applyFill="1">
      <alignment vertical="center"/>
      <protection/>
    </xf>
    <xf numFmtId="0" fontId="60" fillId="0" borderId="21" xfId="66" applyFont="1" applyFill="1" applyBorder="1" applyAlignment="1">
      <alignment horizontal="center" vertical="center"/>
      <protection/>
    </xf>
    <xf numFmtId="0" fontId="60" fillId="0" borderId="28" xfId="66" applyFont="1" applyFill="1" applyBorder="1" applyAlignment="1">
      <alignment horizontal="center" vertical="center"/>
      <protection/>
    </xf>
    <xf numFmtId="49" fontId="60" fillId="0" borderId="13" xfId="66" applyNumberFormat="1" applyFont="1" applyFill="1" applyBorder="1" applyAlignment="1">
      <alignment horizontal="center" vertical="center"/>
      <protection/>
    </xf>
    <xf numFmtId="190" fontId="60" fillId="0" borderId="14" xfId="66" applyNumberFormat="1" applyFont="1" applyFill="1" applyBorder="1" applyAlignment="1">
      <alignment horizontal="right" vertical="center"/>
      <protection/>
    </xf>
    <xf numFmtId="38" fontId="60" fillId="0" borderId="0" xfId="52" applyFont="1" applyFill="1" applyAlignment="1">
      <alignment vertical="center"/>
    </xf>
    <xf numFmtId="38" fontId="60" fillId="0" borderId="0" xfId="52" applyFont="1" applyFill="1" applyBorder="1" applyAlignment="1">
      <alignment vertical="center"/>
    </xf>
    <xf numFmtId="190" fontId="60" fillId="0" borderId="0" xfId="66" applyNumberFormat="1" applyFont="1" applyFill="1" applyBorder="1" applyAlignment="1">
      <alignment horizontal="right" vertical="center"/>
      <protection/>
    </xf>
    <xf numFmtId="0" fontId="66" fillId="0" borderId="0" xfId="66" applyFont="1" applyFill="1">
      <alignment vertical="center"/>
      <protection/>
    </xf>
    <xf numFmtId="191" fontId="66" fillId="0" borderId="0" xfId="66" applyNumberFormat="1" applyFont="1" applyFill="1">
      <alignment vertical="center"/>
      <protection/>
    </xf>
    <xf numFmtId="38" fontId="64" fillId="0" borderId="11" xfId="51" applyFont="1" applyFill="1" applyBorder="1" applyAlignment="1">
      <alignment vertical="center"/>
    </xf>
    <xf numFmtId="184" fontId="64" fillId="0" borderId="11" xfId="51" applyNumberFormat="1" applyFont="1" applyFill="1" applyBorder="1" applyAlignment="1">
      <alignment vertical="center"/>
    </xf>
    <xf numFmtId="41" fontId="64" fillId="0" borderId="0" xfId="53" applyNumberFormat="1" applyFont="1" applyFill="1" applyBorder="1" applyAlignment="1">
      <alignment vertical="center"/>
    </xf>
    <xf numFmtId="185" fontId="63" fillId="0" borderId="0" xfId="53" applyNumberFormat="1" applyFont="1" applyFill="1" applyBorder="1" applyAlignment="1">
      <alignment vertical="center"/>
    </xf>
    <xf numFmtId="185" fontId="63" fillId="0" borderId="29" xfId="53" applyNumberFormat="1" applyFont="1" applyFill="1" applyBorder="1" applyAlignment="1">
      <alignment vertical="center"/>
    </xf>
    <xf numFmtId="41" fontId="64" fillId="0" borderId="11" xfId="53" applyNumberFormat="1" applyFont="1" applyFill="1" applyBorder="1" applyAlignment="1">
      <alignment vertical="center"/>
    </xf>
    <xf numFmtId="185" fontId="63" fillId="0" borderId="11" xfId="53" applyNumberFormat="1" applyFont="1" applyFill="1" applyBorder="1" applyAlignment="1">
      <alignment vertical="center"/>
    </xf>
    <xf numFmtId="185" fontId="63" fillId="0" borderId="30" xfId="53" applyNumberFormat="1" applyFont="1" applyFill="1" applyBorder="1" applyAlignment="1">
      <alignment vertical="center"/>
    </xf>
    <xf numFmtId="187" fontId="64" fillId="0" borderId="14" xfId="54" applyNumberFormat="1" applyFont="1" applyFill="1" applyBorder="1" applyAlignment="1">
      <alignment horizontal="right" vertical="center"/>
    </xf>
    <xf numFmtId="187" fontId="64" fillId="0" borderId="0" xfId="67" applyNumberFormat="1" applyFont="1" applyFill="1" applyBorder="1" applyAlignment="1">
      <alignment horizontal="right" vertical="center"/>
      <protection/>
    </xf>
    <xf numFmtId="187" fontId="64" fillId="0" borderId="0" xfId="54" applyNumberFormat="1" applyFont="1" applyFill="1" applyBorder="1" applyAlignment="1">
      <alignment horizontal="right" vertical="center"/>
    </xf>
    <xf numFmtId="187" fontId="63" fillId="0" borderId="0" xfId="54" applyNumberFormat="1" applyFont="1" applyFill="1" applyAlignment="1">
      <alignment horizontal="right" vertical="center"/>
    </xf>
    <xf numFmtId="187" fontId="63" fillId="0" borderId="17" xfId="54" applyNumberFormat="1" applyFont="1" applyFill="1" applyBorder="1" applyAlignment="1">
      <alignment horizontal="right" vertical="center"/>
    </xf>
    <xf numFmtId="187" fontId="63" fillId="0" borderId="11" xfId="54" applyNumberFormat="1" applyFont="1" applyFill="1" applyBorder="1" applyAlignment="1">
      <alignment horizontal="right" vertical="center"/>
    </xf>
    <xf numFmtId="49" fontId="66" fillId="0" borderId="15" xfId="66" applyNumberFormat="1" applyFont="1" applyFill="1" applyBorder="1" applyAlignment="1">
      <alignment horizontal="center" vertical="center"/>
      <protection/>
    </xf>
    <xf numFmtId="190" fontId="66" fillId="0" borderId="17" xfId="66" applyNumberFormat="1" applyFont="1" applyFill="1" applyBorder="1" applyAlignment="1">
      <alignment horizontal="right" vertical="center"/>
      <protection/>
    </xf>
    <xf numFmtId="190" fontId="66" fillId="0" borderId="11" xfId="66" applyNumberFormat="1" applyFont="1" applyFill="1" applyBorder="1" applyAlignment="1">
      <alignment horizontal="right" vertical="center"/>
      <protection/>
    </xf>
    <xf numFmtId="20" fontId="61" fillId="0" borderId="0" xfId="65" applyNumberFormat="1" applyFont="1" applyFill="1">
      <alignment/>
      <protection/>
    </xf>
    <xf numFmtId="49" fontId="62" fillId="0" borderId="0" xfId="0" applyNumberFormat="1" applyFont="1" applyFill="1" applyAlignment="1">
      <alignment/>
    </xf>
    <xf numFmtId="181" fontId="63" fillId="0" borderId="0" xfId="51" applyNumberFormat="1" applyFont="1" applyFill="1" applyBorder="1" applyAlignment="1">
      <alignment horizontal="right" vertical="center"/>
    </xf>
    <xf numFmtId="176" fontId="64" fillId="0" borderId="15" xfId="51" applyNumberFormat="1" applyFont="1" applyFill="1" applyBorder="1" applyAlignment="1">
      <alignment vertical="center"/>
    </xf>
    <xf numFmtId="38" fontId="64" fillId="0" borderId="17" xfId="51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horizontal="distributed" vertical="center"/>
    </xf>
    <xf numFmtId="0" fontId="64" fillId="0" borderId="13" xfId="67" applyFont="1" applyFill="1" applyBorder="1" applyAlignment="1" quotePrefix="1">
      <alignment horizontal="distributed" vertical="center"/>
      <protection/>
    </xf>
    <xf numFmtId="177" fontId="63" fillId="0" borderId="0" xfId="42" applyNumberFormat="1" applyFont="1" applyFill="1" applyBorder="1" applyAlignment="1">
      <alignment vertical="center"/>
    </xf>
    <xf numFmtId="177" fontId="63" fillId="0" borderId="11" xfId="42" applyNumberFormat="1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distributed" vertical="center"/>
    </xf>
    <xf numFmtId="38" fontId="64" fillId="0" borderId="14" xfId="51" applyFont="1" applyFill="1" applyBorder="1" applyAlignment="1">
      <alignment vertical="center"/>
    </xf>
    <xf numFmtId="184" fontId="64" fillId="0" borderId="0" xfId="51" applyNumberFormat="1" applyFont="1" applyFill="1" applyBorder="1" applyAlignment="1">
      <alignment vertical="center"/>
    </xf>
    <xf numFmtId="38" fontId="64" fillId="0" borderId="0" xfId="51" applyFont="1" applyFill="1" applyBorder="1" applyAlignment="1">
      <alignment vertical="center"/>
    </xf>
    <xf numFmtId="176" fontId="64" fillId="0" borderId="13" xfId="51" applyNumberFormat="1" applyFont="1" applyFill="1" applyBorder="1" applyAlignment="1">
      <alignment vertical="center"/>
    </xf>
    <xf numFmtId="183" fontId="63" fillId="0" borderId="31" xfId="0" applyNumberFormat="1" applyFont="1" applyFill="1" applyBorder="1" applyAlignment="1">
      <alignment horizontal="distributed" vertical="center"/>
    </xf>
    <xf numFmtId="183" fontId="63" fillId="0" borderId="10" xfId="0" applyNumberFormat="1" applyFont="1" applyFill="1" applyBorder="1" applyAlignment="1">
      <alignment horizontal="distributed" vertical="center"/>
    </xf>
    <xf numFmtId="183" fontId="63" fillId="0" borderId="12" xfId="0" applyNumberFormat="1" applyFont="1" applyFill="1" applyBorder="1" applyAlignment="1">
      <alignment horizontal="distributed" vertical="center"/>
    </xf>
    <xf numFmtId="0" fontId="63" fillId="0" borderId="23" xfId="0" applyFont="1" applyFill="1" applyBorder="1" applyAlignment="1">
      <alignment horizontal="distributed" vertical="center" indent="2"/>
    </xf>
    <xf numFmtId="0" fontId="63" fillId="0" borderId="25" xfId="0" applyFont="1" applyFill="1" applyBorder="1" applyAlignment="1">
      <alignment horizontal="distributed" vertical="center" indent="2"/>
    </xf>
    <xf numFmtId="0" fontId="62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0" fontId="63" fillId="0" borderId="16" xfId="0" applyFont="1" applyFill="1" applyBorder="1" applyAlignment="1">
      <alignment horizontal="distributed" vertical="center"/>
    </xf>
    <xf numFmtId="0" fontId="63" fillId="0" borderId="13" xfId="0" applyFont="1" applyFill="1" applyBorder="1" applyAlignment="1">
      <alignment horizontal="distributed" vertical="center"/>
    </xf>
    <xf numFmtId="0" fontId="63" fillId="0" borderId="15" xfId="0" applyFont="1" applyFill="1" applyBorder="1" applyAlignment="1">
      <alignment horizontal="distributed" vertical="center"/>
    </xf>
    <xf numFmtId="0" fontId="63" fillId="0" borderId="32" xfId="0" applyFont="1" applyFill="1" applyBorder="1" applyAlignment="1">
      <alignment horizontal="distributed" vertical="center"/>
    </xf>
    <xf numFmtId="0" fontId="63" fillId="0" borderId="14" xfId="0" applyFont="1" applyFill="1" applyBorder="1" applyAlignment="1">
      <alignment horizontal="distributed" vertical="center"/>
    </xf>
    <xf numFmtId="0" fontId="63" fillId="0" borderId="17" xfId="0" applyFont="1" applyFill="1" applyBorder="1" applyAlignment="1">
      <alignment horizontal="distributed" vertical="center"/>
    </xf>
    <xf numFmtId="0" fontId="64" fillId="0" borderId="32" xfId="0" applyFont="1" applyFill="1" applyBorder="1" applyAlignment="1">
      <alignment horizontal="distributed" vertical="center"/>
    </xf>
    <xf numFmtId="0" fontId="64" fillId="0" borderId="14" xfId="0" applyFont="1" applyFill="1" applyBorder="1" applyAlignment="1">
      <alignment horizontal="distributed" vertical="center"/>
    </xf>
    <xf numFmtId="0" fontId="64" fillId="0" borderId="17" xfId="0" applyFont="1" applyFill="1" applyBorder="1" applyAlignment="1">
      <alignment horizontal="distributed" vertical="center"/>
    </xf>
    <xf numFmtId="0" fontId="63" fillId="0" borderId="23" xfId="0" applyFont="1" applyFill="1" applyBorder="1" applyAlignment="1">
      <alignment horizontal="distributed" vertical="center"/>
    </xf>
    <xf numFmtId="0" fontId="63" fillId="0" borderId="22" xfId="0" applyFont="1" applyFill="1" applyBorder="1" applyAlignment="1">
      <alignment horizontal="distributed" vertical="center"/>
    </xf>
    <xf numFmtId="0" fontId="63" fillId="0" borderId="24" xfId="0" applyFont="1" applyFill="1" applyBorder="1" applyAlignment="1">
      <alignment horizontal="distributed" vertical="center"/>
    </xf>
    <xf numFmtId="0" fontId="62" fillId="0" borderId="0" xfId="65" applyFont="1" applyFill="1" applyAlignment="1">
      <alignment horizontal="center"/>
      <protection/>
    </xf>
    <xf numFmtId="0" fontId="61" fillId="0" borderId="0" xfId="65" applyFont="1" applyFill="1" applyBorder="1" applyAlignment="1">
      <alignment horizontal="right"/>
      <protection/>
    </xf>
    <xf numFmtId="0" fontId="63" fillId="0" borderId="16" xfId="65" applyFont="1" applyFill="1" applyBorder="1" applyAlignment="1">
      <alignment horizontal="distributed" vertical="center"/>
      <protection/>
    </xf>
    <xf numFmtId="0" fontId="63" fillId="0" borderId="15" xfId="65" applyFont="1" applyFill="1" applyBorder="1" applyAlignment="1">
      <alignment horizontal="distributed" vertical="center"/>
      <protection/>
    </xf>
    <xf numFmtId="0" fontId="63" fillId="0" borderId="23" xfId="65" applyFont="1" applyFill="1" applyBorder="1" applyAlignment="1">
      <alignment horizontal="distributed" vertical="center" indent="1"/>
      <protection/>
    </xf>
    <xf numFmtId="0" fontId="59" fillId="0" borderId="22" xfId="0" applyFont="1" applyFill="1" applyBorder="1" applyAlignment="1">
      <alignment horizontal="distributed" indent="1"/>
    </xf>
    <xf numFmtId="0" fontId="63" fillId="0" borderId="12" xfId="65" applyFont="1" applyFill="1" applyBorder="1" applyAlignment="1">
      <alignment horizontal="center" vertical="center" wrapText="1"/>
      <protection/>
    </xf>
    <xf numFmtId="0" fontId="63" fillId="0" borderId="21" xfId="65" applyFont="1" applyFill="1" applyBorder="1" applyAlignment="1">
      <alignment horizontal="center" vertical="center"/>
      <protection/>
    </xf>
    <xf numFmtId="0" fontId="63" fillId="0" borderId="33" xfId="65" applyFont="1" applyFill="1" applyBorder="1" applyAlignment="1">
      <alignment horizontal="distributed" vertical="center" wrapText="1"/>
      <protection/>
    </xf>
    <xf numFmtId="0" fontId="63" fillId="0" borderId="34" xfId="65" applyFont="1" applyFill="1" applyBorder="1" applyAlignment="1">
      <alignment horizontal="distributed" vertical="center"/>
      <protection/>
    </xf>
    <xf numFmtId="0" fontId="63" fillId="0" borderId="35" xfId="65" applyFont="1" applyFill="1" applyBorder="1" applyAlignment="1">
      <alignment horizontal="distributed" vertical="center" indent="1"/>
      <protection/>
    </xf>
    <xf numFmtId="0" fontId="59" fillId="0" borderId="25" xfId="0" applyFont="1" applyFill="1" applyBorder="1" applyAlignment="1">
      <alignment horizontal="distributed" indent="1"/>
    </xf>
    <xf numFmtId="0" fontId="62" fillId="0" borderId="0" xfId="67" applyFont="1" applyFill="1" applyAlignment="1">
      <alignment horizontal="center" vertical="center"/>
      <protection/>
    </xf>
    <xf numFmtId="0" fontId="61" fillId="0" borderId="0" xfId="67" applyFont="1" applyFill="1" applyBorder="1" applyAlignment="1">
      <alignment horizontal="center" vertical="center"/>
      <protection/>
    </xf>
    <xf numFmtId="0" fontId="62" fillId="0" borderId="0" xfId="66" applyFont="1" applyFill="1" applyAlignment="1">
      <alignment horizontal="center" vertical="center"/>
      <protection/>
    </xf>
    <xf numFmtId="0" fontId="60" fillId="0" borderId="16" xfId="66" applyFont="1" applyFill="1" applyBorder="1" applyAlignment="1">
      <alignment horizontal="distributed" vertical="center"/>
      <protection/>
    </xf>
    <xf numFmtId="0" fontId="66" fillId="0" borderId="15" xfId="66" applyFont="1" applyFill="1" applyBorder="1" applyAlignment="1">
      <alignment horizontal="distributed" vertical="center"/>
      <protection/>
    </xf>
    <xf numFmtId="0" fontId="60" fillId="0" borderId="31" xfId="66" applyFont="1" applyFill="1" applyBorder="1" applyAlignment="1">
      <alignment horizontal="distributed" vertical="center"/>
      <protection/>
    </xf>
    <xf numFmtId="0" fontId="66" fillId="0" borderId="12" xfId="66" applyFont="1" applyFill="1" applyBorder="1" applyAlignment="1">
      <alignment horizontal="distributed" vertical="center"/>
      <protection/>
    </xf>
    <xf numFmtId="0" fontId="60" fillId="0" borderId="12" xfId="66" applyFont="1" applyFill="1" applyBorder="1" applyAlignment="1">
      <alignment horizontal="center" vertical="center"/>
      <protection/>
    </xf>
    <xf numFmtId="0" fontId="60" fillId="0" borderId="17" xfId="66" applyFont="1" applyFill="1" applyBorder="1" applyAlignment="1">
      <alignment horizontal="center" vertical="center"/>
      <protection/>
    </xf>
    <xf numFmtId="0" fontId="2" fillId="0" borderId="0" xfId="43" applyFont="1" applyFill="1" applyAlignment="1" applyProtection="1">
      <alignment/>
      <protection/>
    </xf>
    <xf numFmtId="0" fontId="0" fillId="0" borderId="0" xfId="0" applyFont="1" applyFill="1" applyAlignment="1">
      <alignment/>
    </xf>
    <xf numFmtId="38" fontId="33" fillId="0" borderId="0" xfId="49" applyFont="1" applyFill="1" applyAlignment="1">
      <alignment/>
    </xf>
    <xf numFmtId="38" fontId="0" fillId="0" borderId="0" xfId="49" applyFont="1" applyFill="1" applyAlignment="1">
      <alignment/>
    </xf>
    <xf numFmtId="176" fontId="33" fillId="0" borderId="0" xfId="49" applyNumberFormat="1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33" fillId="0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3" fillId="0" borderId="20" xfId="0" applyFont="1" applyFill="1" applyBorder="1" applyAlignment="1">
      <alignment horizontal="right"/>
    </xf>
    <xf numFmtId="0" fontId="33" fillId="0" borderId="16" xfId="0" applyFont="1" applyFill="1" applyBorder="1" applyAlignment="1">
      <alignment horizontal="distributed" vertical="center"/>
    </xf>
    <xf numFmtId="0" fontId="33" fillId="0" borderId="31" xfId="0" applyFont="1" applyFill="1" applyBorder="1" applyAlignment="1">
      <alignment horizontal="distributed" vertical="center" indent="2"/>
    </xf>
    <xf numFmtId="38" fontId="33" fillId="0" borderId="32" xfId="49" applyFont="1" applyFill="1" applyBorder="1" applyAlignment="1">
      <alignment horizontal="center" vertical="center"/>
    </xf>
    <xf numFmtId="38" fontId="0" fillId="0" borderId="32" xfId="49" applyFont="1" applyFill="1" applyBorder="1" applyAlignment="1">
      <alignment horizontal="center" vertical="center"/>
    </xf>
    <xf numFmtId="38" fontId="33" fillId="0" borderId="25" xfId="49" applyFont="1" applyFill="1" applyBorder="1" applyAlignment="1">
      <alignment horizontal="center" vertical="center"/>
    </xf>
    <xf numFmtId="176" fontId="33" fillId="0" borderId="32" xfId="49" applyNumberFormat="1" applyFont="1" applyFill="1" applyBorder="1" applyAlignment="1">
      <alignment horizontal="distributed" vertical="center"/>
    </xf>
    <xf numFmtId="0" fontId="33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 indent="2"/>
    </xf>
    <xf numFmtId="38" fontId="33" fillId="0" borderId="17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horizontal="center" vertical="center"/>
    </xf>
    <xf numFmtId="38" fontId="33" fillId="0" borderId="21" xfId="49" applyFont="1" applyFill="1" applyBorder="1" applyAlignment="1">
      <alignment horizontal="distributed" vertical="center"/>
    </xf>
    <xf numFmtId="176" fontId="33" fillId="0" borderId="17" xfId="49" applyNumberFormat="1" applyFont="1" applyFill="1" applyBorder="1" applyAlignment="1">
      <alignment horizontal="distributed" vertical="center"/>
    </xf>
    <xf numFmtId="0" fontId="33" fillId="0" borderId="36" xfId="0" applyFont="1" applyFill="1" applyBorder="1" applyAlignment="1">
      <alignment horizontal="distributed" vertical="center"/>
    </xf>
    <xf numFmtId="0" fontId="33" fillId="0" borderId="37" xfId="0" applyFont="1" applyFill="1" applyBorder="1" applyAlignment="1">
      <alignment vertical="center"/>
    </xf>
    <xf numFmtId="38" fontId="33" fillId="0" borderId="26" xfId="49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/>
    </xf>
    <xf numFmtId="38" fontId="33" fillId="0" borderId="27" xfId="49" applyFont="1" applyFill="1" applyBorder="1" applyAlignment="1">
      <alignment vertical="center"/>
    </xf>
    <xf numFmtId="180" fontId="33" fillId="0" borderId="27" xfId="49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vertical="center"/>
    </xf>
    <xf numFmtId="38" fontId="33" fillId="0" borderId="14" xfId="49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/>
    </xf>
    <xf numFmtId="38" fontId="33" fillId="0" borderId="0" xfId="49" applyFont="1" applyFill="1" applyBorder="1" applyAlignment="1">
      <alignment vertical="center"/>
    </xf>
    <xf numFmtId="180" fontId="33" fillId="0" borderId="0" xfId="49" applyNumberFormat="1" applyFont="1" applyFill="1" applyBorder="1" applyAlignment="1">
      <alignment vertical="center"/>
    </xf>
    <xf numFmtId="38" fontId="33" fillId="0" borderId="0" xfId="49" applyFont="1" applyFill="1" applyBorder="1" applyAlignment="1">
      <alignment horizontal="right" vertical="center"/>
    </xf>
    <xf numFmtId="0" fontId="33" fillId="0" borderId="15" xfId="0" applyFont="1" applyFill="1" applyBorder="1" applyAlignment="1">
      <alignment horizontal="distributed" vertical="center"/>
    </xf>
    <xf numFmtId="0" fontId="33" fillId="0" borderId="12" xfId="0" applyFont="1" applyFill="1" applyBorder="1" applyAlignment="1">
      <alignment vertical="center"/>
    </xf>
    <xf numFmtId="38" fontId="33" fillId="0" borderId="11" xfId="49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/>
    </xf>
    <xf numFmtId="180" fontId="33" fillId="0" borderId="11" xfId="49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188" fontId="33" fillId="0" borderId="0" xfId="0" applyNumberFormat="1" applyFont="1" applyFill="1" applyBorder="1" applyAlignment="1">
      <alignment/>
    </xf>
    <xf numFmtId="38" fontId="0" fillId="0" borderId="0" xfId="49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37" xfId="0" applyFont="1" applyFill="1" applyBorder="1" applyAlignment="1">
      <alignment vertical="center" shrinkToFit="1"/>
    </xf>
    <xf numFmtId="0" fontId="33" fillId="0" borderId="10" xfId="0" applyFont="1" applyFill="1" applyBorder="1" applyAlignment="1">
      <alignment vertical="center" shrinkToFit="1"/>
    </xf>
    <xf numFmtId="180" fontId="33" fillId="0" borderId="0" xfId="49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180" fontId="33" fillId="0" borderId="11" xfId="49" applyNumberFormat="1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distributed" vertical="center"/>
    </xf>
    <xf numFmtId="38" fontId="33" fillId="0" borderId="14" xfId="49" applyFont="1" applyFill="1" applyBorder="1" applyAlignment="1">
      <alignment horizontal="right" vertical="center"/>
    </xf>
    <xf numFmtId="0" fontId="33" fillId="0" borderId="38" xfId="0" applyFont="1" applyFill="1" applyBorder="1" applyAlignment="1">
      <alignment horizontal="distributed" vertical="center"/>
    </xf>
    <xf numFmtId="0" fontId="33" fillId="0" borderId="21" xfId="0" applyFont="1" applyFill="1" applyBorder="1" applyAlignment="1">
      <alignment vertical="center"/>
    </xf>
    <xf numFmtId="38" fontId="33" fillId="0" borderId="38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180" fontId="33" fillId="0" borderId="38" xfId="49" applyNumberFormat="1" applyFont="1" applyFill="1" applyBorder="1" applyAlignment="1">
      <alignment vertical="center"/>
    </xf>
    <xf numFmtId="0" fontId="33" fillId="0" borderId="27" xfId="0" applyFont="1" applyFill="1" applyBorder="1" applyAlignment="1">
      <alignment horizontal="distributed" vertical="center"/>
    </xf>
    <xf numFmtId="0" fontId="33" fillId="0" borderId="38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distributed" vertical="center"/>
    </xf>
    <xf numFmtId="0" fontId="33" fillId="0" borderId="27" xfId="0" applyFont="1" applyFill="1" applyBorder="1" applyAlignment="1">
      <alignment/>
    </xf>
    <xf numFmtId="38" fontId="33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80" fontId="33" fillId="0" borderId="0" xfId="49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180" fontId="33" fillId="0" borderId="0" xfId="49" applyNumberFormat="1" applyFont="1" applyFill="1" applyAlignment="1">
      <alignment/>
    </xf>
    <xf numFmtId="38" fontId="35" fillId="0" borderId="0" xfId="49" applyFont="1" applyFill="1" applyAlignment="1">
      <alignment/>
    </xf>
    <xf numFmtId="38" fontId="37" fillId="0" borderId="0" xfId="49" applyFont="1" applyFill="1" applyAlignment="1">
      <alignment/>
    </xf>
    <xf numFmtId="180" fontId="35" fillId="0" borderId="0" xfId="49" applyNumberFormat="1" applyFont="1" applyFill="1" applyAlignment="1">
      <alignment/>
    </xf>
    <xf numFmtId="176" fontId="35" fillId="0" borderId="0" xfId="49" applyNumberFormat="1" applyFont="1" applyFill="1" applyAlignment="1">
      <alignment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3.5" style="2" customWidth="1"/>
    <col min="2" max="16384" width="9" style="2" customWidth="1"/>
  </cols>
  <sheetData>
    <row r="1" ht="18.75">
      <c r="A1" s="1" t="s">
        <v>299</v>
      </c>
    </row>
    <row r="2" ht="18.75">
      <c r="B2" s="1" t="s">
        <v>129</v>
      </c>
    </row>
    <row r="4" spans="2:3" ht="13.5">
      <c r="B4" s="3" t="s">
        <v>130</v>
      </c>
      <c r="C4" s="2" t="s">
        <v>283</v>
      </c>
    </row>
    <row r="5" spans="2:3" ht="13.5">
      <c r="B5" s="3" t="s">
        <v>131</v>
      </c>
      <c r="C5" s="2" t="s">
        <v>284</v>
      </c>
    </row>
    <row r="6" spans="2:3" ht="13.5">
      <c r="B6" s="3" t="s">
        <v>132</v>
      </c>
      <c r="C6" s="2" t="s">
        <v>135</v>
      </c>
    </row>
    <row r="7" spans="2:3" ht="13.5">
      <c r="B7" s="3" t="s">
        <v>133</v>
      </c>
      <c r="C7" s="2" t="s">
        <v>136</v>
      </c>
    </row>
    <row r="8" spans="2:3" ht="13.5">
      <c r="B8" s="3" t="s">
        <v>134</v>
      </c>
      <c r="C8" s="2" t="s">
        <v>137</v>
      </c>
    </row>
    <row r="9" spans="2:8" ht="13.5">
      <c r="B9" s="5" t="s">
        <v>184</v>
      </c>
      <c r="C9" s="2" t="s">
        <v>185</v>
      </c>
      <c r="H9" s="4"/>
    </row>
    <row r="10" ht="13.5">
      <c r="B10" s="3"/>
    </row>
    <row r="11" ht="13.5">
      <c r="B11" s="3"/>
    </row>
    <row r="12" ht="13.5">
      <c r="B12" s="3"/>
    </row>
    <row r="13" ht="13.5">
      <c r="B13" s="3"/>
    </row>
    <row r="14" ht="13.5">
      <c r="B14" s="3"/>
    </row>
    <row r="15" ht="13.5">
      <c r="B15" s="3"/>
    </row>
    <row r="19" ht="13.5">
      <c r="B19" s="3"/>
    </row>
  </sheetData>
  <sheetProtection/>
  <hyperlinks>
    <hyperlink ref="B4" location="'22-1'!A1" display="22-1"/>
    <hyperlink ref="B5" location="'22-2'!A1" display="22-2"/>
    <hyperlink ref="B6" location="'22-3'!A1" display="22-3"/>
    <hyperlink ref="B7" location="'22-4'!A1" display="22-4"/>
    <hyperlink ref="B8" location="'22-5'!A1" display="22-5"/>
    <hyperlink ref="B9" location="'22-6'!A1" display="22-6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7"/>
  <sheetViews>
    <sheetView showGridLines="0" view="pageBreakPreview" zoomScaleSheetLayoutView="100" zoomScalePageLayoutView="0" workbookViewId="0" topLeftCell="A1">
      <pane ySplit="8" topLeftCell="A9" activePane="bottomLeft" state="frozen"/>
      <selection pane="topLeft" activeCell="D3" sqref="D3"/>
      <selection pane="bottomLeft" activeCell="D3" sqref="D3"/>
    </sheetView>
  </sheetViews>
  <sheetFormatPr defaultColWidth="8.796875" defaultRowHeight="14.25"/>
  <cols>
    <col min="1" max="1" width="14.59765625" style="192" customWidth="1"/>
    <col min="2" max="2" width="50.59765625" style="192" customWidth="1"/>
    <col min="3" max="3" width="12.19921875" style="261" customWidth="1"/>
    <col min="4" max="4" width="12.19921875" style="262" customWidth="1"/>
    <col min="5" max="6" width="12.19921875" style="261" customWidth="1"/>
    <col min="7" max="7" width="12.19921875" style="264" customWidth="1"/>
    <col min="8" max="16384" width="9" style="192" customWidth="1"/>
  </cols>
  <sheetData>
    <row r="1" spans="1:7" s="181" customFormat="1" ht="13.5">
      <c r="A1" s="180" t="s">
        <v>5</v>
      </c>
      <c r="C1" s="182"/>
      <c r="D1" s="183"/>
      <c r="E1" s="182"/>
      <c r="F1" s="182"/>
      <c r="G1" s="184"/>
    </row>
    <row r="2" spans="1:7" s="181" customFormat="1" ht="27.75" customHeight="1">
      <c r="A2" s="180"/>
      <c r="B2" s="185" t="s">
        <v>254</v>
      </c>
      <c r="C2" s="186"/>
      <c r="D2" s="186"/>
      <c r="E2" s="182"/>
      <c r="F2" s="182"/>
      <c r="G2" s="184"/>
    </row>
    <row r="3" spans="1:7" s="188" customFormat="1" ht="17.25">
      <c r="A3" s="187" t="s">
        <v>226</v>
      </c>
      <c r="B3" s="187"/>
      <c r="C3" s="187"/>
      <c r="D3" s="187"/>
      <c r="E3" s="187"/>
      <c r="F3" s="187"/>
      <c r="G3" s="187"/>
    </row>
    <row r="4" spans="1:7" s="191" customFormat="1" ht="12">
      <c r="A4" s="189"/>
      <c r="B4" s="189"/>
      <c r="C4" s="189"/>
      <c r="D4" s="190"/>
      <c r="E4" s="189"/>
      <c r="F4" s="189"/>
      <c r="G4" s="189"/>
    </row>
    <row r="5" spans="3:7" ht="12">
      <c r="C5" s="193"/>
      <c r="D5" s="194"/>
      <c r="E5" s="193"/>
      <c r="F5" s="195" t="s">
        <v>237</v>
      </c>
      <c r="G5" s="195"/>
    </row>
    <row r="6" spans="3:7" s="196" customFormat="1" ht="6.75" customHeight="1" thickBot="1">
      <c r="C6" s="197"/>
      <c r="D6" s="198"/>
      <c r="E6" s="197"/>
      <c r="F6" s="199"/>
      <c r="G6" s="199"/>
    </row>
    <row r="7" spans="1:7" s="196" customFormat="1" ht="7.5" customHeight="1" thickTop="1">
      <c r="A7" s="200" t="s">
        <v>9</v>
      </c>
      <c r="B7" s="201" t="s">
        <v>6</v>
      </c>
      <c r="C7" s="202" t="s">
        <v>280</v>
      </c>
      <c r="D7" s="203" t="s">
        <v>290</v>
      </c>
      <c r="E7" s="204"/>
      <c r="F7" s="204"/>
      <c r="G7" s="205" t="s">
        <v>0</v>
      </c>
    </row>
    <row r="8" spans="1:7" s="196" customFormat="1" ht="19.5" customHeight="1">
      <c r="A8" s="206"/>
      <c r="B8" s="207"/>
      <c r="C8" s="208"/>
      <c r="D8" s="209"/>
      <c r="E8" s="210" t="s">
        <v>1</v>
      </c>
      <c r="F8" s="210" t="s">
        <v>2</v>
      </c>
      <c r="G8" s="211"/>
    </row>
    <row r="9" spans="1:7" s="196" customFormat="1" ht="13.5">
      <c r="A9" s="212" t="s">
        <v>63</v>
      </c>
      <c r="B9" s="213" t="s">
        <v>79</v>
      </c>
      <c r="C9" s="214">
        <v>1057</v>
      </c>
      <c r="D9" s="215">
        <f>E9+F9</f>
        <v>851</v>
      </c>
      <c r="E9" s="216">
        <v>153</v>
      </c>
      <c r="F9" s="216">
        <v>698</v>
      </c>
      <c r="G9" s="217">
        <f>D9/C9*100</f>
        <v>80.51087984862819</v>
      </c>
    </row>
    <row r="10" spans="1:7" s="196" customFormat="1" ht="13.5">
      <c r="A10" s="218"/>
      <c r="B10" s="219" t="s">
        <v>78</v>
      </c>
      <c r="C10" s="220">
        <v>305</v>
      </c>
      <c r="D10" s="221">
        <f aca="true" t="shared" si="0" ref="D10:D73">E10+F10</f>
        <v>222</v>
      </c>
      <c r="E10" s="222">
        <v>135</v>
      </c>
      <c r="F10" s="222">
        <v>87</v>
      </c>
      <c r="G10" s="223">
        <f aca="true" t="shared" si="1" ref="G10:G80">D10/C10*100</f>
        <v>72.78688524590164</v>
      </c>
    </row>
    <row r="11" spans="1:7" s="196" customFormat="1" ht="13.5">
      <c r="A11" s="218"/>
      <c r="B11" s="219" t="s">
        <v>222</v>
      </c>
      <c r="C11" s="224">
        <v>122</v>
      </c>
      <c r="D11" s="221">
        <v>128</v>
      </c>
      <c r="E11" s="222">
        <v>89</v>
      </c>
      <c r="F11" s="222">
        <v>38</v>
      </c>
      <c r="G11" s="223">
        <f>D11/C11*100</f>
        <v>104.91803278688525</v>
      </c>
    </row>
    <row r="12" spans="1:7" s="196" customFormat="1" ht="13.5">
      <c r="A12" s="218"/>
      <c r="B12" s="219" t="s">
        <v>271</v>
      </c>
      <c r="C12" s="222">
        <v>134</v>
      </c>
      <c r="D12" s="221">
        <f t="shared" si="0"/>
        <v>85</v>
      </c>
      <c r="E12" s="222">
        <v>64</v>
      </c>
      <c r="F12" s="222">
        <v>21</v>
      </c>
      <c r="G12" s="223">
        <f t="shared" si="1"/>
        <v>63.43283582089553</v>
      </c>
    </row>
    <row r="13" spans="1:7" s="196" customFormat="1" ht="13.5">
      <c r="A13" s="218"/>
      <c r="B13" s="219" t="s">
        <v>227</v>
      </c>
      <c r="C13" s="224">
        <v>123</v>
      </c>
      <c r="D13" s="221">
        <f>E13+F13</f>
        <v>78</v>
      </c>
      <c r="E13" s="222">
        <v>58</v>
      </c>
      <c r="F13" s="222">
        <v>20</v>
      </c>
      <c r="G13" s="223">
        <f>D13/C13*100</f>
        <v>63.41463414634146</v>
      </c>
    </row>
    <row r="14" spans="1:7" s="196" customFormat="1" ht="13.5">
      <c r="A14" s="218"/>
      <c r="B14" s="219" t="s">
        <v>80</v>
      </c>
      <c r="C14" s="222">
        <v>128</v>
      </c>
      <c r="D14" s="221">
        <f t="shared" si="0"/>
        <v>75</v>
      </c>
      <c r="E14" s="222">
        <v>70</v>
      </c>
      <c r="F14" s="222">
        <v>5</v>
      </c>
      <c r="G14" s="223">
        <f>D14/C14*100</f>
        <v>58.59375</v>
      </c>
    </row>
    <row r="15" spans="1:7" s="196" customFormat="1" ht="13.5">
      <c r="A15" s="218"/>
      <c r="B15" s="219" t="s">
        <v>228</v>
      </c>
      <c r="C15" s="224">
        <v>96</v>
      </c>
      <c r="D15" s="221">
        <f t="shared" si="0"/>
        <v>55</v>
      </c>
      <c r="E15" s="222">
        <v>41</v>
      </c>
      <c r="F15" s="222">
        <v>14</v>
      </c>
      <c r="G15" s="223">
        <f t="shared" si="1"/>
        <v>57.291666666666664</v>
      </c>
    </row>
    <row r="16" spans="1:7" s="196" customFormat="1" ht="13.5">
      <c r="A16" s="218"/>
      <c r="B16" s="219" t="s">
        <v>238</v>
      </c>
      <c r="C16" s="224">
        <v>61</v>
      </c>
      <c r="D16" s="221">
        <f t="shared" si="0"/>
        <v>33</v>
      </c>
      <c r="E16" s="222">
        <v>17</v>
      </c>
      <c r="F16" s="222">
        <v>16</v>
      </c>
      <c r="G16" s="223">
        <f>D16/C16*100</f>
        <v>54.09836065573771</v>
      </c>
    </row>
    <row r="17" spans="1:7" s="196" customFormat="1" ht="13.5">
      <c r="A17" s="225"/>
      <c r="B17" s="226" t="s">
        <v>198</v>
      </c>
      <c r="C17" s="227">
        <v>59</v>
      </c>
      <c r="D17" s="228">
        <v>44</v>
      </c>
      <c r="E17" s="227">
        <v>37</v>
      </c>
      <c r="F17" s="227">
        <v>8</v>
      </c>
      <c r="G17" s="229">
        <f t="shared" si="1"/>
        <v>74.57627118644068</v>
      </c>
    </row>
    <row r="18" spans="1:7" s="196" customFormat="1" ht="13.5">
      <c r="A18" s="230" t="s">
        <v>64</v>
      </c>
      <c r="B18" s="219" t="s">
        <v>272</v>
      </c>
      <c r="C18" s="224">
        <v>1300</v>
      </c>
      <c r="D18" s="221">
        <f t="shared" si="0"/>
        <v>850</v>
      </c>
      <c r="E18" s="222">
        <v>85</v>
      </c>
      <c r="F18" s="222">
        <v>765</v>
      </c>
      <c r="G18" s="223">
        <f t="shared" si="1"/>
        <v>65.38461538461539</v>
      </c>
    </row>
    <row r="19" spans="1:7" s="196" customFormat="1" ht="13.5">
      <c r="A19" s="230"/>
      <c r="B19" s="219" t="s">
        <v>81</v>
      </c>
      <c r="C19" s="222">
        <v>745</v>
      </c>
      <c r="D19" s="221">
        <v>557</v>
      </c>
      <c r="E19" s="222">
        <v>278</v>
      </c>
      <c r="F19" s="222">
        <v>278</v>
      </c>
      <c r="G19" s="223">
        <f t="shared" si="1"/>
        <v>74.76510067114094</v>
      </c>
    </row>
    <row r="20" spans="1:7" s="196" customFormat="1" ht="13.5">
      <c r="A20" s="230"/>
      <c r="B20" s="219" t="s">
        <v>273</v>
      </c>
      <c r="C20" s="224">
        <v>283</v>
      </c>
      <c r="D20" s="221">
        <f t="shared" si="0"/>
        <v>113</v>
      </c>
      <c r="E20" s="222">
        <v>11</v>
      </c>
      <c r="F20" s="222">
        <v>102</v>
      </c>
      <c r="G20" s="223">
        <f t="shared" si="1"/>
        <v>39.92932862190813</v>
      </c>
    </row>
    <row r="21" spans="1:7" s="196" customFormat="1" ht="13.5">
      <c r="A21" s="230"/>
      <c r="B21" s="219" t="s">
        <v>83</v>
      </c>
      <c r="C21" s="222">
        <v>127</v>
      </c>
      <c r="D21" s="221">
        <f>E21+F21</f>
        <v>90</v>
      </c>
      <c r="E21" s="222">
        <v>45</v>
      </c>
      <c r="F21" s="222">
        <v>45</v>
      </c>
      <c r="G21" s="223">
        <f t="shared" si="1"/>
        <v>70.86614173228347</v>
      </c>
    </row>
    <row r="22" spans="1:7" s="196" customFormat="1" ht="13.5">
      <c r="A22" s="218"/>
      <c r="B22" s="219" t="s">
        <v>223</v>
      </c>
      <c r="C22" s="224">
        <v>150</v>
      </c>
      <c r="D22" s="221">
        <v>89</v>
      </c>
      <c r="E22" s="222">
        <v>36</v>
      </c>
      <c r="F22" s="222">
        <v>54</v>
      </c>
      <c r="G22" s="223">
        <f t="shared" si="1"/>
        <v>59.333333333333336</v>
      </c>
    </row>
    <row r="23" spans="1:7" s="196" customFormat="1" ht="13.5">
      <c r="A23" s="231"/>
      <c r="B23" s="219" t="s">
        <v>239</v>
      </c>
      <c r="C23" s="222">
        <v>101</v>
      </c>
      <c r="D23" s="221">
        <f>E23+F23</f>
        <v>86</v>
      </c>
      <c r="E23" s="222">
        <v>43</v>
      </c>
      <c r="F23" s="222">
        <v>43</v>
      </c>
      <c r="G23" s="223">
        <f t="shared" si="1"/>
        <v>85.14851485148515</v>
      </c>
    </row>
    <row r="24" spans="1:7" s="196" customFormat="1" ht="13.5">
      <c r="A24" s="218"/>
      <c r="B24" s="219" t="s">
        <v>82</v>
      </c>
      <c r="C24" s="222">
        <v>165</v>
      </c>
      <c r="D24" s="221">
        <f t="shared" si="0"/>
        <v>74</v>
      </c>
      <c r="E24" s="222">
        <v>73</v>
      </c>
      <c r="F24" s="222">
        <v>1</v>
      </c>
      <c r="G24" s="223">
        <f t="shared" si="1"/>
        <v>44.84848484848485</v>
      </c>
    </row>
    <row r="25" spans="1:7" s="196" customFormat="1" ht="13.5">
      <c r="A25" s="231"/>
      <c r="B25" s="219" t="s">
        <v>274</v>
      </c>
      <c r="C25" s="224">
        <v>77</v>
      </c>
      <c r="D25" s="221">
        <v>42</v>
      </c>
      <c r="E25" s="222">
        <v>4</v>
      </c>
      <c r="F25" s="222">
        <v>37</v>
      </c>
      <c r="G25" s="223">
        <f t="shared" si="1"/>
        <v>54.54545454545454</v>
      </c>
    </row>
    <row r="26" spans="1:7" s="196" customFormat="1" ht="13.5">
      <c r="A26" s="218"/>
      <c r="B26" s="219" t="s">
        <v>210</v>
      </c>
      <c r="C26" s="222">
        <v>75</v>
      </c>
      <c r="D26" s="221">
        <v>7</v>
      </c>
      <c r="E26" s="222">
        <v>3</v>
      </c>
      <c r="F26" s="222">
        <v>3</v>
      </c>
      <c r="G26" s="223">
        <f t="shared" si="1"/>
        <v>9.333333333333334</v>
      </c>
    </row>
    <row r="27" spans="1:7" s="196" customFormat="1" ht="13.5">
      <c r="A27" s="225"/>
      <c r="B27" s="226" t="s">
        <v>275</v>
      </c>
      <c r="C27" s="227">
        <v>51</v>
      </c>
      <c r="D27" s="228">
        <f t="shared" si="0"/>
        <v>17</v>
      </c>
      <c r="E27" s="227">
        <v>17</v>
      </c>
      <c r="F27" s="227">
        <v>0</v>
      </c>
      <c r="G27" s="229">
        <f t="shared" si="1"/>
        <v>33.33333333333333</v>
      </c>
    </row>
    <row r="28" spans="1:7" s="196" customFormat="1" ht="13.5">
      <c r="A28" s="230" t="s">
        <v>65</v>
      </c>
      <c r="B28" s="219" t="s">
        <v>199</v>
      </c>
      <c r="C28" s="232">
        <v>582</v>
      </c>
      <c r="D28" s="233">
        <v>463</v>
      </c>
      <c r="E28" s="222">
        <v>155</v>
      </c>
      <c r="F28" s="222">
        <v>309</v>
      </c>
      <c r="G28" s="223">
        <f t="shared" si="1"/>
        <v>79.55326460481099</v>
      </c>
    </row>
    <row r="29" spans="1:7" s="196" customFormat="1" ht="13.5">
      <c r="A29" s="230"/>
      <c r="B29" s="219" t="s">
        <v>291</v>
      </c>
      <c r="C29" s="222">
        <v>457</v>
      </c>
      <c r="D29" s="233">
        <v>521</v>
      </c>
      <c r="E29" s="222">
        <v>313</v>
      </c>
      <c r="F29" s="222">
        <v>209</v>
      </c>
      <c r="G29" s="223">
        <f t="shared" si="1"/>
        <v>114.0043763676149</v>
      </c>
    </row>
    <row r="30" spans="1:7" s="196" customFormat="1" ht="13.5">
      <c r="A30" s="218"/>
      <c r="B30" s="219" t="s">
        <v>84</v>
      </c>
      <c r="C30" s="222">
        <v>189</v>
      </c>
      <c r="D30" s="233">
        <f t="shared" si="0"/>
        <v>72</v>
      </c>
      <c r="E30" s="222">
        <v>27</v>
      </c>
      <c r="F30" s="222">
        <v>45</v>
      </c>
      <c r="G30" s="223">
        <f t="shared" si="1"/>
        <v>38.095238095238095</v>
      </c>
    </row>
    <row r="31" spans="1:7" s="196" customFormat="1" ht="13.5">
      <c r="A31" s="218"/>
      <c r="B31" s="219" t="s">
        <v>229</v>
      </c>
      <c r="C31" s="222">
        <v>139</v>
      </c>
      <c r="D31" s="233">
        <f t="shared" si="0"/>
        <v>64</v>
      </c>
      <c r="E31" s="222">
        <v>32</v>
      </c>
      <c r="F31" s="222">
        <v>32</v>
      </c>
      <c r="G31" s="223">
        <f t="shared" si="1"/>
        <v>46.043165467625904</v>
      </c>
    </row>
    <row r="32" spans="1:7" s="196" customFormat="1" ht="13.5">
      <c r="A32" s="218"/>
      <c r="B32" s="219" t="s">
        <v>240</v>
      </c>
      <c r="C32" s="222">
        <v>80</v>
      </c>
      <c r="D32" s="233">
        <f t="shared" si="0"/>
        <v>26</v>
      </c>
      <c r="E32" s="222">
        <v>21</v>
      </c>
      <c r="F32" s="222">
        <v>5</v>
      </c>
      <c r="G32" s="223">
        <f t="shared" si="1"/>
        <v>32.5</v>
      </c>
    </row>
    <row r="33" spans="1:7" s="196" customFormat="1" ht="13.5">
      <c r="A33" s="218"/>
      <c r="B33" s="219" t="s">
        <v>86</v>
      </c>
      <c r="C33" s="220">
        <v>69</v>
      </c>
      <c r="D33" s="233">
        <f t="shared" si="0"/>
        <v>48</v>
      </c>
      <c r="E33" s="222">
        <v>19</v>
      </c>
      <c r="F33" s="222">
        <v>29</v>
      </c>
      <c r="G33" s="223">
        <f t="shared" si="1"/>
        <v>69.56521739130434</v>
      </c>
    </row>
    <row r="34" spans="1:7" s="196" customFormat="1" ht="13.5">
      <c r="A34" s="218"/>
      <c r="B34" s="234" t="s">
        <v>85</v>
      </c>
      <c r="C34" s="220">
        <v>66</v>
      </c>
      <c r="D34" s="233">
        <f t="shared" si="0"/>
        <v>30</v>
      </c>
      <c r="E34" s="222">
        <v>6</v>
      </c>
      <c r="F34" s="222">
        <v>24</v>
      </c>
      <c r="G34" s="229">
        <f t="shared" si="1"/>
        <v>45.45454545454545</v>
      </c>
    </row>
    <row r="35" spans="1:7" s="196" customFormat="1" ht="13.5">
      <c r="A35" s="212" t="s">
        <v>66</v>
      </c>
      <c r="B35" s="213" t="s">
        <v>87</v>
      </c>
      <c r="C35" s="216">
        <v>865</v>
      </c>
      <c r="D35" s="235">
        <f t="shared" si="0"/>
        <v>409</v>
      </c>
      <c r="E35" s="216">
        <v>126</v>
      </c>
      <c r="F35" s="216">
        <v>283</v>
      </c>
      <c r="G35" s="217">
        <f t="shared" si="1"/>
        <v>47.28323699421965</v>
      </c>
    </row>
    <row r="36" spans="1:7" s="196" customFormat="1" ht="13.5">
      <c r="A36" s="218"/>
      <c r="B36" s="219" t="s">
        <v>88</v>
      </c>
      <c r="C36" s="222">
        <v>313</v>
      </c>
      <c r="D36" s="233">
        <f t="shared" si="0"/>
        <v>227</v>
      </c>
      <c r="E36" s="222">
        <v>35</v>
      </c>
      <c r="F36" s="222">
        <v>192</v>
      </c>
      <c r="G36" s="223">
        <f t="shared" si="1"/>
        <v>72.52396166134186</v>
      </c>
    </row>
    <row r="37" spans="1:7" s="196" customFormat="1" ht="13.5">
      <c r="A37" s="218"/>
      <c r="B37" s="236" t="s">
        <v>89</v>
      </c>
      <c r="C37" s="220">
        <v>186</v>
      </c>
      <c r="D37" s="233">
        <f t="shared" si="0"/>
        <v>102</v>
      </c>
      <c r="E37" s="222">
        <v>97</v>
      </c>
      <c r="F37" s="222">
        <v>5</v>
      </c>
      <c r="G37" s="223">
        <f>D37/C37*100</f>
        <v>54.83870967741935</v>
      </c>
    </row>
    <row r="38" spans="1:7" s="196" customFormat="1" ht="13.5">
      <c r="A38" s="218"/>
      <c r="B38" s="219" t="s">
        <v>90</v>
      </c>
      <c r="C38" s="222">
        <v>166</v>
      </c>
      <c r="D38" s="233">
        <f t="shared" si="0"/>
        <v>105</v>
      </c>
      <c r="E38" s="222">
        <v>16</v>
      </c>
      <c r="F38" s="222">
        <v>89</v>
      </c>
      <c r="G38" s="223">
        <f t="shared" si="1"/>
        <v>63.25301204819277</v>
      </c>
    </row>
    <row r="39" spans="1:7" s="196" customFormat="1" ht="13.5">
      <c r="A39" s="218"/>
      <c r="B39" s="234" t="s">
        <v>91</v>
      </c>
      <c r="C39" s="220">
        <v>62</v>
      </c>
      <c r="D39" s="233">
        <f t="shared" si="0"/>
        <v>43</v>
      </c>
      <c r="E39" s="222">
        <v>7</v>
      </c>
      <c r="F39" s="222">
        <v>36</v>
      </c>
      <c r="G39" s="223">
        <f t="shared" si="1"/>
        <v>69.35483870967742</v>
      </c>
    </row>
    <row r="40" spans="1:7" s="196" customFormat="1" ht="13.5">
      <c r="A40" s="218"/>
      <c r="B40" s="219" t="s">
        <v>92</v>
      </c>
      <c r="C40" s="222">
        <v>58</v>
      </c>
      <c r="D40" s="233">
        <v>55</v>
      </c>
      <c r="E40" s="222">
        <v>8</v>
      </c>
      <c r="F40" s="222">
        <v>46</v>
      </c>
      <c r="G40" s="229">
        <f t="shared" si="1"/>
        <v>94.82758620689656</v>
      </c>
    </row>
    <row r="41" spans="1:7" s="196" customFormat="1" ht="13.5">
      <c r="A41" s="212" t="s">
        <v>67</v>
      </c>
      <c r="B41" s="237" t="s">
        <v>241</v>
      </c>
      <c r="C41" s="216">
        <v>1259</v>
      </c>
      <c r="D41" s="235">
        <v>531</v>
      </c>
      <c r="E41" s="216">
        <v>55</v>
      </c>
      <c r="F41" s="216">
        <v>475</v>
      </c>
      <c r="G41" s="217">
        <f t="shared" si="1"/>
        <v>42.17633042096902</v>
      </c>
    </row>
    <row r="42" spans="1:7" s="196" customFormat="1" ht="13.5">
      <c r="A42" s="230"/>
      <c r="B42" s="238" t="s">
        <v>292</v>
      </c>
      <c r="C42" s="222">
        <v>0</v>
      </c>
      <c r="D42" s="233">
        <f t="shared" si="0"/>
        <v>247</v>
      </c>
      <c r="E42" s="222">
        <v>111</v>
      </c>
      <c r="F42" s="222">
        <v>136</v>
      </c>
      <c r="G42" s="239" t="s">
        <v>293</v>
      </c>
    </row>
    <row r="43" spans="1:7" s="196" customFormat="1" ht="13.5">
      <c r="A43" s="218"/>
      <c r="B43" s="219" t="s">
        <v>93</v>
      </c>
      <c r="C43" s="222">
        <v>291</v>
      </c>
      <c r="D43" s="233">
        <f t="shared" si="0"/>
        <v>136</v>
      </c>
      <c r="E43" s="222">
        <v>88</v>
      </c>
      <c r="F43" s="222">
        <v>48</v>
      </c>
      <c r="G43" s="223">
        <f t="shared" si="1"/>
        <v>46.735395189003434</v>
      </c>
    </row>
    <row r="44" spans="1:7" s="196" customFormat="1" ht="13.5">
      <c r="A44" s="218"/>
      <c r="B44" s="240" t="s">
        <v>94</v>
      </c>
      <c r="C44" s="220">
        <v>216</v>
      </c>
      <c r="D44" s="233">
        <f t="shared" si="0"/>
        <v>117</v>
      </c>
      <c r="E44" s="222">
        <v>35</v>
      </c>
      <c r="F44" s="222">
        <v>82</v>
      </c>
      <c r="G44" s="223">
        <f>D44/C44*100</f>
        <v>54.166666666666664</v>
      </c>
    </row>
    <row r="45" spans="1:7" s="196" customFormat="1" ht="13.5">
      <c r="A45" s="218"/>
      <c r="B45" s="219" t="s">
        <v>96</v>
      </c>
      <c r="C45" s="222">
        <v>125</v>
      </c>
      <c r="D45" s="233">
        <f t="shared" si="0"/>
        <v>108</v>
      </c>
      <c r="E45" s="222">
        <v>61</v>
      </c>
      <c r="F45" s="222">
        <v>47</v>
      </c>
      <c r="G45" s="223">
        <f t="shared" si="1"/>
        <v>86.4</v>
      </c>
    </row>
    <row r="46" spans="1:7" s="196" customFormat="1" ht="13.5">
      <c r="A46" s="218"/>
      <c r="B46" s="219" t="s">
        <v>156</v>
      </c>
      <c r="C46" s="220">
        <v>82</v>
      </c>
      <c r="D46" s="233">
        <f t="shared" si="0"/>
        <v>48</v>
      </c>
      <c r="E46" s="222">
        <v>12</v>
      </c>
      <c r="F46" s="222">
        <v>36</v>
      </c>
      <c r="G46" s="223">
        <f t="shared" si="1"/>
        <v>58.536585365853654</v>
      </c>
    </row>
    <row r="47" spans="1:7" s="196" customFormat="1" ht="13.5">
      <c r="A47" s="225"/>
      <c r="B47" s="226" t="s">
        <v>95</v>
      </c>
      <c r="C47" s="222">
        <v>67</v>
      </c>
      <c r="D47" s="233">
        <f t="shared" si="0"/>
        <v>0</v>
      </c>
      <c r="E47" s="222">
        <v>0</v>
      </c>
      <c r="F47" s="222">
        <v>0</v>
      </c>
      <c r="G47" s="241" t="s">
        <v>294</v>
      </c>
    </row>
    <row r="48" spans="1:7" s="196" customFormat="1" ht="13.5">
      <c r="A48" s="212" t="s">
        <v>200</v>
      </c>
      <c r="B48" s="213" t="s">
        <v>97</v>
      </c>
      <c r="C48" s="216">
        <v>899</v>
      </c>
      <c r="D48" s="235">
        <f t="shared" si="0"/>
        <v>427</v>
      </c>
      <c r="E48" s="216">
        <v>320</v>
      </c>
      <c r="F48" s="216">
        <v>107</v>
      </c>
      <c r="G48" s="217">
        <f t="shared" si="1"/>
        <v>47.4972191323693</v>
      </c>
    </row>
    <row r="49" spans="1:7" s="196" customFormat="1" ht="13.5">
      <c r="A49" s="230"/>
      <c r="B49" s="219" t="s">
        <v>211</v>
      </c>
      <c r="C49" s="222">
        <v>390</v>
      </c>
      <c r="D49" s="233">
        <f t="shared" si="0"/>
        <v>274</v>
      </c>
      <c r="E49" s="222">
        <v>192</v>
      </c>
      <c r="F49" s="222">
        <v>82</v>
      </c>
      <c r="G49" s="223">
        <f t="shared" si="1"/>
        <v>70.25641025641025</v>
      </c>
    </row>
    <row r="50" spans="1:7" s="196" customFormat="1" ht="13.5">
      <c r="A50" s="230"/>
      <c r="B50" s="219" t="s">
        <v>219</v>
      </c>
      <c r="C50" s="222">
        <v>208</v>
      </c>
      <c r="D50" s="233">
        <v>136</v>
      </c>
      <c r="E50" s="222">
        <v>25</v>
      </c>
      <c r="F50" s="222">
        <v>112</v>
      </c>
      <c r="G50" s="223">
        <f>D50/C50*100</f>
        <v>65.38461538461539</v>
      </c>
    </row>
    <row r="51" spans="1:7" s="196" customFormat="1" ht="13.5">
      <c r="A51" s="230"/>
      <c r="B51" s="219" t="s">
        <v>201</v>
      </c>
      <c r="C51" s="222">
        <v>96</v>
      </c>
      <c r="D51" s="233">
        <f t="shared" si="0"/>
        <v>62</v>
      </c>
      <c r="E51" s="222">
        <v>41</v>
      </c>
      <c r="F51" s="222">
        <v>21</v>
      </c>
      <c r="G51" s="223">
        <f t="shared" si="1"/>
        <v>64.58333333333334</v>
      </c>
    </row>
    <row r="52" spans="1:7" s="196" customFormat="1" ht="13.5">
      <c r="A52" s="225"/>
      <c r="B52" s="226" t="s">
        <v>98</v>
      </c>
      <c r="C52" s="227">
        <v>89</v>
      </c>
      <c r="D52" s="242">
        <f t="shared" si="0"/>
        <v>49</v>
      </c>
      <c r="E52" s="227">
        <v>28</v>
      </c>
      <c r="F52" s="227">
        <v>21</v>
      </c>
      <c r="G52" s="229">
        <f t="shared" si="1"/>
        <v>55.0561797752809</v>
      </c>
    </row>
    <row r="53" spans="1:7" s="196" customFormat="1" ht="13.5">
      <c r="A53" s="230" t="s">
        <v>68</v>
      </c>
      <c r="B53" s="219" t="s">
        <v>99</v>
      </c>
      <c r="C53" s="222">
        <v>838</v>
      </c>
      <c r="D53" s="233">
        <f t="shared" si="0"/>
        <v>497</v>
      </c>
      <c r="E53" s="222">
        <v>171</v>
      </c>
      <c r="F53" s="222">
        <v>326</v>
      </c>
      <c r="G53" s="223">
        <f t="shared" si="1"/>
        <v>59.30787589498807</v>
      </c>
    </row>
    <row r="54" spans="1:7" s="196" customFormat="1" ht="13.5">
      <c r="A54" s="230"/>
      <c r="B54" s="219" t="s">
        <v>217</v>
      </c>
      <c r="C54" s="222">
        <v>200</v>
      </c>
      <c r="D54" s="233">
        <v>196</v>
      </c>
      <c r="E54" s="222">
        <v>166</v>
      </c>
      <c r="F54" s="222">
        <v>29</v>
      </c>
      <c r="G54" s="223">
        <f t="shared" si="1"/>
        <v>98</v>
      </c>
    </row>
    <row r="55" spans="1:7" s="196" customFormat="1" ht="13.5">
      <c r="A55" s="230"/>
      <c r="B55" s="219" t="s">
        <v>218</v>
      </c>
      <c r="C55" s="222">
        <v>155</v>
      </c>
      <c r="D55" s="233">
        <v>115</v>
      </c>
      <c r="E55" s="222">
        <v>81</v>
      </c>
      <c r="F55" s="222">
        <v>35</v>
      </c>
      <c r="G55" s="223">
        <f t="shared" si="1"/>
        <v>74.19354838709677</v>
      </c>
    </row>
    <row r="56" spans="1:7" s="196" customFormat="1" ht="13.5">
      <c r="A56" s="230"/>
      <c r="B56" s="219" t="s">
        <v>100</v>
      </c>
      <c r="C56" s="222">
        <v>140</v>
      </c>
      <c r="D56" s="233">
        <f t="shared" si="0"/>
        <v>48</v>
      </c>
      <c r="E56" s="222">
        <v>38</v>
      </c>
      <c r="F56" s="222">
        <v>10</v>
      </c>
      <c r="G56" s="223">
        <f t="shared" si="1"/>
        <v>34.285714285714285</v>
      </c>
    </row>
    <row r="57" spans="1:7" s="196" customFormat="1" ht="13.5">
      <c r="A57" s="230"/>
      <c r="B57" s="219" t="s">
        <v>101</v>
      </c>
      <c r="C57" s="222">
        <v>77</v>
      </c>
      <c r="D57" s="233">
        <f t="shared" si="0"/>
        <v>56</v>
      </c>
      <c r="E57" s="222">
        <v>45</v>
      </c>
      <c r="F57" s="222">
        <v>11</v>
      </c>
      <c r="G57" s="223">
        <f t="shared" si="1"/>
        <v>72.72727272727273</v>
      </c>
    </row>
    <row r="58" spans="1:7" s="196" customFormat="1" ht="13.5">
      <c r="A58" s="218"/>
      <c r="B58" s="226" t="s">
        <v>102</v>
      </c>
      <c r="C58" s="227">
        <v>71</v>
      </c>
      <c r="D58" s="242">
        <f t="shared" si="0"/>
        <v>40</v>
      </c>
      <c r="E58" s="227">
        <v>28</v>
      </c>
      <c r="F58" s="227">
        <v>12</v>
      </c>
      <c r="G58" s="229">
        <f t="shared" si="1"/>
        <v>56.33802816901409</v>
      </c>
    </row>
    <row r="59" spans="1:7" s="196" customFormat="1" ht="13.5">
      <c r="A59" s="212" t="s">
        <v>69</v>
      </c>
      <c r="B59" s="219" t="s">
        <v>257</v>
      </c>
      <c r="C59" s="222">
        <v>1420</v>
      </c>
      <c r="D59" s="233">
        <f t="shared" si="0"/>
        <v>1009</v>
      </c>
      <c r="E59" s="222">
        <v>908</v>
      </c>
      <c r="F59" s="222">
        <v>101</v>
      </c>
      <c r="G59" s="223">
        <f t="shared" si="1"/>
        <v>71.05633802816902</v>
      </c>
    </row>
    <row r="60" spans="1:7" s="196" customFormat="1" ht="13.5">
      <c r="A60" s="243"/>
      <c r="B60" s="219" t="s">
        <v>104</v>
      </c>
      <c r="C60" s="222">
        <v>470</v>
      </c>
      <c r="D60" s="233">
        <f t="shared" si="0"/>
        <v>247</v>
      </c>
      <c r="E60" s="222">
        <v>175</v>
      </c>
      <c r="F60" s="222">
        <v>72</v>
      </c>
      <c r="G60" s="223">
        <f t="shared" si="1"/>
        <v>52.55319148936171</v>
      </c>
    </row>
    <row r="61" spans="1:7" s="196" customFormat="1" ht="13.5">
      <c r="A61" s="218"/>
      <c r="B61" s="219" t="s">
        <v>202</v>
      </c>
      <c r="C61" s="222">
        <v>253</v>
      </c>
      <c r="D61" s="233">
        <f t="shared" si="0"/>
        <v>87</v>
      </c>
      <c r="E61" s="222">
        <v>61</v>
      </c>
      <c r="F61" s="222">
        <v>26</v>
      </c>
      <c r="G61" s="223">
        <f>D61/C61*100</f>
        <v>34.387351778656125</v>
      </c>
    </row>
    <row r="62" spans="1:7" s="196" customFormat="1" ht="13.5">
      <c r="A62" s="244"/>
      <c r="B62" s="219" t="s">
        <v>103</v>
      </c>
      <c r="C62" s="222">
        <v>220</v>
      </c>
      <c r="D62" s="233">
        <v>146</v>
      </c>
      <c r="E62" s="222">
        <v>132</v>
      </c>
      <c r="F62" s="222">
        <v>15</v>
      </c>
      <c r="G62" s="223">
        <f t="shared" si="1"/>
        <v>66.36363636363637</v>
      </c>
    </row>
    <row r="63" spans="1:7" s="196" customFormat="1" ht="13.5">
      <c r="A63" s="231"/>
      <c r="B63" s="219" t="s">
        <v>195</v>
      </c>
      <c r="C63" s="222">
        <v>92</v>
      </c>
      <c r="D63" s="233">
        <f t="shared" si="0"/>
        <v>72</v>
      </c>
      <c r="E63" s="222">
        <v>49</v>
      </c>
      <c r="F63" s="222">
        <v>23</v>
      </c>
      <c r="G63" s="223">
        <f t="shared" si="1"/>
        <v>78.26086956521739</v>
      </c>
    </row>
    <row r="64" spans="1:7" s="196" customFormat="1" ht="13.5">
      <c r="A64" s="231"/>
      <c r="B64" s="219" t="s">
        <v>276</v>
      </c>
      <c r="C64" s="224">
        <v>88</v>
      </c>
      <c r="D64" s="233">
        <v>300</v>
      </c>
      <c r="E64" s="222">
        <v>300</v>
      </c>
      <c r="F64" s="222">
        <v>1</v>
      </c>
      <c r="G64" s="223">
        <f t="shared" si="1"/>
        <v>340.90909090909093</v>
      </c>
    </row>
    <row r="65" spans="1:7" s="196" customFormat="1" ht="13.5">
      <c r="A65" s="245"/>
      <c r="B65" s="226" t="s">
        <v>207</v>
      </c>
      <c r="C65" s="227">
        <v>63</v>
      </c>
      <c r="D65" s="242">
        <f t="shared" si="0"/>
        <v>2</v>
      </c>
      <c r="E65" s="227">
        <v>2</v>
      </c>
      <c r="F65" s="227">
        <v>0</v>
      </c>
      <c r="G65" s="223">
        <f t="shared" si="1"/>
        <v>3.1746031746031744</v>
      </c>
    </row>
    <row r="66" spans="1:7" s="196" customFormat="1" ht="13.5">
      <c r="A66" s="230" t="s">
        <v>70</v>
      </c>
      <c r="B66" s="219" t="s">
        <v>105</v>
      </c>
      <c r="C66" s="222">
        <v>1414</v>
      </c>
      <c r="D66" s="233">
        <v>676</v>
      </c>
      <c r="E66" s="222">
        <v>142</v>
      </c>
      <c r="F66" s="222">
        <v>533</v>
      </c>
      <c r="G66" s="217">
        <f t="shared" si="1"/>
        <v>47.80763790664781</v>
      </c>
    </row>
    <row r="67" spans="1:7" s="196" customFormat="1" ht="13.5">
      <c r="A67" s="218"/>
      <c r="B67" s="219" t="s">
        <v>111</v>
      </c>
      <c r="C67" s="220">
        <v>564</v>
      </c>
      <c r="D67" s="233">
        <f t="shared" si="0"/>
        <v>297</v>
      </c>
      <c r="E67" s="222">
        <v>267</v>
      </c>
      <c r="F67" s="222">
        <v>30</v>
      </c>
      <c r="G67" s="223">
        <f>D67/C67*100</f>
        <v>52.659574468085104</v>
      </c>
    </row>
    <row r="68" spans="1:7" s="196" customFormat="1" ht="13.5">
      <c r="A68" s="231"/>
      <c r="B68" s="219" t="s">
        <v>108</v>
      </c>
      <c r="C68" s="222">
        <v>553</v>
      </c>
      <c r="D68" s="233">
        <f t="shared" si="0"/>
        <v>215</v>
      </c>
      <c r="E68" s="222">
        <v>141</v>
      </c>
      <c r="F68" s="222">
        <v>74</v>
      </c>
      <c r="G68" s="223">
        <f>D68/C68*100</f>
        <v>38.87884267631103</v>
      </c>
    </row>
    <row r="69" spans="1:7" s="196" customFormat="1" ht="13.5">
      <c r="A69" s="231"/>
      <c r="B69" s="219" t="s">
        <v>220</v>
      </c>
      <c r="C69" s="222">
        <v>442</v>
      </c>
      <c r="D69" s="233">
        <f t="shared" si="0"/>
        <v>207</v>
      </c>
      <c r="E69" s="222">
        <v>102</v>
      </c>
      <c r="F69" s="222">
        <v>105</v>
      </c>
      <c r="G69" s="223">
        <f t="shared" si="1"/>
        <v>46.83257918552036</v>
      </c>
    </row>
    <row r="70" spans="1:7" s="196" customFormat="1" ht="13.5">
      <c r="A70" s="218"/>
      <c r="B70" s="219" t="s">
        <v>106</v>
      </c>
      <c r="C70" s="220">
        <v>413</v>
      </c>
      <c r="D70" s="233">
        <f t="shared" si="0"/>
        <v>141</v>
      </c>
      <c r="E70" s="222">
        <v>62</v>
      </c>
      <c r="F70" s="222">
        <v>79</v>
      </c>
      <c r="G70" s="223">
        <f t="shared" si="1"/>
        <v>34.14043583535109</v>
      </c>
    </row>
    <row r="71" spans="1:7" s="196" customFormat="1" ht="13.5">
      <c r="A71" s="231"/>
      <c r="B71" s="219" t="s">
        <v>107</v>
      </c>
      <c r="C71" s="222">
        <v>302</v>
      </c>
      <c r="D71" s="233">
        <f t="shared" si="0"/>
        <v>199</v>
      </c>
      <c r="E71" s="222">
        <v>72</v>
      </c>
      <c r="F71" s="222">
        <v>127</v>
      </c>
      <c r="G71" s="223">
        <f t="shared" si="1"/>
        <v>65.89403973509934</v>
      </c>
    </row>
    <row r="72" spans="1:7" s="196" customFormat="1" ht="13.5">
      <c r="A72" s="231"/>
      <c r="B72" s="219" t="s">
        <v>242</v>
      </c>
      <c r="C72" s="222">
        <v>211</v>
      </c>
      <c r="D72" s="233">
        <f t="shared" si="0"/>
        <v>101</v>
      </c>
      <c r="E72" s="222">
        <v>96</v>
      </c>
      <c r="F72" s="222">
        <v>5</v>
      </c>
      <c r="G72" s="223">
        <f>D72/C72*100</f>
        <v>47.867298578199055</v>
      </c>
    </row>
    <row r="73" spans="1:7" s="196" customFormat="1" ht="13.5">
      <c r="A73" s="218"/>
      <c r="B73" s="219" t="s">
        <v>110</v>
      </c>
      <c r="C73" s="220">
        <v>166</v>
      </c>
      <c r="D73" s="233">
        <f t="shared" si="0"/>
        <v>454</v>
      </c>
      <c r="E73" s="222">
        <v>440</v>
      </c>
      <c r="F73" s="222">
        <v>14</v>
      </c>
      <c r="G73" s="223">
        <f t="shared" si="1"/>
        <v>273.49397590361446</v>
      </c>
    </row>
    <row r="74" spans="1:7" s="196" customFormat="1" ht="13.5">
      <c r="A74" s="231"/>
      <c r="B74" s="219" t="s">
        <v>109</v>
      </c>
      <c r="C74" s="220">
        <v>114</v>
      </c>
      <c r="D74" s="233">
        <f aca="true" t="shared" si="2" ref="D74:D109">E74+F74</f>
        <v>143</v>
      </c>
      <c r="E74" s="222">
        <v>123</v>
      </c>
      <c r="F74" s="222">
        <v>20</v>
      </c>
      <c r="G74" s="223">
        <f t="shared" si="1"/>
        <v>125.43859649122805</v>
      </c>
    </row>
    <row r="75" spans="1:7" s="196" customFormat="1" ht="13.5">
      <c r="A75" s="231"/>
      <c r="B75" s="219" t="s">
        <v>112</v>
      </c>
      <c r="C75" s="222">
        <v>93</v>
      </c>
      <c r="D75" s="233">
        <v>74</v>
      </c>
      <c r="E75" s="222">
        <v>43</v>
      </c>
      <c r="F75" s="222">
        <v>32</v>
      </c>
      <c r="G75" s="223">
        <f t="shared" si="1"/>
        <v>79.56989247311827</v>
      </c>
    </row>
    <row r="76" spans="1:7" s="196" customFormat="1" ht="13.5">
      <c r="A76" s="218"/>
      <c r="B76" s="219" t="s">
        <v>256</v>
      </c>
      <c r="C76" s="246">
        <v>71</v>
      </c>
      <c r="D76" s="233">
        <v>401</v>
      </c>
      <c r="E76" s="222">
        <v>361</v>
      </c>
      <c r="F76" s="227">
        <v>39</v>
      </c>
      <c r="G76" s="223">
        <f t="shared" si="1"/>
        <v>564.7887323943662</v>
      </c>
    </row>
    <row r="77" spans="1:7" s="196" customFormat="1" ht="13.5">
      <c r="A77" s="212" t="s">
        <v>71</v>
      </c>
      <c r="B77" s="213" t="s">
        <v>113</v>
      </c>
      <c r="C77" s="214">
        <v>522</v>
      </c>
      <c r="D77" s="235">
        <v>264</v>
      </c>
      <c r="E77" s="216">
        <v>40</v>
      </c>
      <c r="F77" s="216">
        <v>225</v>
      </c>
      <c r="G77" s="217">
        <f t="shared" si="1"/>
        <v>50.57471264367817</v>
      </c>
    </row>
    <row r="78" spans="1:7" s="196" customFormat="1" ht="13.5">
      <c r="A78" s="243"/>
      <c r="B78" s="219" t="s">
        <v>230</v>
      </c>
      <c r="C78" s="220">
        <v>303</v>
      </c>
      <c r="D78" s="233">
        <f t="shared" si="2"/>
        <v>221</v>
      </c>
      <c r="E78" s="222">
        <v>166</v>
      </c>
      <c r="F78" s="222">
        <v>55</v>
      </c>
      <c r="G78" s="223">
        <f t="shared" si="1"/>
        <v>72.93729372937293</v>
      </c>
    </row>
    <row r="79" spans="1:7" s="196" customFormat="1" ht="13.5">
      <c r="A79" s="243"/>
      <c r="B79" s="219" t="s">
        <v>212</v>
      </c>
      <c r="C79" s="220">
        <v>92</v>
      </c>
      <c r="D79" s="233">
        <f t="shared" si="2"/>
        <v>66</v>
      </c>
      <c r="E79" s="222">
        <v>63</v>
      </c>
      <c r="F79" s="222">
        <v>3</v>
      </c>
      <c r="G79" s="223">
        <f>D79/C79*100</f>
        <v>71.73913043478261</v>
      </c>
    </row>
    <row r="80" spans="1:7" s="196" customFormat="1" ht="13.5">
      <c r="A80" s="247" t="s">
        <v>231</v>
      </c>
      <c r="B80" s="248" t="s">
        <v>232</v>
      </c>
      <c r="C80" s="249">
        <v>64</v>
      </c>
      <c r="D80" s="250">
        <f t="shared" si="2"/>
        <v>60</v>
      </c>
      <c r="E80" s="249">
        <v>57</v>
      </c>
      <c r="F80" s="249">
        <v>3</v>
      </c>
      <c r="G80" s="251">
        <f t="shared" si="1"/>
        <v>93.75</v>
      </c>
    </row>
    <row r="81" spans="1:7" s="196" customFormat="1" ht="13.5">
      <c r="A81" s="212" t="s">
        <v>233</v>
      </c>
      <c r="B81" s="219" t="s">
        <v>114</v>
      </c>
      <c r="C81" s="222">
        <v>99</v>
      </c>
      <c r="D81" s="233">
        <f t="shared" si="2"/>
        <v>87</v>
      </c>
      <c r="E81" s="222">
        <v>35</v>
      </c>
      <c r="F81" s="222">
        <v>52</v>
      </c>
      <c r="G81" s="223">
        <f aca="true" t="shared" si="3" ref="G81:G110">D81/C81*100</f>
        <v>87.87878787878788</v>
      </c>
    </row>
    <row r="82" spans="1:7" s="196" customFormat="1" ht="13.5">
      <c r="A82" s="243"/>
      <c r="B82" s="219" t="s">
        <v>277</v>
      </c>
      <c r="C82" s="224">
        <v>94</v>
      </c>
      <c r="D82" s="233">
        <f t="shared" si="2"/>
        <v>97</v>
      </c>
      <c r="E82" s="222">
        <v>39</v>
      </c>
      <c r="F82" s="222">
        <v>58</v>
      </c>
      <c r="G82" s="223">
        <f t="shared" si="3"/>
        <v>103.19148936170212</v>
      </c>
    </row>
    <row r="83" spans="1:7" s="196" customFormat="1" ht="13.5">
      <c r="A83" s="243"/>
      <c r="B83" s="219" t="s">
        <v>115</v>
      </c>
      <c r="C83" s="222">
        <v>85</v>
      </c>
      <c r="D83" s="233">
        <f t="shared" si="2"/>
        <v>50</v>
      </c>
      <c r="E83" s="222">
        <v>49</v>
      </c>
      <c r="F83" s="222">
        <v>1</v>
      </c>
      <c r="G83" s="223">
        <f t="shared" si="3"/>
        <v>58.82352941176471</v>
      </c>
    </row>
    <row r="84" spans="1:7" s="196" customFormat="1" ht="13.5">
      <c r="A84" s="243"/>
      <c r="B84" s="219" t="s">
        <v>278</v>
      </c>
      <c r="C84" s="224">
        <v>76</v>
      </c>
      <c r="D84" s="233">
        <f t="shared" si="2"/>
        <v>78</v>
      </c>
      <c r="E84" s="222">
        <v>70</v>
      </c>
      <c r="F84" s="222">
        <v>8</v>
      </c>
      <c r="G84" s="223">
        <f t="shared" si="3"/>
        <v>102.63157894736842</v>
      </c>
    </row>
    <row r="85" spans="1:7" s="196" customFormat="1" ht="13.5">
      <c r="A85" s="243"/>
      <c r="B85" s="219" t="s">
        <v>213</v>
      </c>
      <c r="C85" s="222">
        <v>76</v>
      </c>
      <c r="D85" s="233">
        <v>106</v>
      </c>
      <c r="E85" s="222">
        <v>47</v>
      </c>
      <c r="F85" s="222">
        <v>58</v>
      </c>
      <c r="G85" s="223">
        <f>D85/C85*100</f>
        <v>139.4736842105263</v>
      </c>
    </row>
    <row r="86" spans="1:7" s="196" customFormat="1" ht="13.5">
      <c r="A86" s="231"/>
      <c r="B86" s="219" t="s">
        <v>116</v>
      </c>
      <c r="C86" s="222">
        <v>50</v>
      </c>
      <c r="D86" s="233">
        <f t="shared" si="2"/>
        <v>25</v>
      </c>
      <c r="E86" s="222">
        <v>15</v>
      </c>
      <c r="F86" s="222">
        <v>10</v>
      </c>
      <c r="G86" s="223">
        <f t="shared" si="3"/>
        <v>50</v>
      </c>
    </row>
    <row r="87" spans="1:7" s="196" customFormat="1" ht="13.5">
      <c r="A87" s="252" t="s">
        <v>72</v>
      </c>
      <c r="B87" s="213" t="s">
        <v>214</v>
      </c>
      <c r="C87" s="216">
        <v>859</v>
      </c>
      <c r="D87" s="235">
        <f t="shared" si="2"/>
        <v>685</v>
      </c>
      <c r="E87" s="216">
        <v>103</v>
      </c>
      <c r="F87" s="216">
        <v>582</v>
      </c>
      <c r="G87" s="217">
        <f>D87/C87*100</f>
        <v>79.74388824214202</v>
      </c>
    </row>
    <row r="88" spans="1:7" s="196" customFormat="1" ht="13.5">
      <c r="A88" s="231"/>
      <c r="B88" s="219" t="s">
        <v>117</v>
      </c>
      <c r="C88" s="220">
        <v>825</v>
      </c>
      <c r="D88" s="233">
        <f t="shared" si="2"/>
        <v>511</v>
      </c>
      <c r="E88" s="222">
        <v>139</v>
      </c>
      <c r="F88" s="222">
        <v>372</v>
      </c>
      <c r="G88" s="223">
        <f t="shared" si="3"/>
        <v>61.93939393939394</v>
      </c>
    </row>
    <row r="89" spans="1:7" s="196" customFormat="1" ht="13.5">
      <c r="A89" s="231"/>
      <c r="B89" s="219" t="s">
        <v>119</v>
      </c>
      <c r="C89" s="222">
        <v>178</v>
      </c>
      <c r="D89" s="233">
        <f t="shared" si="2"/>
        <v>173</v>
      </c>
      <c r="E89" s="222">
        <v>104</v>
      </c>
      <c r="F89" s="222">
        <v>69</v>
      </c>
      <c r="G89" s="223">
        <f t="shared" si="3"/>
        <v>97.19101123595506</v>
      </c>
    </row>
    <row r="90" spans="1:7" s="196" customFormat="1" ht="13.5">
      <c r="A90" s="231"/>
      <c r="B90" s="219" t="s">
        <v>118</v>
      </c>
      <c r="C90" s="222">
        <v>94</v>
      </c>
      <c r="D90" s="233">
        <v>59</v>
      </c>
      <c r="E90" s="222">
        <v>36</v>
      </c>
      <c r="F90" s="222">
        <v>24</v>
      </c>
      <c r="G90" s="229">
        <f t="shared" si="3"/>
        <v>62.76595744680851</v>
      </c>
    </row>
    <row r="91" spans="1:7" s="196" customFormat="1" ht="13.5">
      <c r="A91" s="253" t="s">
        <v>157</v>
      </c>
      <c r="B91" s="248" t="s">
        <v>120</v>
      </c>
      <c r="C91" s="249">
        <v>371</v>
      </c>
      <c r="D91" s="250">
        <v>378</v>
      </c>
      <c r="E91" s="249">
        <v>129</v>
      </c>
      <c r="F91" s="249">
        <v>250</v>
      </c>
      <c r="G91" s="217">
        <f t="shared" si="3"/>
        <v>101.88679245283019</v>
      </c>
    </row>
    <row r="92" spans="1:7" s="196" customFormat="1" ht="13.5">
      <c r="A92" s="252" t="s">
        <v>73</v>
      </c>
      <c r="B92" s="213" t="s">
        <v>243</v>
      </c>
      <c r="C92" s="216">
        <v>127</v>
      </c>
      <c r="D92" s="235">
        <f t="shared" si="2"/>
        <v>37</v>
      </c>
      <c r="E92" s="216">
        <v>8</v>
      </c>
      <c r="F92" s="216">
        <v>29</v>
      </c>
      <c r="G92" s="217">
        <f t="shared" si="3"/>
        <v>29.133858267716533</v>
      </c>
    </row>
    <row r="93" spans="1:7" s="196" customFormat="1" ht="13.5">
      <c r="A93" s="254"/>
      <c r="B93" s="226" t="s">
        <v>244</v>
      </c>
      <c r="C93" s="227">
        <v>54</v>
      </c>
      <c r="D93" s="242">
        <f t="shared" si="2"/>
        <v>40</v>
      </c>
      <c r="E93" s="227">
        <v>20</v>
      </c>
      <c r="F93" s="227">
        <v>20</v>
      </c>
      <c r="G93" s="229">
        <f t="shared" si="3"/>
        <v>74.07407407407408</v>
      </c>
    </row>
    <row r="94" spans="1:7" s="196" customFormat="1" ht="13.5">
      <c r="A94" s="252" t="s">
        <v>74</v>
      </c>
      <c r="B94" s="213" t="s">
        <v>121</v>
      </c>
      <c r="C94" s="216">
        <v>275</v>
      </c>
      <c r="D94" s="235">
        <v>150</v>
      </c>
      <c r="E94" s="216">
        <v>23</v>
      </c>
      <c r="F94" s="216">
        <v>128</v>
      </c>
      <c r="G94" s="217">
        <f t="shared" si="3"/>
        <v>54.54545454545454</v>
      </c>
    </row>
    <row r="95" spans="1:7" s="196" customFormat="1" ht="13.5">
      <c r="A95" s="231"/>
      <c r="B95" s="219" t="s">
        <v>122</v>
      </c>
      <c r="C95" s="222">
        <v>104</v>
      </c>
      <c r="D95" s="233">
        <f t="shared" si="2"/>
        <v>8</v>
      </c>
      <c r="E95" s="222">
        <v>5</v>
      </c>
      <c r="F95" s="222">
        <v>3</v>
      </c>
      <c r="G95" s="223">
        <f t="shared" si="3"/>
        <v>7.6923076923076925</v>
      </c>
    </row>
    <row r="96" spans="1:7" s="196" customFormat="1" ht="13.5">
      <c r="A96" s="245"/>
      <c r="B96" s="226" t="s">
        <v>224</v>
      </c>
      <c r="C96" s="227">
        <v>52</v>
      </c>
      <c r="D96" s="242">
        <f t="shared" si="2"/>
        <v>25</v>
      </c>
      <c r="E96" s="227">
        <v>4</v>
      </c>
      <c r="F96" s="227">
        <v>21</v>
      </c>
      <c r="G96" s="223">
        <f t="shared" si="3"/>
        <v>48.07692307692308</v>
      </c>
    </row>
    <row r="97" spans="1:7" s="196" customFormat="1" ht="13.5">
      <c r="A97" s="243" t="s">
        <v>75</v>
      </c>
      <c r="B97" s="219" t="s">
        <v>208</v>
      </c>
      <c r="C97" s="222">
        <v>307</v>
      </c>
      <c r="D97" s="233">
        <f t="shared" si="2"/>
        <v>236</v>
      </c>
      <c r="E97" s="222">
        <v>119</v>
      </c>
      <c r="F97" s="222">
        <v>117</v>
      </c>
      <c r="G97" s="217">
        <f t="shared" si="3"/>
        <v>76.8729641693811</v>
      </c>
    </row>
    <row r="98" spans="1:7" s="196" customFormat="1" ht="13.5">
      <c r="A98" s="243"/>
      <c r="B98" s="219" t="s">
        <v>77</v>
      </c>
      <c r="C98" s="222">
        <v>253</v>
      </c>
      <c r="D98" s="233">
        <v>49</v>
      </c>
      <c r="E98" s="222">
        <v>24</v>
      </c>
      <c r="F98" s="222">
        <v>24</v>
      </c>
      <c r="G98" s="223">
        <f t="shared" si="3"/>
        <v>19.367588932806324</v>
      </c>
    </row>
    <row r="99" spans="1:7" s="196" customFormat="1" ht="13.5">
      <c r="A99" s="231"/>
      <c r="B99" s="219" t="s">
        <v>123</v>
      </c>
      <c r="C99" s="222">
        <v>125</v>
      </c>
      <c r="D99" s="233">
        <f t="shared" si="2"/>
        <v>99</v>
      </c>
      <c r="E99" s="222">
        <v>20</v>
      </c>
      <c r="F99" s="222">
        <v>79</v>
      </c>
      <c r="G99" s="223">
        <f t="shared" si="3"/>
        <v>79.2</v>
      </c>
    </row>
    <row r="100" spans="1:7" s="196" customFormat="1" ht="13.5">
      <c r="A100" s="231"/>
      <c r="B100" s="219" t="s">
        <v>124</v>
      </c>
      <c r="C100" s="222">
        <v>98</v>
      </c>
      <c r="D100" s="233">
        <f t="shared" si="2"/>
        <v>51</v>
      </c>
      <c r="E100" s="222">
        <v>26</v>
      </c>
      <c r="F100" s="222">
        <v>25</v>
      </c>
      <c r="G100" s="223">
        <f t="shared" si="3"/>
        <v>52.04081632653062</v>
      </c>
    </row>
    <row r="101" spans="1:7" s="196" customFormat="1" ht="13.5">
      <c r="A101" s="231"/>
      <c r="B101" s="219" t="s">
        <v>209</v>
      </c>
      <c r="C101" s="222">
        <v>58</v>
      </c>
      <c r="D101" s="233">
        <f t="shared" si="2"/>
        <v>32</v>
      </c>
      <c r="E101" s="222">
        <v>6</v>
      </c>
      <c r="F101" s="222">
        <v>26</v>
      </c>
      <c r="G101" s="223">
        <f t="shared" si="3"/>
        <v>55.172413793103445</v>
      </c>
    </row>
    <row r="102" spans="1:7" s="196" customFormat="1" ht="13.5">
      <c r="A102" s="252" t="s">
        <v>76</v>
      </c>
      <c r="B102" s="213" t="s">
        <v>234</v>
      </c>
      <c r="C102" s="216">
        <v>465</v>
      </c>
      <c r="D102" s="235">
        <f t="shared" si="2"/>
        <v>386</v>
      </c>
      <c r="E102" s="216">
        <v>77</v>
      </c>
      <c r="F102" s="216">
        <v>309</v>
      </c>
      <c r="G102" s="217">
        <f t="shared" si="3"/>
        <v>83.01075268817203</v>
      </c>
    </row>
    <row r="103" spans="1:7" s="196" customFormat="1" ht="13.5">
      <c r="A103" s="243"/>
      <c r="B103" s="219" t="s">
        <v>225</v>
      </c>
      <c r="C103" s="224">
        <v>257</v>
      </c>
      <c r="D103" s="233">
        <f t="shared" si="2"/>
        <v>231</v>
      </c>
      <c r="E103" s="222">
        <v>69</v>
      </c>
      <c r="F103" s="222">
        <v>162</v>
      </c>
      <c r="G103" s="223">
        <f t="shared" si="3"/>
        <v>89.88326848249028</v>
      </c>
    </row>
    <row r="104" spans="1:7" s="196" customFormat="1" ht="13.5">
      <c r="A104" s="243"/>
      <c r="B104" s="219" t="s">
        <v>125</v>
      </c>
      <c r="C104" s="222">
        <v>229</v>
      </c>
      <c r="D104" s="233">
        <f t="shared" si="2"/>
        <v>220</v>
      </c>
      <c r="E104" s="222">
        <v>61</v>
      </c>
      <c r="F104" s="222">
        <v>159</v>
      </c>
      <c r="G104" s="223">
        <f t="shared" si="3"/>
        <v>96.06986899563319</v>
      </c>
    </row>
    <row r="105" spans="1:7" s="196" customFormat="1" ht="13.5">
      <c r="A105" s="243"/>
      <c r="B105" s="219" t="s">
        <v>215</v>
      </c>
      <c r="C105" s="222">
        <v>130</v>
      </c>
      <c r="D105" s="233">
        <v>103</v>
      </c>
      <c r="E105" s="222">
        <v>45</v>
      </c>
      <c r="F105" s="222">
        <v>57</v>
      </c>
      <c r="G105" s="223">
        <f t="shared" si="3"/>
        <v>79.23076923076923</v>
      </c>
    </row>
    <row r="106" spans="1:7" s="196" customFormat="1" ht="13.5">
      <c r="A106" s="243"/>
      <c r="B106" s="219" t="s">
        <v>126</v>
      </c>
      <c r="C106" s="222">
        <v>112</v>
      </c>
      <c r="D106" s="233">
        <f t="shared" si="2"/>
        <v>84</v>
      </c>
      <c r="E106" s="222">
        <v>42</v>
      </c>
      <c r="F106" s="222">
        <v>42</v>
      </c>
      <c r="G106" s="223">
        <f t="shared" si="3"/>
        <v>75</v>
      </c>
    </row>
    <row r="107" spans="1:7" s="196" customFormat="1" ht="13.5">
      <c r="A107" s="243"/>
      <c r="B107" s="219" t="s">
        <v>245</v>
      </c>
      <c r="C107" s="222">
        <v>108</v>
      </c>
      <c r="D107" s="233">
        <v>91</v>
      </c>
      <c r="E107" s="222">
        <v>46</v>
      </c>
      <c r="F107" s="222">
        <v>46</v>
      </c>
      <c r="G107" s="223">
        <f>D107/C107*100</f>
        <v>84.25925925925925</v>
      </c>
    </row>
    <row r="108" spans="1:7" s="196" customFormat="1" ht="13.5">
      <c r="A108" s="243"/>
      <c r="B108" s="219" t="s">
        <v>127</v>
      </c>
      <c r="C108" s="222">
        <v>99</v>
      </c>
      <c r="D108" s="233">
        <v>63</v>
      </c>
      <c r="E108" s="222">
        <v>46</v>
      </c>
      <c r="F108" s="222">
        <v>18</v>
      </c>
      <c r="G108" s="223">
        <f t="shared" si="3"/>
        <v>63.63636363636363</v>
      </c>
    </row>
    <row r="109" spans="1:7" s="196" customFormat="1" ht="13.5">
      <c r="A109" s="254"/>
      <c r="B109" s="226" t="s">
        <v>279</v>
      </c>
      <c r="C109" s="227">
        <v>59</v>
      </c>
      <c r="D109" s="242">
        <f t="shared" si="2"/>
        <v>44</v>
      </c>
      <c r="E109" s="227">
        <v>31</v>
      </c>
      <c r="F109" s="227">
        <v>13</v>
      </c>
      <c r="G109" s="229">
        <f t="shared" si="3"/>
        <v>74.57627118644068</v>
      </c>
    </row>
    <row r="110" spans="1:7" s="196" customFormat="1" ht="13.5">
      <c r="A110" s="254"/>
      <c r="B110" s="226" t="s">
        <v>128</v>
      </c>
      <c r="C110" s="227">
        <v>27500</v>
      </c>
      <c r="D110" s="242">
        <f>SUM(D9:D109)</f>
        <v>18328</v>
      </c>
      <c r="E110" s="242">
        <f>SUM(E9:E109)</f>
        <v>8858</v>
      </c>
      <c r="F110" s="242">
        <f>SUM(F9:F109)</f>
        <v>9473</v>
      </c>
      <c r="G110" s="229">
        <f t="shared" si="3"/>
        <v>66.64727272727274</v>
      </c>
    </row>
    <row r="111" spans="1:7" s="196" customFormat="1" ht="13.5">
      <c r="A111" s="255" t="s">
        <v>4</v>
      </c>
      <c r="B111" s="255"/>
      <c r="C111" s="256"/>
      <c r="D111" s="257"/>
      <c r="E111" s="256"/>
      <c r="F111" s="256"/>
      <c r="G111" s="258"/>
    </row>
    <row r="112" spans="1:7" s="196" customFormat="1" ht="13.5">
      <c r="A112" s="259" t="s">
        <v>258</v>
      </c>
      <c r="B112" s="259"/>
      <c r="G112" s="260"/>
    </row>
    <row r="113" ht="6" customHeight="1">
      <c r="G113" s="263"/>
    </row>
    <row r="114" spans="3:7" ht="12">
      <c r="C114" s="261">
        <f>SUM(C9:C109)</f>
        <v>27243</v>
      </c>
      <c r="D114" s="261">
        <f>SUM(D9:D109)-D110</f>
        <v>0</v>
      </c>
      <c r="E114" s="261">
        <f>SUM(E9:E109)-E110</f>
        <v>0</v>
      </c>
      <c r="F114" s="261">
        <f>SUM(F9:F109)-F110</f>
        <v>0</v>
      </c>
      <c r="G114" s="263">
        <f>D114/C114*100</f>
        <v>0</v>
      </c>
    </row>
    <row r="115" ht="12">
      <c r="G115" s="263"/>
    </row>
    <row r="116" ht="12">
      <c r="G116" s="263"/>
    </row>
    <row r="117" ht="12">
      <c r="G117" s="263"/>
    </row>
    <row r="118" ht="12">
      <c r="G118" s="263"/>
    </row>
    <row r="119" ht="12">
      <c r="G119" s="263"/>
    </row>
    <row r="120" ht="12">
      <c r="G120" s="263"/>
    </row>
    <row r="121" ht="12">
      <c r="G121" s="263"/>
    </row>
    <row r="122" ht="12">
      <c r="G122" s="263"/>
    </row>
    <row r="123" ht="12">
      <c r="G123" s="263"/>
    </row>
    <row r="124" ht="12">
      <c r="G124" s="263"/>
    </row>
    <row r="125" ht="12">
      <c r="G125" s="263"/>
    </row>
    <row r="126" ht="12">
      <c r="G126" s="263"/>
    </row>
    <row r="127" ht="12">
      <c r="G127" s="263"/>
    </row>
  </sheetData>
  <sheetProtection/>
  <mergeCells count="8">
    <mergeCell ref="B2:D2"/>
    <mergeCell ref="A3:G3"/>
    <mergeCell ref="F5:G5"/>
    <mergeCell ref="A7:A8"/>
    <mergeCell ref="B7:B8"/>
    <mergeCell ref="C7:C8"/>
    <mergeCell ref="D7:D8"/>
    <mergeCell ref="G7:G8"/>
  </mergeCells>
  <hyperlinks>
    <hyperlink ref="A1" location="'22観光目次'!A1" display="22　観　光"/>
  </hyperlinks>
  <printOptions horizontalCentered="1" verticalCentered="1"/>
  <pageMargins left="0.984251968503937" right="0.1968503937007874" top="0.5905511811023623" bottom="0.3937007874015748" header="0.5118110236220472" footer="0.31496062992125984"/>
  <pageSetup blackAndWhite="1" fitToHeight="1" fitToWidth="1" horizontalDpi="600" verticalDpi="600" orientation="portrait" paperSize="9" scale="55" r:id="rId1"/>
  <ignoredErrors>
    <ignoredError sqref="D1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1.09765625" style="12" customWidth="1"/>
    <col min="2" max="2" width="12" style="12" customWidth="1"/>
    <col min="3" max="3" width="12" style="10" customWidth="1"/>
    <col min="4" max="4" width="8.69921875" style="14" customWidth="1"/>
    <col min="5" max="8" width="12" style="12" customWidth="1"/>
    <col min="9" max="16384" width="9" style="12" customWidth="1"/>
  </cols>
  <sheetData>
    <row r="1" spans="1:4" s="10" customFormat="1" ht="13.5">
      <c r="A1" s="6" t="s">
        <v>5</v>
      </c>
      <c r="B1" s="7"/>
      <c r="D1" s="11"/>
    </row>
    <row r="2" spans="1:8" ht="17.25">
      <c r="A2" s="145" t="s">
        <v>10</v>
      </c>
      <c r="B2" s="145"/>
      <c r="C2" s="145"/>
      <c r="D2" s="145"/>
      <c r="E2" s="145"/>
      <c r="F2" s="145"/>
      <c r="G2" s="145"/>
      <c r="H2" s="145"/>
    </row>
    <row r="3" spans="1:8" ht="13.5" customHeight="1">
      <c r="A3" s="13"/>
      <c r="G3" s="146" t="s">
        <v>246</v>
      </c>
      <c r="H3" s="146"/>
    </row>
    <row r="4" spans="1:8" ht="6" customHeight="1" thickBot="1">
      <c r="A4" s="13"/>
      <c r="G4" s="15"/>
      <c r="H4" s="15"/>
    </row>
    <row r="5" spans="1:8" s="16" customFormat="1" ht="13.5" customHeight="1" thickTop="1">
      <c r="A5" s="147" t="s">
        <v>172</v>
      </c>
      <c r="B5" s="150" t="s">
        <v>280</v>
      </c>
      <c r="C5" s="153" t="s">
        <v>290</v>
      </c>
      <c r="D5" s="140" t="s">
        <v>0</v>
      </c>
      <c r="E5" s="143" t="s">
        <v>285</v>
      </c>
      <c r="F5" s="144"/>
      <c r="G5" s="144"/>
      <c r="H5" s="144"/>
    </row>
    <row r="6" spans="1:8" s="19" customFormat="1" ht="13.5" customHeight="1">
      <c r="A6" s="148"/>
      <c r="B6" s="151"/>
      <c r="C6" s="154"/>
      <c r="D6" s="141"/>
      <c r="E6" s="17" t="s">
        <v>11</v>
      </c>
      <c r="F6" s="18" t="s">
        <v>12</v>
      </c>
      <c r="G6" s="18" t="s">
        <v>13</v>
      </c>
      <c r="H6" s="17" t="s">
        <v>14</v>
      </c>
    </row>
    <row r="7" spans="1:8" s="16" customFormat="1" ht="13.5" customHeight="1">
      <c r="A7" s="149"/>
      <c r="B7" s="152"/>
      <c r="C7" s="155"/>
      <c r="D7" s="142"/>
      <c r="E7" s="20" t="s">
        <v>15</v>
      </c>
      <c r="F7" s="21" t="s">
        <v>16</v>
      </c>
      <c r="G7" s="21" t="s">
        <v>17</v>
      </c>
      <c r="H7" s="20" t="s">
        <v>18</v>
      </c>
    </row>
    <row r="8" spans="1:8" s="16" customFormat="1" ht="13.5" customHeight="1">
      <c r="A8" s="22" t="s">
        <v>159</v>
      </c>
      <c r="B8" s="27">
        <v>34859</v>
      </c>
      <c r="C8" s="25">
        <v>21834</v>
      </c>
      <c r="D8" s="133">
        <f>C8/B8</f>
        <v>0.6263518746952007</v>
      </c>
      <c r="E8" s="27">
        <v>2694</v>
      </c>
      <c r="F8" s="27">
        <v>5707</v>
      </c>
      <c r="G8" s="27">
        <v>7925</v>
      </c>
      <c r="H8" s="27">
        <v>5508</v>
      </c>
    </row>
    <row r="9" spans="1:8" s="16" customFormat="1" ht="13.5" customHeight="1">
      <c r="A9" s="23"/>
      <c r="B9" s="24"/>
      <c r="C9" s="25"/>
      <c r="D9" s="26"/>
      <c r="E9" s="27"/>
      <c r="F9" s="27"/>
      <c r="G9" s="27"/>
      <c r="H9" s="27"/>
    </row>
    <row r="10" spans="1:8" s="16" customFormat="1" ht="13.5" customHeight="1">
      <c r="A10" s="22" t="s">
        <v>160</v>
      </c>
      <c r="B10" s="27">
        <v>4204</v>
      </c>
      <c r="C10" s="25">
        <v>2445</v>
      </c>
      <c r="D10" s="133">
        <f aca="true" t="shared" si="0" ref="D10:D26">C10/B10</f>
        <v>0.5815889628924833</v>
      </c>
      <c r="E10" s="27">
        <v>257</v>
      </c>
      <c r="F10" s="27">
        <v>702</v>
      </c>
      <c r="G10" s="27">
        <v>978</v>
      </c>
      <c r="H10" s="27">
        <v>508</v>
      </c>
    </row>
    <row r="11" spans="1:8" s="16" customFormat="1" ht="13.5" customHeight="1">
      <c r="A11" s="22" t="s">
        <v>161</v>
      </c>
      <c r="B11" s="27">
        <v>3694</v>
      </c>
      <c r="C11" s="25">
        <v>2087</v>
      </c>
      <c r="D11" s="133">
        <f t="shared" si="0"/>
        <v>0.5649702219815917</v>
      </c>
      <c r="E11" s="27">
        <v>128</v>
      </c>
      <c r="F11" s="27">
        <v>443</v>
      </c>
      <c r="G11" s="27">
        <v>730</v>
      </c>
      <c r="H11" s="27">
        <v>786</v>
      </c>
    </row>
    <row r="12" spans="1:8" s="16" customFormat="1" ht="13.5" customHeight="1">
      <c r="A12" s="22" t="s">
        <v>162</v>
      </c>
      <c r="B12" s="27">
        <v>1893</v>
      </c>
      <c r="C12" s="25">
        <v>1426</v>
      </c>
      <c r="D12" s="133">
        <f t="shared" si="0"/>
        <v>0.7533016376122557</v>
      </c>
      <c r="E12" s="27">
        <v>207</v>
      </c>
      <c r="F12" s="27">
        <v>406</v>
      </c>
      <c r="G12" s="27">
        <v>495</v>
      </c>
      <c r="H12" s="27">
        <v>318</v>
      </c>
    </row>
    <row r="13" spans="1:8" s="16" customFormat="1" ht="13.5" customHeight="1">
      <c r="A13" s="22" t="s">
        <v>163</v>
      </c>
      <c r="B13" s="27">
        <v>1993</v>
      </c>
      <c r="C13" s="25">
        <v>1120</v>
      </c>
      <c r="D13" s="133">
        <f t="shared" si="0"/>
        <v>0.5619668840943302</v>
      </c>
      <c r="E13" s="27">
        <v>108</v>
      </c>
      <c r="F13" s="27">
        <v>297</v>
      </c>
      <c r="G13" s="27">
        <v>536</v>
      </c>
      <c r="H13" s="27">
        <v>179</v>
      </c>
    </row>
    <row r="14" spans="1:8" s="16" customFormat="1" ht="13.5" customHeight="1">
      <c r="A14" s="22" t="s">
        <v>164</v>
      </c>
      <c r="B14" s="27">
        <v>2216</v>
      </c>
      <c r="C14" s="25">
        <v>1286</v>
      </c>
      <c r="D14" s="133">
        <f t="shared" si="0"/>
        <v>0.5803249097472925</v>
      </c>
      <c r="E14" s="27">
        <v>40</v>
      </c>
      <c r="F14" s="27">
        <v>372</v>
      </c>
      <c r="G14" s="27">
        <v>499</v>
      </c>
      <c r="H14" s="27">
        <v>375</v>
      </c>
    </row>
    <row r="15" spans="1:8" s="16" customFormat="1" ht="13.5" customHeight="1">
      <c r="A15" s="22" t="s">
        <v>203</v>
      </c>
      <c r="B15" s="27">
        <v>1775</v>
      </c>
      <c r="C15" s="25">
        <v>993</v>
      </c>
      <c r="D15" s="133">
        <f t="shared" si="0"/>
        <v>0.5594366197183098</v>
      </c>
      <c r="E15" s="27">
        <v>122</v>
      </c>
      <c r="F15" s="27">
        <v>187</v>
      </c>
      <c r="G15" s="27">
        <v>477</v>
      </c>
      <c r="H15" s="27">
        <v>207</v>
      </c>
    </row>
    <row r="16" spans="1:8" s="16" customFormat="1" ht="13.5" customHeight="1">
      <c r="A16" s="22" t="s">
        <v>3</v>
      </c>
      <c r="B16" s="27">
        <v>1704</v>
      </c>
      <c r="C16" s="25">
        <v>1122</v>
      </c>
      <c r="D16" s="133">
        <f t="shared" si="0"/>
        <v>0.6584507042253521</v>
      </c>
      <c r="E16" s="27">
        <v>160</v>
      </c>
      <c r="F16" s="27">
        <v>293</v>
      </c>
      <c r="G16" s="27">
        <v>361</v>
      </c>
      <c r="H16" s="27">
        <v>308</v>
      </c>
    </row>
    <row r="17" spans="1:8" s="16" customFormat="1" ht="13.5" customHeight="1">
      <c r="A17" s="22" t="s">
        <v>165</v>
      </c>
      <c r="B17" s="27">
        <v>3086</v>
      </c>
      <c r="C17" s="25">
        <v>2075</v>
      </c>
      <c r="D17" s="133">
        <f t="shared" si="0"/>
        <v>0.6723914452365521</v>
      </c>
      <c r="E17" s="27">
        <v>272</v>
      </c>
      <c r="F17" s="27">
        <v>467</v>
      </c>
      <c r="G17" s="27">
        <v>754</v>
      </c>
      <c r="H17" s="27">
        <v>582</v>
      </c>
    </row>
    <row r="18" spans="1:8" s="16" customFormat="1" ht="13.5" customHeight="1">
      <c r="A18" s="22" t="s">
        <v>166</v>
      </c>
      <c r="B18" s="27">
        <v>5105</v>
      </c>
      <c r="C18" s="25">
        <v>3364</v>
      </c>
      <c r="D18" s="133">
        <f t="shared" si="0"/>
        <v>0.6589618021547502</v>
      </c>
      <c r="E18" s="27">
        <v>637</v>
      </c>
      <c r="F18" s="27">
        <v>926</v>
      </c>
      <c r="G18" s="27">
        <v>989</v>
      </c>
      <c r="H18" s="27">
        <v>812</v>
      </c>
    </row>
    <row r="19" spans="1:8" s="16" customFormat="1" ht="13.5" customHeight="1">
      <c r="A19" s="22" t="s">
        <v>19</v>
      </c>
      <c r="B19" s="27">
        <v>1229</v>
      </c>
      <c r="C19" s="25">
        <v>638</v>
      </c>
      <c r="D19" s="133">
        <f t="shared" si="0"/>
        <v>0.5191212367778681</v>
      </c>
      <c r="E19" s="27">
        <v>84</v>
      </c>
      <c r="F19" s="27">
        <v>163</v>
      </c>
      <c r="G19" s="27">
        <v>239</v>
      </c>
      <c r="H19" s="27">
        <v>152</v>
      </c>
    </row>
    <row r="20" spans="1:8" s="16" customFormat="1" ht="13.5" customHeight="1">
      <c r="A20" s="22" t="s">
        <v>167</v>
      </c>
      <c r="B20" s="27">
        <v>226</v>
      </c>
      <c r="C20" s="25">
        <v>177</v>
      </c>
      <c r="D20" s="133">
        <f t="shared" si="0"/>
        <v>0.7831858407079646</v>
      </c>
      <c r="E20" s="27">
        <v>25</v>
      </c>
      <c r="F20" s="27">
        <v>58</v>
      </c>
      <c r="G20" s="27">
        <v>68</v>
      </c>
      <c r="H20" s="27">
        <v>26</v>
      </c>
    </row>
    <row r="21" spans="1:8" s="16" customFormat="1" ht="13.5" customHeight="1">
      <c r="A21" s="22" t="s">
        <v>7</v>
      </c>
      <c r="B21" s="27">
        <v>701</v>
      </c>
      <c r="C21" s="25">
        <v>503</v>
      </c>
      <c r="D21" s="133">
        <f t="shared" si="0"/>
        <v>0.717546362339515</v>
      </c>
      <c r="E21" s="27">
        <v>99</v>
      </c>
      <c r="F21" s="27">
        <v>120</v>
      </c>
      <c r="G21" s="27">
        <v>142</v>
      </c>
      <c r="H21" s="27">
        <v>142</v>
      </c>
    </row>
    <row r="22" spans="1:8" s="16" customFormat="1" ht="13.5" customHeight="1">
      <c r="A22" s="22" t="s">
        <v>168</v>
      </c>
      <c r="B22" s="27">
        <v>2257</v>
      </c>
      <c r="C22" s="25">
        <v>1509</v>
      </c>
      <c r="D22" s="133">
        <f t="shared" si="0"/>
        <v>0.6685866194062915</v>
      </c>
      <c r="E22" s="27">
        <v>145</v>
      </c>
      <c r="F22" s="27">
        <v>320</v>
      </c>
      <c r="G22" s="27">
        <v>510</v>
      </c>
      <c r="H22" s="27">
        <v>534</v>
      </c>
    </row>
    <row r="23" spans="1:8" s="16" customFormat="1" ht="13.5" customHeight="1">
      <c r="A23" s="22" t="s">
        <v>169</v>
      </c>
      <c r="B23" s="27">
        <v>905</v>
      </c>
      <c r="C23" s="25">
        <v>543</v>
      </c>
      <c r="D23" s="133">
        <f t="shared" si="0"/>
        <v>0.6</v>
      </c>
      <c r="E23" s="27">
        <v>62</v>
      </c>
      <c r="F23" s="27">
        <v>161</v>
      </c>
      <c r="G23" s="27">
        <v>230</v>
      </c>
      <c r="H23" s="27">
        <v>90</v>
      </c>
    </row>
    <row r="24" spans="1:8" s="16" customFormat="1" ht="13.5" customHeight="1">
      <c r="A24" s="22" t="s">
        <v>170</v>
      </c>
      <c r="B24" s="27">
        <v>779</v>
      </c>
      <c r="C24" s="25">
        <v>253</v>
      </c>
      <c r="D24" s="133">
        <f t="shared" si="0"/>
        <v>0.3247753530166881</v>
      </c>
      <c r="E24" s="27">
        <v>41</v>
      </c>
      <c r="F24" s="27">
        <v>70</v>
      </c>
      <c r="G24" s="27">
        <v>73</v>
      </c>
      <c r="H24" s="27">
        <v>69</v>
      </c>
    </row>
    <row r="25" spans="1:8" s="16" customFormat="1" ht="13.5" customHeight="1">
      <c r="A25" s="22" t="s">
        <v>8</v>
      </c>
      <c r="B25" s="27">
        <v>1091</v>
      </c>
      <c r="C25" s="25">
        <v>586</v>
      </c>
      <c r="D25" s="133">
        <f t="shared" si="0"/>
        <v>0.537121906507791</v>
      </c>
      <c r="E25" s="27">
        <v>83</v>
      </c>
      <c r="F25" s="27">
        <v>175</v>
      </c>
      <c r="G25" s="27">
        <v>188</v>
      </c>
      <c r="H25" s="27">
        <v>140</v>
      </c>
    </row>
    <row r="26" spans="1:8" s="16" customFormat="1" ht="13.5" customHeight="1">
      <c r="A26" s="28" t="s">
        <v>171</v>
      </c>
      <c r="B26" s="29">
        <v>2001</v>
      </c>
      <c r="C26" s="30">
        <v>1707</v>
      </c>
      <c r="D26" s="134">
        <f t="shared" si="0"/>
        <v>0.8530734632683659</v>
      </c>
      <c r="E26" s="29">
        <v>224</v>
      </c>
      <c r="F26" s="29">
        <v>547</v>
      </c>
      <c r="G26" s="29">
        <v>656</v>
      </c>
      <c r="H26" s="29">
        <v>280</v>
      </c>
    </row>
    <row r="27" spans="1:4" s="16" customFormat="1" ht="12.75" customHeight="1">
      <c r="A27" s="16" t="s">
        <v>259</v>
      </c>
      <c r="C27" s="19"/>
      <c r="D27" s="31"/>
    </row>
  </sheetData>
  <sheetProtection/>
  <mergeCells count="7">
    <mergeCell ref="D5:D7"/>
    <mergeCell ref="E5:H5"/>
    <mergeCell ref="A2:H2"/>
    <mergeCell ref="G3:H3"/>
    <mergeCell ref="A5:A7"/>
    <mergeCell ref="B5:B7"/>
    <mergeCell ref="C5:C7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D3" sqref="D3"/>
      <selection pane="bottomLeft" activeCell="D3" sqref="D3"/>
    </sheetView>
  </sheetViews>
  <sheetFormatPr defaultColWidth="8.796875" defaultRowHeight="14.25"/>
  <cols>
    <col min="1" max="1" width="9" style="52" customWidth="1"/>
    <col min="2" max="2" width="11" style="9" customWidth="1"/>
    <col min="3" max="3" width="9.3984375" style="9" customWidth="1"/>
    <col min="4" max="7" width="11" style="9" customWidth="1"/>
    <col min="8" max="9" width="9.3984375" style="9" customWidth="1"/>
    <col min="10" max="16384" width="9" style="9" customWidth="1"/>
  </cols>
  <sheetData>
    <row r="1" s="7" customFormat="1" ht="13.5">
      <c r="A1" s="6" t="s">
        <v>5</v>
      </c>
    </row>
    <row r="2" spans="1:9" ht="17.25">
      <c r="A2" s="127" t="s">
        <v>20</v>
      </c>
      <c r="B2" s="127"/>
      <c r="C2" s="127"/>
      <c r="D2" s="127"/>
      <c r="E2" s="127"/>
      <c r="F2" s="127"/>
      <c r="G2" s="127"/>
      <c r="H2" s="127"/>
      <c r="I2" s="127"/>
    </row>
    <row r="3" spans="1:9" ht="13.5">
      <c r="A3" s="37"/>
      <c r="B3" s="37"/>
      <c r="C3" s="37"/>
      <c r="D3" s="37"/>
      <c r="E3" s="37"/>
      <c r="F3" s="37"/>
      <c r="G3" s="37"/>
      <c r="H3" s="37"/>
      <c r="I3" s="37"/>
    </row>
    <row r="4" spans="1:9" ht="6" customHeight="1" thickBot="1">
      <c r="A4" s="37"/>
      <c r="B4" s="37"/>
      <c r="C4" s="37"/>
      <c r="D4" s="37"/>
      <c r="E4" s="37"/>
      <c r="F4" s="37"/>
      <c r="G4" s="37"/>
      <c r="H4" s="37"/>
      <c r="I4" s="38"/>
    </row>
    <row r="5" spans="1:9" s="40" customFormat="1" ht="14.25" customHeight="1" thickTop="1">
      <c r="A5" s="39"/>
      <c r="B5" s="156" t="s">
        <v>247</v>
      </c>
      <c r="C5" s="157"/>
      <c r="D5" s="156" t="s">
        <v>248</v>
      </c>
      <c r="E5" s="157"/>
      <c r="F5" s="156" t="s">
        <v>250</v>
      </c>
      <c r="G5" s="157"/>
      <c r="H5" s="158" t="s">
        <v>21</v>
      </c>
      <c r="I5" s="156"/>
    </row>
    <row r="6" spans="1:9" s="40" customFormat="1" ht="14.25" customHeight="1">
      <c r="A6" s="41"/>
      <c r="B6" s="42" t="s">
        <v>22</v>
      </c>
      <c r="C6" s="42" t="s">
        <v>0</v>
      </c>
      <c r="D6" s="42" t="s">
        <v>23</v>
      </c>
      <c r="E6" s="42" t="s">
        <v>24</v>
      </c>
      <c r="F6" s="42" t="s">
        <v>25</v>
      </c>
      <c r="G6" s="42" t="s">
        <v>26</v>
      </c>
      <c r="H6" s="42" t="s">
        <v>27</v>
      </c>
      <c r="I6" s="43" t="s">
        <v>0</v>
      </c>
    </row>
    <row r="7" spans="1:9" s="40" customFormat="1" ht="14.25" customHeight="1">
      <c r="A7" s="44"/>
      <c r="B7" s="45" t="s">
        <v>249</v>
      </c>
      <c r="C7" s="45" t="s">
        <v>155</v>
      </c>
      <c r="D7" s="45" t="s">
        <v>249</v>
      </c>
      <c r="E7" s="45" t="s">
        <v>249</v>
      </c>
      <c r="F7" s="45" t="s">
        <v>251</v>
      </c>
      <c r="G7" s="45" t="s">
        <v>251</v>
      </c>
      <c r="H7" s="45" t="s">
        <v>28</v>
      </c>
      <c r="I7" s="46" t="s">
        <v>155</v>
      </c>
    </row>
    <row r="8" spans="1:9" s="49" customFormat="1" ht="14.25" customHeight="1">
      <c r="A8" s="47" t="s">
        <v>295</v>
      </c>
      <c r="B8" s="32">
        <v>9465</v>
      </c>
      <c r="C8" s="33">
        <v>106.3</v>
      </c>
      <c r="D8" s="32">
        <v>3744</v>
      </c>
      <c r="E8" s="32">
        <v>5721</v>
      </c>
      <c r="F8" s="32">
        <v>5512</v>
      </c>
      <c r="G8" s="32">
        <v>3953</v>
      </c>
      <c r="H8" s="48" t="s">
        <v>266</v>
      </c>
      <c r="I8" s="48" t="s">
        <v>266</v>
      </c>
    </row>
    <row r="9" spans="1:9" s="49" customFormat="1" ht="14.25" customHeight="1">
      <c r="A9" s="35" t="s">
        <v>138</v>
      </c>
      <c r="B9" s="32">
        <v>9555</v>
      </c>
      <c r="C9" s="33">
        <v>101</v>
      </c>
      <c r="D9" s="32">
        <v>3970</v>
      </c>
      <c r="E9" s="32">
        <v>5585</v>
      </c>
      <c r="F9" s="32">
        <v>5774</v>
      </c>
      <c r="G9" s="32">
        <v>3781</v>
      </c>
      <c r="H9" s="48" t="s">
        <v>266</v>
      </c>
      <c r="I9" s="48" t="s">
        <v>266</v>
      </c>
    </row>
    <row r="10" spans="1:9" s="49" customFormat="1" ht="14.25" customHeight="1">
      <c r="A10" s="35" t="s">
        <v>139</v>
      </c>
      <c r="B10" s="32">
        <v>9012</v>
      </c>
      <c r="C10" s="33">
        <v>94.3</v>
      </c>
      <c r="D10" s="32">
        <v>3992</v>
      </c>
      <c r="E10" s="32">
        <v>5020</v>
      </c>
      <c r="F10" s="32">
        <v>5620</v>
      </c>
      <c r="G10" s="32">
        <v>3392</v>
      </c>
      <c r="H10" s="48" t="s">
        <v>266</v>
      </c>
      <c r="I10" s="48" t="s">
        <v>266</v>
      </c>
    </row>
    <row r="11" spans="1:9" s="49" customFormat="1" ht="14.25" customHeight="1">
      <c r="A11" s="35" t="s">
        <v>140</v>
      </c>
      <c r="B11" s="32">
        <v>9624</v>
      </c>
      <c r="C11" s="33">
        <v>106.8</v>
      </c>
      <c r="D11" s="32">
        <v>4269</v>
      </c>
      <c r="E11" s="32">
        <v>5355</v>
      </c>
      <c r="F11" s="32">
        <v>6225</v>
      </c>
      <c r="G11" s="32">
        <v>3399</v>
      </c>
      <c r="H11" s="48" t="s">
        <v>266</v>
      </c>
      <c r="I11" s="48" t="s">
        <v>266</v>
      </c>
    </row>
    <row r="12" spans="1:9" s="49" customFormat="1" ht="14.25" customHeight="1">
      <c r="A12" s="35" t="s">
        <v>141</v>
      </c>
      <c r="B12" s="32">
        <v>9996</v>
      </c>
      <c r="C12" s="33">
        <v>103.9</v>
      </c>
      <c r="D12" s="32">
        <v>4577</v>
      </c>
      <c r="E12" s="32">
        <v>5419</v>
      </c>
      <c r="F12" s="32">
        <v>6751</v>
      </c>
      <c r="G12" s="32">
        <v>3245</v>
      </c>
      <c r="H12" s="48" t="s">
        <v>266</v>
      </c>
      <c r="I12" s="48" t="s">
        <v>266</v>
      </c>
    </row>
    <row r="13" spans="1:9" s="49" customFormat="1" ht="14.25" customHeight="1">
      <c r="A13" s="35" t="s">
        <v>142</v>
      </c>
      <c r="B13" s="32">
        <v>9809</v>
      </c>
      <c r="C13" s="33">
        <v>98.1</v>
      </c>
      <c r="D13" s="32">
        <v>4741</v>
      </c>
      <c r="E13" s="32">
        <v>5068</v>
      </c>
      <c r="F13" s="32">
        <v>6697</v>
      </c>
      <c r="G13" s="32">
        <v>3112</v>
      </c>
      <c r="H13" s="48" t="s">
        <v>266</v>
      </c>
      <c r="I13" s="48" t="s">
        <v>266</v>
      </c>
    </row>
    <row r="14" spans="1:9" s="49" customFormat="1" ht="14.25" customHeight="1">
      <c r="A14" s="35" t="s">
        <v>143</v>
      </c>
      <c r="B14" s="32">
        <v>9079</v>
      </c>
      <c r="C14" s="33">
        <v>92.6</v>
      </c>
      <c r="D14" s="32">
        <v>4552</v>
      </c>
      <c r="E14" s="32">
        <v>4527</v>
      </c>
      <c r="F14" s="32">
        <v>6262</v>
      </c>
      <c r="G14" s="32">
        <v>2817</v>
      </c>
      <c r="H14" s="48" t="s">
        <v>266</v>
      </c>
      <c r="I14" s="48" t="s">
        <v>266</v>
      </c>
    </row>
    <row r="15" spans="1:9" s="49" customFormat="1" ht="14.25" customHeight="1">
      <c r="A15" s="35" t="s">
        <v>260</v>
      </c>
      <c r="B15" s="32">
        <v>9015</v>
      </c>
      <c r="C15" s="33">
        <v>99.3</v>
      </c>
      <c r="D15" s="32">
        <v>4549</v>
      </c>
      <c r="E15" s="32">
        <v>4466</v>
      </c>
      <c r="F15" s="32">
        <v>6164</v>
      </c>
      <c r="G15" s="32">
        <v>2851</v>
      </c>
      <c r="H15" s="48" t="s">
        <v>266</v>
      </c>
      <c r="I15" s="48" t="s">
        <v>266</v>
      </c>
    </row>
    <row r="16" spans="1:9" s="49" customFormat="1" ht="14.25" customHeight="1">
      <c r="A16" s="35" t="s">
        <v>144</v>
      </c>
      <c r="B16" s="32">
        <v>9237</v>
      </c>
      <c r="C16" s="33">
        <v>102.5</v>
      </c>
      <c r="D16" s="32">
        <v>4859</v>
      </c>
      <c r="E16" s="32">
        <v>4378</v>
      </c>
      <c r="F16" s="32">
        <v>6553</v>
      </c>
      <c r="G16" s="32">
        <v>2684</v>
      </c>
      <c r="H16" s="48" t="s">
        <v>266</v>
      </c>
      <c r="I16" s="48" t="s">
        <v>266</v>
      </c>
    </row>
    <row r="17" spans="1:9" s="49" customFormat="1" ht="14.25" customHeight="1">
      <c r="A17" s="35" t="s">
        <v>145</v>
      </c>
      <c r="B17" s="32">
        <v>9715</v>
      </c>
      <c r="C17" s="33">
        <v>105.2</v>
      </c>
      <c r="D17" s="32">
        <v>5042</v>
      </c>
      <c r="E17" s="32">
        <v>4673</v>
      </c>
      <c r="F17" s="32">
        <v>6896</v>
      </c>
      <c r="G17" s="32">
        <v>2819</v>
      </c>
      <c r="H17" s="48">
        <v>897</v>
      </c>
      <c r="I17" s="48" t="s">
        <v>266</v>
      </c>
    </row>
    <row r="18" spans="1:9" s="49" customFormat="1" ht="14.25" customHeight="1">
      <c r="A18" s="35" t="s">
        <v>146</v>
      </c>
      <c r="B18" s="32">
        <v>9271</v>
      </c>
      <c r="C18" s="33">
        <v>95.4</v>
      </c>
      <c r="D18" s="32">
        <v>4697</v>
      </c>
      <c r="E18" s="32">
        <v>4574</v>
      </c>
      <c r="F18" s="32">
        <v>6594</v>
      </c>
      <c r="G18" s="32">
        <v>2677</v>
      </c>
      <c r="H18" s="32">
        <v>850</v>
      </c>
      <c r="I18" s="128">
        <v>94.8</v>
      </c>
    </row>
    <row r="19" spans="1:9" s="49" customFormat="1" ht="14.25" customHeight="1">
      <c r="A19" s="35" t="s">
        <v>147</v>
      </c>
      <c r="B19" s="32">
        <v>9382</v>
      </c>
      <c r="C19" s="33">
        <v>101.2</v>
      </c>
      <c r="D19" s="32">
        <v>4777</v>
      </c>
      <c r="E19" s="32">
        <v>4605</v>
      </c>
      <c r="F19" s="32">
        <v>6707</v>
      </c>
      <c r="G19" s="32">
        <v>2675</v>
      </c>
      <c r="H19" s="32">
        <v>846</v>
      </c>
      <c r="I19" s="34">
        <v>99.5</v>
      </c>
    </row>
    <row r="20" spans="1:9" s="49" customFormat="1" ht="14.25" customHeight="1">
      <c r="A20" s="35" t="s">
        <v>148</v>
      </c>
      <c r="B20" s="32">
        <v>9222</v>
      </c>
      <c r="C20" s="33">
        <v>98.3</v>
      </c>
      <c r="D20" s="32">
        <v>4891</v>
      </c>
      <c r="E20" s="32">
        <v>4331</v>
      </c>
      <c r="F20" s="32">
        <v>6640</v>
      </c>
      <c r="G20" s="32">
        <v>2582</v>
      </c>
      <c r="H20" s="32">
        <v>813</v>
      </c>
      <c r="I20" s="34">
        <v>96.1</v>
      </c>
    </row>
    <row r="21" spans="1:9" s="49" customFormat="1" ht="14.25" customHeight="1">
      <c r="A21" s="35" t="s">
        <v>149</v>
      </c>
      <c r="B21" s="32">
        <v>8793</v>
      </c>
      <c r="C21" s="33">
        <v>95.3</v>
      </c>
      <c r="D21" s="32">
        <v>4493</v>
      </c>
      <c r="E21" s="32">
        <v>4300</v>
      </c>
      <c r="F21" s="32">
        <v>6325</v>
      </c>
      <c r="G21" s="32">
        <v>2468</v>
      </c>
      <c r="H21" s="32">
        <v>781</v>
      </c>
      <c r="I21" s="34">
        <v>96.1</v>
      </c>
    </row>
    <row r="22" spans="1:9" s="49" customFormat="1" ht="14.25" customHeight="1">
      <c r="A22" s="35" t="s">
        <v>150</v>
      </c>
      <c r="B22" s="32">
        <v>9302</v>
      </c>
      <c r="C22" s="33">
        <v>105.8</v>
      </c>
      <c r="D22" s="32">
        <v>4989</v>
      </c>
      <c r="E22" s="32">
        <v>4313</v>
      </c>
      <c r="F22" s="32">
        <v>6842</v>
      </c>
      <c r="G22" s="32">
        <v>2460</v>
      </c>
      <c r="H22" s="32">
        <v>791</v>
      </c>
      <c r="I22" s="34">
        <v>101.3</v>
      </c>
    </row>
    <row r="23" spans="1:9" s="49" customFormat="1" ht="14.25" customHeight="1">
      <c r="A23" s="35" t="s">
        <v>151</v>
      </c>
      <c r="B23" s="32">
        <v>9851</v>
      </c>
      <c r="C23" s="33">
        <v>105.9</v>
      </c>
      <c r="D23" s="32">
        <v>5191</v>
      </c>
      <c r="E23" s="32">
        <v>4660</v>
      </c>
      <c r="F23" s="32">
        <v>7312</v>
      </c>
      <c r="G23" s="32">
        <v>2539</v>
      </c>
      <c r="H23" s="32">
        <v>825</v>
      </c>
      <c r="I23" s="34">
        <v>104.3</v>
      </c>
    </row>
    <row r="24" spans="1:9" s="49" customFormat="1" ht="14.25" customHeight="1">
      <c r="A24" s="35" t="s">
        <v>152</v>
      </c>
      <c r="B24" s="32">
        <v>9934</v>
      </c>
      <c r="C24" s="33">
        <v>100.8</v>
      </c>
      <c r="D24" s="32">
        <v>5268</v>
      </c>
      <c r="E24" s="32">
        <v>4666</v>
      </c>
      <c r="F24" s="32">
        <v>7491</v>
      </c>
      <c r="G24" s="32">
        <v>2443</v>
      </c>
      <c r="H24" s="32">
        <v>809</v>
      </c>
      <c r="I24" s="34">
        <v>98.1</v>
      </c>
    </row>
    <row r="25" spans="1:9" s="49" customFormat="1" ht="14.25" customHeight="1">
      <c r="A25" s="35" t="s">
        <v>153</v>
      </c>
      <c r="B25" s="32">
        <v>10259</v>
      </c>
      <c r="C25" s="33">
        <v>103.3</v>
      </c>
      <c r="D25" s="32">
        <v>5537</v>
      </c>
      <c r="E25" s="32">
        <v>4722</v>
      </c>
      <c r="F25" s="32">
        <v>7708</v>
      </c>
      <c r="G25" s="32">
        <v>2551</v>
      </c>
      <c r="H25" s="32">
        <v>840</v>
      </c>
      <c r="I25" s="34">
        <v>103.8</v>
      </c>
    </row>
    <row r="26" spans="1:9" s="49" customFormat="1" ht="14.25" customHeight="1">
      <c r="A26" s="35" t="s">
        <v>261</v>
      </c>
      <c r="B26" s="32">
        <v>10438</v>
      </c>
      <c r="C26" s="33">
        <v>101.7</v>
      </c>
      <c r="D26" s="32">
        <v>5542</v>
      </c>
      <c r="E26" s="32">
        <v>4896</v>
      </c>
      <c r="F26" s="32">
        <v>8006</v>
      </c>
      <c r="G26" s="32">
        <v>2432</v>
      </c>
      <c r="H26" s="32">
        <v>824</v>
      </c>
      <c r="I26" s="34">
        <v>98.1</v>
      </c>
    </row>
    <row r="27" spans="1:9" s="49" customFormat="1" ht="14.25" customHeight="1">
      <c r="A27" s="35" t="s">
        <v>196</v>
      </c>
      <c r="B27" s="32">
        <v>10626</v>
      </c>
      <c r="C27" s="33">
        <v>101.8</v>
      </c>
      <c r="D27" s="32">
        <v>5683</v>
      </c>
      <c r="E27" s="32">
        <v>4943</v>
      </c>
      <c r="F27" s="32">
        <v>8148</v>
      </c>
      <c r="G27" s="32">
        <v>2478</v>
      </c>
      <c r="H27" s="32">
        <v>840</v>
      </c>
      <c r="I27" s="34">
        <v>101.9</v>
      </c>
    </row>
    <row r="28" spans="1:9" s="49" customFormat="1" ht="14.25" customHeight="1">
      <c r="A28" s="35" t="s">
        <v>204</v>
      </c>
      <c r="B28" s="32">
        <v>9800</v>
      </c>
      <c r="C28" s="33">
        <v>92.2</v>
      </c>
      <c r="D28" s="32">
        <v>5444</v>
      </c>
      <c r="E28" s="32">
        <v>4356</v>
      </c>
      <c r="F28" s="32">
        <v>7407</v>
      </c>
      <c r="G28" s="32">
        <v>2393</v>
      </c>
      <c r="H28" s="32">
        <v>794</v>
      </c>
      <c r="I28" s="34">
        <v>94.5</v>
      </c>
    </row>
    <row r="29" spans="1:9" s="49" customFormat="1" ht="14.25" customHeight="1">
      <c r="A29" s="35" t="s">
        <v>205</v>
      </c>
      <c r="B29" s="32">
        <v>9774</v>
      </c>
      <c r="C29" s="33">
        <v>99.7</v>
      </c>
      <c r="D29" s="32">
        <v>5501</v>
      </c>
      <c r="E29" s="32">
        <v>4273</v>
      </c>
      <c r="F29" s="32">
        <v>7346</v>
      </c>
      <c r="G29" s="32">
        <v>2428</v>
      </c>
      <c r="H29" s="32">
        <v>797</v>
      </c>
      <c r="I29" s="34">
        <v>100.4</v>
      </c>
    </row>
    <row r="30" spans="1:9" s="49" customFormat="1" ht="14.25" customHeight="1">
      <c r="A30" s="35" t="s">
        <v>262</v>
      </c>
      <c r="B30" s="32">
        <v>10344</v>
      </c>
      <c r="C30" s="33">
        <v>105.8</v>
      </c>
      <c r="D30" s="32">
        <v>5784</v>
      </c>
      <c r="E30" s="32">
        <v>4560</v>
      </c>
      <c r="F30" s="32">
        <v>7811</v>
      </c>
      <c r="G30" s="32">
        <v>2533</v>
      </c>
      <c r="H30" s="32">
        <v>836</v>
      </c>
      <c r="I30" s="34">
        <v>104.9</v>
      </c>
    </row>
    <row r="31" spans="1:9" s="49" customFormat="1" ht="14.25" customHeight="1">
      <c r="A31" s="35" t="s">
        <v>263</v>
      </c>
      <c r="B31" s="32">
        <v>11318</v>
      </c>
      <c r="C31" s="33">
        <v>109.4</v>
      </c>
      <c r="D31" s="32">
        <v>6623</v>
      </c>
      <c r="E31" s="32">
        <v>4695</v>
      </c>
      <c r="F31" s="32">
        <v>8701</v>
      </c>
      <c r="G31" s="32">
        <v>2617</v>
      </c>
      <c r="H31" s="32">
        <v>876</v>
      </c>
      <c r="I31" s="34">
        <v>104.8</v>
      </c>
    </row>
    <row r="32" spans="1:9" s="50" customFormat="1" ht="14.25" customHeight="1">
      <c r="A32" s="35" t="s">
        <v>221</v>
      </c>
      <c r="B32" s="32">
        <v>12709</v>
      </c>
      <c r="C32" s="33">
        <v>112.3</v>
      </c>
      <c r="D32" s="32">
        <v>7071</v>
      </c>
      <c r="E32" s="32">
        <v>5638</v>
      </c>
      <c r="F32" s="32">
        <v>10055</v>
      </c>
      <c r="G32" s="32">
        <v>2654</v>
      </c>
      <c r="H32" s="32">
        <v>937</v>
      </c>
      <c r="I32" s="34">
        <v>107</v>
      </c>
    </row>
    <row r="33" spans="1:9" s="50" customFormat="1" ht="14.25" customHeight="1">
      <c r="A33" s="35" t="s">
        <v>236</v>
      </c>
      <c r="B33" s="32">
        <v>16522</v>
      </c>
      <c r="C33" s="33">
        <v>130</v>
      </c>
      <c r="D33" s="32">
        <v>8513</v>
      </c>
      <c r="E33" s="32">
        <v>8009</v>
      </c>
      <c r="F33" s="32">
        <v>13531</v>
      </c>
      <c r="G33" s="32">
        <v>2991</v>
      </c>
      <c r="H33" s="32">
        <v>1255</v>
      </c>
      <c r="I33" s="34">
        <v>133.9</v>
      </c>
    </row>
    <row r="34" spans="1:9" s="50" customFormat="1" ht="14.25" customHeight="1">
      <c r="A34" s="35" t="s">
        <v>264</v>
      </c>
      <c r="B34" s="32">
        <v>16053</v>
      </c>
      <c r="C34" s="33">
        <v>97.2</v>
      </c>
      <c r="D34" s="32">
        <v>7979</v>
      </c>
      <c r="E34" s="32">
        <v>8074</v>
      </c>
      <c r="F34" s="32">
        <v>12966</v>
      </c>
      <c r="G34" s="32">
        <v>3087</v>
      </c>
      <c r="H34" s="32">
        <v>1257</v>
      </c>
      <c r="I34" s="34">
        <v>100.2</v>
      </c>
    </row>
    <row r="35" spans="1:9" s="50" customFormat="1" ht="14.25" customHeight="1">
      <c r="A35" s="35" t="s">
        <v>265</v>
      </c>
      <c r="B35" s="32">
        <v>16969</v>
      </c>
      <c r="C35" s="33">
        <v>105.7</v>
      </c>
      <c r="D35" s="32">
        <v>8854</v>
      </c>
      <c r="E35" s="32">
        <v>8115</v>
      </c>
      <c r="F35" s="32">
        <v>13728</v>
      </c>
      <c r="G35" s="32">
        <v>3241</v>
      </c>
      <c r="H35" s="32">
        <v>1313</v>
      </c>
      <c r="I35" s="34">
        <v>104.5</v>
      </c>
    </row>
    <row r="36" spans="1:9" s="50" customFormat="1" ht="14.25" customHeight="1">
      <c r="A36" s="135" t="s">
        <v>270</v>
      </c>
      <c r="B36" s="136">
        <v>18095</v>
      </c>
      <c r="C36" s="137">
        <v>106.6</v>
      </c>
      <c r="D36" s="138">
        <v>9048</v>
      </c>
      <c r="E36" s="138">
        <v>9047</v>
      </c>
      <c r="F36" s="138">
        <v>14975</v>
      </c>
      <c r="G36" s="138">
        <v>3120</v>
      </c>
      <c r="H36" s="138">
        <v>1357</v>
      </c>
      <c r="I36" s="139">
        <v>103.4</v>
      </c>
    </row>
    <row r="37" spans="1:9" s="50" customFormat="1" ht="14.25" customHeight="1">
      <c r="A37" s="131" t="s">
        <v>288</v>
      </c>
      <c r="B37" s="130">
        <v>11706</v>
      </c>
      <c r="C37" s="110">
        <v>64.7</v>
      </c>
      <c r="D37" s="109">
        <v>6898</v>
      </c>
      <c r="E37" s="109">
        <v>4808</v>
      </c>
      <c r="F37" s="109">
        <v>9705</v>
      </c>
      <c r="G37" s="109">
        <v>2001</v>
      </c>
      <c r="H37" s="109">
        <v>834</v>
      </c>
      <c r="I37" s="129">
        <v>61.5</v>
      </c>
    </row>
    <row r="38" s="8" customFormat="1" ht="12">
      <c r="A38" s="36" t="s">
        <v>269</v>
      </c>
    </row>
    <row r="39" s="8" customFormat="1" ht="12">
      <c r="A39" s="36"/>
    </row>
    <row r="40" s="8" customFormat="1" ht="13.5" customHeight="1">
      <c r="A40" s="51" t="s">
        <v>286</v>
      </c>
    </row>
  </sheetData>
  <sheetProtection/>
  <mergeCells count="4">
    <mergeCell ref="D5:E5"/>
    <mergeCell ref="F5:G5"/>
    <mergeCell ref="H5:I5"/>
    <mergeCell ref="B5:C5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  <ignoredErrors>
    <ignoredError sqref="A9:A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796875" defaultRowHeight="14.25"/>
  <cols>
    <col min="1" max="1" width="11.09765625" style="58" customWidth="1"/>
    <col min="2" max="3" width="14" style="58" customWidth="1"/>
    <col min="4" max="5" width="12.3984375" style="58" customWidth="1"/>
    <col min="6" max="7" width="14" style="58" customWidth="1"/>
    <col min="8" max="16384" width="9" style="58" customWidth="1"/>
  </cols>
  <sheetData>
    <row r="1" spans="1:2" ht="13.5">
      <c r="A1" s="6" t="s">
        <v>5</v>
      </c>
      <c r="B1" s="7"/>
    </row>
    <row r="2" spans="1:7" ht="17.25">
      <c r="A2" s="159" t="s">
        <v>29</v>
      </c>
      <c r="B2" s="159"/>
      <c r="C2" s="159"/>
      <c r="D2" s="159"/>
      <c r="E2" s="159"/>
      <c r="F2" s="159"/>
      <c r="G2" s="159"/>
    </row>
    <row r="3" spans="1:7" ht="17.25">
      <c r="A3" s="59"/>
      <c r="B3" s="59"/>
      <c r="C3" s="59"/>
      <c r="D3" s="59"/>
      <c r="E3" s="59"/>
      <c r="F3" s="59"/>
      <c r="G3" s="59"/>
    </row>
    <row r="4" spans="1:7" ht="13.5">
      <c r="A4" s="60"/>
      <c r="B4" s="60"/>
      <c r="C4" s="60"/>
      <c r="D4" s="60"/>
      <c r="E4" s="60"/>
      <c r="F4" s="160" t="s">
        <v>252</v>
      </c>
      <c r="G4" s="160"/>
    </row>
    <row r="5" spans="1:7" ht="6" customHeight="1" thickBot="1">
      <c r="A5" s="61"/>
      <c r="B5" s="61"/>
      <c r="C5" s="61"/>
      <c r="D5" s="61"/>
      <c r="E5" s="61"/>
      <c r="F5" s="62"/>
      <c r="G5" s="62"/>
    </row>
    <row r="6" spans="1:8" s="56" customFormat="1" ht="15" customHeight="1" thickTop="1">
      <c r="A6" s="161" t="s">
        <v>30</v>
      </c>
      <c r="B6" s="163" t="s">
        <v>31</v>
      </c>
      <c r="C6" s="164"/>
      <c r="D6" s="165" t="s">
        <v>32</v>
      </c>
      <c r="E6" s="167" t="s">
        <v>297</v>
      </c>
      <c r="F6" s="169" t="s">
        <v>33</v>
      </c>
      <c r="G6" s="170"/>
      <c r="H6" s="63"/>
    </row>
    <row r="7" spans="1:8" s="56" customFormat="1" ht="15" customHeight="1">
      <c r="A7" s="162"/>
      <c r="B7" s="64" t="s">
        <v>281</v>
      </c>
      <c r="C7" s="64" t="s">
        <v>296</v>
      </c>
      <c r="D7" s="166"/>
      <c r="E7" s="168"/>
      <c r="F7" s="64" t="s">
        <v>281</v>
      </c>
      <c r="G7" s="64" t="s">
        <v>296</v>
      </c>
      <c r="H7" s="63"/>
    </row>
    <row r="8" spans="1:7" s="56" customFormat="1" ht="15" customHeight="1">
      <c r="A8" s="54" t="s">
        <v>39</v>
      </c>
      <c r="B8" s="55">
        <v>9047</v>
      </c>
      <c r="C8" s="111">
        <v>4808</v>
      </c>
      <c r="D8" s="112">
        <f>C8/B8*100</f>
        <v>53.14468884713165</v>
      </c>
      <c r="E8" s="112">
        <v>100</v>
      </c>
      <c r="F8" s="53">
        <v>20536</v>
      </c>
      <c r="G8" s="111">
        <v>10914</v>
      </c>
    </row>
    <row r="9" spans="1:7" s="56" customFormat="1" ht="15" customHeight="1">
      <c r="A9" s="54"/>
      <c r="B9" s="55"/>
      <c r="C9" s="111"/>
      <c r="D9" s="112"/>
      <c r="E9" s="112"/>
      <c r="F9" s="53"/>
      <c r="G9" s="111"/>
    </row>
    <row r="10" spans="1:7" s="56" customFormat="1" ht="15" customHeight="1">
      <c r="A10" s="65" t="s">
        <v>34</v>
      </c>
      <c r="B10" s="55">
        <v>3804</v>
      </c>
      <c r="C10" s="111">
        <v>2121</v>
      </c>
      <c r="D10" s="112">
        <f>C10/B10*100</f>
        <v>55.7570977917981</v>
      </c>
      <c r="E10" s="113">
        <v>44.1</v>
      </c>
      <c r="F10" s="53">
        <v>8085</v>
      </c>
      <c r="G10" s="111">
        <v>4533</v>
      </c>
    </row>
    <row r="11" spans="1:7" s="56" customFormat="1" ht="15" customHeight="1">
      <c r="A11" s="65" t="s">
        <v>35</v>
      </c>
      <c r="B11" s="55">
        <v>2391</v>
      </c>
      <c r="C11" s="111">
        <v>1261</v>
      </c>
      <c r="D11" s="112">
        <f>C11/B11*100</f>
        <v>52.73943956503555</v>
      </c>
      <c r="E11" s="113">
        <v>26.2</v>
      </c>
      <c r="F11" s="53">
        <v>5838</v>
      </c>
      <c r="G11" s="111">
        <v>3095</v>
      </c>
    </row>
    <row r="12" spans="1:7" s="56" customFormat="1" ht="15" customHeight="1">
      <c r="A12" s="65" t="s">
        <v>36</v>
      </c>
      <c r="B12" s="55">
        <v>801</v>
      </c>
      <c r="C12" s="111">
        <v>391</v>
      </c>
      <c r="D12" s="112">
        <f>C12/B12*100</f>
        <v>48.81398252184769</v>
      </c>
      <c r="E12" s="113">
        <v>8.1</v>
      </c>
      <c r="F12" s="53">
        <v>1938</v>
      </c>
      <c r="G12" s="111">
        <v>951</v>
      </c>
    </row>
    <row r="13" spans="1:7" s="56" customFormat="1" ht="15" customHeight="1">
      <c r="A13" s="65" t="s">
        <v>37</v>
      </c>
      <c r="B13" s="55">
        <v>1216</v>
      </c>
      <c r="C13" s="111">
        <v>724</v>
      </c>
      <c r="D13" s="112">
        <f>C13/B13*100</f>
        <v>59.539473684210535</v>
      </c>
      <c r="E13" s="113">
        <v>15.1</v>
      </c>
      <c r="F13" s="53">
        <v>2602</v>
      </c>
      <c r="G13" s="111">
        <v>1558</v>
      </c>
    </row>
    <row r="14" spans="1:7" s="56" customFormat="1" ht="15" customHeight="1">
      <c r="A14" s="66" t="s">
        <v>38</v>
      </c>
      <c r="B14" s="67">
        <v>835</v>
      </c>
      <c r="C14" s="114">
        <v>311</v>
      </c>
      <c r="D14" s="115">
        <f>C14/B14*100</f>
        <v>37.24550898203593</v>
      </c>
      <c r="E14" s="116">
        <v>6.5</v>
      </c>
      <c r="F14" s="57">
        <v>2073</v>
      </c>
      <c r="G14" s="114">
        <v>777</v>
      </c>
    </row>
    <row r="15" s="56" customFormat="1" ht="15" customHeight="1">
      <c r="A15" s="56" t="s">
        <v>267</v>
      </c>
    </row>
    <row r="16" spans="1:7" ht="13.5">
      <c r="A16" s="56"/>
      <c r="B16" s="68"/>
      <c r="C16" s="68"/>
      <c r="D16" s="126"/>
      <c r="F16" s="68"/>
      <c r="G16" s="68"/>
    </row>
  </sheetData>
  <sheetProtection/>
  <mergeCells count="7">
    <mergeCell ref="A2:G2"/>
    <mergeCell ref="F4:G4"/>
    <mergeCell ref="A6:A7"/>
    <mergeCell ref="B6:C6"/>
    <mergeCell ref="D6:D7"/>
    <mergeCell ref="E6:E7"/>
    <mergeCell ref="F6:G6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115" zoomScaleSheetLayoutView="115" zoomScalePageLayoutView="0" workbookViewId="0" topLeftCell="A1">
      <pane ySplit="6" topLeftCell="A7" activePane="bottomLeft" state="frozen"/>
      <selection pane="topLeft" activeCell="D3" sqref="D3"/>
      <selection pane="bottomLeft" activeCell="D3" sqref="D3"/>
    </sheetView>
  </sheetViews>
  <sheetFormatPr defaultColWidth="8.796875" defaultRowHeight="14.25"/>
  <cols>
    <col min="1" max="1" width="8.8984375" style="69" customWidth="1"/>
    <col min="2" max="10" width="9.19921875" style="69" customWidth="1"/>
    <col min="11" max="16384" width="9" style="69" customWidth="1"/>
  </cols>
  <sheetData>
    <row r="1" spans="1:3" ht="13.5">
      <c r="A1" s="6" t="s">
        <v>5</v>
      </c>
      <c r="C1" s="7"/>
    </row>
    <row r="2" spans="1:10" ht="17.25">
      <c r="A2" s="171" t="s">
        <v>158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3.5" customHeight="1">
      <c r="A3" s="70"/>
      <c r="B3" s="70"/>
      <c r="C3" s="70"/>
      <c r="D3" s="70"/>
      <c r="E3" s="70"/>
      <c r="F3" s="70"/>
      <c r="G3" s="70"/>
      <c r="H3" s="70"/>
      <c r="I3" s="70"/>
      <c r="J3" s="71"/>
    </row>
    <row r="4" spans="3:10" ht="13.5">
      <c r="C4" s="72"/>
      <c r="D4" s="72"/>
      <c r="E4" s="172" t="s">
        <v>296</v>
      </c>
      <c r="F4" s="172"/>
      <c r="G4" s="72"/>
      <c r="H4" s="72"/>
      <c r="I4" s="72"/>
      <c r="J4" s="73" t="s">
        <v>253</v>
      </c>
    </row>
    <row r="5" spans="2:10" ht="6" customHeight="1" thickBot="1">
      <c r="B5" s="74"/>
      <c r="C5" s="72"/>
      <c r="D5" s="72"/>
      <c r="E5" s="72"/>
      <c r="F5" s="75"/>
      <c r="G5" s="72"/>
      <c r="H5" s="72"/>
      <c r="I5" s="72"/>
      <c r="J5" s="72"/>
    </row>
    <row r="6" spans="1:10" s="82" customFormat="1" ht="35.25" customHeight="1" thickTop="1">
      <c r="A6" s="76" t="s">
        <v>40</v>
      </c>
      <c r="B6" s="77" t="s">
        <v>39</v>
      </c>
      <c r="C6" s="78" t="s">
        <v>41</v>
      </c>
      <c r="D6" s="78" t="s">
        <v>42</v>
      </c>
      <c r="E6" s="78" t="s">
        <v>43</v>
      </c>
      <c r="F6" s="79" t="s">
        <v>181</v>
      </c>
      <c r="G6" s="78" t="s">
        <v>44</v>
      </c>
      <c r="H6" s="78" t="s">
        <v>45</v>
      </c>
      <c r="I6" s="80" t="s">
        <v>46</v>
      </c>
      <c r="J6" s="81" t="s">
        <v>154</v>
      </c>
    </row>
    <row r="7" spans="1:10" s="82" customFormat="1" ht="13.5" customHeight="1">
      <c r="A7" s="83" t="s">
        <v>255</v>
      </c>
      <c r="B7" s="84">
        <v>32437</v>
      </c>
      <c r="C7" s="85">
        <v>4670</v>
      </c>
      <c r="D7" s="86">
        <v>8344</v>
      </c>
      <c r="E7" s="86">
        <v>1864</v>
      </c>
      <c r="F7" s="86">
        <v>5558</v>
      </c>
      <c r="G7" s="86">
        <v>2495</v>
      </c>
      <c r="H7" s="86">
        <v>5508</v>
      </c>
      <c r="I7" s="86">
        <v>1522</v>
      </c>
      <c r="J7" s="86">
        <v>2476</v>
      </c>
    </row>
    <row r="8" spans="1:10" s="82" customFormat="1" ht="13.5" customHeight="1">
      <c r="A8" s="132" t="s">
        <v>282</v>
      </c>
      <c r="B8" s="87">
        <v>34859</v>
      </c>
      <c r="C8" s="85">
        <v>4908</v>
      </c>
      <c r="D8" s="86">
        <v>9222</v>
      </c>
      <c r="E8" s="86">
        <v>1884</v>
      </c>
      <c r="F8" s="86">
        <v>5883</v>
      </c>
      <c r="G8" s="86">
        <v>2532</v>
      </c>
      <c r="H8" s="86">
        <v>7513</v>
      </c>
      <c r="I8" s="86">
        <v>1354</v>
      </c>
      <c r="J8" s="86">
        <v>1563</v>
      </c>
    </row>
    <row r="9" spans="1:10" s="93" customFormat="1" ht="13.5" customHeight="1">
      <c r="A9" s="132">
        <v>2</v>
      </c>
      <c r="B9" s="117">
        <v>21834</v>
      </c>
      <c r="C9" s="118">
        <v>3875</v>
      </c>
      <c r="D9" s="119">
        <v>5242</v>
      </c>
      <c r="E9" s="119">
        <v>1501</v>
      </c>
      <c r="F9" s="119">
        <v>3381</v>
      </c>
      <c r="G9" s="119">
        <v>1516</v>
      </c>
      <c r="H9" s="119">
        <v>5990</v>
      </c>
      <c r="I9" s="119">
        <v>180</v>
      </c>
      <c r="J9" s="119">
        <v>149</v>
      </c>
    </row>
    <row r="10" spans="1:10" s="88" customFormat="1" ht="13.5" customHeight="1">
      <c r="A10" s="83"/>
      <c r="B10" s="86"/>
      <c r="C10" s="85"/>
      <c r="D10" s="86"/>
      <c r="E10" s="86"/>
      <c r="F10" s="86"/>
      <c r="G10" s="86"/>
      <c r="H10" s="86"/>
      <c r="I10" s="86"/>
      <c r="J10" s="86"/>
    </row>
    <row r="11" spans="1:10" s="82" customFormat="1" ht="13.5" customHeight="1">
      <c r="A11" s="83" t="s">
        <v>47</v>
      </c>
      <c r="B11" s="86">
        <f>SUM(C11:J11)</f>
        <v>2445</v>
      </c>
      <c r="C11" s="120">
        <v>188</v>
      </c>
      <c r="D11" s="120">
        <v>1227</v>
      </c>
      <c r="E11" s="120">
        <v>9</v>
      </c>
      <c r="F11" s="120">
        <v>217</v>
      </c>
      <c r="G11" s="120">
        <v>120</v>
      </c>
      <c r="H11" s="120">
        <v>674</v>
      </c>
      <c r="I11" s="120">
        <v>0</v>
      </c>
      <c r="J11" s="120">
        <v>10</v>
      </c>
    </row>
    <row r="12" spans="1:10" s="82" customFormat="1" ht="13.5" customHeight="1">
      <c r="A12" s="83" t="s">
        <v>48</v>
      </c>
      <c r="B12" s="86">
        <f aca="true" t="shared" si="0" ref="B12:B27">SUM(C12:J12)</f>
        <v>2087</v>
      </c>
      <c r="C12" s="120">
        <v>86</v>
      </c>
      <c r="D12" s="120">
        <v>683</v>
      </c>
      <c r="E12" s="120">
        <v>183</v>
      </c>
      <c r="F12" s="120">
        <v>82</v>
      </c>
      <c r="G12" s="120">
        <v>7</v>
      </c>
      <c r="H12" s="120">
        <v>1004</v>
      </c>
      <c r="I12" s="120">
        <v>0</v>
      </c>
      <c r="J12" s="120">
        <v>42</v>
      </c>
    </row>
    <row r="13" spans="1:10" s="82" customFormat="1" ht="13.5" customHeight="1">
      <c r="A13" s="83" t="s">
        <v>49</v>
      </c>
      <c r="B13" s="86">
        <f t="shared" si="0"/>
        <v>1426</v>
      </c>
      <c r="C13" s="120">
        <v>56</v>
      </c>
      <c r="D13" s="120">
        <v>224</v>
      </c>
      <c r="E13" s="120">
        <v>30</v>
      </c>
      <c r="F13" s="120">
        <v>12</v>
      </c>
      <c r="G13" s="120">
        <v>0</v>
      </c>
      <c r="H13" s="120">
        <v>1104</v>
      </c>
      <c r="I13" s="120">
        <v>0</v>
      </c>
      <c r="J13" s="120">
        <v>0</v>
      </c>
    </row>
    <row r="14" spans="1:10" s="82" customFormat="1" ht="13.5" customHeight="1">
      <c r="A14" s="83" t="s">
        <v>50</v>
      </c>
      <c r="B14" s="86">
        <f t="shared" si="0"/>
        <v>1120</v>
      </c>
      <c r="C14" s="120">
        <v>283</v>
      </c>
      <c r="D14" s="120">
        <v>172</v>
      </c>
      <c r="E14" s="120">
        <v>571</v>
      </c>
      <c r="F14" s="120">
        <v>67</v>
      </c>
      <c r="G14" s="120">
        <v>27</v>
      </c>
      <c r="H14" s="120">
        <v>0</v>
      </c>
      <c r="I14" s="120">
        <v>0</v>
      </c>
      <c r="J14" s="120">
        <v>0</v>
      </c>
    </row>
    <row r="15" spans="1:10" s="82" customFormat="1" ht="13.5" customHeight="1">
      <c r="A15" s="83" t="s">
        <v>51</v>
      </c>
      <c r="B15" s="86">
        <f t="shared" si="0"/>
        <v>1286</v>
      </c>
      <c r="C15" s="120">
        <v>0</v>
      </c>
      <c r="D15" s="120">
        <v>756</v>
      </c>
      <c r="E15" s="120">
        <v>48</v>
      </c>
      <c r="F15" s="120">
        <v>168</v>
      </c>
      <c r="G15" s="120">
        <v>0</v>
      </c>
      <c r="H15" s="120">
        <v>251</v>
      </c>
      <c r="I15" s="120">
        <v>63</v>
      </c>
      <c r="J15" s="120">
        <v>0</v>
      </c>
    </row>
    <row r="16" spans="1:10" s="82" customFormat="1" ht="13.5" customHeight="1">
      <c r="A16" s="83" t="s">
        <v>206</v>
      </c>
      <c r="B16" s="86">
        <f t="shared" si="0"/>
        <v>993</v>
      </c>
      <c r="C16" s="120">
        <v>0</v>
      </c>
      <c r="D16" s="120">
        <v>20</v>
      </c>
      <c r="E16" s="120">
        <v>176</v>
      </c>
      <c r="F16" s="120">
        <v>428</v>
      </c>
      <c r="G16" s="120">
        <v>62</v>
      </c>
      <c r="H16" s="120">
        <v>275</v>
      </c>
      <c r="I16" s="120">
        <v>0</v>
      </c>
      <c r="J16" s="120">
        <v>32</v>
      </c>
    </row>
    <row r="17" spans="1:10" s="82" customFormat="1" ht="13.5" customHeight="1">
      <c r="A17" s="83" t="s">
        <v>52</v>
      </c>
      <c r="B17" s="86">
        <f t="shared" si="0"/>
        <v>1122</v>
      </c>
      <c r="C17" s="120">
        <v>57</v>
      </c>
      <c r="D17" s="120">
        <v>74</v>
      </c>
      <c r="E17" s="120">
        <v>196</v>
      </c>
      <c r="F17" s="120">
        <v>141</v>
      </c>
      <c r="G17" s="120">
        <v>652</v>
      </c>
      <c r="H17" s="120">
        <v>0</v>
      </c>
      <c r="I17" s="120">
        <v>0</v>
      </c>
      <c r="J17" s="120">
        <v>2</v>
      </c>
    </row>
    <row r="18" spans="1:10" s="82" customFormat="1" ht="13.5" customHeight="1">
      <c r="A18" s="83" t="s">
        <v>53</v>
      </c>
      <c r="B18" s="86">
        <f t="shared" si="0"/>
        <v>2075</v>
      </c>
      <c r="C18" s="120">
        <v>49</v>
      </c>
      <c r="D18" s="120">
        <v>167</v>
      </c>
      <c r="E18" s="120">
        <v>105</v>
      </c>
      <c r="F18" s="120">
        <v>1231</v>
      </c>
      <c r="G18" s="120">
        <v>146</v>
      </c>
      <c r="H18" s="120">
        <v>258</v>
      </c>
      <c r="I18" s="120">
        <v>117</v>
      </c>
      <c r="J18" s="120">
        <v>2</v>
      </c>
    </row>
    <row r="19" spans="1:10" s="82" customFormat="1" ht="13.5" customHeight="1">
      <c r="A19" s="83" t="s">
        <v>54</v>
      </c>
      <c r="B19" s="86">
        <f t="shared" si="0"/>
        <v>3364</v>
      </c>
      <c r="C19" s="120">
        <v>1564</v>
      </c>
      <c r="D19" s="120">
        <v>805</v>
      </c>
      <c r="E19" s="120">
        <v>7</v>
      </c>
      <c r="F19" s="120">
        <v>533</v>
      </c>
      <c r="G19" s="120">
        <v>86</v>
      </c>
      <c r="H19" s="120">
        <v>369</v>
      </c>
      <c r="I19" s="120">
        <v>0</v>
      </c>
      <c r="J19" s="120">
        <v>0</v>
      </c>
    </row>
    <row r="20" spans="1:10" s="82" customFormat="1" ht="13.5" customHeight="1">
      <c r="A20" s="83" t="s">
        <v>55</v>
      </c>
      <c r="B20" s="86">
        <f t="shared" si="0"/>
        <v>638</v>
      </c>
      <c r="C20" s="120">
        <v>47</v>
      </c>
      <c r="D20" s="120">
        <v>265</v>
      </c>
      <c r="E20" s="120">
        <v>0</v>
      </c>
      <c r="F20" s="120">
        <v>21</v>
      </c>
      <c r="G20" s="120">
        <v>66</v>
      </c>
      <c r="H20" s="120">
        <v>238</v>
      </c>
      <c r="I20" s="120">
        <v>0</v>
      </c>
      <c r="J20" s="120">
        <v>1</v>
      </c>
    </row>
    <row r="21" spans="1:10" s="82" customFormat="1" ht="13.5" customHeight="1">
      <c r="A21" s="83" t="s">
        <v>56</v>
      </c>
      <c r="B21" s="86">
        <f t="shared" si="0"/>
        <v>177</v>
      </c>
      <c r="C21" s="120">
        <v>24</v>
      </c>
      <c r="D21" s="120">
        <v>0</v>
      </c>
      <c r="E21" s="120">
        <v>41</v>
      </c>
      <c r="F21" s="120">
        <v>1</v>
      </c>
      <c r="G21" s="120">
        <v>33</v>
      </c>
      <c r="H21" s="120">
        <v>72</v>
      </c>
      <c r="I21" s="120">
        <v>0</v>
      </c>
      <c r="J21" s="120">
        <v>6</v>
      </c>
    </row>
    <row r="22" spans="1:10" s="82" customFormat="1" ht="13.5" customHeight="1">
      <c r="A22" s="83" t="s">
        <v>57</v>
      </c>
      <c r="B22" s="86">
        <f t="shared" si="0"/>
        <v>603</v>
      </c>
      <c r="C22" s="120">
        <v>106</v>
      </c>
      <c r="D22" s="120">
        <v>18</v>
      </c>
      <c r="E22" s="120">
        <v>6</v>
      </c>
      <c r="F22" s="120">
        <v>17</v>
      </c>
      <c r="G22" s="120">
        <v>94</v>
      </c>
      <c r="H22" s="120">
        <v>362</v>
      </c>
      <c r="I22" s="120">
        <v>0</v>
      </c>
      <c r="J22" s="120">
        <v>0</v>
      </c>
    </row>
    <row r="23" spans="1:10" s="82" customFormat="1" ht="13.5" customHeight="1">
      <c r="A23" s="83" t="s">
        <v>58</v>
      </c>
      <c r="B23" s="86">
        <f t="shared" si="0"/>
        <v>1509</v>
      </c>
      <c r="C23" s="120">
        <v>283</v>
      </c>
      <c r="D23" s="120">
        <v>237</v>
      </c>
      <c r="E23" s="120">
        <v>69</v>
      </c>
      <c r="F23" s="120">
        <v>72</v>
      </c>
      <c r="G23" s="120">
        <v>109</v>
      </c>
      <c r="H23" s="120">
        <v>685</v>
      </c>
      <c r="I23" s="120">
        <v>0</v>
      </c>
      <c r="J23" s="120">
        <v>54</v>
      </c>
    </row>
    <row r="24" spans="1:10" s="82" customFormat="1" ht="13.5" customHeight="1">
      <c r="A24" s="83" t="s">
        <v>59</v>
      </c>
      <c r="B24" s="86">
        <f t="shared" si="0"/>
        <v>543</v>
      </c>
      <c r="C24" s="120">
        <v>378</v>
      </c>
      <c r="D24" s="120">
        <v>18</v>
      </c>
      <c r="E24" s="120">
        <v>43</v>
      </c>
      <c r="F24" s="120">
        <v>0</v>
      </c>
      <c r="G24" s="120">
        <v>0</v>
      </c>
      <c r="H24" s="120">
        <v>104</v>
      </c>
      <c r="I24" s="120">
        <v>0</v>
      </c>
      <c r="J24" s="120">
        <v>0</v>
      </c>
    </row>
    <row r="25" spans="1:10" s="82" customFormat="1" ht="13.5" customHeight="1">
      <c r="A25" s="83" t="s">
        <v>60</v>
      </c>
      <c r="B25" s="86">
        <f t="shared" si="0"/>
        <v>253</v>
      </c>
      <c r="C25" s="120">
        <v>63</v>
      </c>
      <c r="D25" s="120">
        <v>0</v>
      </c>
      <c r="E25" s="120">
        <v>0</v>
      </c>
      <c r="F25" s="120">
        <v>190</v>
      </c>
      <c r="G25" s="120">
        <v>0</v>
      </c>
      <c r="H25" s="120">
        <v>0</v>
      </c>
      <c r="I25" s="120">
        <v>0</v>
      </c>
      <c r="J25" s="120">
        <v>0</v>
      </c>
    </row>
    <row r="26" spans="1:10" s="82" customFormat="1" ht="13.5" customHeight="1">
      <c r="A26" s="83" t="s">
        <v>61</v>
      </c>
      <c r="B26" s="86">
        <f t="shared" si="0"/>
        <v>586</v>
      </c>
      <c r="C26" s="120">
        <v>0</v>
      </c>
      <c r="D26" s="120">
        <v>3</v>
      </c>
      <c r="E26" s="120">
        <v>12</v>
      </c>
      <c r="F26" s="120">
        <v>149</v>
      </c>
      <c r="G26" s="120">
        <v>51</v>
      </c>
      <c r="H26" s="120">
        <v>371</v>
      </c>
      <c r="I26" s="120">
        <v>0</v>
      </c>
      <c r="J26" s="120">
        <v>0</v>
      </c>
    </row>
    <row r="27" spans="1:10" s="82" customFormat="1" ht="13.5" customHeight="1">
      <c r="A27" s="83" t="s">
        <v>62</v>
      </c>
      <c r="B27" s="121">
        <f t="shared" si="0"/>
        <v>1707</v>
      </c>
      <c r="C27" s="122">
        <v>691</v>
      </c>
      <c r="D27" s="122">
        <v>573</v>
      </c>
      <c r="E27" s="122">
        <v>5</v>
      </c>
      <c r="F27" s="122">
        <v>52</v>
      </c>
      <c r="G27" s="122">
        <v>63</v>
      </c>
      <c r="H27" s="122">
        <v>323</v>
      </c>
      <c r="I27" s="122">
        <v>0</v>
      </c>
      <c r="J27" s="122">
        <v>0</v>
      </c>
    </row>
    <row r="28" spans="1:10" s="82" customFormat="1" ht="13.5" customHeight="1">
      <c r="A28" s="89" t="s">
        <v>268</v>
      </c>
      <c r="B28" s="90"/>
      <c r="C28" s="90"/>
      <c r="D28" s="90"/>
      <c r="E28" s="90" t="s">
        <v>298</v>
      </c>
      <c r="F28" s="90"/>
      <c r="G28" s="90"/>
      <c r="H28" s="91"/>
      <c r="I28" s="91"/>
      <c r="J28" s="91"/>
    </row>
    <row r="29" ht="18.75" customHeight="1"/>
    <row r="30" spans="2:10" ht="13.5">
      <c r="B30" s="92"/>
      <c r="C30" s="92"/>
      <c r="D30" s="92"/>
      <c r="E30" s="92"/>
      <c r="F30" s="92"/>
      <c r="G30" s="92"/>
      <c r="H30" s="92"/>
      <c r="I30" s="92"/>
      <c r="J30" s="92"/>
    </row>
  </sheetData>
  <sheetProtection/>
  <mergeCells count="2">
    <mergeCell ref="A2:J2"/>
    <mergeCell ref="E4:F4"/>
  </mergeCells>
  <hyperlinks>
    <hyperlink ref="A1" location="'22観光目次'!A1" display="22　観　光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view="pageBreakPreview" zoomScaleSheetLayoutView="100" zoomScalePageLayoutView="0" workbookViewId="0" topLeftCell="A1">
      <selection activeCell="D3" sqref="D3"/>
    </sheetView>
  </sheetViews>
  <sheetFormatPr defaultColWidth="8.796875" defaultRowHeight="14.25" outlineLevelRow="1"/>
  <cols>
    <col min="1" max="8" width="11.59765625" style="94" customWidth="1"/>
    <col min="9" max="9" width="8.59765625" style="94" customWidth="1"/>
    <col min="10" max="16384" width="9" style="94" customWidth="1"/>
  </cols>
  <sheetData>
    <row r="1" spans="1:2" ht="13.5">
      <c r="A1" s="6" t="s">
        <v>5</v>
      </c>
      <c r="B1" s="69"/>
    </row>
    <row r="2" spans="1:8" ht="17.25">
      <c r="A2" s="173" t="s">
        <v>183</v>
      </c>
      <c r="B2" s="173"/>
      <c r="C2" s="173"/>
      <c r="D2" s="173"/>
      <c r="E2" s="173"/>
      <c r="F2" s="173"/>
      <c r="G2" s="173"/>
      <c r="H2" s="173"/>
    </row>
    <row r="3" spans="1:8" ht="17.25">
      <c r="A3" s="95"/>
      <c r="B3" s="95"/>
      <c r="C3" s="95"/>
      <c r="D3" s="95"/>
      <c r="E3" s="95"/>
      <c r="F3" s="95"/>
      <c r="G3" s="95"/>
      <c r="H3" s="96" t="s">
        <v>173</v>
      </c>
    </row>
    <row r="4" spans="1:8" ht="6" customHeight="1" thickBot="1">
      <c r="A4" s="97"/>
      <c r="B4" s="97"/>
      <c r="C4" s="97"/>
      <c r="D4" s="97"/>
      <c r="E4" s="97"/>
      <c r="F4" s="97"/>
      <c r="G4" s="97"/>
      <c r="H4" s="97"/>
    </row>
    <row r="5" spans="1:9" s="99" customFormat="1" ht="15" customHeight="1" thickTop="1">
      <c r="A5" s="174" t="s">
        <v>186</v>
      </c>
      <c r="B5" s="176" t="s">
        <v>174</v>
      </c>
      <c r="C5" s="178" t="s">
        <v>175</v>
      </c>
      <c r="D5" s="178"/>
      <c r="E5" s="178"/>
      <c r="F5" s="178"/>
      <c r="G5" s="178"/>
      <c r="H5" s="179"/>
      <c r="I5" s="98"/>
    </row>
    <row r="6" spans="1:9" s="99" customFormat="1" ht="15" customHeight="1">
      <c r="A6" s="175"/>
      <c r="B6" s="177"/>
      <c r="C6" s="100" t="s">
        <v>187</v>
      </c>
      <c r="D6" s="100" t="s">
        <v>188</v>
      </c>
      <c r="E6" s="100" t="s">
        <v>189</v>
      </c>
      <c r="F6" s="100" t="s">
        <v>190</v>
      </c>
      <c r="G6" s="100" t="s">
        <v>191</v>
      </c>
      <c r="H6" s="101" t="s">
        <v>176</v>
      </c>
      <c r="I6" s="98"/>
    </row>
    <row r="7" spans="1:10" s="99" customFormat="1" ht="18" customHeight="1" hidden="1" outlineLevel="1">
      <c r="A7" s="102" t="s">
        <v>177</v>
      </c>
      <c r="B7" s="103">
        <f aca="true" t="shared" si="0" ref="B7:B14">SUM(C7:H7)</f>
        <v>22348</v>
      </c>
      <c r="C7" s="104">
        <v>4163</v>
      </c>
      <c r="D7" s="104">
        <v>6045</v>
      </c>
      <c r="E7" s="104">
        <v>3208</v>
      </c>
      <c r="F7" s="104">
        <v>2805</v>
      </c>
      <c r="G7" s="104">
        <v>3329</v>
      </c>
      <c r="H7" s="104">
        <v>2798</v>
      </c>
      <c r="J7" s="99" t="s">
        <v>182</v>
      </c>
    </row>
    <row r="8" spans="1:10" s="99" customFormat="1" ht="18" customHeight="1" hidden="1" outlineLevel="1">
      <c r="A8" s="102" t="s">
        <v>178</v>
      </c>
      <c r="B8" s="103">
        <f t="shared" si="0"/>
        <v>15027</v>
      </c>
      <c r="C8" s="104">
        <v>3066</v>
      </c>
      <c r="D8" s="104">
        <v>4531</v>
      </c>
      <c r="E8" s="104">
        <v>2214</v>
      </c>
      <c r="F8" s="104">
        <v>1718</v>
      </c>
      <c r="G8" s="104">
        <v>1864</v>
      </c>
      <c r="H8" s="104">
        <v>1634</v>
      </c>
      <c r="J8" s="99">
        <v>15</v>
      </c>
    </row>
    <row r="9" spans="1:10" s="99" customFormat="1" ht="18" customHeight="1" hidden="1" outlineLevel="1" collapsed="1">
      <c r="A9" s="102" t="s">
        <v>179</v>
      </c>
      <c r="B9" s="103">
        <f t="shared" si="0"/>
        <v>20054</v>
      </c>
      <c r="C9" s="105">
        <v>3882</v>
      </c>
      <c r="D9" s="105">
        <v>5686</v>
      </c>
      <c r="E9" s="105">
        <v>2926</v>
      </c>
      <c r="F9" s="105">
        <v>2400</v>
      </c>
      <c r="G9" s="105">
        <v>2638</v>
      </c>
      <c r="H9" s="105">
        <v>2522</v>
      </c>
      <c r="J9" s="99">
        <v>16</v>
      </c>
    </row>
    <row r="10" spans="1:8" s="99" customFormat="1" ht="18" customHeight="1" hidden="1" outlineLevel="1" collapsed="1">
      <c r="A10" s="102" t="s">
        <v>180</v>
      </c>
      <c r="B10" s="103">
        <f t="shared" si="0"/>
        <v>20509</v>
      </c>
      <c r="C10" s="105">
        <v>3884</v>
      </c>
      <c r="D10" s="105">
        <v>5659</v>
      </c>
      <c r="E10" s="105">
        <v>2934</v>
      </c>
      <c r="F10" s="105">
        <v>2531</v>
      </c>
      <c r="G10" s="105">
        <v>2887</v>
      </c>
      <c r="H10" s="105">
        <v>2614</v>
      </c>
    </row>
    <row r="11" spans="1:8" s="99" customFormat="1" ht="18" customHeight="1" hidden="1" outlineLevel="1">
      <c r="A11" s="102" t="s">
        <v>193</v>
      </c>
      <c r="B11" s="103">
        <f t="shared" si="0"/>
        <v>22655</v>
      </c>
      <c r="C11" s="106">
        <v>3623</v>
      </c>
      <c r="D11" s="106">
        <v>5001</v>
      </c>
      <c r="E11" s="106">
        <v>3601</v>
      </c>
      <c r="F11" s="106">
        <v>2987</v>
      </c>
      <c r="G11" s="106">
        <v>3836</v>
      </c>
      <c r="H11" s="106">
        <v>3607</v>
      </c>
    </row>
    <row r="12" spans="1:8" s="99" customFormat="1" ht="18" customHeight="1" hidden="1" outlineLevel="1" collapsed="1">
      <c r="A12" s="102" t="s">
        <v>216</v>
      </c>
      <c r="B12" s="103">
        <f t="shared" si="0"/>
        <v>21352</v>
      </c>
      <c r="C12" s="106">
        <v>3170</v>
      </c>
      <c r="D12" s="106">
        <v>4655</v>
      </c>
      <c r="E12" s="106">
        <v>3377</v>
      </c>
      <c r="F12" s="106">
        <v>2674</v>
      </c>
      <c r="G12" s="106">
        <v>3324</v>
      </c>
      <c r="H12" s="106">
        <v>4152</v>
      </c>
    </row>
    <row r="13" spans="1:8" s="99" customFormat="1" ht="18" customHeight="1" hidden="1" collapsed="1">
      <c r="A13" s="102" t="s">
        <v>194</v>
      </c>
      <c r="B13" s="103">
        <f t="shared" si="0"/>
        <v>20171</v>
      </c>
      <c r="C13" s="106">
        <v>3201</v>
      </c>
      <c r="D13" s="106">
        <v>4829</v>
      </c>
      <c r="E13" s="106">
        <v>3387</v>
      </c>
      <c r="F13" s="106">
        <v>2557</v>
      </c>
      <c r="G13" s="106">
        <v>2933</v>
      </c>
      <c r="H13" s="106">
        <v>3264</v>
      </c>
    </row>
    <row r="14" spans="1:8" s="99" customFormat="1" ht="18" customHeight="1" hidden="1">
      <c r="A14" s="102" t="s">
        <v>197</v>
      </c>
      <c r="B14" s="103">
        <f t="shared" si="0"/>
        <v>20828</v>
      </c>
      <c r="C14" s="106">
        <v>3364</v>
      </c>
      <c r="D14" s="106">
        <v>4958</v>
      </c>
      <c r="E14" s="106">
        <v>3385</v>
      </c>
      <c r="F14" s="106">
        <v>2640</v>
      </c>
      <c r="G14" s="106">
        <v>2958</v>
      </c>
      <c r="H14" s="106">
        <v>3523</v>
      </c>
    </row>
    <row r="15" spans="1:8" s="99" customFormat="1" ht="18" customHeight="1">
      <c r="A15" s="102" t="s">
        <v>255</v>
      </c>
      <c r="B15" s="103">
        <v>17778</v>
      </c>
      <c r="C15" s="106">
        <v>3617</v>
      </c>
      <c r="D15" s="106">
        <v>4118</v>
      </c>
      <c r="E15" s="106">
        <v>2634</v>
      </c>
      <c r="F15" s="106">
        <v>2260</v>
      </c>
      <c r="G15" s="106">
        <v>2299</v>
      </c>
      <c r="H15" s="106">
        <v>2850</v>
      </c>
    </row>
    <row r="16" spans="1:10" s="107" customFormat="1" ht="18" customHeight="1">
      <c r="A16" s="102" t="s">
        <v>287</v>
      </c>
      <c r="B16" s="103">
        <v>20588</v>
      </c>
      <c r="C16" s="106">
        <v>4152</v>
      </c>
      <c r="D16" s="106">
        <v>4691</v>
      </c>
      <c r="E16" s="106">
        <v>2751</v>
      </c>
      <c r="F16" s="106">
        <v>2748</v>
      </c>
      <c r="G16" s="106">
        <v>2669</v>
      </c>
      <c r="H16" s="106">
        <v>3577</v>
      </c>
      <c r="I16" s="99"/>
      <c r="J16" s="99"/>
    </row>
    <row r="17" spans="1:10" s="107" customFormat="1" ht="18" customHeight="1">
      <c r="A17" s="102" t="s">
        <v>280</v>
      </c>
      <c r="B17" s="103">
        <v>20830</v>
      </c>
      <c r="C17" s="106">
        <v>4381</v>
      </c>
      <c r="D17" s="106">
        <v>4566</v>
      </c>
      <c r="E17" s="106">
        <v>2791</v>
      </c>
      <c r="F17" s="106">
        <v>2679</v>
      </c>
      <c r="G17" s="106">
        <v>2708</v>
      </c>
      <c r="H17" s="106">
        <v>3705</v>
      </c>
      <c r="I17" s="99"/>
      <c r="J17" s="99"/>
    </row>
    <row r="18" spans="1:10" s="107" customFormat="1" ht="18" customHeight="1">
      <c r="A18" s="123" t="s">
        <v>289</v>
      </c>
      <c r="B18" s="124">
        <v>5136</v>
      </c>
      <c r="C18" s="125">
        <v>997</v>
      </c>
      <c r="D18" s="125">
        <v>1123</v>
      </c>
      <c r="E18" s="125">
        <v>624</v>
      </c>
      <c r="F18" s="125">
        <v>645</v>
      </c>
      <c r="G18" s="125">
        <v>724</v>
      </c>
      <c r="H18" s="125">
        <f>628+357+38</f>
        <v>1023</v>
      </c>
      <c r="I18" s="99"/>
      <c r="J18" s="99"/>
    </row>
    <row r="19" spans="1:10" s="107" customFormat="1" ht="15" customHeight="1">
      <c r="A19" s="99" t="s">
        <v>235</v>
      </c>
      <c r="B19" s="108"/>
      <c r="C19" s="108"/>
      <c r="D19" s="108"/>
      <c r="E19" s="108"/>
      <c r="F19" s="108"/>
      <c r="G19" s="108"/>
      <c r="H19" s="108" t="s">
        <v>192</v>
      </c>
      <c r="I19" s="99"/>
      <c r="J19" s="99"/>
    </row>
    <row r="20" ht="8.25" customHeight="1">
      <c r="I20" s="99"/>
    </row>
    <row r="21" ht="13.5">
      <c r="I21" s="99"/>
    </row>
    <row r="22" ht="13.5">
      <c r="I22" s="99"/>
    </row>
    <row r="23" ht="13.5">
      <c r="I23" s="99"/>
    </row>
  </sheetData>
  <sheetProtection/>
  <mergeCells count="4">
    <mergeCell ref="A2:H2"/>
    <mergeCell ref="A5:A6"/>
    <mergeCell ref="B5:B6"/>
    <mergeCell ref="C5:H5"/>
  </mergeCells>
  <hyperlinks>
    <hyperlink ref="A1" location="'22観光目次'!A1" display="22　観　光"/>
  </hyperlinks>
  <printOptions/>
  <pageMargins left="0.5905511811023623" right="0.5118110236220472" top="0.5905511811023623" bottom="0.3937007874015748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2022-03-10T12:01:30Z</cp:lastPrinted>
  <dcterms:created xsi:type="dcterms:W3CDTF">2005-11-04T01:30:18Z</dcterms:created>
  <dcterms:modified xsi:type="dcterms:W3CDTF">2022-04-25T08:54:31Z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