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91" activeTab="0"/>
  </bookViews>
  <sheets>
    <sheet name="5農業目次" sheetId="1" r:id="rId1"/>
    <sheet name="5-1" sheetId="2" r:id="rId2"/>
    <sheet name="5-2" sheetId="3" r:id="rId3"/>
    <sheet name="5-3" sheetId="4" r:id="rId4"/>
    <sheet name="5-4" sheetId="5" r:id="rId5"/>
    <sheet name="5-5(1)" sheetId="6" r:id="rId6"/>
    <sheet name="5-5(2）" sheetId="7" r:id="rId7"/>
    <sheet name="5-6" sheetId="8" r:id="rId8"/>
    <sheet name="5-7" sheetId="9" r:id="rId9"/>
    <sheet name="5-8" sheetId="10" r:id="rId10"/>
    <sheet name="5-9" sheetId="11" r:id="rId11"/>
    <sheet name="5-10" sheetId="12" r:id="rId12"/>
    <sheet name="5-11" sheetId="13" r:id="rId13"/>
    <sheet name="5-12" sheetId="14" r:id="rId14"/>
    <sheet name="5-13" sheetId="15" r:id="rId15"/>
  </sheets>
  <externalReferences>
    <externalReference r:id="rId18"/>
    <externalReference r:id="rId19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">'5-1'!$A$2:$Z$32</definedName>
    <definedName name="_xlnm.Print_Area" localSheetId="11">'5-10'!$A$2:$G$27</definedName>
    <definedName name="_xlnm.Print_Area" localSheetId="12">'5-11'!$A$2:$O$24</definedName>
    <definedName name="_xlnm.Print_Area" localSheetId="13">'5-12'!$A$2:$K$32</definedName>
    <definedName name="_xlnm.Print_Area" localSheetId="14">'5-13'!$A$2:$J$57</definedName>
    <definedName name="_xlnm.Print_Area" localSheetId="2">'5-2'!$A$2:$S$31</definedName>
    <definedName name="_xlnm.Print_Area" localSheetId="3">'5-3'!$A$2:$L$30</definedName>
    <definedName name="_xlnm.Print_Area" localSheetId="4">'5-4'!$A$2:$F$30</definedName>
    <definedName name="_xlnm.Print_Area" localSheetId="5">'5-5(1)'!$A$2:$H$50</definedName>
    <definedName name="_xlnm.Print_Area" localSheetId="6">'5-5(2）'!$A$2:$M$31</definedName>
    <definedName name="_xlnm.Print_Area" localSheetId="7">'5-6'!$A$2:$G$54</definedName>
    <definedName name="_xlnm.Print_Area" localSheetId="8">'5-7'!$A$2:$S$30</definedName>
    <definedName name="_xlnm.Print_Area" localSheetId="9">'5-8'!$A$2:$J$25</definedName>
    <definedName name="_xlnm.Print_Area" localSheetId="10">'5-9'!$A$2:$X$15</definedName>
    <definedName name="_xlnm.Print_Titles" localSheetId="12">'5-11'!$A:$A</definedName>
    <definedName name="_xlnm.Print_Titles" localSheetId="10">'5-9'!$A:$A</definedName>
  </definedNames>
  <calcPr fullCalcOnLoad="1"/>
</workbook>
</file>

<file path=xl/comments2.xml><?xml version="1.0" encoding="utf-8"?>
<comments xmlns="http://schemas.openxmlformats.org/spreadsheetml/2006/main">
  <authors>
    <author>福井県</author>
  </authors>
  <commentList>
    <comment ref="K9" authorId="0">
      <text>
        <r>
          <rPr>
            <sz val="9"/>
            <rFont val="ＭＳ Ｐゴシック"/>
            <family val="3"/>
          </rPr>
          <t>追加</t>
        </r>
      </text>
    </comment>
  </commentList>
</comments>
</file>

<file path=xl/sharedStrings.xml><?xml version="1.0" encoding="utf-8"?>
<sst xmlns="http://schemas.openxmlformats.org/spreadsheetml/2006/main" count="1415" uniqueCount="488">
  <si>
    <t>（単位：戸、人）</t>
  </si>
  <si>
    <t>総農家数</t>
  </si>
  <si>
    <t>計</t>
  </si>
  <si>
    <t>男</t>
  </si>
  <si>
    <t>女</t>
  </si>
  <si>
    <t>福井市</t>
  </si>
  <si>
    <t>敦賀市</t>
  </si>
  <si>
    <t>小浜市</t>
  </si>
  <si>
    <t>大野市</t>
  </si>
  <si>
    <t>勝山市</t>
  </si>
  <si>
    <t>永平寺町</t>
  </si>
  <si>
    <t>池田町</t>
  </si>
  <si>
    <t>越前町</t>
  </si>
  <si>
    <t>美浜町</t>
  </si>
  <si>
    <t>高浜町</t>
  </si>
  <si>
    <t>兼業農家</t>
  </si>
  <si>
    <t>県計</t>
  </si>
  <si>
    <t>あわら市</t>
  </si>
  <si>
    <t>南越前町</t>
  </si>
  <si>
    <t>5　農　業</t>
  </si>
  <si>
    <t>若狭町</t>
  </si>
  <si>
    <t>おおい町</t>
  </si>
  <si>
    <t>南越前町</t>
  </si>
  <si>
    <t>池田町</t>
  </si>
  <si>
    <t>永平寺町</t>
  </si>
  <si>
    <t>坂井市</t>
  </si>
  <si>
    <t>越前市</t>
  </si>
  <si>
    <t>大野市</t>
  </si>
  <si>
    <t>田</t>
  </si>
  <si>
    <t>市町別</t>
  </si>
  <si>
    <t>（単位：ha）</t>
  </si>
  <si>
    <t>（注）果樹については結果樹面積である。</t>
  </si>
  <si>
    <t>…</t>
  </si>
  <si>
    <t>ソルゴー</t>
  </si>
  <si>
    <t>-</t>
  </si>
  <si>
    <t>青刈とうもろこし</t>
  </si>
  <si>
    <t>飼料作物</t>
  </si>
  <si>
    <t>かき</t>
  </si>
  <si>
    <t>うめ</t>
  </si>
  <si>
    <t>日本なし</t>
  </si>
  <si>
    <t>果樹</t>
  </si>
  <si>
    <t>秋冬さといも</t>
  </si>
  <si>
    <t>冬にんじん</t>
  </si>
  <si>
    <t>秋冬だいこん</t>
  </si>
  <si>
    <t>春だいこん</t>
  </si>
  <si>
    <t>たまねぎ</t>
  </si>
  <si>
    <t>秋冬ねぎ</t>
  </si>
  <si>
    <t>ほうれんそう</t>
  </si>
  <si>
    <t>秋冬はくさい</t>
  </si>
  <si>
    <t>冬キャベツ</t>
  </si>
  <si>
    <t>春キャベツ</t>
  </si>
  <si>
    <t>夏秋ピーマン</t>
  </si>
  <si>
    <t>夏秋トマト</t>
  </si>
  <si>
    <t>冬春トマト</t>
  </si>
  <si>
    <t>夏秋なす</t>
  </si>
  <si>
    <t>すいか</t>
  </si>
  <si>
    <t>メロン</t>
  </si>
  <si>
    <t>かぼちゃ</t>
  </si>
  <si>
    <t>夏秋きゅうり</t>
  </si>
  <si>
    <t>冬春きゅうり</t>
  </si>
  <si>
    <t>野菜</t>
  </si>
  <si>
    <t>そば</t>
  </si>
  <si>
    <t>雑穀豆類</t>
  </si>
  <si>
    <t>ばれいしょ</t>
  </si>
  <si>
    <t>かんしょ</t>
  </si>
  <si>
    <t>いも類</t>
  </si>
  <si>
    <t>裸麦</t>
  </si>
  <si>
    <t>六条大麦</t>
  </si>
  <si>
    <t>小麦</t>
  </si>
  <si>
    <t>麦類</t>
  </si>
  <si>
    <t>水稲</t>
  </si>
  <si>
    <t>収　　　　穫　　　　量</t>
  </si>
  <si>
    <t>作　　　付　　　面　　　積</t>
  </si>
  <si>
    <t>坂井市</t>
  </si>
  <si>
    <t>収穫量</t>
  </si>
  <si>
    <t>作付面積</t>
  </si>
  <si>
    <t>1日当たり家族労働報酬</t>
  </si>
  <si>
    <t>家族労働報酬</t>
  </si>
  <si>
    <t>主産物価額（玄米）</t>
  </si>
  <si>
    <t>自動車および農機具費</t>
  </si>
  <si>
    <t>物件税および公課諸負担</t>
  </si>
  <si>
    <t>賃借料および料金</t>
  </si>
  <si>
    <t>自己資本利子</t>
  </si>
  <si>
    <t>土地改良および水利費</t>
  </si>
  <si>
    <t>支払利子・地代算入生産費</t>
  </si>
  <si>
    <t>その他の諸材料費</t>
  </si>
  <si>
    <t>生産費（副産物価額差引）</t>
  </si>
  <si>
    <t>高浜町</t>
  </si>
  <si>
    <t>美浜町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</si>
  <si>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</si>
  <si>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</si>
  <si>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</si>
  <si>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</si>
  <si>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</si>
  <si>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</si>
  <si>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</si>
  <si>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</si>
  <si>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</si>
  <si>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</si>
  <si>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</si>
  <si>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子　　　豚
３か月未満</t>
  </si>
  <si>
    <t>肥育豚</t>
  </si>
  <si>
    <t>繁殖豚</t>
  </si>
  <si>
    <t>和　子　牛
６か月未満</t>
  </si>
  <si>
    <t>肥育牛</t>
  </si>
  <si>
    <t>繁殖牛</t>
  </si>
  <si>
    <t>２歳以上</t>
  </si>
  <si>
    <t>２歳未満</t>
  </si>
  <si>
    <t>飼養羽数</t>
  </si>
  <si>
    <t>飼養戸数</t>
  </si>
  <si>
    <t>飼養頭数</t>
  </si>
  <si>
    <t>飼養頭数</t>
  </si>
  <si>
    <t>ブ　ロ　イ　ラ　ー</t>
  </si>
  <si>
    <t>採　　卵　　鶏</t>
  </si>
  <si>
    <t>豚</t>
  </si>
  <si>
    <t>肉　　　用　　　牛</t>
  </si>
  <si>
    <t>乳　　　用　　　牛</t>
  </si>
  <si>
    <t>（単位：戸、頭、羽）</t>
  </si>
  <si>
    <t>移出量</t>
  </si>
  <si>
    <t>移入量</t>
  </si>
  <si>
    <t>加工乳</t>
  </si>
  <si>
    <t>牛乳</t>
  </si>
  <si>
    <t>合計</t>
  </si>
  <si>
    <t>（ｔ）</t>
  </si>
  <si>
    <t>流　　通　　量</t>
  </si>
  <si>
    <t>生　　産　　量</t>
  </si>
  <si>
    <t>生産量</t>
  </si>
  <si>
    <t>生　　　乳　（ｔ）</t>
  </si>
  <si>
    <t>千円</t>
  </si>
  <si>
    <t>台数</t>
  </si>
  <si>
    <t>動力田植機</t>
  </si>
  <si>
    <t>その他の職員</t>
  </si>
  <si>
    <t>参事</t>
  </si>
  <si>
    <t>監事</t>
  </si>
  <si>
    <t>准組合員</t>
  </si>
  <si>
    <t>正組合員</t>
  </si>
  <si>
    <t>組合数</t>
  </si>
  <si>
    <t>畑</t>
  </si>
  <si>
    <t>面積の合計</t>
  </si>
  <si>
    <t>面積</t>
  </si>
  <si>
    <t>件数</t>
  </si>
  <si>
    <t>農地転用</t>
  </si>
  <si>
    <t>5条の届出</t>
  </si>
  <si>
    <t>法第4条・
5条以外の
転用面積</t>
  </si>
  <si>
    <t>法第4条・</t>
  </si>
  <si>
    <t>三方上中郡</t>
  </si>
  <si>
    <t>大飯郡</t>
  </si>
  <si>
    <t>三方郡</t>
  </si>
  <si>
    <t>丹生郡</t>
  </si>
  <si>
    <t>南条郡</t>
  </si>
  <si>
    <t>今立郡</t>
  </si>
  <si>
    <t>吉田郡</t>
  </si>
  <si>
    <t>か所</t>
  </si>
  <si>
    <t>そ の 他</t>
  </si>
  <si>
    <t>た め 池</t>
  </si>
  <si>
    <t>頭 首 工</t>
  </si>
  <si>
    <t>道  路</t>
  </si>
  <si>
    <t>水  路</t>
  </si>
  <si>
    <t>ため池</t>
  </si>
  <si>
    <t>橋  梁</t>
  </si>
  <si>
    <t>農地開発</t>
  </si>
  <si>
    <t>区画整理</t>
  </si>
  <si>
    <t>暗渠排水</t>
  </si>
  <si>
    <t>道  路</t>
  </si>
  <si>
    <t>堤  防</t>
  </si>
  <si>
    <t>揚排水機</t>
  </si>
  <si>
    <t>用排水路</t>
  </si>
  <si>
    <t>農業用施設</t>
  </si>
  <si>
    <t>農地</t>
  </si>
  <si>
    <t>防ダム</t>
  </si>
  <si>
    <t>土地改良事業</t>
  </si>
  <si>
    <t>災害復旧事業</t>
  </si>
  <si>
    <t>５　農業</t>
  </si>
  <si>
    <t>5-2</t>
  </si>
  <si>
    <t>5-6</t>
  </si>
  <si>
    <t>市町別耕地面積</t>
  </si>
  <si>
    <t>農業生産物(1)総括</t>
  </si>
  <si>
    <t>米生産費および収益</t>
  </si>
  <si>
    <t>市町別家畜、家きん飼養農家数および頭羽数</t>
  </si>
  <si>
    <t>牛乳生産量および消費量</t>
  </si>
  <si>
    <t>市町別農地転用実績</t>
  </si>
  <si>
    <t>5-1</t>
  </si>
  <si>
    <t>本地</t>
  </si>
  <si>
    <t>ha</t>
  </si>
  <si>
    <t>畑　　地
かんがい</t>
  </si>
  <si>
    <t>農地保全</t>
  </si>
  <si>
    <t>5　農業目次へ＜＜</t>
  </si>
  <si>
    <t>常勤
理事</t>
  </si>
  <si>
    <t>非常勤
理事</t>
  </si>
  <si>
    <t>営　農
指導員</t>
  </si>
  <si>
    <t>粗収益</t>
  </si>
  <si>
    <t>所得</t>
  </si>
  <si>
    <t>1)</t>
  </si>
  <si>
    <t>2)</t>
  </si>
  <si>
    <t>　うち家族労働費</t>
  </si>
  <si>
    <t>3)</t>
  </si>
  <si>
    <t>5)</t>
  </si>
  <si>
    <t>6)</t>
  </si>
  <si>
    <t>（注）</t>
  </si>
  <si>
    <t>4) 粗収益＝主産物価額＋副産物価額</t>
  </si>
  <si>
    <t>6) 家族労働報酬＝粗収益－（生産費総額－家族労働費）</t>
  </si>
  <si>
    <t>（単位：億円）</t>
  </si>
  <si>
    <t>米</t>
  </si>
  <si>
    <t>雑穀</t>
  </si>
  <si>
    <t>豆類</t>
  </si>
  <si>
    <t>果実</t>
  </si>
  <si>
    <t>花き</t>
  </si>
  <si>
    <t>肉用牛</t>
  </si>
  <si>
    <t>乳用牛</t>
  </si>
  <si>
    <t>鶏</t>
  </si>
  <si>
    <t>耕種</t>
  </si>
  <si>
    <t>畜産</t>
  </si>
  <si>
    <t>工芸
農作物</t>
  </si>
  <si>
    <t>農業
産出額</t>
  </si>
  <si>
    <t>農業産出額および生産農業所得</t>
  </si>
  <si>
    <t>費目</t>
  </si>
  <si>
    <t>種苗費</t>
  </si>
  <si>
    <t>肥料費</t>
  </si>
  <si>
    <t>農業薬剤費</t>
  </si>
  <si>
    <t>光熱動力費</t>
  </si>
  <si>
    <t>建物費</t>
  </si>
  <si>
    <t>生産管理費</t>
  </si>
  <si>
    <t>労働費</t>
  </si>
  <si>
    <t>副産物価額</t>
  </si>
  <si>
    <t>支払利子</t>
  </si>
  <si>
    <t>支払地代</t>
  </si>
  <si>
    <t>自作地地代</t>
  </si>
  <si>
    <t>5 農 業</t>
  </si>
  <si>
    <t>資本利子・地代全額算入生産費
（全算入生産費）</t>
  </si>
  <si>
    <t>生産費（10a当たり）</t>
  </si>
  <si>
    <t>収益（10a当たり）</t>
  </si>
  <si>
    <t>1日当たり所得</t>
  </si>
  <si>
    <t>費用合計</t>
  </si>
  <si>
    <t>収益（1日当たり）</t>
  </si>
  <si>
    <t>5 農 業目次へ＜＜</t>
  </si>
  <si>
    <t xml:space="preserve">3) 資本利子・地代全額算入生産費（全算入生産費）＝支払利子・地代算入生産費＋自己資本利子＋自作地地代 </t>
  </si>
  <si>
    <t>％</t>
  </si>
  <si>
    <t>牧草</t>
  </si>
  <si>
    <t>4)</t>
  </si>
  <si>
    <t>8)</t>
  </si>
  <si>
    <t>7)</t>
  </si>
  <si>
    <t>（１）総括</t>
  </si>
  <si>
    <t>㎏</t>
  </si>
  <si>
    <t>ｔ</t>
  </si>
  <si>
    <t/>
  </si>
  <si>
    <t>5-3</t>
  </si>
  <si>
    <t>（注）各年2月1日現在。</t>
  </si>
  <si>
    <t>自給的農家
＋販売農家</t>
  </si>
  <si>
    <t>越前市</t>
  </si>
  <si>
    <t>若狭町</t>
  </si>
  <si>
    <t>（単位：件、ha）</t>
  </si>
  <si>
    <t>総合農業協同組合の状況</t>
  </si>
  <si>
    <t>計</t>
  </si>
  <si>
    <t>その他
の法人</t>
  </si>
  <si>
    <t>平成17年</t>
  </si>
  <si>
    <t>資　料：農林水産省「世界農林業センサス」、「農林業センサス」</t>
  </si>
  <si>
    <t>会社</t>
  </si>
  <si>
    <t>法人化している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</si>
  <si>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</si>
  <si>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</si>
  <si>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</si>
  <si>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</si>
  <si>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</si>
  <si>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</si>
  <si>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</si>
  <si>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</si>
  <si>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</si>
  <si>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</si>
  <si>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</si>
  <si>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100ha
以 上</t>
  </si>
  <si>
    <t>経営形態別</t>
  </si>
  <si>
    <t>経営耕地面積規模別</t>
  </si>
  <si>
    <t>農事組合法人</t>
  </si>
  <si>
    <t>各種
団体</t>
  </si>
  <si>
    <t>（単位：経営体）</t>
  </si>
  <si>
    <t>販売農家数</t>
  </si>
  <si>
    <t>第１種
兼業農家</t>
  </si>
  <si>
    <t>第２種
兼業農家</t>
  </si>
  <si>
    <t>0.3ha
未満</t>
  </si>
  <si>
    <t>60～64</t>
  </si>
  <si>
    <t>65～69</t>
  </si>
  <si>
    <t>70～74</t>
  </si>
  <si>
    <t>（単位：人）</t>
  </si>
  <si>
    <t>農家人口（販売農家）</t>
  </si>
  <si>
    <t>農業従事者数（販売農家）</t>
  </si>
  <si>
    <t>農業就業人口（販売農家）</t>
  </si>
  <si>
    <t>基幹的農業従事者数（販売農家）</t>
  </si>
  <si>
    <t>専業農家</t>
  </si>
  <si>
    <t>15～
29歳</t>
  </si>
  <si>
    <t>総数</t>
  </si>
  <si>
    <t>農業
経営体数</t>
  </si>
  <si>
    <t>地方公共
団体・
財産区</t>
  </si>
  <si>
    <t>75歳
以上</t>
  </si>
  <si>
    <t>経営耕地
総面積
（ha）</t>
  </si>
  <si>
    <t>１経営体当たり経営耕地面積（ha）</t>
  </si>
  <si>
    <t>5-4</t>
  </si>
  <si>
    <t>5-5(2)</t>
  </si>
  <si>
    <t>5-5(1)</t>
  </si>
  <si>
    <t>30～39</t>
  </si>
  <si>
    <t>40～49</t>
  </si>
  <si>
    <t>50～59</t>
  </si>
  <si>
    <t>平均年齢（歳）</t>
  </si>
  <si>
    <t>65歳以上
（再掲）</t>
  </si>
  <si>
    <t>（参　考）</t>
  </si>
  <si>
    <t>面積</t>
  </si>
  <si>
    <t>4条</t>
  </si>
  <si>
    <t>5条</t>
  </si>
  <si>
    <t>※生産費総額＝全算入生産費＋副産物価額</t>
  </si>
  <si>
    <t>5) 所得＝粗収益－[生産費総額－（家族労働費＋自己資本利子＋自作地地代）]</t>
  </si>
  <si>
    <t>7) １日当たり所得＝所得÷家族労働時間×8（１日換算）</t>
  </si>
  <si>
    <t>8) １日当たり家族労働報酬＝（家族労働報酬÷家族労働時間）×8（１日換算）</t>
  </si>
  <si>
    <t>2) 支払利子・地代算入生産費＝生産費（副産物価額差引）＋支払利子＋支払地代</t>
  </si>
  <si>
    <t>４　 市 町 別 耕 地 面 積</t>
  </si>
  <si>
    <t>５　農　業　生　産　物</t>
  </si>
  <si>
    <t>６ 米生産費および収益</t>
  </si>
  <si>
    <t>ok</t>
  </si>
  <si>
    <t>経営耕地ある経営体</t>
  </si>
  <si>
    <t>経営耕地
総面積
（ａ）</t>
  </si>
  <si>
    <t>65歳以上の割合</t>
  </si>
  <si>
    <t>資　料：農林水産省「世界農林業センサス」、「農林業センサス」</t>
  </si>
  <si>
    <t>円</t>
  </si>
  <si>
    <t>時間</t>
  </si>
  <si>
    <t>単位</t>
  </si>
  <si>
    <t>ha</t>
  </si>
  <si>
    <t>x</t>
  </si>
  <si>
    <t>大豆</t>
  </si>
  <si>
    <t>5 農業</t>
  </si>
  <si>
    <t>10ａ
当たり
収量</t>
  </si>
  <si>
    <t>（単位：ha、ｔ）</t>
  </si>
  <si>
    <t>市町別農業経営体の概況</t>
  </si>
  <si>
    <t>市町別農家数、農家人口、農業従事者数、農業就業人口</t>
  </si>
  <si>
    <t>市町別、年齢別農業就業人口（販売農家）</t>
  </si>
  <si>
    <t>１　市町別農業経営体の概況</t>
  </si>
  <si>
    <t>２　市町別農家数、農家人口、農業従事者数、農業就業人口</t>
  </si>
  <si>
    <t>３　市町別、年齢別農業就業人口（販売農家）</t>
  </si>
  <si>
    <t>経営
耕地
なし</t>
  </si>
  <si>
    <t>法人化
し　て
いない</t>
  </si>
  <si>
    <t>農家１戸
当たり生産
農業所得</t>
  </si>
  <si>
    <t>耕地10a
当たり生産
農業所得</t>
  </si>
  <si>
    <t>加　工
農産物</t>
  </si>
  <si>
    <t>生産農業
所 得 率</t>
  </si>
  <si>
    <t>生産
農業
所得</t>
  </si>
  <si>
    <r>
      <t>農業生産物(2)</t>
    </r>
    <r>
      <rPr>
        <sz val="11"/>
        <rFont val="ＭＳ Ｐゴシック"/>
        <family val="3"/>
      </rPr>
      <t>市町別水稲、六条大麦、そば、大豆の作付面積および収穫量</t>
    </r>
  </si>
  <si>
    <r>
      <rPr>
        <sz val="11"/>
        <rFont val="ＭＳ Ｐゴシック"/>
        <family val="3"/>
      </rPr>
      <t>市町別農業用機械所有農家数と所有台数（販売農家）</t>
    </r>
  </si>
  <si>
    <t>トラクター</t>
  </si>
  <si>
    <t>コンバイン</t>
  </si>
  <si>
    <t>（２）市町別水稲、六条大麦、そば、大豆の作付面積および収穫量</t>
  </si>
  <si>
    <t>鯖江市</t>
  </si>
  <si>
    <t>鯖江市</t>
  </si>
  <si>
    <t>鯖江市</t>
  </si>
  <si>
    <t>鯖江市</t>
  </si>
  <si>
    <t>資　料：福井県農村振興課</t>
  </si>
  <si>
    <t>家族労働時間（時間）</t>
  </si>
  <si>
    <t>9) 各年値は､福井県内の販売農家の一部を抽出し､調査した結果の平均値である。</t>
  </si>
  <si>
    <t>（注）  生産農業所得率＝生産農業所得÷農業産出額×100</t>
  </si>
  <si>
    <t>自 己 資 本
（千円）</t>
  </si>
  <si>
    <t>（注）数値は㎡単位で集計後、ha単位で四捨五入して表示しているため、合計と内訳の和が一致しない場合がある。</t>
  </si>
  <si>
    <t xml:space="preserve"> 2</t>
  </si>
  <si>
    <t xml:space="preserve"> 3</t>
  </si>
  <si>
    <t xml:space="preserve"> 4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</si>
  <si>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</si>
  <si>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</si>
  <si>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</si>
  <si>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</si>
  <si>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</si>
  <si>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</si>
  <si>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</si>
  <si>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1) 生産費（副産物価額差引）＝費用合計－副産物価額</t>
  </si>
  <si>
    <t xml:space="preserve"> 　なお、集計経営体数は少ないことから「事例結果」として利用されたい。</t>
  </si>
  <si>
    <t>ｍ</t>
  </si>
  <si>
    <t>おおい町</t>
  </si>
  <si>
    <t>福井市南部農業協同組合</t>
  </si>
  <si>
    <t>花咲ふくい農業協同組合</t>
  </si>
  <si>
    <t>春江農業協同組合</t>
  </si>
  <si>
    <t>テラル越前農業協同組合</t>
  </si>
  <si>
    <t>福井丹南農業協同組合</t>
  </si>
  <si>
    <t>越前丹生農業協同組合</t>
  </si>
  <si>
    <t>越前たけふ農業協同組合</t>
  </si>
  <si>
    <t>敦賀美方農業協同組合</t>
  </si>
  <si>
    <t>若狭農業協同組合</t>
  </si>
  <si>
    <t>ｍ</t>
  </si>
  <si>
    <t>ｈａ</t>
  </si>
  <si>
    <t>-</t>
  </si>
  <si>
    <t>経営体</t>
  </si>
  <si>
    <t xml:space="preserve">　集計経営体数 </t>
  </si>
  <si>
    <t>田畑計</t>
  </si>
  <si>
    <t>畑耕地</t>
  </si>
  <si>
    <t>水田率
（％）</t>
  </si>
  <si>
    <t>田耕地</t>
  </si>
  <si>
    <t xml:space="preserve">   22</t>
  </si>
  <si>
    <t>ok</t>
  </si>
  <si>
    <t xml:space="preserve">   27</t>
  </si>
  <si>
    <t>平成27年2月1日現在</t>
  </si>
  <si>
    <t>経営体数</t>
  </si>
  <si>
    <t>経営体数</t>
  </si>
  <si>
    <t>資　料：農林水産省「2015年世界農林業センサス」</t>
  </si>
  <si>
    <t>個人
経営体</t>
  </si>
  <si>
    <t>その他作物</t>
  </si>
  <si>
    <t>その他畜産物</t>
  </si>
  <si>
    <t>（注）非常勤理事に経営管理委員を含める。</t>
  </si>
  <si>
    <t>平成28年産</t>
  </si>
  <si>
    <t>資　料：農林水産省「作物統計調査」</t>
  </si>
  <si>
    <t>資 料：農林水産省「農業経営統計調査」</t>
  </si>
  <si>
    <t>資　料：農林水産省「牛乳乳製品統計調査」</t>
  </si>
  <si>
    <t>資　料：農林水産省「生産農業所得統計」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</si>
  <si>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</si>
  <si>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</si>
  <si>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</si>
  <si>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</si>
  <si>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</si>
  <si>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</si>
  <si>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</si>
  <si>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</si>
  <si>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</si>
  <si>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</si>
  <si>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</si>
  <si>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</si>
  <si>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</si>
  <si>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</si>
  <si>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</si>
  <si>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</si>
  <si>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</si>
  <si>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平成27年2月1日現在                          （単位：経営体、台）</t>
  </si>
  <si>
    <t>正組合員戸数
（戸）</t>
  </si>
  <si>
    <t>組合員数（人）</t>
  </si>
  <si>
    <t>役員数（人）</t>
  </si>
  <si>
    <t>職員数（人）</t>
  </si>
  <si>
    <t>平成29年</t>
  </si>
  <si>
    <t>平成29年産</t>
  </si>
  <si>
    <t>福井市農業協同組合</t>
  </si>
  <si>
    <t>永平寺町農業協同組合</t>
  </si>
  <si>
    <t>飲　用　牛　乳　等（kℓ）</t>
  </si>
  <si>
    <t>5-7</t>
  </si>
  <si>
    <t>5-8</t>
  </si>
  <si>
    <t>5-9</t>
  </si>
  <si>
    <t>5-10</t>
  </si>
  <si>
    <t>５　農　　　　　　業</t>
  </si>
  <si>
    <t>(つづき）</t>
  </si>
  <si>
    <t>平成30年産</t>
  </si>
  <si>
    <t>平成30年</t>
  </si>
  <si>
    <t>　30</t>
  </si>
  <si>
    <t>処理量</t>
  </si>
  <si>
    <t>生乳</t>
  </si>
  <si>
    <t>30</t>
  </si>
  <si>
    <t>X</t>
  </si>
  <si>
    <t>資  料：福井県中山間農業・畜産課</t>
  </si>
  <si>
    <t xml:space="preserve">  30</t>
  </si>
  <si>
    <t>資　料：福井県流通販売課</t>
  </si>
  <si>
    <t>７　市町別家畜、家きん飼養農家数および頭羽数</t>
  </si>
  <si>
    <t>８　生乳および飲用牛乳等生産量</t>
  </si>
  <si>
    <t>９　農業産出額および生産農業所得</t>
  </si>
  <si>
    <t>１０　市町別農業用機械所有農家数と所有台数（販売農家）</t>
  </si>
  <si>
    <t>１１　総合農業協同組合の状況</t>
  </si>
  <si>
    <t>１２　市町別農地転用実績</t>
  </si>
  <si>
    <t>１３　市郡別耕地事業の状況</t>
  </si>
  <si>
    <t>資　料：福井県中山間農業・畜産課</t>
  </si>
  <si>
    <t>小豆</t>
  </si>
  <si>
    <t>入荷量</t>
  </si>
  <si>
    <t>出荷量</t>
  </si>
  <si>
    <t>　　　　令和元年は概数値</t>
  </si>
  <si>
    <t>令和元年</t>
  </si>
  <si>
    <t>令和元年産</t>
  </si>
  <si>
    <t>平成29年</t>
  </si>
  <si>
    <t>令和元年</t>
  </si>
  <si>
    <t xml:space="preserve">- </t>
  </si>
  <si>
    <t xml:space="preserve">x </t>
  </si>
  <si>
    <t>平成30年産</t>
  </si>
  <si>
    <t>令和元年</t>
  </si>
  <si>
    <t>　　令和元年事業年度末</t>
  </si>
  <si>
    <t>平成29年度</t>
  </si>
  <si>
    <t>令和元年度</t>
  </si>
  <si>
    <t>令和2年3月31日現在</t>
  </si>
  <si>
    <t>令和元年度</t>
  </si>
  <si>
    <t>法第4条・5条の許可（知事等許可）</t>
  </si>
  <si>
    <t xml:space="preserve"> 　  30</t>
  </si>
  <si>
    <t xml:space="preserve">      令和元年7月15日現在</t>
  </si>
  <si>
    <t>平成29年</t>
  </si>
  <si>
    <t xml:space="preserve"> 　30</t>
  </si>
  <si>
    <t>31年 1月</t>
  </si>
  <si>
    <t>元年  5月</t>
  </si>
  <si>
    <t>令和元年度</t>
  </si>
  <si>
    <t>令和元年度</t>
  </si>
  <si>
    <t>令和元年（平成31年）福井県統計年鑑</t>
  </si>
  <si>
    <t>5-11</t>
  </si>
  <si>
    <t>5-12</t>
  </si>
  <si>
    <t>5-13</t>
  </si>
  <si>
    <t>市郡別耕地事業の状況</t>
  </si>
  <si>
    <t>（注）県営事業のみの数値（ストックマネジメント事業等で実施した補修事業は除く）である。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</si>
</sst>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?_ ;_ @_ "/>
    <numFmt numFmtId="178" formatCode="#,##0.00_ "/>
    <numFmt numFmtId="179" formatCode="0_ "/>
    <numFmt numFmtId="180" formatCode="0.0_);[Red]\(0.0\)"/>
    <numFmt numFmtId="181" formatCode="#,##0;\-#,##0;\-"/>
    <numFmt numFmtId="182" formatCode="#,##0.0\ ;;\-\ "/>
    <numFmt numFmtId="183" formatCode="#,##0.0\ ;;;@\ "/>
    <numFmt numFmtId="184" formatCode="#,##0.0;[Red]\-#,##0.0"/>
    <numFmt numFmtId="185" formatCode="#,##0.0"/>
    <numFmt numFmtId="186" formatCode="0_);[Red]\(0\)"/>
    <numFmt numFmtId="187" formatCode="#,##0;\-#,##0;&quot;-&quot;"/>
    <numFmt numFmtId="188" formatCode="#,##0;[Red]\-#,##0;\-"/>
    <numFmt numFmtId="189" formatCode="#\ ###\ ##0"/>
    <numFmt numFmtId="190" formatCode="#\ ###\ ##0\ "/>
    <numFmt numFmtId="191" formatCode="_ * #,##0.0_ ;_ * \-#,##0.0_ ;_ * &quot;-&quot;_ ;_ @_ "/>
    <numFmt numFmtId="192" formatCode="#,##0;\△\ #,##0"/>
    <numFmt numFmtId="193" formatCode="0.0%"/>
    <numFmt numFmtId="194" formatCode="#,##0.00;\△\ #,##0.00"/>
    <numFmt numFmtId="195" formatCode="_ * #,##0_ ;_ * \-#,##0_ ;_ * &quot;-&quot;?_ ;_ @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.45"/>
      <color indexed="8"/>
      <name val="ＭＳ Ｐ明朝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color indexed="30"/>
      <name val="ＭＳ ゴシック"/>
      <family val="3"/>
    </font>
    <font>
      <sz val="10"/>
      <color indexed="30"/>
      <name val="ＭＳ 明朝"/>
      <family val="1"/>
    </font>
    <font>
      <u val="single"/>
      <sz val="10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明朝"/>
      <family val="1"/>
    </font>
    <font>
      <sz val="9"/>
      <color indexed="30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70C0"/>
      <name val="ＭＳ 明朝"/>
      <family val="1"/>
    </font>
    <font>
      <sz val="10"/>
      <color rgb="FF0070C0"/>
      <name val="ＭＳ ゴシック"/>
      <family val="3"/>
    </font>
    <font>
      <sz val="9"/>
      <color rgb="FF0070C0"/>
      <name val="ＭＳ 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7" fontId="17" fillId="0" borderId="0" applyFill="0" applyBorder="0" applyAlignment="0"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64" fillId="30" borderId="6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0" borderId="11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74" fillId="32" borderId="0" applyNumberFormat="0" applyBorder="0" applyAlignment="0" applyProtection="0"/>
  </cellStyleXfs>
  <cellXfs count="7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1" fillId="0" borderId="0" xfId="48" applyAlignment="1" applyProtection="1" quotePrefix="1">
      <alignment/>
      <protection/>
    </xf>
    <xf numFmtId="0" fontId="8" fillId="0" borderId="0" xfId="0" applyFont="1" applyAlignment="1">
      <alignment/>
    </xf>
    <xf numFmtId="49" fontId="9" fillId="0" borderId="15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9" fillId="0" borderId="14" xfId="0" applyNumberFormat="1" applyFont="1" applyBorder="1" applyAlignment="1">
      <alignment horizontal="distributed" vertical="center"/>
    </xf>
    <xf numFmtId="49" fontId="9" fillId="0" borderId="17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8" fontId="8" fillId="0" borderId="0" xfId="54" applyFont="1" applyFill="1" applyBorder="1" applyAlignment="1">
      <alignment vertical="center"/>
    </xf>
    <xf numFmtId="38" fontId="8" fillId="0" borderId="0" xfId="54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/>
    </xf>
    <xf numFmtId="49" fontId="9" fillId="0" borderId="15" xfId="0" applyNumberFormat="1" applyFont="1" applyFill="1" applyBorder="1" applyAlignment="1">
      <alignment horizontal="distributed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distributed"/>
    </xf>
    <xf numFmtId="49" fontId="9" fillId="0" borderId="21" xfId="0" applyNumberFormat="1" applyFont="1" applyFill="1" applyBorder="1" applyAlignment="1">
      <alignment horizontal="distributed"/>
    </xf>
    <xf numFmtId="49" fontId="9" fillId="0" borderId="14" xfId="0" applyNumberFormat="1" applyFont="1" applyFill="1" applyBorder="1" applyAlignment="1">
      <alignment horizontal="distributed"/>
    </xf>
    <xf numFmtId="41" fontId="9" fillId="0" borderId="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49" fontId="15" fillId="0" borderId="0" xfId="78" applyNumberFormat="1" applyFont="1" applyFill="1" applyBorder="1" applyAlignment="1">
      <alignment horizontal="center" vertical="center"/>
      <protection/>
    </xf>
    <xf numFmtId="49" fontId="16" fillId="0" borderId="0" xfId="78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79" applyFont="1" applyFill="1" applyBorder="1" applyAlignment="1">
      <alignment horizontal="distributed" vertical="center"/>
      <protection/>
    </xf>
    <xf numFmtId="0" fontId="9" fillId="0" borderId="0" xfId="79" applyFont="1" applyFill="1" applyBorder="1" applyAlignment="1">
      <alignment vertical="center"/>
      <protection/>
    </xf>
    <xf numFmtId="0" fontId="8" fillId="0" borderId="0" xfId="79" applyFont="1" applyFill="1" applyBorder="1" applyAlignment="1">
      <alignment vertical="center"/>
      <protection/>
    </xf>
    <xf numFmtId="190" fontId="9" fillId="0" borderId="0" xfId="79" applyNumberFormat="1" applyFont="1" applyFill="1" applyBorder="1" applyAlignment="1">
      <alignment horizontal="right" vertical="center"/>
      <protection/>
    </xf>
    <xf numFmtId="0" fontId="8" fillId="0" borderId="15" xfId="79" applyFont="1" applyFill="1" applyBorder="1" applyAlignment="1">
      <alignment horizontal="distributed" vertical="center"/>
      <protection/>
    </xf>
    <xf numFmtId="0" fontId="8" fillId="0" borderId="14" xfId="79" applyFont="1" applyFill="1" applyBorder="1" applyAlignment="1">
      <alignment horizontal="distributed" vertical="center"/>
      <protection/>
    </xf>
    <xf numFmtId="188" fontId="8" fillId="0" borderId="0" xfId="54" applyNumberFormat="1" applyFont="1" applyFill="1" applyBorder="1" applyAlignment="1">
      <alignment horizontal="right" vertical="center"/>
    </xf>
    <xf numFmtId="190" fontId="9" fillId="0" borderId="0" xfId="73" applyNumberFormat="1" applyFont="1" applyFill="1" applyBorder="1" applyAlignment="1">
      <alignment horizontal="right" vertical="center"/>
      <protection/>
    </xf>
    <xf numFmtId="0" fontId="8" fillId="0" borderId="0" xfId="0" applyNumberFormat="1" applyFont="1" applyFill="1" applyAlignment="1">
      <alignment horizontal="center" vertical="center"/>
    </xf>
    <xf numFmtId="0" fontId="8" fillId="0" borderId="0" xfId="79" applyFont="1" applyFill="1" applyBorder="1" applyAlignment="1">
      <alignment horizontal="distributed" vertical="center"/>
      <protection/>
    </xf>
    <xf numFmtId="38" fontId="9" fillId="0" borderId="0" xfId="54" applyFont="1" applyFill="1" applyBorder="1" applyAlignment="1">
      <alignment vertical="center"/>
    </xf>
    <xf numFmtId="0" fontId="61" fillId="0" borderId="0" xfId="48" applyFill="1" applyAlignment="1" applyProtection="1">
      <alignment vertical="center"/>
      <protection/>
    </xf>
    <xf numFmtId="41" fontId="6" fillId="0" borderId="0" xfId="79" applyNumberFormat="1" applyFont="1" applyFill="1" applyAlignment="1">
      <alignment horizontal="center" vertical="center"/>
      <protection/>
    </xf>
    <xf numFmtId="0" fontId="9" fillId="0" borderId="0" xfId="79" applyFont="1" applyFill="1" applyAlignment="1">
      <alignment vertical="center"/>
      <protection/>
    </xf>
    <xf numFmtId="38" fontId="9" fillId="0" borderId="0" xfId="54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79" applyFont="1" applyFill="1" applyAlignment="1">
      <alignment vertical="center"/>
      <protection/>
    </xf>
    <xf numFmtId="0" fontId="2" fillId="0" borderId="0" xfId="79" applyFont="1" applyFill="1" applyBorder="1" applyAlignment="1">
      <alignment vertical="center"/>
      <protection/>
    </xf>
    <xf numFmtId="38" fontId="2" fillId="0" borderId="0" xfId="54" applyFont="1" applyFill="1" applyAlignment="1">
      <alignment vertical="center"/>
    </xf>
    <xf numFmtId="0" fontId="4" fillId="0" borderId="0" xfId="79" applyFont="1" applyFill="1" applyAlignment="1">
      <alignment vertical="center"/>
      <protection/>
    </xf>
    <xf numFmtId="0" fontId="4" fillId="0" borderId="0" xfId="79" applyFont="1" applyFill="1" applyBorder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9" fillId="0" borderId="0" xfId="79" applyFont="1" applyFill="1" applyAlignment="1">
      <alignment horizontal="center" vertical="top"/>
      <protection/>
    </xf>
    <xf numFmtId="0" fontId="21" fillId="0" borderId="0" xfId="73" applyFont="1" applyFill="1" applyBorder="1" applyAlignment="1">
      <alignment horizontal="center" vertical="top"/>
      <protection/>
    </xf>
    <xf numFmtId="0" fontId="8" fillId="0" borderId="0" xfId="73" applyFont="1" applyFill="1" applyBorder="1" applyAlignment="1">
      <alignment horizontal="right"/>
      <protection/>
    </xf>
    <xf numFmtId="0" fontId="8" fillId="0" borderId="0" xfId="74" applyFont="1" applyFill="1" applyBorder="1" applyAlignment="1">
      <alignment horizontal="right"/>
      <protection/>
    </xf>
    <xf numFmtId="0" fontId="8" fillId="0" borderId="24" xfId="74" applyFont="1" applyFill="1" applyBorder="1" applyAlignment="1">
      <alignment vertical="center"/>
      <protection/>
    </xf>
    <xf numFmtId="0" fontId="8" fillId="0" borderId="25" xfId="73" applyFont="1" applyFill="1" applyBorder="1" applyAlignment="1">
      <alignment vertical="center" wrapText="1"/>
      <protection/>
    </xf>
    <xf numFmtId="0" fontId="8" fillId="0" borderId="0" xfId="79" applyFont="1" applyFill="1" applyAlignment="1">
      <alignment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189" fontId="8" fillId="0" borderId="12" xfId="73" applyNumberFormat="1" applyFont="1" applyFill="1" applyBorder="1" applyAlignment="1">
      <alignment horizontal="distributed" vertical="center" wrapText="1"/>
      <protection/>
    </xf>
    <xf numFmtId="0" fontId="8" fillId="0" borderId="12" xfId="73" applyFont="1" applyFill="1" applyBorder="1" applyAlignment="1">
      <alignment horizontal="distributed" vertical="center" wrapText="1"/>
      <protection/>
    </xf>
    <xf numFmtId="0" fontId="8" fillId="0" borderId="26" xfId="73" applyFont="1" applyFill="1" applyBorder="1" applyAlignment="1">
      <alignment horizontal="distributed" vertical="center" wrapText="1"/>
      <protection/>
    </xf>
    <xf numFmtId="38" fontId="13" fillId="0" borderId="0" xfId="54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38" fontId="21" fillId="0" borderId="0" xfId="54" applyFont="1" applyFill="1" applyBorder="1" applyAlignment="1">
      <alignment horizontal="center" vertical="top"/>
    </xf>
    <xf numFmtId="188" fontId="13" fillId="0" borderId="0" xfId="54" applyNumberFormat="1" applyFont="1" applyFill="1" applyBorder="1" applyAlignment="1">
      <alignment horizontal="right" vertical="center"/>
    </xf>
    <xf numFmtId="40" fontId="9" fillId="0" borderId="0" xfId="54" applyNumberFormat="1" applyFont="1" applyFill="1" applyAlignment="1">
      <alignment vertical="center"/>
    </xf>
    <xf numFmtId="40" fontId="2" fillId="0" borderId="0" xfId="54" applyNumberFormat="1" applyFont="1" applyFill="1" applyAlignment="1">
      <alignment vertical="center"/>
    </xf>
    <xf numFmtId="40" fontId="4" fillId="0" borderId="0" xfId="54" applyNumberFormat="1" applyFont="1" applyFill="1" applyAlignment="1">
      <alignment vertical="center"/>
    </xf>
    <xf numFmtId="40" fontId="9" fillId="0" borderId="0" xfId="54" applyNumberFormat="1" applyFont="1" applyFill="1" applyAlignment="1">
      <alignment horizontal="right" vertical="center"/>
    </xf>
    <xf numFmtId="40" fontId="8" fillId="0" borderId="0" xfId="54" applyNumberFormat="1" applyFont="1" applyFill="1" applyBorder="1" applyAlignment="1">
      <alignment horizontal="right" vertical="center"/>
    </xf>
    <xf numFmtId="40" fontId="8" fillId="0" borderId="0" xfId="54" applyNumberFormat="1" applyFont="1" applyFill="1" applyBorder="1" applyAlignment="1">
      <alignment vertical="center"/>
    </xf>
    <xf numFmtId="40" fontId="9" fillId="0" borderId="0" xfId="54" applyNumberFormat="1" applyFont="1" applyFill="1" applyBorder="1" applyAlignment="1">
      <alignment vertical="center"/>
    </xf>
    <xf numFmtId="189" fontId="8" fillId="0" borderId="18" xfId="0" applyNumberFormat="1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74" applyFont="1" applyFill="1" applyBorder="1" applyAlignment="1">
      <alignment vertical="center"/>
      <protection/>
    </xf>
    <xf numFmtId="0" fontId="8" fillId="0" borderId="27" xfId="74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84" fontId="8" fillId="0" borderId="0" xfId="54" applyNumberFormat="1" applyFont="1" applyFill="1" applyBorder="1" applyAlignment="1">
      <alignment horizontal="right" vertical="center"/>
    </xf>
    <xf numFmtId="184" fontId="8" fillId="0" borderId="28" xfId="54" applyNumberFormat="1" applyFont="1" applyFill="1" applyBorder="1" applyAlignment="1">
      <alignment horizontal="center" vertical="center" wrapText="1"/>
    </xf>
    <xf numFmtId="189" fontId="8" fillId="0" borderId="2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38" fontId="9" fillId="0" borderId="0" xfId="54" applyFont="1" applyFill="1" applyBorder="1" applyAlignment="1">
      <alignment horizontal="right" vertical="center"/>
    </xf>
    <xf numFmtId="0" fontId="21" fillId="0" borderId="0" xfId="74" applyFont="1" applyFill="1" applyBorder="1" applyAlignment="1">
      <alignment horizontal="center" vertical="top"/>
      <protection/>
    </xf>
    <xf numFmtId="40" fontId="21" fillId="0" borderId="0" xfId="54" applyNumberFormat="1" applyFont="1" applyFill="1" applyBorder="1" applyAlignment="1">
      <alignment horizontal="center" vertical="top"/>
    </xf>
    <xf numFmtId="0" fontId="13" fillId="0" borderId="15" xfId="79" applyFont="1" applyFill="1" applyBorder="1" applyAlignment="1" quotePrefix="1">
      <alignment horizontal="center" vertical="center"/>
      <protection/>
    </xf>
    <xf numFmtId="49" fontId="4" fillId="0" borderId="0" xfId="78" applyNumberFormat="1" applyFont="1" applyFill="1" applyAlignment="1">
      <alignment vertical="center"/>
      <protection/>
    </xf>
    <xf numFmtId="0" fontId="2" fillId="0" borderId="0" xfId="78" applyNumberFormat="1" applyFont="1" applyFill="1" applyAlignment="1">
      <alignment vertical="center"/>
      <protection/>
    </xf>
    <xf numFmtId="49" fontId="2" fillId="0" borderId="0" xfId="78" applyNumberFormat="1" applyFont="1" applyFill="1" applyAlignment="1">
      <alignment vertical="center"/>
      <protection/>
    </xf>
    <xf numFmtId="0" fontId="8" fillId="0" borderId="0" xfId="76" applyFont="1" applyFill="1" applyBorder="1" applyAlignment="1">
      <alignment vertical="center"/>
      <protection/>
    </xf>
    <xf numFmtId="49" fontId="8" fillId="0" borderId="0" xfId="76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41" fontId="6" fillId="0" borderId="0" xfId="79" applyNumberFormat="1" applyFont="1" applyFill="1" applyAlignment="1">
      <alignment horizontal="right" vertical="center"/>
      <protection/>
    </xf>
    <xf numFmtId="184" fontId="6" fillId="0" borderId="0" xfId="54" applyNumberFormat="1" applyFont="1" applyFill="1" applyAlignment="1">
      <alignment horizontal="right" vertical="center"/>
    </xf>
    <xf numFmtId="49" fontId="8" fillId="0" borderId="29" xfId="76" applyNumberFormat="1" applyFont="1" applyFill="1" applyBorder="1" applyAlignment="1">
      <alignment horizontal="center" vertical="center"/>
      <protection/>
    </xf>
    <xf numFmtId="49" fontId="8" fillId="0" borderId="0" xfId="78" applyNumberFormat="1" applyFont="1" applyFill="1" applyAlignment="1">
      <alignment vertical="center"/>
      <protection/>
    </xf>
    <xf numFmtId="0" fontId="8" fillId="0" borderId="15" xfId="76" applyFont="1" applyFill="1" applyBorder="1" applyAlignment="1">
      <alignment horizontal="distributed" vertical="center"/>
      <protection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49" fontId="8" fillId="0" borderId="0" xfId="78" applyNumberFormat="1" applyFont="1" applyFill="1" applyAlignment="1">
      <alignment horizontal="right" vertical="center"/>
      <protection/>
    </xf>
    <xf numFmtId="184" fontId="2" fillId="0" borderId="0" xfId="54" applyNumberFormat="1" applyFont="1" applyFill="1" applyAlignment="1">
      <alignment vertical="center"/>
    </xf>
    <xf numFmtId="0" fontId="8" fillId="0" borderId="0" xfId="76" applyNumberFormat="1" applyFont="1" applyFill="1" applyBorder="1" applyAlignment="1">
      <alignment vertical="center"/>
      <protection/>
    </xf>
    <xf numFmtId="0" fontId="8" fillId="0" borderId="0" xfId="78" applyNumberFormat="1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 shrinkToFit="1"/>
    </xf>
    <xf numFmtId="41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79" applyFont="1" applyFill="1" applyAlignment="1">
      <alignment vertical="center" wrapText="1"/>
      <protection/>
    </xf>
    <xf numFmtId="0" fontId="4" fillId="0" borderId="0" xfId="78" applyNumberFormat="1" applyFont="1" applyFill="1" applyAlignment="1">
      <alignment vertical="center"/>
      <protection/>
    </xf>
    <xf numFmtId="0" fontId="8" fillId="0" borderId="0" xfId="78" applyNumberFormat="1" applyFont="1" applyFill="1" applyAlignment="1">
      <alignment vertical="center"/>
      <protection/>
    </xf>
    <xf numFmtId="193" fontId="75" fillId="0" borderId="0" xfId="46" applyNumberFormat="1" applyFont="1" applyFill="1" applyAlignment="1">
      <alignment vertical="center"/>
    </xf>
    <xf numFmtId="0" fontId="8" fillId="0" borderId="0" xfId="78" applyNumberFormat="1" applyFont="1" applyFill="1" applyAlignment="1">
      <alignment horizontal="center" vertical="center" wrapText="1"/>
      <protection/>
    </xf>
    <xf numFmtId="192" fontId="2" fillId="0" borderId="3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4" fontId="2" fillId="0" borderId="3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76" applyNumberFormat="1" applyFont="1" applyFill="1" applyBorder="1" applyAlignment="1">
      <alignment horizontal="distributed" vertical="center"/>
      <protection/>
    </xf>
    <xf numFmtId="49" fontId="8" fillId="0" borderId="15" xfId="76" applyNumberFormat="1" applyFont="1" applyFill="1" applyBorder="1" applyAlignment="1">
      <alignment horizontal="center" vertical="center"/>
      <protection/>
    </xf>
    <xf numFmtId="49" fontId="13" fillId="0" borderId="15" xfId="76" applyNumberFormat="1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>
      <alignment horizontal="distributed" vertical="center"/>
    </xf>
    <xf numFmtId="49" fontId="8" fillId="0" borderId="0" xfId="78" applyNumberFormat="1" applyFont="1" applyFill="1" applyBorder="1" applyAlignment="1">
      <alignment horizontal="left" vertical="center"/>
      <protection/>
    </xf>
    <xf numFmtId="49" fontId="8" fillId="0" borderId="0" xfId="78" applyNumberFormat="1" applyFont="1" applyFill="1" applyBorder="1" applyAlignment="1">
      <alignment vertical="center"/>
      <protection/>
    </xf>
    <xf numFmtId="49" fontId="8" fillId="0" borderId="0" xfId="78" applyNumberFormat="1" applyFont="1" applyFill="1" applyBorder="1" applyAlignment="1">
      <alignment horizontal="center" vertical="center"/>
      <protection/>
    </xf>
    <xf numFmtId="41" fontId="76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38" fontId="9" fillId="0" borderId="30" xfId="54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vertical="center"/>
    </xf>
    <xf numFmtId="41" fontId="7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77" fillId="0" borderId="30" xfId="0" applyNumberFormat="1" applyFont="1" applyFill="1" applyBorder="1" applyAlignment="1">
      <alignment vertical="center"/>
    </xf>
    <xf numFmtId="41" fontId="77" fillId="0" borderId="0" xfId="0" applyNumberFormat="1" applyFont="1" applyFill="1" applyBorder="1" applyAlignment="1">
      <alignment vertical="center"/>
    </xf>
    <xf numFmtId="41" fontId="77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49" fontId="8" fillId="0" borderId="0" xfId="0" applyNumberFormat="1" applyFont="1" applyAlignment="1">
      <alignment horizontal="distributed"/>
    </xf>
    <xf numFmtId="3" fontId="8" fillId="0" borderId="3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21" xfId="0" applyNumberFormat="1" applyFont="1" applyBorder="1" applyAlignment="1">
      <alignment horizontal="distributed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38" fontId="75" fillId="0" borderId="0" xfId="54" applyFont="1" applyFill="1" applyBorder="1" applyAlignment="1">
      <alignment horizontal="right" vertical="center"/>
    </xf>
    <xf numFmtId="38" fontId="8" fillId="0" borderId="17" xfId="54" applyFont="1" applyFill="1" applyBorder="1" applyAlignment="1">
      <alignment vertical="center"/>
    </xf>
    <xf numFmtId="38" fontId="77" fillId="0" borderId="0" xfId="54" applyFont="1" applyFill="1" applyBorder="1" applyAlignment="1">
      <alignment horizontal="right" vertical="center"/>
    </xf>
    <xf numFmtId="184" fontId="13" fillId="0" borderId="0" xfId="54" applyNumberFormat="1" applyFont="1" applyFill="1" applyBorder="1" applyAlignment="1">
      <alignment horizontal="right" vertical="center"/>
    </xf>
    <xf numFmtId="188" fontId="8" fillId="0" borderId="0" xfId="54" applyNumberFormat="1" applyFont="1" applyFill="1" applyBorder="1" applyAlignment="1">
      <alignment horizontal="right" vertical="center" shrinkToFit="1"/>
    </xf>
    <xf numFmtId="184" fontId="8" fillId="0" borderId="0" xfId="54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8" fillId="0" borderId="24" xfId="73" applyFont="1" applyFill="1" applyBorder="1" applyAlignment="1">
      <alignment horizontal="distributed" vertical="center"/>
      <protection/>
    </xf>
    <xf numFmtId="38" fontId="2" fillId="0" borderId="0" xfId="54" applyFont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0" fontId="61" fillId="0" borderId="0" xfId="48" applyAlignment="1" applyProtection="1">
      <alignment vertical="center"/>
      <protection/>
    </xf>
    <xf numFmtId="38" fontId="61" fillId="0" borderId="0" xfId="54" applyFont="1" applyAlignment="1" applyProtection="1">
      <alignment vertical="center"/>
      <protection/>
    </xf>
    <xf numFmtId="38" fontId="2" fillId="0" borderId="0" xfId="54" applyFont="1" applyBorder="1" applyAlignment="1">
      <alignment vertical="center"/>
    </xf>
    <xf numFmtId="49" fontId="10" fillId="0" borderId="15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6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24" fillId="0" borderId="0" xfId="48" applyFont="1" applyFill="1" applyAlignment="1" applyProtection="1">
      <alignment vertical="center"/>
      <protection/>
    </xf>
    <xf numFmtId="38" fontId="8" fillId="0" borderId="0" xfId="79" applyNumberFormat="1" applyFont="1" applyFill="1" applyBorder="1" applyAlignment="1">
      <alignment vertical="center"/>
      <protection/>
    </xf>
    <xf numFmtId="40" fontId="13" fillId="0" borderId="0" xfId="54" applyNumberFormat="1" applyFont="1" applyFill="1" applyBorder="1" applyAlignment="1">
      <alignment horizontal="right" vertical="center"/>
    </xf>
    <xf numFmtId="181" fontId="9" fillId="0" borderId="3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 vertical="center"/>
    </xf>
    <xf numFmtId="0" fontId="24" fillId="0" borderId="0" xfId="48" applyFont="1" applyAlignment="1" applyProtection="1">
      <alignment/>
      <protection/>
    </xf>
    <xf numFmtId="0" fontId="24" fillId="0" borderId="0" xfId="48" applyFont="1" applyFill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3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vertical="top"/>
    </xf>
    <xf numFmtId="0" fontId="9" fillId="0" borderId="19" xfId="0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38" fontId="10" fillId="0" borderId="0" xfId="54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0" fontId="27" fillId="0" borderId="0" xfId="48" applyFont="1" applyFill="1" applyAlignment="1" applyProtection="1">
      <alignment horizontal="center"/>
      <protection/>
    </xf>
    <xf numFmtId="38" fontId="2" fillId="0" borderId="0" xfId="54" applyFont="1" applyFill="1" applyAlignment="1">
      <alignment/>
    </xf>
    <xf numFmtId="0" fontId="10" fillId="0" borderId="0" xfId="0" applyFont="1" applyFill="1" applyAlignment="1">
      <alignment horizontal="center"/>
    </xf>
    <xf numFmtId="38" fontId="3" fillId="0" borderId="0" xfId="54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38" fontId="2" fillId="0" borderId="0" xfId="54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38" fontId="2" fillId="0" borderId="0" xfId="54" applyFont="1" applyFill="1" applyAlignment="1">
      <alignment horizontal="right"/>
    </xf>
    <xf numFmtId="49" fontId="10" fillId="0" borderId="2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 shrinkToFit="1"/>
    </xf>
    <xf numFmtId="49" fontId="9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78" fillId="0" borderId="0" xfId="48" applyNumberFormat="1" applyFont="1" applyFill="1" applyAlignment="1" applyProtection="1">
      <alignment/>
      <protection/>
    </xf>
    <xf numFmtId="186" fontId="79" fillId="0" borderId="0" xfId="0" applyNumberFormat="1" applyFont="1" applyFill="1" applyAlignment="1">
      <alignment/>
    </xf>
    <xf numFmtId="180" fontId="79" fillId="0" borderId="0" xfId="0" applyNumberFormat="1" applyFont="1" applyFill="1" applyAlignment="1">
      <alignment/>
    </xf>
    <xf numFmtId="186" fontId="80" fillId="0" borderId="0" xfId="0" applyNumberFormat="1" applyFont="1" applyFill="1" applyAlignment="1">
      <alignment/>
    </xf>
    <xf numFmtId="186" fontId="81" fillId="0" borderId="0" xfId="0" applyNumberFormat="1" applyFont="1" applyFill="1" applyAlignment="1">
      <alignment horizontal="center"/>
    </xf>
    <xf numFmtId="180" fontId="81" fillId="0" borderId="0" xfId="0" applyNumberFormat="1" applyFont="1" applyFill="1" applyAlignment="1">
      <alignment horizontal="center"/>
    </xf>
    <xf numFmtId="180" fontId="82" fillId="0" borderId="0" xfId="0" applyNumberFormat="1" applyFont="1" applyFill="1" applyAlignment="1">
      <alignment/>
    </xf>
    <xf numFmtId="180" fontId="82" fillId="0" borderId="0" xfId="0" applyNumberFormat="1" applyFont="1" applyFill="1" applyBorder="1" applyAlignment="1">
      <alignment horizontal="right"/>
    </xf>
    <xf numFmtId="186" fontId="79" fillId="0" borderId="13" xfId="0" applyNumberFormat="1" applyFont="1" applyFill="1" applyBorder="1" applyAlignment="1">
      <alignment/>
    </xf>
    <xf numFmtId="180" fontId="79" fillId="0" borderId="0" xfId="0" applyNumberFormat="1" applyFont="1" applyFill="1" applyBorder="1" applyAlignment="1">
      <alignment/>
    </xf>
    <xf numFmtId="180" fontId="79" fillId="0" borderId="13" xfId="0" applyNumberFormat="1" applyFont="1" applyFill="1" applyBorder="1" applyAlignment="1">
      <alignment/>
    </xf>
    <xf numFmtId="180" fontId="82" fillId="0" borderId="35" xfId="0" applyNumberFormat="1" applyFont="1" applyFill="1" applyBorder="1" applyAlignment="1">
      <alignment horizontal="center" vertical="center"/>
    </xf>
    <xf numFmtId="186" fontId="82" fillId="0" borderId="0" xfId="0" applyNumberFormat="1" applyFont="1" applyFill="1" applyAlignment="1">
      <alignment/>
    </xf>
    <xf numFmtId="180" fontId="83" fillId="0" borderId="20" xfId="0" applyNumberFormat="1" applyFont="1" applyFill="1" applyBorder="1" applyAlignment="1">
      <alignment horizontal="distributed" vertical="center"/>
    </xf>
    <xf numFmtId="180" fontId="82" fillId="0" borderId="23" xfId="0" applyNumberFormat="1" applyFont="1" applyFill="1" applyBorder="1" applyAlignment="1">
      <alignment horizontal="center" vertical="center"/>
    </xf>
    <xf numFmtId="180" fontId="82" fillId="0" borderId="23" xfId="0" applyNumberFormat="1" applyFont="1" applyFill="1" applyBorder="1" applyAlignment="1">
      <alignment horizontal="center" vertical="center"/>
    </xf>
    <xf numFmtId="186" fontId="82" fillId="0" borderId="15" xfId="0" applyNumberFormat="1" applyFont="1" applyFill="1" applyBorder="1" applyAlignment="1">
      <alignment horizontal="distributed" vertical="center"/>
    </xf>
    <xf numFmtId="180" fontId="82" fillId="0" borderId="19" xfId="0" applyNumberFormat="1" applyFont="1" applyFill="1" applyBorder="1" applyAlignment="1">
      <alignment horizontal="right" vertical="center"/>
    </xf>
    <xf numFmtId="186" fontId="82" fillId="0" borderId="17" xfId="0" applyNumberFormat="1" applyFont="1" applyFill="1" applyBorder="1" applyAlignment="1">
      <alignment horizontal="right" vertical="center"/>
    </xf>
    <xf numFmtId="180" fontId="82" fillId="0" borderId="17" xfId="0" applyNumberFormat="1" applyFont="1" applyFill="1" applyBorder="1" applyAlignment="1">
      <alignment horizontal="right" vertical="center"/>
    </xf>
    <xf numFmtId="180" fontId="82" fillId="0" borderId="30" xfId="0" applyNumberFormat="1" applyFont="1" applyFill="1" applyBorder="1" applyAlignment="1">
      <alignment horizontal="right" vertical="center"/>
    </xf>
    <xf numFmtId="186" fontId="82" fillId="0" borderId="0" xfId="0" applyNumberFormat="1" applyFont="1" applyFill="1" applyBorder="1" applyAlignment="1">
      <alignment horizontal="right" vertical="center"/>
    </xf>
    <xf numFmtId="180" fontId="82" fillId="0" borderId="0" xfId="0" applyNumberFormat="1" applyFont="1" applyFill="1" applyBorder="1" applyAlignment="1">
      <alignment horizontal="right" vertical="center"/>
    </xf>
    <xf numFmtId="186" fontId="82" fillId="0" borderId="0" xfId="77" applyNumberFormat="1" applyFont="1" applyFill="1" applyBorder="1" applyAlignment="1">
      <alignment horizontal="right" vertical="center"/>
      <protection/>
    </xf>
    <xf numFmtId="180" fontId="82" fillId="0" borderId="0" xfId="77" applyNumberFormat="1" applyFont="1" applyFill="1" applyBorder="1" applyAlignment="1">
      <alignment horizontal="right" vertical="center"/>
      <protection/>
    </xf>
    <xf numFmtId="186" fontId="84" fillId="0" borderId="0" xfId="0" applyNumberFormat="1" applyFont="1" applyFill="1" applyAlignment="1">
      <alignment/>
    </xf>
    <xf numFmtId="186" fontId="82" fillId="0" borderId="15" xfId="0" applyNumberFormat="1" applyFont="1" applyFill="1" applyBorder="1" applyAlignment="1">
      <alignment vertical="center"/>
    </xf>
    <xf numFmtId="186" fontId="82" fillId="0" borderId="0" xfId="0" applyNumberFormat="1" applyFont="1" applyFill="1" applyBorder="1" applyAlignment="1">
      <alignment/>
    </xf>
    <xf numFmtId="186" fontId="82" fillId="0" borderId="0" xfId="0" applyNumberFormat="1" applyFont="1" applyFill="1" applyBorder="1" applyAlignment="1">
      <alignment horizontal="left"/>
    </xf>
    <xf numFmtId="186" fontId="82" fillId="0" borderId="30" xfId="77" applyNumberFormat="1" applyFont="1" applyFill="1" applyBorder="1" applyAlignment="1">
      <alignment horizontal="right" vertical="center"/>
      <protection/>
    </xf>
    <xf numFmtId="0" fontId="79" fillId="0" borderId="0" xfId="0" applyFont="1" applyFill="1" applyAlignment="1">
      <alignment/>
    </xf>
    <xf numFmtId="177" fontId="79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49" fontId="82" fillId="0" borderId="0" xfId="0" applyNumberFormat="1" applyFont="1" applyFill="1" applyAlignment="1">
      <alignment horizontal="right"/>
    </xf>
    <xf numFmtId="0" fontId="79" fillId="0" borderId="0" xfId="0" applyFont="1" applyFill="1" applyBorder="1" applyAlignment="1">
      <alignment/>
    </xf>
    <xf numFmtId="0" fontId="79" fillId="0" borderId="13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distributed" vertical="center"/>
    </xf>
    <xf numFmtId="0" fontId="82" fillId="0" borderId="12" xfId="0" applyFont="1" applyFill="1" applyBorder="1" applyAlignment="1">
      <alignment horizontal="distributed" vertical="center"/>
    </xf>
    <xf numFmtId="0" fontId="82" fillId="0" borderId="12" xfId="0" applyFont="1" applyFill="1" applyBorder="1" applyAlignment="1">
      <alignment horizontal="center" vertical="center"/>
    </xf>
    <xf numFmtId="49" fontId="82" fillId="0" borderId="17" xfId="0" applyNumberFormat="1" applyFont="1" applyFill="1" applyBorder="1" applyAlignment="1">
      <alignment horizontal="right" vertical="center"/>
    </xf>
    <xf numFmtId="49" fontId="82" fillId="0" borderId="19" xfId="0" applyNumberFormat="1" applyFont="1" applyFill="1" applyBorder="1" applyAlignment="1">
      <alignment horizontal="right" vertical="center"/>
    </xf>
    <xf numFmtId="49" fontId="82" fillId="0" borderId="17" xfId="0" applyNumberFormat="1" applyFont="1" applyFill="1" applyBorder="1" applyAlignment="1">
      <alignment horizontal="right" vertical="center"/>
    </xf>
    <xf numFmtId="177" fontId="82" fillId="0" borderId="17" xfId="0" applyNumberFormat="1" applyFont="1" applyFill="1" applyBorder="1" applyAlignment="1">
      <alignment horizontal="right" vertical="center"/>
    </xf>
    <xf numFmtId="49" fontId="82" fillId="0" borderId="15" xfId="0" applyNumberFormat="1" applyFont="1" applyFill="1" applyBorder="1" applyAlignment="1">
      <alignment horizontal="distributed" vertical="center"/>
    </xf>
    <xf numFmtId="177" fontId="82" fillId="0" borderId="30" xfId="0" applyNumberFormat="1" applyFont="1" applyFill="1" applyBorder="1" applyAlignment="1">
      <alignment horizontal="right" vertical="center"/>
    </xf>
    <xf numFmtId="41" fontId="82" fillId="0" borderId="0" xfId="0" applyNumberFormat="1" applyFont="1" applyFill="1" applyBorder="1" applyAlignment="1">
      <alignment horizontal="right" vertical="center"/>
    </xf>
    <xf numFmtId="182" fontId="82" fillId="0" borderId="0" xfId="0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distributed" vertical="center"/>
    </xf>
    <xf numFmtId="49" fontId="82" fillId="0" borderId="0" xfId="0" applyNumberFormat="1" applyFont="1" applyFill="1" applyBorder="1" applyAlignment="1">
      <alignment horizontal="distributed" vertical="center"/>
    </xf>
    <xf numFmtId="49" fontId="82" fillId="0" borderId="14" xfId="0" applyNumberFormat="1" applyFont="1" applyFill="1" applyBorder="1" applyAlignment="1">
      <alignment horizontal="distributed" vertical="center"/>
    </xf>
    <xf numFmtId="49" fontId="82" fillId="0" borderId="33" xfId="0" applyNumberFormat="1" applyFont="1" applyFill="1" applyBorder="1" applyAlignment="1">
      <alignment horizontal="right" vertical="center"/>
    </xf>
    <xf numFmtId="177" fontId="82" fillId="0" borderId="0" xfId="0" applyNumberFormat="1" applyFont="1" applyFill="1" applyBorder="1" applyAlignment="1">
      <alignment horizontal="right" vertical="center"/>
    </xf>
    <xf numFmtId="0" fontId="82" fillId="0" borderId="15" xfId="0" applyFont="1" applyFill="1" applyBorder="1" applyAlignment="1">
      <alignment horizontal="distributed" vertical="center"/>
    </xf>
    <xf numFmtId="49" fontId="82" fillId="0" borderId="17" xfId="0" applyNumberFormat="1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/>
    </xf>
    <xf numFmtId="177" fontId="82" fillId="0" borderId="0" xfId="0" applyNumberFormat="1" applyFont="1" applyFill="1" applyAlignment="1">
      <alignment/>
    </xf>
    <xf numFmtId="181" fontId="25" fillId="0" borderId="30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/>
    </xf>
    <xf numFmtId="181" fontId="10" fillId="0" borderId="3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181" fontId="9" fillId="0" borderId="22" xfId="0" applyNumberFormat="1" applyFont="1" applyFill="1" applyBorder="1" applyAlignment="1">
      <alignment vertical="center"/>
    </xf>
    <xf numFmtId="181" fontId="9" fillId="0" borderId="21" xfId="0" applyNumberFormat="1" applyFont="1" applyFill="1" applyBorder="1" applyAlignment="1">
      <alignment vertical="center"/>
    </xf>
    <xf numFmtId="181" fontId="26" fillId="0" borderId="21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56" applyNumberFormat="1" applyFont="1" applyFill="1" applyBorder="1" applyAlignment="1" applyProtection="1">
      <alignment horizontal="right" vertical="center"/>
      <protection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21" xfId="56" applyNumberFormat="1" applyFont="1" applyFill="1" applyBorder="1" applyAlignment="1" applyProtection="1">
      <alignment horizontal="right" vertical="center"/>
      <protection/>
    </xf>
    <xf numFmtId="41" fontId="2" fillId="0" borderId="21" xfId="0" applyNumberFormat="1" applyFont="1" applyFill="1" applyBorder="1" applyAlignment="1">
      <alignment horizontal="right" vertical="center"/>
    </xf>
    <xf numFmtId="177" fontId="84" fillId="0" borderId="30" xfId="0" applyNumberFormat="1" applyFont="1" applyFill="1" applyBorder="1" applyAlignment="1">
      <alignment horizontal="right" vertical="center"/>
    </xf>
    <xf numFmtId="195" fontId="84" fillId="0" borderId="0" xfId="0" applyNumberFormat="1" applyFont="1" applyFill="1" applyBorder="1" applyAlignment="1">
      <alignment horizontal="right" vertical="center"/>
    </xf>
    <xf numFmtId="41" fontId="84" fillId="0" borderId="0" xfId="0" applyNumberFormat="1" applyFont="1" applyFill="1" applyBorder="1" applyAlignment="1">
      <alignment horizontal="right" vertical="center"/>
    </xf>
    <xf numFmtId="177" fontId="84" fillId="0" borderId="0" xfId="0" applyNumberFormat="1" applyFont="1" applyFill="1" applyBorder="1" applyAlignment="1">
      <alignment horizontal="right" vertical="center" shrinkToFit="1"/>
    </xf>
    <xf numFmtId="182" fontId="84" fillId="0" borderId="0" xfId="0" applyNumberFormat="1" applyFont="1" applyFill="1" applyBorder="1" applyAlignment="1">
      <alignment horizontal="right" vertical="center"/>
    </xf>
    <xf numFmtId="177" fontId="82" fillId="0" borderId="22" xfId="0" applyNumberFormat="1" applyFont="1" applyFill="1" applyBorder="1" applyAlignment="1">
      <alignment horizontal="right" vertical="center"/>
    </xf>
    <xf numFmtId="41" fontId="82" fillId="0" borderId="21" xfId="0" applyNumberFormat="1" applyFont="1" applyFill="1" applyBorder="1" applyAlignment="1">
      <alignment horizontal="right" vertical="center"/>
    </xf>
    <xf numFmtId="177" fontId="84" fillId="0" borderId="0" xfId="0" applyNumberFormat="1" applyFont="1" applyFill="1" applyBorder="1" applyAlignment="1">
      <alignment horizontal="right" vertical="center"/>
    </xf>
    <xf numFmtId="183" fontId="8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2" fillId="0" borderId="30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/>
    </xf>
    <xf numFmtId="38" fontId="10" fillId="0" borderId="30" xfId="54" applyFont="1" applyFill="1" applyBorder="1" applyAlignment="1">
      <alignment horizontal="right" vertical="center"/>
    </xf>
    <xf numFmtId="38" fontId="9" fillId="0" borderId="21" xfId="54" applyFont="1" applyFill="1" applyBorder="1" applyAlignment="1">
      <alignment horizontal="right" vertical="center"/>
    </xf>
    <xf numFmtId="0" fontId="8" fillId="0" borderId="15" xfId="79" applyFont="1" applyFill="1" applyBorder="1" applyAlignment="1">
      <alignment horizontal="center" vertical="center"/>
      <protection/>
    </xf>
    <xf numFmtId="3" fontId="13" fillId="0" borderId="30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2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8" fillId="0" borderId="22" xfId="0" applyFont="1" applyBorder="1" applyAlignment="1">
      <alignment vertical="center"/>
    </xf>
    <xf numFmtId="0" fontId="8" fillId="0" borderId="0" xfId="46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Fill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21" xfId="0" applyNumberFormat="1" applyFont="1" applyFill="1" applyBorder="1" applyAlignment="1">
      <alignment horizontal="right"/>
    </xf>
    <xf numFmtId="188" fontId="8" fillId="0" borderId="21" xfId="54" applyNumberFormat="1" applyFont="1" applyFill="1" applyBorder="1" applyAlignment="1">
      <alignment horizontal="right" vertical="center"/>
    </xf>
    <xf numFmtId="188" fontId="8" fillId="0" borderId="22" xfId="54" applyNumberFormat="1" applyFont="1" applyFill="1" applyBorder="1" applyAlignment="1">
      <alignment horizontal="right" vertical="center"/>
    </xf>
    <xf numFmtId="38" fontId="8" fillId="0" borderId="21" xfId="54" applyFont="1" applyFill="1" applyBorder="1" applyAlignment="1">
      <alignment horizontal="right" vertical="center"/>
    </xf>
    <xf numFmtId="40" fontId="8" fillId="0" borderId="21" xfId="54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75" fillId="0" borderId="21" xfId="0" applyNumberFormat="1" applyFont="1" applyFill="1" applyBorder="1" applyAlignment="1">
      <alignment vertical="center"/>
    </xf>
    <xf numFmtId="184" fontId="8" fillId="0" borderId="21" xfId="54" applyNumberFormat="1" applyFont="1" applyFill="1" applyBorder="1" applyAlignment="1">
      <alignment horizontal="right" vertical="center"/>
    </xf>
    <xf numFmtId="38" fontId="75" fillId="0" borderId="21" xfId="54" applyFont="1" applyFill="1" applyBorder="1" applyAlignment="1">
      <alignment horizontal="right" vertical="center"/>
    </xf>
    <xf numFmtId="38" fontId="75" fillId="0" borderId="30" xfId="54" applyFont="1" applyFill="1" applyBorder="1" applyAlignment="1">
      <alignment horizontal="right" vertical="center"/>
    </xf>
    <xf numFmtId="38" fontId="75" fillId="0" borderId="22" xfId="54" applyFont="1" applyFill="1" applyBorder="1" applyAlignment="1">
      <alignment horizontal="right" vertical="center"/>
    </xf>
    <xf numFmtId="41" fontId="9" fillId="0" borderId="21" xfId="0" applyNumberFormat="1" applyFont="1" applyFill="1" applyBorder="1" applyAlignment="1">
      <alignment vertical="center"/>
    </xf>
    <xf numFmtId="180" fontId="84" fillId="0" borderId="30" xfId="0" applyNumberFormat="1" applyFont="1" applyFill="1" applyBorder="1" applyAlignment="1">
      <alignment horizontal="right" vertical="center"/>
    </xf>
    <xf numFmtId="186" fontId="84" fillId="0" borderId="0" xfId="0" applyNumberFormat="1" applyFont="1" applyFill="1" applyBorder="1" applyAlignment="1">
      <alignment horizontal="right" vertical="center"/>
    </xf>
    <xf numFmtId="180" fontId="84" fillId="0" borderId="0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/>
    </xf>
    <xf numFmtId="49" fontId="10" fillId="0" borderId="14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vertical="center"/>
    </xf>
    <xf numFmtId="191" fontId="82" fillId="0" borderId="0" xfId="0" applyNumberFormat="1" applyFont="1" applyFill="1" applyBorder="1" applyAlignment="1">
      <alignment horizontal="right" vertical="center"/>
    </xf>
    <xf numFmtId="2" fontId="9" fillId="0" borderId="0" xfId="79" applyNumberFormat="1" applyFont="1" applyFill="1" applyBorder="1" applyAlignment="1">
      <alignment vertical="center"/>
      <protection/>
    </xf>
    <xf numFmtId="191" fontId="82" fillId="0" borderId="21" xfId="0" applyNumberFormat="1" applyFont="1" applyFill="1" applyBorder="1" applyAlignment="1">
      <alignment horizontal="right" vertical="center"/>
    </xf>
    <xf numFmtId="187" fontId="82" fillId="0" borderId="0" xfId="77" applyNumberFormat="1" applyFont="1" applyFill="1" applyBorder="1" applyAlignment="1">
      <alignment horizontal="right" vertical="center"/>
      <protection/>
    </xf>
    <xf numFmtId="49" fontId="9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38" fontId="9" fillId="0" borderId="30" xfId="56" applyFont="1" applyFill="1" applyBorder="1" applyAlignment="1">
      <alignment vertical="center"/>
    </xf>
    <xf numFmtId="38" fontId="9" fillId="0" borderId="0" xfId="56" applyFont="1" applyFill="1" applyBorder="1" applyAlignment="1">
      <alignment vertical="center"/>
    </xf>
    <xf numFmtId="38" fontId="9" fillId="0" borderId="0" xfId="56" applyFont="1" applyFill="1" applyBorder="1" applyAlignment="1">
      <alignment horizontal="right" vertical="center"/>
    </xf>
    <xf numFmtId="184" fontId="9" fillId="0" borderId="0" xfId="56" applyNumberFormat="1" applyFont="1" applyFill="1" applyBorder="1" applyAlignment="1">
      <alignment vertical="center"/>
    </xf>
    <xf numFmtId="184" fontId="9" fillId="0" borderId="0" xfId="56" applyNumberFormat="1" applyFont="1" applyFill="1" applyBorder="1" applyAlignment="1">
      <alignment horizontal="right" vertical="center"/>
    </xf>
    <xf numFmtId="38" fontId="10" fillId="0" borderId="22" xfId="56" applyFont="1" applyFill="1" applyBorder="1" applyAlignment="1">
      <alignment vertical="center"/>
    </xf>
    <xf numFmtId="38" fontId="10" fillId="0" borderId="21" xfId="56" applyFont="1" applyFill="1" applyBorder="1" applyAlignment="1">
      <alignment vertical="center"/>
    </xf>
    <xf numFmtId="38" fontId="10" fillId="0" borderId="21" xfId="56" applyFont="1" applyFill="1" applyBorder="1" applyAlignment="1">
      <alignment horizontal="right" vertical="center"/>
    </xf>
    <xf numFmtId="184" fontId="10" fillId="0" borderId="21" xfId="56" applyNumberFormat="1" applyFont="1" applyFill="1" applyBorder="1" applyAlignment="1">
      <alignment horizontal="right" vertical="center"/>
    </xf>
    <xf numFmtId="177" fontId="82" fillId="0" borderId="2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38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/>
    </xf>
    <xf numFmtId="195" fontId="82" fillId="0" borderId="0" xfId="0" applyNumberFormat="1" applyFont="1" applyFill="1" applyBorder="1" applyAlignment="1">
      <alignment horizontal="right" vertical="center"/>
    </xf>
    <xf numFmtId="177" fontId="79" fillId="0" borderId="0" xfId="0" applyNumberFormat="1" applyFont="1" applyFill="1" applyAlignment="1">
      <alignment/>
    </xf>
    <xf numFmtId="0" fontId="28" fillId="0" borderId="0" xfId="79" applyFont="1" applyFill="1" applyAlignment="1">
      <alignment vertical="center"/>
      <protection/>
    </xf>
    <xf numFmtId="49" fontId="9" fillId="0" borderId="33" xfId="0" applyNumberFormat="1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distributed" vertical="center"/>
    </xf>
    <xf numFmtId="49" fontId="9" fillId="0" borderId="15" xfId="0" applyNumberFormat="1" applyFont="1" applyFill="1" applyBorder="1" applyAlignment="1">
      <alignment horizontal="distributed" vertical="center"/>
    </xf>
    <xf numFmtId="186" fontId="9" fillId="0" borderId="15" xfId="0" applyNumberFormat="1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vertical="center"/>
    </xf>
    <xf numFmtId="186" fontId="10" fillId="0" borderId="15" xfId="0" applyNumberFormat="1" applyFont="1" applyBorder="1" applyAlignment="1">
      <alignment horizontal="distributed" vertical="center"/>
    </xf>
    <xf numFmtId="49" fontId="13" fillId="0" borderId="0" xfId="0" applyNumberFormat="1" applyFont="1" applyAlignment="1">
      <alignment horizontal="distributed"/>
    </xf>
    <xf numFmtId="49" fontId="8" fillId="0" borderId="0" xfId="0" applyNumberFormat="1" applyFont="1" applyAlignment="1">
      <alignment horizontal="distributed"/>
    </xf>
    <xf numFmtId="49" fontId="9" fillId="0" borderId="15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distributed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distributed" vertical="center"/>
    </xf>
    <xf numFmtId="0" fontId="9" fillId="0" borderId="15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right"/>
    </xf>
    <xf numFmtId="0" fontId="5" fillId="0" borderId="0" xfId="79" applyFont="1" applyFill="1" applyAlignment="1">
      <alignment horizontal="center" vertical="top"/>
      <protection/>
    </xf>
    <xf numFmtId="0" fontId="9" fillId="0" borderId="0" xfId="79" applyFont="1" applyFill="1" applyAlignment="1">
      <alignment horizontal="center" vertical="top"/>
      <protection/>
    </xf>
    <xf numFmtId="0" fontId="8" fillId="0" borderId="31" xfId="79" applyFont="1" applyFill="1" applyBorder="1" applyAlignment="1">
      <alignment horizontal="center" vertical="center"/>
      <protection/>
    </xf>
    <xf numFmtId="0" fontId="8" fillId="0" borderId="15" xfId="79" applyFont="1" applyFill="1" applyBorder="1" applyAlignment="1">
      <alignment horizontal="center" vertical="center"/>
      <protection/>
    </xf>
    <xf numFmtId="0" fontId="8" fillId="0" borderId="14" xfId="79" applyFont="1" applyFill="1" applyBorder="1" applyAlignment="1">
      <alignment horizontal="center" vertical="center"/>
      <protection/>
    </xf>
    <xf numFmtId="0" fontId="8" fillId="0" borderId="35" xfId="73" applyFont="1" applyFill="1" applyBorder="1" applyAlignment="1">
      <alignment horizontal="distributed" vertical="center" wrapText="1"/>
      <protection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36" xfId="73" applyFont="1" applyFill="1" applyBorder="1" applyAlignment="1">
      <alignment horizontal="distributed" vertical="center"/>
      <protection/>
    </xf>
    <xf numFmtId="0" fontId="8" fillId="0" borderId="24" xfId="73" applyFont="1" applyFill="1" applyBorder="1" applyAlignment="1">
      <alignment horizontal="distributed" vertical="center"/>
      <protection/>
    </xf>
    <xf numFmtId="0" fontId="8" fillId="0" borderId="29" xfId="73" applyFont="1" applyFill="1" applyBorder="1" applyAlignment="1">
      <alignment horizontal="distributed" vertical="center"/>
      <protection/>
    </xf>
    <xf numFmtId="0" fontId="8" fillId="0" borderId="24" xfId="74" applyFont="1" applyFill="1" applyBorder="1" applyAlignment="1">
      <alignment horizontal="distributed" vertical="center"/>
      <protection/>
    </xf>
    <xf numFmtId="0" fontId="8" fillId="0" borderId="37" xfId="73" applyFont="1" applyFill="1" applyBorder="1" applyAlignment="1">
      <alignment horizontal="distributed" vertical="center" wrapText="1"/>
      <protection/>
    </xf>
    <xf numFmtId="0" fontId="8" fillId="0" borderId="22" xfId="73" applyFont="1" applyFill="1" applyBorder="1" applyAlignment="1">
      <alignment horizontal="distributed" vertical="center" wrapText="1"/>
      <protection/>
    </xf>
    <xf numFmtId="38" fontId="8" fillId="0" borderId="0" xfId="54" applyFont="1" applyFill="1" applyBorder="1" applyAlignment="1">
      <alignment horizontal="center" vertical="center" wrapText="1"/>
    </xf>
    <xf numFmtId="189" fontId="8" fillId="0" borderId="21" xfId="73" applyNumberFormat="1" applyFont="1" applyFill="1" applyBorder="1" applyAlignment="1">
      <alignment horizontal="distributed" vertical="center"/>
      <protection/>
    </xf>
    <xf numFmtId="189" fontId="8" fillId="0" borderId="38" xfId="73" applyNumberFormat="1" applyFont="1" applyFill="1" applyBorder="1" applyAlignment="1">
      <alignment horizontal="distributed" vertical="center"/>
      <protection/>
    </xf>
    <xf numFmtId="189" fontId="6" fillId="0" borderId="39" xfId="73" applyNumberFormat="1" applyFont="1" applyFill="1" applyBorder="1" applyAlignment="1">
      <alignment horizontal="center" vertical="center" wrapText="1"/>
      <protection/>
    </xf>
    <xf numFmtId="189" fontId="6" fillId="0" borderId="38" xfId="73" applyNumberFormat="1" applyFont="1" applyFill="1" applyBorder="1" applyAlignment="1">
      <alignment horizontal="center" vertical="center" wrapText="1"/>
      <protection/>
    </xf>
    <xf numFmtId="0" fontId="8" fillId="0" borderId="40" xfId="73" applyFont="1" applyFill="1" applyBorder="1" applyAlignment="1">
      <alignment horizontal="center" vertical="center" wrapText="1"/>
      <protection/>
    </xf>
    <xf numFmtId="0" fontId="8" fillId="0" borderId="41" xfId="73" applyFont="1" applyFill="1" applyBorder="1" applyAlignment="1">
      <alignment horizontal="center" vertical="center" wrapText="1"/>
      <protection/>
    </xf>
    <xf numFmtId="0" fontId="8" fillId="0" borderId="34" xfId="73" applyFont="1" applyFill="1" applyBorder="1" applyAlignment="1">
      <alignment horizontal="distributed" vertical="center" wrapText="1"/>
      <protection/>
    </xf>
    <xf numFmtId="0" fontId="8" fillId="0" borderId="23" xfId="73" applyFont="1" applyFill="1" applyBorder="1" applyAlignment="1">
      <alignment horizontal="distributed" vertical="center" wrapText="1"/>
      <protection/>
    </xf>
    <xf numFmtId="0" fontId="8" fillId="0" borderId="32" xfId="73" applyFont="1" applyFill="1" applyBorder="1" applyAlignment="1">
      <alignment horizontal="distributed" vertical="center" wrapText="1"/>
      <protection/>
    </xf>
    <xf numFmtId="0" fontId="8" fillId="0" borderId="16" xfId="73" applyFont="1" applyFill="1" applyBorder="1" applyAlignment="1">
      <alignment horizontal="distributed" vertical="center" wrapText="1"/>
      <protection/>
    </xf>
    <xf numFmtId="0" fontId="8" fillId="0" borderId="37" xfId="73" applyFont="1" applyFill="1" applyBorder="1" applyAlignment="1">
      <alignment horizontal="center" vertical="center" wrapText="1"/>
      <protection/>
    </xf>
    <xf numFmtId="0" fontId="8" fillId="0" borderId="22" xfId="73" applyFont="1" applyFill="1" applyBorder="1" applyAlignment="1">
      <alignment horizontal="center" vertical="center" wrapText="1"/>
      <protection/>
    </xf>
    <xf numFmtId="0" fontId="8" fillId="0" borderId="34" xfId="73" applyFont="1" applyFill="1" applyBorder="1" applyAlignment="1">
      <alignment horizontal="center" vertical="center" wrapText="1"/>
      <protection/>
    </xf>
    <xf numFmtId="0" fontId="8" fillId="0" borderId="23" xfId="73" applyFont="1" applyFill="1" applyBorder="1" applyAlignment="1">
      <alignment horizontal="center" vertical="center" wrapText="1"/>
      <protection/>
    </xf>
    <xf numFmtId="0" fontId="8" fillId="0" borderId="42" xfId="73" applyFont="1" applyFill="1" applyBorder="1" applyAlignment="1">
      <alignment horizontal="center" vertical="center" wrapText="1"/>
      <protection/>
    </xf>
    <xf numFmtId="0" fontId="8" fillId="0" borderId="43" xfId="73" applyFont="1" applyFill="1" applyBorder="1" applyAlignment="1">
      <alignment horizontal="center" vertical="center" wrapText="1"/>
      <protection/>
    </xf>
    <xf numFmtId="38" fontId="8" fillId="0" borderId="31" xfId="54" applyFont="1" applyFill="1" applyBorder="1" applyAlignment="1">
      <alignment horizontal="center" vertical="center" wrapText="1"/>
    </xf>
    <xf numFmtId="38" fontId="8" fillId="0" borderId="15" xfId="54" applyFont="1" applyFill="1" applyBorder="1" applyAlignment="1">
      <alignment horizontal="center" vertical="center" wrapText="1"/>
    </xf>
    <xf numFmtId="38" fontId="8" fillId="0" borderId="14" xfId="54" applyFont="1" applyFill="1" applyBorder="1" applyAlignment="1">
      <alignment horizontal="center" vertical="center" wrapText="1"/>
    </xf>
    <xf numFmtId="40" fontId="6" fillId="0" borderId="44" xfId="54" applyNumberFormat="1" applyFont="1" applyFill="1" applyBorder="1" applyAlignment="1">
      <alignment horizontal="center" vertical="center" wrapText="1"/>
    </xf>
    <xf numFmtId="40" fontId="6" fillId="0" borderId="0" xfId="54" applyNumberFormat="1" applyFont="1" applyFill="1" applyBorder="1" applyAlignment="1">
      <alignment horizontal="center" vertical="center" wrapText="1"/>
    </xf>
    <xf numFmtId="40" fontId="6" fillId="0" borderId="21" xfId="5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4" fillId="0" borderId="0" xfId="78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4" fillId="0" borderId="0" xfId="48" applyFont="1" applyFill="1" applyAlignment="1" applyProtection="1">
      <alignment/>
      <protection/>
    </xf>
    <xf numFmtId="0" fontId="4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distributed"/>
    </xf>
    <xf numFmtId="49" fontId="9" fillId="0" borderId="15" xfId="0" applyNumberFormat="1" applyFont="1" applyFill="1" applyBorder="1" applyAlignment="1">
      <alignment horizontal="distributed"/>
    </xf>
    <xf numFmtId="0" fontId="9" fillId="0" borderId="1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distributed"/>
    </xf>
    <xf numFmtId="0" fontId="9" fillId="0" borderId="33" xfId="0" applyFont="1" applyFill="1" applyBorder="1" applyAlignment="1">
      <alignment horizontal="distributed"/>
    </xf>
    <xf numFmtId="0" fontId="9" fillId="0" borderId="44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36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 wrapText="1"/>
    </xf>
    <xf numFmtId="49" fontId="8" fillId="0" borderId="0" xfId="0" applyNumberFormat="1" applyFont="1" applyFill="1" applyBorder="1" applyAlignment="1">
      <alignment horizontal="distributed" vertical="center"/>
    </xf>
    <xf numFmtId="49" fontId="2" fillId="0" borderId="21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2" fillId="0" borderId="24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3" fillId="0" borderId="17" xfId="0" applyNumberFormat="1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48" applyFont="1" applyFill="1" applyAlignment="1" applyProtection="1">
      <alignment vertical="center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distributed" vertical="center"/>
    </xf>
    <xf numFmtId="186" fontId="83" fillId="0" borderId="17" xfId="0" applyNumberFormat="1" applyFont="1" applyFill="1" applyBorder="1" applyAlignment="1">
      <alignment horizontal="left" vertical="top" wrapText="1"/>
    </xf>
    <xf numFmtId="0" fontId="85" fillId="0" borderId="17" xfId="0" applyFont="1" applyFill="1" applyBorder="1" applyAlignment="1">
      <alignment horizontal="left" vertical="top"/>
    </xf>
    <xf numFmtId="180" fontId="83" fillId="0" borderId="45" xfId="0" applyNumberFormat="1" applyFont="1" applyFill="1" applyBorder="1" applyAlignment="1">
      <alignment horizontal="center" vertical="center" wrapText="1"/>
    </xf>
    <xf numFmtId="180" fontId="83" fillId="0" borderId="30" xfId="0" applyNumberFormat="1" applyFont="1" applyFill="1" applyBorder="1" applyAlignment="1">
      <alignment horizontal="center" vertical="center" wrapText="1"/>
    </xf>
    <xf numFmtId="180" fontId="83" fillId="0" borderId="22" xfId="0" applyNumberFormat="1" applyFont="1" applyFill="1" applyBorder="1" applyAlignment="1">
      <alignment horizontal="center" vertical="center" wrapText="1"/>
    </xf>
    <xf numFmtId="186" fontId="82" fillId="0" borderId="16" xfId="0" applyNumberFormat="1" applyFont="1" applyFill="1" applyBorder="1" applyAlignment="1">
      <alignment horizontal="distributed" vertical="center"/>
    </xf>
    <xf numFmtId="186" fontId="82" fillId="0" borderId="12" xfId="0" applyNumberFormat="1" applyFont="1" applyFill="1" applyBorder="1" applyAlignment="1">
      <alignment horizontal="distributed" vertical="center"/>
    </xf>
    <xf numFmtId="180" fontId="82" fillId="0" borderId="32" xfId="0" applyNumberFormat="1" applyFont="1" applyFill="1" applyBorder="1" applyAlignment="1">
      <alignment horizontal="distributed" vertical="center"/>
    </xf>
    <xf numFmtId="180" fontId="82" fillId="0" borderId="2" xfId="0" applyNumberFormat="1" applyFont="1" applyFill="1" applyBorder="1" applyAlignment="1">
      <alignment horizontal="distributed" vertical="center"/>
    </xf>
    <xf numFmtId="180" fontId="82" fillId="0" borderId="16" xfId="0" applyNumberFormat="1" applyFont="1" applyFill="1" applyBorder="1" applyAlignment="1">
      <alignment horizontal="distributed" vertical="center"/>
    </xf>
    <xf numFmtId="186" fontId="82" fillId="0" borderId="22" xfId="0" applyNumberFormat="1" applyFont="1" applyFill="1" applyBorder="1" applyAlignment="1">
      <alignment horizontal="distributed" vertical="center"/>
    </xf>
    <xf numFmtId="186" fontId="82" fillId="0" borderId="14" xfId="0" applyNumberFormat="1" applyFont="1" applyFill="1" applyBorder="1" applyAlignment="1">
      <alignment horizontal="distributed" vertical="center"/>
    </xf>
    <xf numFmtId="180" fontId="82" fillId="0" borderId="34" xfId="0" applyNumberFormat="1" applyFont="1" applyFill="1" applyBorder="1" applyAlignment="1">
      <alignment horizontal="distributed" vertical="center"/>
    </xf>
    <xf numFmtId="180" fontId="82" fillId="0" borderId="23" xfId="0" applyNumberFormat="1" applyFont="1" applyFill="1" applyBorder="1" applyAlignment="1">
      <alignment horizontal="distributed" vertical="center"/>
    </xf>
    <xf numFmtId="186" fontId="82" fillId="0" borderId="19" xfId="0" applyNumberFormat="1" applyFont="1" applyFill="1" applyBorder="1" applyAlignment="1">
      <alignment horizontal="distributed" vertical="center"/>
    </xf>
    <xf numFmtId="186" fontId="82" fillId="0" borderId="36" xfId="0" applyNumberFormat="1" applyFont="1" applyFill="1" applyBorder="1" applyAlignment="1">
      <alignment horizontal="center" vertical="center"/>
    </xf>
    <xf numFmtId="186" fontId="82" fillId="0" borderId="24" xfId="0" applyNumberFormat="1" applyFont="1" applyFill="1" applyBorder="1" applyAlignment="1">
      <alignment horizontal="center" vertical="center"/>
    </xf>
    <xf numFmtId="186" fontId="82" fillId="0" borderId="29" xfId="0" applyNumberFormat="1" applyFont="1" applyFill="1" applyBorder="1" applyAlignment="1">
      <alignment horizontal="center" vertical="center"/>
    </xf>
    <xf numFmtId="186" fontId="78" fillId="0" borderId="0" xfId="48" applyNumberFormat="1" applyFont="1" applyFill="1" applyAlignment="1" applyProtection="1">
      <alignment/>
      <protection/>
    </xf>
    <xf numFmtId="186" fontId="82" fillId="0" borderId="33" xfId="0" applyNumberFormat="1" applyFont="1" applyFill="1" applyBorder="1" applyAlignment="1">
      <alignment horizontal="distributed" vertical="center"/>
    </xf>
    <xf numFmtId="186" fontId="82" fillId="0" borderId="34" xfId="0" applyNumberFormat="1" applyFont="1" applyFill="1" applyBorder="1" applyAlignment="1">
      <alignment horizontal="distributed" vertical="center"/>
    </xf>
    <xf numFmtId="186" fontId="82" fillId="0" borderId="23" xfId="0" applyNumberFormat="1" applyFont="1" applyFill="1" applyBorder="1" applyAlignment="1">
      <alignment horizontal="distributed" vertical="center"/>
    </xf>
    <xf numFmtId="186" fontId="81" fillId="0" borderId="0" xfId="0" applyNumberFormat="1" applyFont="1" applyFill="1" applyAlignment="1">
      <alignment horizontal="center"/>
    </xf>
    <xf numFmtId="186" fontId="82" fillId="0" borderId="31" xfId="0" applyNumberFormat="1" applyFont="1" applyFill="1" applyBorder="1" applyAlignment="1">
      <alignment horizontal="center" vertical="center"/>
    </xf>
    <xf numFmtId="186" fontId="82" fillId="0" borderId="15" xfId="0" applyNumberFormat="1" applyFont="1" applyFill="1" applyBorder="1" applyAlignment="1">
      <alignment horizontal="center" vertical="center"/>
    </xf>
    <xf numFmtId="186" fontId="82" fillId="0" borderId="14" xfId="0" applyNumberFormat="1" applyFont="1" applyFill="1" applyBorder="1" applyAlignment="1">
      <alignment horizontal="center" vertical="center"/>
    </xf>
    <xf numFmtId="186" fontId="82" fillId="0" borderId="45" xfId="0" applyNumberFormat="1" applyFont="1" applyFill="1" applyBorder="1" applyAlignment="1">
      <alignment horizontal="distributed" vertical="center"/>
    </xf>
    <xf numFmtId="186" fontId="82" fillId="0" borderId="31" xfId="0" applyNumberFormat="1" applyFont="1" applyFill="1" applyBorder="1" applyAlignment="1">
      <alignment horizontal="distributed"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82" fillId="0" borderId="36" xfId="0" applyFont="1" applyFill="1" applyBorder="1" applyAlignment="1">
      <alignment horizontal="distributed" vertical="center"/>
    </xf>
    <xf numFmtId="0" fontId="82" fillId="0" borderId="24" xfId="0" applyFont="1" applyFill="1" applyBorder="1" applyAlignment="1">
      <alignment horizontal="distributed" vertical="center"/>
    </xf>
    <xf numFmtId="0" fontId="82" fillId="0" borderId="29" xfId="0" applyFont="1" applyFill="1" applyBorder="1" applyAlignment="1">
      <alignment horizontal="distributed" vertical="center"/>
    </xf>
    <xf numFmtId="0" fontId="82" fillId="0" borderId="29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8" fillId="0" borderId="0" xfId="48" applyFont="1" applyFill="1" applyAlignment="1" applyProtection="1">
      <alignment/>
      <protection/>
    </xf>
    <xf numFmtId="0" fontId="82" fillId="0" borderId="34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0" borderId="45" xfId="0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distributed" vertical="center"/>
    </xf>
    <xf numFmtId="0" fontId="82" fillId="0" borderId="12" xfId="0" applyFont="1" applyFill="1" applyBorder="1" applyAlignment="1">
      <alignment horizontal="distributed" vertical="center"/>
    </xf>
    <xf numFmtId="177" fontId="82" fillId="0" borderId="12" xfId="0" applyNumberFormat="1" applyFont="1" applyFill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3" xfId="70"/>
    <cellStyle name="標準 3" xfId="71"/>
    <cellStyle name="標準 4" xfId="72"/>
    <cellStyle name="標準 5" xfId="73"/>
    <cellStyle name="標準 6" xfId="74"/>
    <cellStyle name="標準 7" xfId="75"/>
    <cellStyle name="標準_12 一覧表（Excel)仕様" xfId="76"/>
    <cellStyle name="標準_p31～36　Ⅲ　市町村別実績一覧表（平成１２年）" xfId="77"/>
    <cellStyle name="標準_一覧表様式40100" xfId="78"/>
    <cellStyle name="標準_集落営農実態調査集計様式H18.4.12" xfId="79"/>
    <cellStyle name="Followed Hyperlink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38100</xdr:rowOff>
    </xdr:from>
    <xdr:to>
      <xdr:col>1</xdr:col>
      <xdr:colOff>685800</xdr:colOff>
      <xdr:row>7</xdr:row>
      <xdr:rowOff>314325</xdr:rowOff>
    </xdr:to>
    <xdr:sp>
      <xdr:nvSpPr>
        <xdr:cNvPr id="1" name="大かっこ 1"/>
        <xdr:cNvSpPr>
          <a:spLocks/>
        </xdr:cNvSpPr>
      </xdr:nvSpPr>
      <xdr:spPr>
        <a:xfrm>
          <a:off x="742950" y="1143000"/>
          <a:ext cx="657225" cy="2762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7" max="7" width="15.00390625" style="0" customWidth="1"/>
  </cols>
  <sheetData>
    <row r="1" ht="18.75">
      <c r="A1" s="24" t="s">
        <v>482</v>
      </c>
    </row>
    <row r="2" ht="18.75">
      <c r="B2" s="24" t="s">
        <v>172</v>
      </c>
    </row>
    <row r="4" spans="2:8" ht="13.5">
      <c r="B4" s="25" t="s">
        <v>181</v>
      </c>
      <c r="C4" s="122" t="s">
        <v>329</v>
      </c>
      <c r="D4" s="122"/>
      <c r="E4" s="122"/>
      <c r="F4" s="122"/>
      <c r="G4" s="122"/>
      <c r="H4" s="165"/>
    </row>
    <row r="5" spans="2:8" ht="13.5">
      <c r="B5" s="25" t="s">
        <v>173</v>
      </c>
      <c r="C5" s="122" t="s">
        <v>330</v>
      </c>
      <c r="D5" s="122"/>
      <c r="E5" s="122"/>
      <c r="F5" s="122"/>
      <c r="G5" s="122"/>
      <c r="H5" s="165"/>
    </row>
    <row r="6" spans="2:8" ht="13.5">
      <c r="B6" s="25" t="s">
        <v>245</v>
      </c>
      <c r="C6" s="122" t="s">
        <v>331</v>
      </c>
      <c r="D6" s="122"/>
      <c r="E6" s="122"/>
      <c r="F6" s="122"/>
      <c r="G6" s="122"/>
      <c r="H6" s="165"/>
    </row>
    <row r="7" spans="2:8" ht="13.5">
      <c r="B7" s="25" t="s">
        <v>295</v>
      </c>
      <c r="C7" s="122" t="s">
        <v>175</v>
      </c>
      <c r="D7" s="122"/>
      <c r="E7" s="122"/>
      <c r="F7" s="122"/>
      <c r="G7" s="122"/>
      <c r="H7" s="165"/>
    </row>
    <row r="8" spans="2:8" ht="13.5">
      <c r="B8" s="25" t="s">
        <v>297</v>
      </c>
      <c r="C8" s="122" t="s">
        <v>176</v>
      </c>
      <c r="D8" s="122"/>
      <c r="E8" s="122"/>
      <c r="F8" s="122"/>
      <c r="G8" s="122"/>
      <c r="H8" s="165"/>
    </row>
    <row r="9" spans="2:8" ht="13.5">
      <c r="B9" s="25" t="s">
        <v>296</v>
      </c>
      <c r="C9" s="122" t="s">
        <v>342</v>
      </c>
      <c r="D9" s="122"/>
      <c r="E9" s="122"/>
      <c r="F9" s="122"/>
      <c r="G9" s="122"/>
      <c r="H9" s="165"/>
    </row>
    <row r="10" spans="2:8" ht="13.5">
      <c r="B10" s="25" t="s">
        <v>174</v>
      </c>
      <c r="C10" s="122" t="s">
        <v>177</v>
      </c>
      <c r="D10" s="122"/>
      <c r="E10" s="122"/>
      <c r="F10" s="122"/>
      <c r="G10" s="122"/>
      <c r="H10" s="165"/>
    </row>
    <row r="11" spans="2:8" ht="13.5">
      <c r="B11" s="25" t="s">
        <v>432</v>
      </c>
      <c r="C11" s="122" t="s">
        <v>178</v>
      </c>
      <c r="D11" s="122"/>
      <c r="E11" s="122"/>
      <c r="F11" s="122"/>
      <c r="G11" s="122"/>
      <c r="H11" s="165"/>
    </row>
    <row r="12" spans="2:8" ht="13.5">
      <c r="B12" s="25" t="s">
        <v>433</v>
      </c>
      <c r="C12" s="122" t="s">
        <v>179</v>
      </c>
      <c r="D12" s="122"/>
      <c r="E12" s="122"/>
      <c r="F12" s="122"/>
      <c r="G12" s="122"/>
      <c r="H12" s="165"/>
    </row>
    <row r="13" spans="2:8" ht="13.5">
      <c r="B13" s="25" t="s">
        <v>434</v>
      </c>
      <c r="C13" s="122" t="s">
        <v>214</v>
      </c>
      <c r="D13" s="122"/>
      <c r="E13" s="122"/>
      <c r="F13" s="122"/>
      <c r="G13" s="122"/>
      <c r="H13" s="165"/>
    </row>
    <row r="14" spans="2:8" ht="13.5">
      <c r="B14" s="25" t="s">
        <v>435</v>
      </c>
      <c r="C14" s="122" t="s">
        <v>343</v>
      </c>
      <c r="D14" s="122"/>
      <c r="E14" s="122"/>
      <c r="F14" s="122"/>
      <c r="G14" s="122"/>
      <c r="H14" s="165"/>
    </row>
    <row r="15" spans="2:8" ht="13.5">
      <c r="B15" s="25" t="s">
        <v>483</v>
      </c>
      <c r="C15" s="122" t="s">
        <v>251</v>
      </c>
      <c r="D15" s="122"/>
      <c r="E15" s="122"/>
      <c r="F15" s="122"/>
      <c r="G15" s="122"/>
      <c r="H15" s="165"/>
    </row>
    <row r="16" spans="2:8" ht="13.5">
      <c r="B16" s="25" t="s">
        <v>484</v>
      </c>
      <c r="C16" s="122" t="s">
        <v>180</v>
      </c>
      <c r="D16" s="122"/>
      <c r="E16" s="122"/>
      <c r="F16" s="122"/>
      <c r="G16" s="122"/>
      <c r="H16" s="165"/>
    </row>
    <row r="17" spans="2:8" ht="13.5">
      <c r="B17" s="25" t="s">
        <v>485</v>
      </c>
      <c r="C17" s="122" t="s">
        <v>486</v>
      </c>
      <c r="D17" s="122"/>
      <c r="E17" s="122"/>
      <c r="F17" s="122"/>
      <c r="G17" s="122"/>
      <c r="H17" s="122"/>
    </row>
    <row r="18" ht="13.5">
      <c r="B18" s="25"/>
    </row>
  </sheetData>
  <sheetProtection/>
  <hyperlinks>
    <hyperlink ref="B4" location="'5-1（変更なし）'!A1" display="5-1"/>
    <hyperlink ref="B6" location="'5-3（変更なし）'!A1" display="5-3"/>
    <hyperlink ref="B7" location="'5-4'!A1" display="5-4"/>
    <hyperlink ref="B8" location="'5-5(1)'!A1" display="5-5(1)"/>
    <hyperlink ref="B10" location="'5-6'!A1" display="5-6"/>
    <hyperlink ref="B11" location="'5-7'!A1" display="5-7"/>
    <hyperlink ref="B12" location="'5-8'!A1" display="5-8"/>
    <hyperlink ref="B13" location="'5-9'!A1" display="5-9"/>
    <hyperlink ref="B14" location="'5-10（変更なし）'!A1" display="5-10"/>
    <hyperlink ref="B15" location="'5-11'!A1" display="5-11"/>
    <hyperlink ref="B5" location="'5-2（変更なし）'!A1" display="5-2"/>
    <hyperlink ref="B16" location="'5-12'!A1" display="5-12"/>
    <hyperlink ref="B9" location="'5-5(2)'!A1" display="5-5(2)"/>
    <hyperlink ref="B17" location="'5-13'!A1" display="5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B53"/>
  <sheetViews>
    <sheetView showGridLines="0" view="pageBreakPreview" zoomScaleNormal="90" zoomScaleSheetLayoutView="100" zoomScalePageLayoutView="0" workbookViewId="0" topLeftCell="A1">
      <pane ySplit="8" topLeftCell="A21" activePane="bottomLeft" state="frozen"/>
      <selection pane="topLeft" activeCell="A1" sqref="A1"/>
      <selection pane="bottomLeft" activeCell="I27" sqref="I27"/>
    </sheetView>
  </sheetViews>
  <sheetFormatPr defaultColWidth="9.00390625" defaultRowHeight="13.5"/>
  <cols>
    <col min="1" max="1" width="10.50390625" style="19" customWidth="1"/>
    <col min="2" max="10" width="8.375" style="19" customWidth="1"/>
    <col min="11" max="16384" width="9.00390625" style="19" customWidth="1"/>
  </cols>
  <sheetData>
    <row r="1" spans="1:2" ht="13.5">
      <c r="A1" s="648" t="s">
        <v>186</v>
      </c>
      <c r="B1" s="648"/>
    </row>
    <row r="2" ht="13.5">
      <c r="A2" s="89" t="s">
        <v>19</v>
      </c>
    </row>
    <row r="3" spans="1:10" ht="17.25">
      <c r="A3" s="559" t="s">
        <v>449</v>
      </c>
      <c r="B3" s="559"/>
      <c r="C3" s="559"/>
      <c r="D3" s="559"/>
      <c r="E3" s="559"/>
      <c r="F3" s="559"/>
      <c r="G3" s="559"/>
      <c r="H3" s="559"/>
      <c r="I3" s="559"/>
      <c r="J3" s="559"/>
    </row>
    <row r="4" spans="1:10" ht="13.5">
      <c r="A4" s="560" t="s">
        <v>463</v>
      </c>
      <c r="B4" s="560"/>
      <c r="C4" s="560"/>
      <c r="D4" s="560"/>
      <c r="E4" s="560"/>
      <c r="F4" s="560"/>
      <c r="G4" s="560"/>
      <c r="H4" s="560"/>
      <c r="I4" s="560"/>
      <c r="J4" s="560"/>
    </row>
    <row r="5" spans="1:10" ht="6" customHeight="1" thickBot="1">
      <c r="A5" s="305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9.5" customHeight="1" thickTop="1">
      <c r="A6" s="561"/>
      <c r="B6" s="601" t="s">
        <v>127</v>
      </c>
      <c r="C6" s="638"/>
      <c r="D6" s="649"/>
      <c r="E6" s="503" t="s">
        <v>442</v>
      </c>
      <c r="F6" s="601" t="s">
        <v>431</v>
      </c>
      <c r="G6" s="638"/>
      <c r="H6" s="638"/>
      <c r="I6" s="638"/>
      <c r="J6" s="638"/>
    </row>
    <row r="7" spans="1:10" ht="19.5" customHeight="1">
      <c r="A7" s="561"/>
      <c r="B7" s="646" t="s">
        <v>126</v>
      </c>
      <c r="C7" s="642" t="s">
        <v>124</v>
      </c>
      <c r="D7" s="642"/>
      <c r="E7" s="307" t="s">
        <v>441</v>
      </c>
      <c r="F7" s="639" t="s">
        <v>125</v>
      </c>
      <c r="G7" s="640"/>
      <c r="H7" s="640"/>
      <c r="I7" s="644" t="s">
        <v>124</v>
      </c>
      <c r="J7" s="645"/>
    </row>
    <row r="8" spans="1:10" ht="19.5" customHeight="1">
      <c r="A8" s="640"/>
      <c r="B8" s="642"/>
      <c r="C8" s="264" t="s">
        <v>119</v>
      </c>
      <c r="D8" s="264" t="s">
        <v>118</v>
      </c>
      <c r="E8" s="266" t="s">
        <v>123</v>
      </c>
      <c r="F8" s="264" t="s">
        <v>122</v>
      </c>
      <c r="G8" s="264" t="s">
        <v>121</v>
      </c>
      <c r="H8" s="264" t="s">
        <v>120</v>
      </c>
      <c r="I8" s="264" t="s">
        <v>457</v>
      </c>
      <c r="J8" s="308" t="s">
        <v>458</v>
      </c>
    </row>
    <row r="9" spans="1:10" ht="17.25" customHeight="1">
      <c r="A9" s="239" t="s">
        <v>427</v>
      </c>
      <c r="B9" s="346">
        <v>5824</v>
      </c>
      <c r="C9" s="347" t="s">
        <v>324</v>
      </c>
      <c r="D9" s="347">
        <v>5741</v>
      </c>
      <c r="E9" s="347" t="s">
        <v>324</v>
      </c>
      <c r="F9" s="347" t="s">
        <v>324</v>
      </c>
      <c r="G9" s="347" t="s">
        <v>324</v>
      </c>
      <c r="H9" s="347" t="s">
        <v>324</v>
      </c>
      <c r="I9" s="347">
        <v>22981</v>
      </c>
      <c r="J9" s="347" t="s">
        <v>324</v>
      </c>
    </row>
    <row r="10" spans="1:10" ht="17.25" customHeight="1">
      <c r="A10" s="279" t="s">
        <v>443</v>
      </c>
      <c r="B10" s="348">
        <v>5459</v>
      </c>
      <c r="C10" s="313" t="s">
        <v>324</v>
      </c>
      <c r="D10" s="313">
        <v>5375</v>
      </c>
      <c r="E10" s="313" t="s">
        <v>324</v>
      </c>
      <c r="F10" s="313" t="s">
        <v>324</v>
      </c>
      <c r="G10" s="313" t="s">
        <v>324</v>
      </c>
      <c r="H10" s="313" t="s">
        <v>324</v>
      </c>
      <c r="I10" s="313">
        <v>21721</v>
      </c>
      <c r="J10" s="313" t="s">
        <v>324</v>
      </c>
    </row>
    <row r="11" spans="1:10" s="89" customFormat="1" ht="17.25" customHeight="1">
      <c r="A11" s="514" t="s">
        <v>467</v>
      </c>
      <c r="B11" s="515">
        <v>5394</v>
      </c>
      <c r="C11" s="516" t="s">
        <v>324</v>
      </c>
      <c r="D11" s="516">
        <v>5327</v>
      </c>
      <c r="E11" s="516" t="s">
        <v>324</v>
      </c>
      <c r="F11" s="516" t="s">
        <v>324</v>
      </c>
      <c r="G11" s="516" t="s">
        <v>324</v>
      </c>
      <c r="H11" s="516" t="s">
        <v>324</v>
      </c>
      <c r="I11" s="516">
        <v>21326</v>
      </c>
      <c r="J11" s="313" t="s">
        <v>324</v>
      </c>
    </row>
    <row r="12" spans="1:10" ht="17.25" customHeight="1">
      <c r="A12" s="238"/>
      <c r="B12" s="348"/>
      <c r="C12" s="313"/>
      <c r="D12" s="313"/>
      <c r="E12" s="313"/>
      <c r="F12" s="313"/>
      <c r="G12" s="313"/>
      <c r="H12" s="313"/>
      <c r="I12" s="313"/>
      <c r="J12" s="313"/>
    </row>
    <row r="13" spans="1:28" ht="17.25" customHeight="1">
      <c r="A13" s="239" t="s">
        <v>478</v>
      </c>
      <c r="B13" s="348">
        <v>456</v>
      </c>
      <c r="C13" s="313" t="s">
        <v>324</v>
      </c>
      <c r="D13" s="313">
        <v>449</v>
      </c>
      <c r="E13" s="313" t="s">
        <v>324</v>
      </c>
      <c r="F13" s="313" t="s">
        <v>324</v>
      </c>
      <c r="G13" s="313" t="s">
        <v>324</v>
      </c>
      <c r="H13" s="313" t="s">
        <v>324</v>
      </c>
      <c r="I13" s="313">
        <v>1733</v>
      </c>
      <c r="J13" s="313" t="s">
        <v>324</v>
      </c>
      <c r="L13" s="312"/>
      <c r="O13" s="312"/>
      <c r="S13" s="19">
        <v>11</v>
      </c>
      <c r="T13" s="19">
        <v>11</v>
      </c>
      <c r="U13" s="19">
        <v>11</v>
      </c>
      <c r="V13" s="19">
        <v>15</v>
      </c>
      <c r="W13" s="19">
        <v>14</v>
      </c>
      <c r="X13" s="19">
        <v>15</v>
      </c>
      <c r="Y13" s="19">
        <v>13</v>
      </c>
      <c r="Z13" s="19">
        <v>13</v>
      </c>
      <c r="AA13" s="19">
        <v>10</v>
      </c>
      <c r="AB13" s="19">
        <v>11</v>
      </c>
    </row>
    <row r="14" spans="1:23" ht="17.25" customHeight="1">
      <c r="A14" s="239" t="s">
        <v>357</v>
      </c>
      <c r="B14" s="348">
        <v>426</v>
      </c>
      <c r="C14" s="313" t="s">
        <v>324</v>
      </c>
      <c r="D14" s="313">
        <v>419</v>
      </c>
      <c r="E14" s="313" t="s">
        <v>324</v>
      </c>
      <c r="F14" s="313" t="s">
        <v>324</v>
      </c>
      <c r="G14" s="313" t="s">
        <v>324</v>
      </c>
      <c r="H14" s="313" t="s">
        <v>324</v>
      </c>
      <c r="I14" s="313">
        <v>1664</v>
      </c>
      <c r="J14" s="313" t="s">
        <v>324</v>
      </c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</row>
    <row r="15" spans="1:15" ht="17.25" customHeight="1">
      <c r="A15" s="239" t="s">
        <v>358</v>
      </c>
      <c r="B15" s="348">
        <v>492</v>
      </c>
      <c r="C15" s="313" t="s">
        <v>324</v>
      </c>
      <c r="D15" s="313">
        <v>486</v>
      </c>
      <c r="E15" s="313" t="s">
        <v>324</v>
      </c>
      <c r="F15" s="313" t="s">
        <v>324</v>
      </c>
      <c r="G15" s="313" t="s">
        <v>324</v>
      </c>
      <c r="H15" s="313" t="s">
        <v>324</v>
      </c>
      <c r="I15" s="313">
        <v>1710</v>
      </c>
      <c r="J15" s="313" t="s">
        <v>324</v>
      </c>
      <c r="O15" s="312"/>
    </row>
    <row r="16" spans="1:15" ht="17.25" customHeight="1">
      <c r="A16" s="239" t="s">
        <v>359</v>
      </c>
      <c r="B16" s="348">
        <v>494</v>
      </c>
      <c r="C16" s="313" t="s">
        <v>324</v>
      </c>
      <c r="D16" s="313">
        <v>488</v>
      </c>
      <c r="E16" s="313" t="s">
        <v>324</v>
      </c>
      <c r="F16" s="313" t="s">
        <v>324</v>
      </c>
      <c r="G16" s="313" t="s">
        <v>324</v>
      </c>
      <c r="H16" s="313" t="s">
        <v>324</v>
      </c>
      <c r="I16" s="313">
        <v>1753</v>
      </c>
      <c r="J16" s="313" t="s">
        <v>324</v>
      </c>
      <c r="O16" s="312"/>
    </row>
    <row r="17" spans="1:15" ht="17.25" customHeight="1">
      <c r="A17" s="239" t="s">
        <v>479</v>
      </c>
      <c r="B17" s="348">
        <v>506</v>
      </c>
      <c r="C17" s="313" t="s">
        <v>324</v>
      </c>
      <c r="D17" s="313">
        <v>500</v>
      </c>
      <c r="E17" s="313" t="s">
        <v>324</v>
      </c>
      <c r="F17" s="313" t="s">
        <v>324</v>
      </c>
      <c r="G17" s="313" t="s">
        <v>324</v>
      </c>
      <c r="H17" s="313" t="s">
        <v>324</v>
      </c>
      <c r="I17" s="313">
        <v>1938</v>
      </c>
      <c r="J17" s="313" t="s">
        <v>324</v>
      </c>
      <c r="O17" s="312"/>
    </row>
    <row r="18" spans="1:15" ht="17.25" customHeight="1">
      <c r="A18" s="239" t="s">
        <v>360</v>
      </c>
      <c r="B18" s="348">
        <v>468</v>
      </c>
      <c r="C18" s="313" t="s">
        <v>324</v>
      </c>
      <c r="D18" s="313">
        <v>463</v>
      </c>
      <c r="E18" s="313" t="s">
        <v>324</v>
      </c>
      <c r="F18" s="313" t="s">
        <v>324</v>
      </c>
      <c r="G18" s="313" t="s">
        <v>324</v>
      </c>
      <c r="H18" s="313" t="s">
        <v>324</v>
      </c>
      <c r="I18" s="313">
        <v>1910</v>
      </c>
      <c r="J18" s="313" t="s">
        <v>324</v>
      </c>
      <c r="O18" s="312"/>
    </row>
    <row r="19" spans="1:15" ht="17.25" customHeight="1">
      <c r="A19" s="239" t="s">
        <v>361</v>
      </c>
      <c r="B19" s="348">
        <v>453</v>
      </c>
      <c r="C19" s="313" t="s">
        <v>324</v>
      </c>
      <c r="D19" s="313">
        <v>448</v>
      </c>
      <c r="E19" s="313" t="s">
        <v>324</v>
      </c>
      <c r="F19" s="313" t="s">
        <v>324</v>
      </c>
      <c r="G19" s="313" t="s">
        <v>324</v>
      </c>
      <c r="H19" s="313" t="s">
        <v>324</v>
      </c>
      <c r="I19" s="313">
        <v>1903</v>
      </c>
      <c r="J19" s="313" t="s">
        <v>324</v>
      </c>
      <c r="O19" s="312"/>
    </row>
    <row r="20" spans="1:15" ht="17.25" customHeight="1">
      <c r="A20" s="239" t="s">
        <v>362</v>
      </c>
      <c r="B20" s="348">
        <v>405</v>
      </c>
      <c r="C20" s="313" t="s">
        <v>324</v>
      </c>
      <c r="D20" s="313">
        <v>400</v>
      </c>
      <c r="E20" s="313" t="s">
        <v>324</v>
      </c>
      <c r="F20" s="313" t="s">
        <v>324</v>
      </c>
      <c r="G20" s="313" t="s">
        <v>324</v>
      </c>
      <c r="H20" s="313" t="s">
        <v>324</v>
      </c>
      <c r="I20" s="313">
        <v>1829</v>
      </c>
      <c r="J20" s="313" t="s">
        <v>324</v>
      </c>
      <c r="O20" s="312"/>
    </row>
    <row r="21" spans="1:15" ht="17.25" customHeight="1">
      <c r="A21" s="239" t="s">
        <v>363</v>
      </c>
      <c r="B21" s="348">
        <v>407</v>
      </c>
      <c r="C21" s="313" t="s">
        <v>324</v>
      </c>
      <c r="D21" s="313">
        <v>402</v>
      </c>
      <c r="E21" s="313" t="s">
        <v>324</v>
      </c>
      <c r="F21" s="313" t="s">
        <v>324</v>
      </c>
      <c r="G21" s="313" t="s">
        <v>324</v>
      </c>
      <c r="H21" s="313" t="s">
        <v>324</v>
      </c>
      <c r="I21" s="313">
        <v>1894</v>
      </c>
      <c r="J21" s="313" t="s">
        <v>324</v>
      </c>
      <c r="O21" s="312"/>
    </row>
    <row r="22" spans="1:15" ht="17.25" customHeight="1">
      <c r="A22" s="239" t="s">
        <v>364</v>
      </c>
      <c r="B22" s="348">
        <v>429</v>
      </c>
      <c r="C22" s="313" t="s">
        <v>324</v>
      </c>
      <c r="D22" s="313">
        <v>424</v>
      </c>
      <c r="E22" s="313" t="s">
        <v>324</v>
      </c>
      <c r="F22" s="313" t="s">
        <v>324</v>
      </c>
      <c r="G22" s="313" t="s">
        <v>324</v>
      </c>
      <c r="H22" s="313" t="s">
        <v>324</v>
      </c>
      <c r="I22" s="313">
        <v>1763</v>
      </c>
      <c r="J22" s="313" t="s">
        <v>324</v>
      </c>
      <c r="O22" s="312"/>
    </row>
    <row r="23" spans="1:15" ht="17.25" customHeight="1">
      <c r="A23" s="239" t="s">
        <v>365</v>
      </c>
      <c r="B23" s="348">
        <v>420</v>
      </c>
      <c r="C23" s="313" t="s">
        <v>324</v>
      </c>
      <c r="D23" s="313">
        <v>415</v>
      </c>
      <c r="E23" s="313" t="s">
        <v>324</v>
      </c>
      <c r="F23" s="313" t="s">
        <v>324</v>
      </c>
      <c r="G23" s="313" t="s">
        <v>324</v>
      </c>
      <c r="H23" s="313" t="s">
        <v>324</v>
      </c>
      <c r="I23" s="313">
        <v>1637</v>
      </c>
      <c r="J23" s="313" t="s">
        <v>324</v>
      </c>
      <c r="O23" s="312"/>
    </row>
    <row r="24" spans="1:15" ht="17.25" customHeight="1">
      <c r="A24" s="314" t="s">
        <v>366</v>
      </c>
      <c r="B24" s="517">
        <v>438</v>
      </c>
      <c r="C24" s="518" t="s">
        <v>324</v>
      </c>
      <c r="D24" s="518">
        <v>433</v>
      </c>
      <c r="E24" s="518" t="s">
        <v>324</v>
      </c>
      <c r="F24" s="518" t="s">
        <v>324</v>
      </c>
      <c r="G24" s="518" t="s">
        <v>324</v>
      </c>
      <c r="H24" s="518" t="s">
        <v>324</v>
      </c>
      <c r="I24" s="518">
        <v>1592</v>
      </c>
      <c r="J24" s="518" t="s">
        <v>324</v>
      </c>
      <c r="O24" s="312"/>
    </row>
    <row r="25" spans="1:10" ht="17.25" customHeight="1">
      <c r="A25" s="31" t="s">
        <v>403</v>
      </c>
      <c r="B25" s="31"/>
      <c r="C25" s="31"/>
      <c r="D25" s="31"/>
      <c r="E25" s="35"/>
      <c r="F25" s="35"/>
      <c r="G25" s="35"/>
      <c r="H25" s="35"/>
      <c r="I25" s="35"/>
      <c r="J25" s="35"/>
    </row>
    <row r="26" ht="5.25" customHeight="1"/>
    <row r="27" spans="2:10" s="175" customFormat="1" ht="13.5">
      <c r="B27" s="39"/>
      <c r="C27" s="39"/>
      <c r="D27" s="39"/>
      <c r="E27" s="39"/>
      <c r="F27" s="39"/>
      <c r="G27" s="39"/>
      <c r="H27" s="39"/>
      <c r="I27" s="39"/>
      <c r="J27" s="39"/>
    </row>
    <row r="28" spans="2:10" s="175" customFormat="1" ht="13.5">
      <c r="B28" s="39"/>
      <c r="C28" s="39"/>
      <c r="D28" s="39"/>
      <c r="E28" s="39"/>
      <c r="F28" s="39"/>
      <c r="G28" s="39"/>
      <c r="H28" s="39"/>
      <c r="I28" s="39"/>
      <c r="J28" s="39"/>
    </row>
    <row r="29" s="175" customFormat="1" ht="13.5"/>
    <row r="30" s="175" customFormat="1" ht="13.5">
      <c r="A30" s="349"/>
    </row>
    <row r="31" spans="1:10" s="175" customFormat="1" ht="17.25">
      <c r="A31" s="643"/>
      <c r="B31" s="643"/>
      <c r="C31" s="643"/>
      <c r="D31" s="643"/>
      <c r="E31" s="643"/>
      <c r="F31" s="643"/>
      <c r="G31" s="643"/>
      <c r="H31" s="643"/>
      <c r="I31" s="643"/>
      <c r="J31" s="643"/>
    </row>
    <row r="32" spans="1:10" s="175" customFormat="1" ht="13.5">
      <c r="A32" s="647"/>
      <c r="B32" s="647"/>
      <c r="C32" s="647"/>
      <c r="D32" s="647"/>
      <c r="E32" s="647"/>
      <c r="F32" s="647"/>
      <c r="G32" s="647"/>
      <c r="H32" s="647"/>
      <c r="I32" s="647"/>
      <c r="J32" s="647"/>
    </row>
    <row r="33" spans="1:10" s="175" customFormat="1" ht="14.25">
      <c r="A33" s="350"/>
      <c r="B33" s="351"/>
      <c r="C33" s="351"/>
      <c r="D33" s="351"/>
      <c r="E33" s="351"/>
      <c r="F33" s="351"/>
      <c r="G33" s="351"/>
      <c r="H33" s="351"/>
      <c r="I33" s="351"/>
      <c r="J33" s="351"/>
    </row>
    <row r="34" spans="1:10" s="175" customFormat="1" ht="13.5">
      <c r="A34" s="561"/>
      <c r="B34" s="561"/>
      <c r="C34" s="561"/>
      <c r="D34" s="561"/>
      <c r="E34" s="561"/>
      <c r="F34" s="561"/>
      <c r="G34" s="561"/>
      <c r="H34" s="561"/>
      <c r="I34" s="561"/>
      <c r="J34" s="561"/>
    </row>
    <row r="35" spans="1:10" s="175" customFormat="1" ht="13.5">
      <c r="A35" s="561"/>
      <c r="B35" s="561"/>
      <c r="C35" s="561"/>
      <c r="D35" s="561"/>
      <c r="E35" s="174"/>
      <c r="F35" s="561"/>
      <c r="G35" s="561"/>
      <c r="H35" s="561"/>
      <c r="I35" s="561"/>
      <c r="J35" s="561"/>
    </row>
    <row r="36" spans="1:10" s="175" customFormat="1" ht="13.5">
      <c r="A36" s="561"/>
      <c r="B36" s="561"/>
      <c r="C36" s="174"/>
      <c r="D36" s="174"/>
      <c r="E36" s="174"/>
      <c r="F36" s="174"/>
      <c r="G36" s="174"/>
      <c r="H36" s="174"/>
      <c r="I36" s="174"/>
      <c r="J36" s="174"/>
    </row>
    <row r="37" spans="1:10" s="175" customFormat="1" ht="13.5">
      <c r="A37" s="309"/>
      <c r="B37" s="310"/>
      <c r="C37" s="310"/>
      <c r="D37" s="310"/>
      <c r="E37" s="310"/>
      <c r="F37" s="310"/>
      <c r="G37" s="310"/>
      <c r="H37" s="310"/>
      <c r="I37" s="310"/>
      <c r="J37" s="310"/>
    </row>
    <row r="38" spans="1:10" s="175" customFormat="1" ht="13.5">
      <c r="A38" s="279"/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s="175" customFormat="1" ht="13.5">
      <c r="A39" s="280"/>
      <c r="B39" s="311"/>
      <c r="C39" s="311"/>
      <c r="D39" s="311"/>
      <c r="E39" s="311"/>
      <c r="F39" s="311"/>
      <c r="G39" s="311"/>
      <c r="H39" s="311"/>
      <c r="I39" s="311"/>
      <c r="J39" s="311"/>
    </row>
    <row r="40" spans="1:10" s="175" customFormat="1" ht="13.5">
      <c r="A40" s="238"/>
      <c r="B40" s="310"/>
      <c r="C40" s="310"/>
      <c r="D40" s="310"/>
      <c r="E40" s="310"/>
      <c r="F40" s="310"/>
      <c r="G40" s="310"/>
      <c r="H40" s="310"/>
      <c r="I40" s="310"/>
      <c r="J40" s="310"/>
    </row>
    <row r="41" spans="1:10" s="175" customFormat="1" ht="13.5">
      <c r="A41" s="239"/>
      <c r="B41" s="310"/>
      <c r="C41" s="310"/>
      <c r="D41" s="310"/>
      <c r="E41" s="310"/>
      <c r="F41" s="310"/>
      <c r="G41" s="310"/>
      <c r="H41" s="310"/>
      <c r="I41" s="310"/>
      <c r="J41" s="310"/>
    </row>
    <row r="42" spans="1:10" s="175" customFormat="1" ht="13.5">
      <c r="A42" s="239"/>
      <c r="B42" s="310"/>
      <c r="C42" s="310"/>
      <c r="D42" s="310"/>
      <c r="E42" s="310"/>
      <c r="F42" s="310"/>
      <c r="G42" s="310"/>
      <c r="H42" s="310"/>
      <c r="I42" s="310"/>
      <c r="J42" s="310"/>
    </row>
    <row r="43" spans="1:10" s="175" customFormat="1" ht="13.5">
      <c r="A43" s="239"/>
      <c r="B43" s="310"/>
      <c r="C43" s="310"/>
      <c r="D43" s="310"/>
      <c r="E43" s="310"/>
      <c r="F43" s="310"/>
      <c r="G43" s="310"/>
      <c r="H43" s="310"/>
      <c r="I43" s="310"/>
      <c r="J43" s="310"/>
    </row>
    <row r="44" spans="1:10" s="175" customFormat="1" ht="13.5">
      <c r="A44" s="239"/>
      <c r="B44" s="310"/>
      <c r="C44" s="310"/>
      <c r="D44" s="310"/>
      <c r="E44" s="310"/>
      <c r="F44" s="310"/>
      <c r="G44" s="310"/>
      <c r="H44" s="310"/>
      <c r="I44" s="310"/>
      <c r="J44" s="310"/>
    </row>
    <row r="45" spans="1:10" s="175" customFormat="1" ht="13.5">
      <c r="A45" s="239"/>
      <c r="B45" s="310"/>
      <c r="C45" s="310"/>
      <c r="D45" s="310"/>
      <c r="E45" s="310"/>
      <c r="F45" s="310"/>
      <c r="G45" s="310"/>
      <c r="H45" s="310"/>
      <c r="I45" s="310"/>
      <c r="J45" s="310"/>
    </row>
    <row r="46" spans="1:10" s="175" customFormat="1" ht="13.5">
      <c r="A46" s="239"/>
      <c r="B46" s="310"/>
      <c r="C46" s="310"/>
      <c r="D46" s="310"/>
      <c r="E46" s="310"/>
      <c r="F46" s="310"/>
      <c r="G46" s="310"/>
      <c r="H46" s="310"/>
      <c r="I46" s="310"/>
      <c r="J46" s="310"/>
    </row>
    <row r="47" spans="1:10" s="175" customFormat="1" ht="13.5">
      <c r="A47" s="239"/>
      <c r="B47" s="310"/>
      <c r="C47" s="310"/>
      <c r="D47" s="310"/>
      <c r="E47" s="310"/>
      <c r="F47" s="310"/>
      <c r="G47" s="310"/>
      <c r="H47" s="310"/>
      <c r="I47" s="310"/>
      <c r="J47" s="310"/>
    </row>
    <row r="48" spans="1:10" s="175" customFormat="1" ht="13.5">
      <c r="A48" s="239"/>
      <c r="B48" s="310"/>
      <c r="C48" s="310"/>
      <c r="D48" s="310"/>
      <c r="E48" s="310"/>
      <c r="F48" s="310"/>
      <c r="G48" s="310"/>
      <c r="H48" s="310"/>
      <c r="I48" s="310"/>
      <c r="J48" s="310"/>
    </row>
    <row r="49" spans="1:10" s="175" customFormat="1" ht="13.5">
      <c r="A49" s="239"/>
      <c r="B49" s="310"/>
      <c r="C49" s="310"/>
      <c r="D49" s="310"/>
      <c r="E49" s="310"/>
      <c r="F49" s="310"/>
      <c r="G49" s="310"/>
      <c r="H49" s="310"/>
      <c r="I49" s="310"/>
      <c r="J49" s="310"/>
    </row>
    <row r="50" spans="1:10" s="175" customFormat="1" ht="13.5">
      <c r="A50" s="239"/>
      <c r="B50" s="310"/>
      <c r="C50" s="310"/>
      <c r="D50" s="310"/>
      <c r="E50" s="310"/>
      <c r="F50" s="310"/>
      <c r="G50" s="310"/>
      <c r="H50" s="310"/>
      <c r="I50" s="310"/>
      <c r="J50" s="310"/>
    </row>
    <row r="51" spans="1:10" s="175" customFormat="1" ht="13.5">
      <c r="A51" s="239"/>
      <c r="B51" s="310"/>
      <c r="C51" s="310"/>
      <c r="D51" s="310"/>
      <c r="E51" s="310"/>
      <c r="F51" s="310"/>
      <c r="G51" s="310"/>
      <c r="H51" s="310"/>
      <c r="I51" s="310"/>
      <c r="J51" s="310"/>
    </row>
    <row r="52" spans="1:10" s="175" customFormat="1" ht="13.5">
      <c r="A52" s="239"/>
      <c r="B52" s="310"/>
      <c r="C52" s="310"/>
      <c r="D52" s="310"/>
      <c r="E52" s="310"/>
      <c r="F52" s="310"/>
      <c r="G52" s="310"/>
      <c r="H52" s="310"/>
      <c r="I52" s="310"/>
      <c r="J52" s="310"/>
    </row>
    <row r="53" spans="1:10" s="175" customFormat="1" ht="13.5">
      <c r="A53" s="641"/>
      <c r="B53" s="641"/>
      <c r="C53" s="641"/>
      <c r="D53" s="641"/>
      <c r="E53" s="35"/>
      <c r="F53" s="35"/>
      <c r="G53" s="35"/>
      <c r="H53" s="35"/>
      <c r="I53" s="35"/>
      <c r="J53" s="35"/>
    </row>
    <row r="54" s="175" customFormat="1" ht="13.5"/>
  </sheetData>
  <sheetProtection/>
  <mergeCells count="20">
    <mergeCell ref="I7:J7"/>
    <mergeCell ref="F35:H35"/>
    <mergeCell ref="B7:B8"/>
    <mergeCell ref="A32:J32"/>
    <mergeCell ref="C35:D35"/>
    <mergeCell ref="A1:B1"/>
    <mergeCell ref="A3:J3"/>
    <mergeCell ref="A6:A8"/>
    <mergeCell ref="B6:D6"/>
    <mergeCell ref="A4:J4"/>
    <mergeCell ref="F6:J6"/>
    <mergeCell ref="I35:J35"/>
    <mergeCell ref="E34:J34"/>
    <mergeCell ref="B35:B36"/>
    <mergeCell ref="F7:H7"/>
    <mergeCell ref="A53:D53"/>
    <mergeCell ref="C7:D7"/>
    <mergeCell ref="A31:J31"/>
    <mergeCell ref="A34:A36"/>
    <mergeCell ref="B34:D34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ignoredErrors>
    <ignoredError sqref="A12 A14:A16 A1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CF16"/>
  <sheetViews>
    <sheetView showGridLines="0" view="pageBreakPreview" zoomScaleSheetLayoutView="100" zoomScalePageLayoutView="0" workbookViewId="0" topLeftCell="A1">
      <selection activeCell="I25" sqref="I25"/>
    </sheetView>
  </sheetViews>
  <sheetFormatPr defaultColWidth="12.125" defaultRowHeight="13.5" outlineLevelCol="1"/>
  <cols>
    <col min="1" max="1" width="8.25390625" style="6" customWidth="1"/>
    <col min="2" max="13" width="7.00390625" style="6" customWidth="1" outlineLevel="1"/>
    <col min="14" max="18" width="7.00390625" style="6" customWidth="1"/>
    <col min="19" max="19" width="7.875" style="6" customWidth="1"/>
    <col min="20" max="21" width="7.00390625" style="6" customWidth="1"/>
    <col min="22" max="23" width="9.00390625" style="6" bestFit="1" customWidth="1"/>
    <col min="24" max="24" width="9.00390625" style="6" customWidth="1"/>
    <col min="25" max="25" width="7.00390625" style="6" customWidth="1"/>
    <col min="26" max="16384" width="12.125" style="6" customWidth="1"/>
  </cols>
  <sheetData>
    <row r="1" ht="13.5">
      <c r="A1" s="261" t="s">
        <v>186</v>
      </c>
    </row>
    <row r="2" ht="13.5">
      <c r="A2" s="89" t="s">
        <v>19</v>
      </c>
    </row>
    <row r="3" spans="1:84" ht="17.25">
      <c r="A3" s="597" t="s">
        <v>450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pans="1:25" s="148" customFormat="1" ht="12">
      <c r="A4" s="316"/>
      <c r="B4" s="55"/>
      <c r="G4" s="288" t="s">
        <v>460</v>
      </c>
      <c r="H4" s="267"/>
      <c r="I4" s="55"/>
      <c r="J4" s="55"/>
      <c r="K4" s="55"/>
      <c r="L4" s="55"/>
      <c r="M4" s="55"/>
      <c r="N4" s="55"/>
      <c r="P4" s="263"/>
      <c r="S4" s="288"/>
      <c r="T4" s="267"/>
      <c r="U4" s="55"/>
      <c r="V4" s="55"/>
      <c r="W4" s="55"/>
      <c r="X4" s="55"/>
      <c r="Y4" s="55"/>
    </row>
    <row r="5" spans="1:24" ht="13.5">
      <c r="A5" s="268"/>
      <c r="B5" s="7"/>
      <c r="C5" s="22"/>
      <c r="D5" s="22"/>
      <c r="E5" s="7"/>
      <c r="F5" s="7"/>
      <c r="G5" s="7"/>
      <c r="H5" s="7"/>
      <c r="I5" s="7"/>
      <c r="J5" s="7"/>
      <c r="L5" s="258"/>
      <c r="N5" s="7"/>
      <c r="O5" s="22"/>
      <c r="P5" s="22"/>
      <c r="Q5" s="7"/>
      <c r="R5" s="7"/>
      <c r="S5" s="7"/>
      <c r="T5" s="7"/>
      <c r="U5" s="7"/>
      <c r="V5" s="7"/>
      <c r="X5" s="263" t="s">
        <v>201</v>
      </c>
    </row>
    <row r="6" spans="1:25" ht="6" customHeight="1" thickBot="1">
      <c r="A6" s="26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4" s="148" customFormat="1" ht="15.75" customHeight="1" thickTop="1">
      <c r="A7" s="317"/>
      <c r="B7" s="652" t="s">
        <v>213</v>
      </c>
      <c r="C7" s="614" t="s">
        <v>210</v>
      </c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 t="s">
        <v>211</v>
      </c>
      <c r="O7" s="654"/>
      <c r="P7" s="654"/>
      <c r="Q7" s="654"/>
      <c r="R7" s="654"/>
      <c r="S7" s="655"/>
      <c r="T7" s="656" t="s">
        <v>339</v>
      </c>
      <c r="U7" s="658" t="s">
        <v>341</v>
      </c>
      <c r="V7" s="650" t="s">
        <v>303</v>
      </c>
      <c r="W7" s="651"/>
      <c r="X7" s="651"/>
    </row>
    <row r="8" spans="1:24" s="148" customFormat="1" ht="31.5">
      <c r="A8" s="155"/>
      <c r="B8" s="653"/>
      <c r="C8" s="154" t="s">
        <v>2</v>
      </c>
      <c r="D8" s="154" t="s">
        <v>202</v>
      </c>
      <c r="E8" s="155" t="s">
        <v>69</v>
      </c>
      <c r="F8" s="250" t="s">
        <v>203</v>
      </c>
      <c r="G8" s="250" t="s">
        <v>204</v>
      </c>
      <c r="H8" s="250" t="s">
        <v>65</v>
      </c>
      <c r="I8" s="250" t="s">
        <v>60</v>
      </c>
      <c r="J8" s="250" t="s">
        <v>205</v>
      </c>
      <c r="K8" s="250" t="s">
        <v>206</v>
      </c>
      <c r="L8" s="156" t="s">
        <v>212</v>
      </c>
      <c r="M8" s="475" t="s">
        <v>397</v>
      </c>
      <c r="N8" s="476" t="s">
        <v>2</v>
      </c>
      <c r="O8" s="155" t="s">
        <v>207</v>
      </c>
      <c r="P8" s="250" t="s">
        <v>208</v>
      </c>
      <c r="Q8" s="250" t="s">
        <v>114</v>
      </c>
      <c r="R8" s="250" t="s">
        <v>209</v>
      </c>
      <c r="S8" s="318" t="s">
        <v>398</v>
      </c>
      <c r="T8" s="657"/>
      <c r="U8" s="659"/>
      <c r="V8" s="319" t="s">
        <v>337</v>
      </c>
      <c r="W8" s="320" t="s">
        <v>338</v>
      </c>
      <c r="X8" s="254" t="s">
        <v>340</v>
      </c>
    </row>
    <row r="9" spans="1:25" s="215" customFormat="1" ht="11.25">
      <c r="A9" s="321"/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4"/>
      <c r="M9" s="325"/>
      <c r="N9" s="326"/>
      <c r="O9" s="323"/>
      <c r="P9" s="323"/>
      <c r="Q9" s="323"/>
      <c r="R9" s="323"/>
      <c r="S9" s="323"/>
      <c r="T9" s="323"/>
      <c r="U9" s="323"/>
      <c r="V9" s="327" t="s">
        <v>128</v>
      </c>
      <c r="W9" s="327" t="s">
        <v>128</v>
      </c>
      <c r="X9" s="327" t="s">
        <v>236</v>
      </c>
      <c r="Y9" s="328"/>
    </row>
    <row r="10" spans="1:24" s="153" customFormat="1" ht="17.25" customHeight="1">
      <c r="A10" s="158" t="s">
        <v>462</v>
      </c>
      <c r="B10" s="486">
        <v>473</v>
      </c>
      <c r="C10" s="487">
        <v>425</v>
      </c>
      <c r="D10" s="487">
        <v>304</v>
      </c>
      <c r="E10" s="487">
        <v>4</v>
      </c>
      <c r="F10" s="487">
        <v>3</v>
      </c>
      <c r="G10" s="487">
        <v>4</v>
      </c>
      <c r="H10" s="487">
        <v>8</v>
      </c>
      <c r="I10" s="487">
        <v>86</v>
      </c>
      <c r="J10" s="487">
        <v>9</v>
      </c>
      <c r="K10" s="487">
        <v>6</v>
      </c>
      <c r="L10" s="126">
        <v>0</v>
      </c>
      <c r="M10" s="126">
        <v>1</v>
      </c>
      <c r="N10" s="487">
        <v>47</v>
      </c>
      <c r="O10" s="487">
        <v>8</v>
      </c>
      <c r="P10" s="487">
        <v>9</v>
      </c>
      <c r="Q10" s="487">
        <v>2</v>
      </c>
      <c r="R10" s="487">
        <v>28</v>
      </c>
      <c r="S10" s="488">
        <v>0</v>
      </c>
      <c r="T10" s="487">
        <v>1</v>
      </c>
      <c r="U10" s="487">
        <v>191</v>
      </c>
      <c r="V10" s="488" t="s">
        <v>32</v>
      </c>
      <c r="W10" s="488" t="s">
        <v>32</v>
      </c>
      <c r="X10" s="489">
        <v>40.4</v>
      </c>
    </row>
    <row r="11" spans="1:24" s="153" customFormat="1" ht="17.25" customHeight="1">
      <c r="A11" s="329" t="s">
        <v>446</v>
      </c>
      <c r="B11" s="486">
        <v>470</v>
      </c>
      <c r="C11" s="487">
        <v>423</v>
      </c>
      <c r="D11" s="487">
        <v>305</v>
      </c>
      <c r="E11" s="487">
        <v>2</v>
      </c>
      <c r="F11" s="487">
        <v>4</v>
      </c>
      <c r="G11" s="487">
        <v>3</v>
      </c>
      <c r="H11" s="487">
        <v>6</v>
      </c>
      <c r="I11" s="487">
        <v>87</v>
      </c>
      <c r="J11" s="487">
        <v>10</v>
      </c>
      <c r="K11" s="487">
        <v>5</v>
      </c>
      <c r="L11" s="126">
        <v>0</v>
      </c>
      <c r="M11" s="126">
        <v>1</v>
      </c>
      <c r="N11" s="487">
        <v>46</v>
      </c>
      <c r="O11" s="487">
        <v>9</v>
      </c>
      <c r="P11" s="487">
        <v>8</v>
      </c>
      <c r="Q11" s="487">
        <v>2</v>
      </c>
      <c r="R11" s="487">
        <v>27</v>
      </c>
      <c r="S11" s="488">
        <v>0</v>
      </c>
      <c r="T11" s="487">
        <v>1</v>
      </c>
      <c r="U11" s="488">
        <v>173</v>
      </c>
      <c r="V11" s="488" t="s">
        <v>32</v>
      </c>
      <c r="W11" s="488" t="s">
        <v>32</v>
      </c>
      <c r="X11" s="490">
        <v>36.8</v>
      </c>
    </row>
    <row r="12" spans="1:25" s="159" customFormat="1" ht="17.25" customHeight="1">
      <c r="A12" s="477" t="s">
        <v>463</v>
      </c>
      <c r="B12" s="491">
        <v>468</v>
      </c>
      <c r="C12" s="492">
        <v>424</v>
      </c>
      <c r="D12" s="492">
        <v>309</v>
      </c>
      <c r="E12" s="492">
        <v>5</v>
      </c>
      <c r="F12" s="492">
        <v>3</v>
      </c>
      <c r="G12" s="492">
        <v>4</v>
      </c>
      <c r="H12" s="492">
        <v>7</v>
      </c>
      <c r="I12" s="492">
        <v>81</v>
      </c>
      <c r="J12" s="492">
        <v>9</v>
      </c>
      <c r="K12" s="492">
        <v>4</v>
      </c>
      <c r="L12" s="478">
        <v>0</v>
      </c>
      <c r="M12" s="478">
        <v>1</v>
      </c>
      <c r="N12" s="492">
        <v>44</v>
      </c>
      <c r="O12" s="492">
        <v>9</v>
      </c>
      <c r="P12" s="492">
        <v>8</v>
      </c>
      <c r="Q12" s="492">
        <v>1</v>
      </c>
      <c r="R12" s="492">
        <v>26</v>
      </c>
      <c r="S12" s="493">
        <v>0</v>
      </c>
      <c r="T12" s="492">
        <v>1</v>
      </c>
      <c r="U12" s="493">
        <v>179</v>
      </c>
      <c r="V12" s="493" t="s">
        <v>32</v>
      </c>
      <c r="W12" s="493" t="s">
        <v>32</v>
      </c>
      <c r="X12" s="494">
        <v>38.2</v>
      </c>
      <c r="Y12" s="153"/>
    </row>
    <row r="13" spans="1:25" s="246" customFormat="1" ht="13.5" customHeight="1">
      <c r="A13" s="153" t="s">
        <v>354</v>
      </c>
      <c r="B13" s="247"/>
      <c r="C13" s="247"/>
      <c r="D13" s="247"/>
      <c r="E13" s="247"/>
      <c r="F13" s="248"/>
      <c r="G13" s="248"/>
      <c r="H13" s="248"/>
      <c r="I13" s="248"/>
      <c r="J13" s="248"/>
      <c r="K13" s="248"/>
      <c r="L13" s="248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3" s="246" customFormat="1" ht="11.25" customHeight="1">
      <c r="A14" s="153" t="s">
        <v>459</v>
      </c>
      <c r="B14" s="49"/>
      <c r="C14" s="49"/>
      <c r="D14" s="49"/>
      <c r="E14" s="49"/>
      <c r="F14" s="330"/>
      <c r="G14" s="330"/>
      <c r="H14" s="330"/>
      <c r="I14" s="330"/>
      <c r="J14" s="330"/>
      <c r="K14" s="330"/>
      <c r="L14" s="330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5" s="246" customFormat="1" ht="13.5" customHeight="1">
      <c r="A15" s="36" t="s">
        <v>404</v>
      </c>
      <c r="B15" s="49"/>
      <c r="C15" s="49"/>
      <c r="D15" s="49"/>
      <c r="E15" s="49"/>
      <c r="F15" s="330"/>
      <c r="G15" s="330"/>
      <c r="H15" s="330"/>
      <c r="I15" s="330"/>
      <c r="J15" s="330"/>
      <c r="K15" s="330"/>
      <c r="L15" s="330"/>
      <c r="M15" s="330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ht="15" customHeight="1">
      <c r="A16" s="36"/>
    </row>
  </sheetData>
  <sheetProtection/>
  <mergeCells count="7">
    <mergeCell ref="V7:X7"/>
    <mergeCell ref="A3:M3"/>
    <mergeCell ref="B7:B8"/>
    <mergeCell ref="C7:M7"/>
    <mergeCell ref="N7:S7"/>
    <mergeCell ref="T7:T8"/>
    <mergeCell ref="U7:U8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J33"/>
  <sheetViews>
    <sheetView showGridLines="0"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K12" sqref="K12"/>
      <selection pane="bottomLeft" activeCell="J12" sqref="J12"/>
    </sheetView>
  </sheetViews>
  <sheetFormatPr defaultColWidth="9.00390625" defaultRowHeight="13.5"/>
  <cols>
    <col min="1" max="1" width="12.625" style="9" customWidth="1"/>
    <col min="2" max="7" width="13.25390625" style="9" customWidth="1"/>
    <col min="8" max="8" width="11.50390625" style="9" customWidth="1"/>
    <col min="9" max="10" width="9.00390625" style="68" customWidth="1"/>
    <col min="11" max="16384" width="9.00390625" style="9" customWidth="1"/>
  </cols>
  <sheetData>
    <row r="1" ht="13.5">
      <c r="A1" s="230" t="s">
        <v>186</v>
      </c>
    </row>
    <row r="2" ht="13.5">
      <c r="A2" s="66" t="s">
        <v>19</v>
      </c>
    </row>
    <row r="3" spans="1:8" ht="17.25">
      <c r="A3" s="660" t="s">
        <v>451</v>
      </c>
      <c r="B3" s="660"/>
      <c r="C3" s="660"/>
      <c r="D3" s="660"/>
      <c r="E3" s="660"/>
      <c r="F3" s="660"/>
      <c r="G3" s="660"/>
      <c r="H3" s="67"/>
    </row>
    <row r="4" spans="1:8" ht="13.5">
      <c r="A4" s="563" t="s">
        <v>422</v>
      </c>
      <c r="B4" s="563"/>
      <c r="C4" s="563"/>
      <c r="D4" s="563"/>
      <c r="E4" s="563"/>
      <c r="F4" s="563"/>
      <c r="G4" s="563"/>
      <c r="H4" s="51"/>
    </row>
    <row r="5" ht="6" customHeight="1" thickBot="1"/>
    <row r="6" spans="1:10" s="33" customFormat="1" ht="18" customHeight="1" thickTop="1">
      <c r="A6" s="664"/>
      <c r="B6" s="661" t="s">
        <v>130</v>
      </c>
      <c r="C6" s="662"/>
      <c r="D6" s="663" t="s">
        <v>344</v>
      </c>
      <c r="E6" s="663"/>
      <c r="F6" s="661" t="s">
        <v>345</v>
      </c>
      <c r="G6" s="663"/>
      <c r="H6" s="28"/>
      <c r="I6" s="72"/>
      <c r="J6" s="72"/>
    </row>
    <row r="7" spans="1:10" s="33" customFormat="1" ht="18" customHeight="1">
      <c r="A7" s="665"/>
      <c r="B7" s="71" t="s">
        <v>393</v>
      </c>
      <c r="C7" s="71" t="s">
        <v>129</v>
      </c>
      <c r="D7" s="70" t="s">
        <v>394</v>
      </c>
      <c r="E7" s="71" t="s">
        <v>129</v>
      </c>
      <c r="F7" s="71" t="s">
        <v>394</v>
      </c>
      <c r="G7" s="69" t="s">
        <v>129</v>
      </c>
      <c r="H7" s="28"/>
      <c r="I7" s="72"/>
      <c r="J7" s="72"/>
    </row>
    <row r="8" spans="1:10" s="73" customFormat="1" ht="21.75" customHeight="1">
      <c r="A8" s="233" t="s">
        <v>16</v>
      </c>
      <c r="B8" s="197">
        <f aca="true" t="shared" si="0" ref="B8:G8">SUM(B10:B26)</f>
        <v>9193</v>
      </c>
      <c r="C8" s="197">
        <f t="shared" si="0"/>
        <v>9710</v>
      </c>
      <c r="D8" s="197">
        <f t="shared" si="0"/>
        <v>11370</v>
      </c>
      <c r="E8" s="197">
        <f t="shared" si="0"/>
        <v>13395</v>
      </c>
      <c r="F8" s="197">
        <f t="shared" si="0"/>
        <v>8460</v>
      </c>
      <c r="G8" s="197">
        <f t="shared" si="0"/>
        <v>9210</v>
      </c>
      <c r="H8" s="197"/>
      <c r="I8" s="234"/>
      <c r="J8" s="234"/>
    </row>
    <row r="9" spans="1:10" s="33" customFormat="1" ht="21.75" customHeight="1">
      <c r="A9" s="235"/>
      <c r="B9" s="198"/>
      <c r="C9" s="198"/>
      <c r="D9" s="198"/>
      <c r="E9" s="198"/>
      <c r="F9" s="198"/>
      <c r="G9" s="198"/>
      <c r="H9" s="236"/>
      <c r="I9" s="72"/>
      <c r="J9" s="72"/>
    </row>
    <row r="10" spans="1:10" s="33" customFormat="1" ht="21.75" customHeight="1">
      <c r="A10" s="27" t="s">
        <v>5</v>
      </c>
      <c r="B10" s="198">
        <v>2102</v>
      </c>
      <c r="C10" s="198">
        <v>2224</v>
      </c>
      <c r="D10" s="198">
        <v>2508</v>
      </c>
      <c r="E10" s="198">
        <v>2858</v>
      </c>
      <c r="F10" s="198">
        <v>2010</v>
      </c>
      <c r="G10" s="198">
        <v>2166</v>
      </c>
      <c r="H10" s="237"/>
      <c r="I10" s="72"/>
      <c r="J10" s="72"/>
    </row>
    <row r="11" spans="1:10" s="33" customFormat="1" ht="21.75" customHeight="1">
      <c r="A11" s="27" t="s">
        <v>6</v>
      </c>
      <c r="B11" s="198">
        <v>346</v>
      </c>
      <c r="C11" s="198">
        <v>360</v>
      </c>
      <c r="D11" s="198">
        <v>385</v>
      </c>
      <c r="E11" s="198">
        <v>428</v>
      </c>
      <c r="F11" s="198">
        <v>348</v>
      </c>
      <c r="G11" s="198">
        <v>355</v>
      </c>
      <c r="H11" s="237"/>
      <c r="I11" s="72"/>
      <c r="J11" s="72"/>
    </row>
    <row r="12" spans="1:10" s="33" customFormat="1" ht="21.75" customHeight="1">
      <c r="A12" s="27" t="s">
        <v>7</v>
      </c>
      <c r="B12" s="198">
        <v>430</v>
      </c>
      <c r="C12" s="198">
        <v>443</v>
      </c>
      <c r="D12" s="198">
        <v>488</v>
      </c>
      <c r="E12" s="198">
        <v>540</v>
      </c>
      <c r="F12" s="198">
        <v>332</v>
      </c>
      <c r="G12" s="198">
        <v>348</v>
      </c>
      <c r="H12" s="237"/>
      <c r="I12" s="72"/>
      <c r="J12" s="72"/>
    </row>
    <row r="13" spans="1:10" s="33" customFormat="1" ht="21.75" customHeight="1">
      <c r="A13" s="27" t="s">
        <v>8</v>
      </c>
      <c r="B13" s="198">
        <v>785</v>
      </c>
      <c r="C13" s="198">
        <v>835</v>
      </c>
      <c r="D13" s="198">
        <v>1048</v>
      </c>
      <c r="E13" s="198">
        <v>1282</v>
      </c>
      <c r="F13" s="198">
        <v>702</v>
      </c>
      <c r="G13" s="198">
        <v>778</v>
      </c>
      <c r="H13" s="237"/>
      <c r="I13" s="72"/>
      <c r="J13" s="72"/>
    </row>
    <row r="14" spans="1:10" s="33" customFormat="1" ht="21.75" customHeight="1">
      <c r="A14" s="27" t="s">
        <v>9</v>
      </c>
      <c r="B14" s="198">
        <v>584</v>
      </c>
      <c r="C14" s="198">
        <v>608</v>
      </c>
      <c r="D14" s="198">
        <v>702</v>
      </c>
      <c r="E14" s="198">
        <v>803</v>
      </c>
      <c r="F14" s="198">
        <v>560</v>
      </c>
      <c r="G14" s="198">
        <v>592</v>
      </c>
      <c r="H14" s="237"/>
      <c r="I14" s="72"/>
      <c r="J14" s="72"/>
    </row>
    <row r="15" spans="1:10" s="33" customFormat="1" ht="21.75" customHeight="1">
      <c r="A15" s="27" t="s">
        <v>348</v>
      </c>
      <c r="B15" s="198">
        <v>423</v>
      </c>
      <c r="C15" s="198">
        <v>448</v>
      </c>
      <c r="D15" s="198">
        <v>513</v>
      </c>
      <c r="E15" s="198">
        <v>605</v>
      </c>
      <c r="F15" s="198">
        <v>405</v>
      </c>
      <c r="G15" s="198">
        <v>446</v>
      </c>
      <c r="H15" s="237"/>
      <c r="I15" s="72"/>
      <c r="J15" s="72"/>
    </row>
    <row r="16" spans="1:10" s="33" customFormat="1" ht="21.75" customHeight="1">
      <c r="A16" s="27" t="s">
        <v>17</v>
      </c>
      <c r="B16" s="198">
        <v>449</v>
      </c>
      <c r="C16" s="198">
        <v>494</v>
      </c>
      <c r="D16" s="198">
        <v>622</v>
      </c>
      <c r="E16" s="198">
        <v>878</v>
      </c>
      <c r="F16" s="198">
        <v>403</v>
      </c>
      <c r="G16" s="198">
        <v>487</v>
      </c>
      <c r="H16" s="237"/>
      <c r="I16" s="72"/>
      <c r="J16" s="72"/>
    </row>
    <row r="17" spans="1:10" s="33" customFormat="1" ht="21.75" customHeight="1">
      <c r="A17" s="27" t="s">
        <v>248</v>
      </c>
      <c r="B17" s="198">
        <v>1071</v>
      </c>
      <c r="C17" s="198">
        <v>1125</v>
      </c>
      <c r="D17" s="198">
        <v>1248</v>
      </c>
      <c r="E17" s="198">
        <v>1421</v>
      </c>
      <c r="F17" s="198">
        <v>997</v>
      </c>
      <c r="G17" s="198">
        <v>1095</v>
      </c>
      <c r="H17" s="237"/>
      <c r="I17" s="72"/>
      <c r="J17" s="72"/>
    </row>
    <row r="18" spans="1:10" s="33" customFormat="1" ht="21.75" customHeight="1">
      <c r="A18" s="27" t="s">
        <v>25</v>
      </c>
      <c r="B18" s="198">
        <v>1141</v>
      </c>
      <c r="C18" s="198">
        <v>1226</v>
      </c>
      <c r="D18" s="198">
        <v>1455</v>
      </c>
      <c r="E18" s="198">
        <v>1897</v>
      </c>
      <c r="F18" s="198">
        <v>984</v>
      </c>
      <c r="G18" s="198">
        <v>1128</v>
      </c>
      <c r="H18" s="237"/>
      <c r="I18" s="72"/>
      <c r="J18" s="72"/>
    </row>
    <row r="19" spans="1:10" s="33" customFormat="1" ht="21.75" customHeight="1">
      <c r="A19" s="27" t="s">
        <v>10</v>
      </c>
      <c r="B19" s="198">
        <v>264</v>
      </c>
      <c r="C19" s="198">
        <v>274</v>
      </c>
      <c r="D19" s="198">
        <v>359</v>
      </c>
      <c r="E19" s="198">
        <v>388</v>
      </c>
      <c r="F19" s="198">
        <v>273</v>
      </c>
      <c r="G19" s="198">
        <v>286</v>
      </c>
      <c r="H19" s="237"/>
      <c r="I19" s="72"/>
      <c r="J19" s="72"/>
    </row>
    <row r="20" spans="1:10" s="33" customFormat="1" ht="21.75" customHeight="1">
      <c r="A20" s="27" t="s">
        <v>11</v>
      </c>
      <c r="B20" s="198">
        <v>75</v>
      </c>
      <c r="C20" s="198">
        <v>78</v>
      </c>
      <c r="D20" s="198">
        <v>122</v>
      </c>
      <c r="E20" s="198">
        <v>139</v>
      </c>
      <c r="F20" s="198">
        <v>54</v>
      </c>
      <c r="G20" s="198">
        <v>58</v>
      </c>
      <c r="H20" s="237"/>
      <c r="I20" s="72"/>
      <c r="J20" s="72"/>
    </row>
    <row r="21" spans="1:10" s="33" customFormat="1" ht="21.75" customHeight="1">
      <c r="A21" s="27" t="s">
        <v>18</v>
      </c>
      <c r="B21" s="198">
        <v>173</v>
      </c>
      <c r="C21" s="198">
        <v>176</v>
      </c>
      <c r="D21" s="198">
        <v>226</v>
      </c>
      <c r="E21" s="198">
        <v>252</v>
      </c>
      <c r="F21" s="198">
        <v>186</v>
      </c>
      <c r="G21" s="198">
        <v>203</v>
      </c>
      <c r="H21" s="237"/>
      <c r="I21" s="72"/>
      <c r="J21" s="72"/>
    </row>
    <row r="22" spans="1:10" s="33" customFormat="1" ht="21.75" customHeight="1">
      <c r="A22" s="27" t="s">
        <v>12</v>
      </c>
      <c r="B22" s="198">
        <v>382</v>
      </c>
      <c r="C22" s="198">
        <v>396</v>
      </c>
      <c r="D22" s="198">
        <v>480</v>
      </c>
      <c r="E22" s="198">
        <v>516</v>
      </c>
      <c r="F22" s="198">
        <v>351</v>
      </c>
      <c r="G22" s="198">
        <v>366</v>
      </c>
      <c r="H22" s="237"/>
      <c r="I22" s="72"/>
      <c r="J22" s="72"/>
    </row>
    <row r="23" spans="1:10" s="33" customFormat="1" ht="21.75" customHeight="1">
      <c r="A23" s="27" t="s">
        <v>13</v>
      </c>
      <c r="B23" s="198">
        <v>180</v>
      </c>
      <c r="C23" s="198">
        <v>197</v>
      </c>
      <c r="D23" s="198">
        <v>217</v>
      </c>
      <c r="E23" s="198">
        <v>255</v>
      </c>
      <c r="F23" s="198">
        <v>148</v>
      </c>
      <c r="G23" s="198">
        <v>159</v>
      </c>
      <c r="H23" s="237"/>
      <c r="I23" s="72"/>
      <c r="J23" s="72"/>
    </row>
    <row r="24" spans="1:10" s="33" customFormat="1" ht="21.75" customHeight="1">
      <c r="A24" s="27" t="s">
        <v>14</v>
      </c>
      <c r="B24" s="198">
        <v>196</v>
      </c>
      <c r="C24" s="198">
        <v>204</v>
      </c>
      <c r="D24" s="198">
        <v>232</v>
      </c>
      <c r="E24" s="198">
        <v>251</v>
      </c>
      <c r="F24" s="198">
        <v>182</v>
      </c>
      <c r="G24" s="198">
        <v>183</v>
      </c>
      <c r="H24" s="237"/>
      <c r="I24" s="72"/>
      <c r="J24" s="72"/>
    </row>
    <row r="25" spans="1:10" s="33" customFormat="1" ht="21.75" customHeight="1">
      <c r="A25" s="27" t="s">
        <v>21</v>
      </c>
      <c r="B25" s="198">
        <v>199</v>
      </c>
      <c r="C25" s="198">
        <v>207</v>
      </c>
      <c r="D25" s="198">
        <v>263</v>
      </c>
      <c r="E25" s="198">
        <v>281</v>
      </c>
      <c r="F25" s="198">
        <v>166</v>
      </c>
      <c r="G25" s="198">
        <v>176</v>
      </c>
      <c r="H25" s="237"/>
      <c r="I25" s="72"/>
      <c r="J25" s="72"/>
    </row>
    <row r="26" spans="1:10" s="33" customFormat="1" ht="21.75" customHeight="1">
      <c r="A26" s="29" t="s">
        <v>249</v>
      </c>
      <c r="B26" s="471">
        <v>393</v>
      </c>
      <c r="C26" s="471">
        <v>415</v>
      </c>
      <c r="D26" s="471">
        <v>502</v>
      </c>
      <c r="E26" s="471">
        <v>601</v>
      </c>
      <c r="F26" s="471">
        <v>359</v>
      </c>
      <c r="G26" s="471">
        <v>384</v>
      </c>
      <c r="H26" s="237"/>
      <c r="I26" s="72"/>
      <c r="J26" s="72"/>
    </row>
    <row r="27" spans="1:10" s="33" customFormat="1" ht="18.75" customHeight="1">
      <c r="A27" s="30" t="s">
        <v>395</v>
      </c>
      <c r="I27" s="72"/>
      <c r="J27" s="72"/>
    </row>
    <row r="28" ht="9.75" customHeight="1"/>
    <row r="31" spans="8:10" s="228" customFormat="1" ht="13.5">
      <c r="H31" s="231"/>
      <c r="I31" s="232"/>
      <c r="J31" s="232"/>
    </row>
    <row r="32" spans="8:10" s="228" customFormat="1" ht="13.5">
      <c r="H32" s="231"/>
      <c r="I32" s="232"/>
      <c r="J32" s="232"/>
    </row>
    <row r="33" spans="8:10" s="228" customFormat="1" ht="13.5">
      <c r="H33" s="231"/>
      <c r="I33" s="232"/>
      <c r="J33" s="232"/>
    </row>
  </sheetData>
  <sheetProtection/>
  <mergeCells count="6">
    <mergeCell ref="A3:G3"/>
    <mergeCell ref="A4:G4"/>
    <mergeCell ref="B6:C6"/>
    <mergeCell ref="F6:G6"/>
    <mergeCell ref="D6:E6"/>
    <mergeCell ref="A6:A7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P27"/>
  <sheetViews>
    <sheetView showGridLines="0" view="pageBreakPreview" zoomScaleSheetLayoutView="100" zoomScalePageLayoutView="0" workbookViewId="0" topLeftCell="A1">
      <pane xSplit="1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Col="1"/>
  <cols>
    <col min="1" max="1" width="27.00390625" style="19" customWidth="1"/>
    <col min="2" max="2" width="12.875" style="19" customWidth="1" outlineLevel="1"/>
    <col min="3" max="3" width="14.375" style="19" customWidth="1" outlineLevel="1"/>
    <col min="4" max="6" width="12.875" style="19" customWidth="1" outlineLevel="1"/>
    <col min="7" max="14" width="7.00390625" style="19" customWidth="1"/>
    <col min="15" max="15" width="13.00390625" style="19" customWidth="1"/>
    <col min="16" max="16384" width="9.00390625" style="19" customWidth="1"/>
  </cols>
  <sheetData>
    <row r="1" ht="13.5">
      <c r="A1" s="85" t="s">
        <v>186</v>
      </c>
    </row>
    <row r="2" ht="13.5">
      <c r="A2" s="89" t="s">
        <v>19</v>
      </c>
    </row>
    <row r="3" spans="1:15" ht="17.25">
      <c r="A3" s="559" t="s">
        <v>452</v>
      </c>
      <c r="B3" s="559"/>
      <c r="C3" s="559"/>
      <c r="D3" s="559"/>
      <c r="E3" s="559"/>
      <c r="F3" s="55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3.5">
      <c r="A4" s="647" t="s">
        <v>468</v>
      </c>
      <c r="B4" s="647"/>
      <c r="C4" s="647"/>
      <c r="D4" s="647"/>
      <c r="E4" s="647"/>
      <c r="F4" s="647"/>
      <c r="G4" s="150"/>
      <c r="H4" s="150"/>
      <c r="I4" s="150"/>
      <c r="J4" s="150"/>
      <c r="K4" s="150"/>
      <c r="L4" s="150"/>
      <c r="M4" s="150"/>
      <c r="N4" s="150"/>
      <c r="O4" s="151"/>
    </row>
    <row r="5" spans="1:15" ht="6" customHeight="1" thickBot="1">
      <c r="A5" s="152"/>
      <c r="B5" s="152"/>
      <c r="C5" s="152"/>
      <c r="D5" s="152"/>
      <c r="E5" s="152"/>
      <c r="F5" s="152"/>
      <c r="G5" s="152"/>
      <c r="I5" s="152"/>
      <c r="J5" s="152"/>
      <c r="K5" s="152"/>
      <c r="O5" s="152"/>
    </row>
    <row r="6" spans="1:15" s="153" customFormat="1" ht="13.5" customHeight="1" thickTop="1">
      <c r="A6" s="669"/>
      <c r="B6" s="671" t="s">
        <v>136</v>
      </c>
      <c r="C6" s="652" t="s">
        <v>423</v>
      </c>
      <c r="D6" s="614" t="s">
        <v>424</v>
      </c>
      <c r="E6" s="615"/>
      <c r="F6" s="615"/>
      <c r="G6" s="615" t="s">
        <v>425</v>
      </c>
      <c r="H6" s="615"/>
      <c r="I6" s="615"/>
      <c r="J6" s="668"/>
      <c r="K6" s="614" t="s">
        <v>426</v>
      </c>
      <c r="L6" s="615"/>
      <c r="M6" s="615"/>
      <c r="N6" s="668"/>
      <c r="O6" s="666" t="s">
        <v>355</v>
      </c>
    </row>
    <row r="7" spans="1:16" s="153" customFormat="1" ht="24.75" customHeight="1">
      <c r="A7" s="670"/>
      <c r="B7" s="653"/>
      <c r="C7" s="653"/>
      <c r="D7" s="154" t="s">
        <v>2</v>
      </c>
      <c r="E7" s="154" t="s">
        <v>135</v>
      </c>
      <c r="F7" s="250" t="s">
        <v>134</v>
      </c>
      <c r="G7" s="155" t="s">
        <v>2</v>
      </c>
      <c r="H7" s="156" t="s">
        <v>187</v>
      </c>
      <c r="I7" s="156" t="s">
        <v>188</v>
      </c>
      <c r="J7" s="154" t="s">
        <v>133</v>
      </c>
      <c r="K7" s="154" t="s">
        <v>2</v>
      </c>
      <c r="L7" s="154" t="s">
        <v>132</v>
      </c>
      <c r="M7" s="156" t="s">
        <v>189</v>
      </c>
      <c r="N7" s="154" t="s">
        <v>131</v>
      </c>
      <c r="O7" s="667"/>
      <c r="P7" s="157"/>
    </row>
    <row r="8" spans="1:15" s="153" customFormat="1" ht="14.25" customHeight="1">
      <c r="A8" s="506" t="s">
        <v>469</v>
      </c>
      <c r="B8" s="243">
        <v>12</v>
      </c>
      <c r="C8" s="244">
        <v>47173</v>
      </c>
      <c r="D8" s="244">
        <v>114630</v>
      </c>
      <c r="E8" s="244">
        <v>50523</v>
      </c>
      <c r="F8" s="244">
        <v>64107</v>
      </c>
      <c r="G8" s="244">
        <v>288</v>
      </c>
      <c r="H8" s="244">
        <v>39</v>
      </c>
      <c r="I8" s="244">
        <v>194</v>
      </c>
      <c r="J8" s="244">
        <v>55</v>
      </c>
      <c r="K8" s="244">
        <v>2607</v>
      </c>
      <c r="L8" s="244">
        <v>12</v>
      </c>
      <c r="M8" s="244">
        <v>174</v>
      </c>
      <c r="N8" s="244">
        <v>2421</v>
      </c>
      <c r="O8" s="244">
        <v>55339953</v>
      </c>
    </row>
    <row r="9" spans="1:15" s="153" customFormat="1" ht="14.25" customHeight="1">
      <c r="A9" s="483" t="s">
        <v>443</v>
      </c>
      <c r="B9" s="243">
        <v>12</v>
      </c>
      <c r="C9" s="244">
        <v>46703</v>
      </c>
      <c r="D9" s="244">
        <v>114816</v>
      </c>
      <c r="E9" s="244">
        <v>50252</v>
      </c>
      <c r="F9" s="244">
        <v>64564</v>
      </c>
      <c r="G9" s="244">
        <v>274</v>
      </c>
      <c r="H9" s="244">
        <v>39</v>
      </c>
      <c r="I9" s="244">
        <v>185</v>
      </c>
      <c r="J9" s="244">
        <v>50</v>
      </c>
      <c r="K9" s="244">
        <v>2490</v>
      </c>
      <c r="L9" s="244">
        <v>12</v>
      </c>
      <c r="M9" s="244">
        <v>173</v>
      </c>
      <c r="N9" s="244">
        <v>2305</v>
      </c>
      <c r="O9" s="244">
        <v>55606354</v>
      </c>
    </row>
    <row r="10" spans="1:15" s="159" customFormat="1" ht="14.25" customHeight="1">
      <c r="A10" s="505" t="s">
        <v>470</v>
      </c>
      <c r="B10" s="410">
        <v>11</v>
      </c>
      <c r="C10" s="411">
        <v>46152</v>
      </c>
      <c r="D10" s="411">
        <v>114494</v>
      </c>
      <c r="E10" s="411">
        <v>49591</v>
      </c>
      <c r="F10" s="411">
        <v>64903</v>
      </c>
      <c r="G10" s="411">
        <v>261</v>
      </c>
      <c r="H10" s="411">
        <v>36</v>
      </c>
      <c r="I10" s="411">
        <v>178</v>
      </c>
      <c r="J10" s="411">
        <v>47</v>
      </c>
      <c r="K10" s="411">
        <v>2417</v>
      </c>
      <c r="L10" s="411">
        <v>12</v>
      </c>
      <c r="M10" s="411">
        <v>165</v>
      </c>
      <c r="N10" s="411">
        <v>2240</v>
      </c>
      <c r="O10" s="411">
        <v>57679391</v>
      </c>
    </row>
    <row r="11" spans="1:15" s="159" customFormat="1" ht="9" customHeight="1">
      <c r="A11" s="160"/>
      <c r="B11" s="412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</row>
    <row r="12" spans="1:15" s="153" customFormat="1" ht="22.5" customHeight="1">
      <c r="A12" s="142" t="s">
        <v>429</v>
      </c>
      <c r="B12" s="243">
        <v>1</v>
      </c>
      <c r="C12" s="244">
        <v>7473</v>
      </c>
      <c r="D12" s="414">
        <v>30845</v>
      </c>
      <c r="E12" s="244">
        <v>7686</v>
      </c>
      <c r="F12" s="244">
        <v>23159</v>
      </c>
      <c r="G12" s="414">
        <v>25</v>
      </c>
      <c r="H12" s="244">
        <v>3</v>
      </c>
      <c r="I12" s="244">
        <v>18</v>
      </c>
      <c r="J12" s="244">
        <v>4</v>
      </c>
      <c r="K12" s="414">
        <v>404</v>
      </c>
      <c r="L12" s="244">
        <v>1</v>
      </c>
      <c r="M12" s="244">
        <v>27</v>
      </c>
      <c r="N12" s="244">
        <v>376</v>
      </c>
      <c r="O12" s="244">
        <v>10587584</v>
      </c>
    </row>
    <row r="13" spans="1:15" s="153" customFormat="1" ht="22.5" customHeight="1">
      <c r="A13" s="161" t="s">
        <v>371</v>
      </c>
      <c r="B13" s="243">
        <v>1</v>
      </c>
      <c r="C13" s="244">
        <v>1172</v>
      </c>
      <c r="D13" s="414">
        <v>2140</v>
      </c>
      <c r="E13" s="244">
        <v>1191</v>
      </c>
      <c r="F13" s="244">
        <v>949</v>
      </c>
      <c r="G13" s="414">
        <v>21</v>
      </c>
      <c r="H13" s="244">
        <v>5</v>
      </c>
      <c r="I13" s="244">
        <v>13</v>
      </c>
      <c r="J13" s="244">
        <v>3</v>
      </c>
      <c r="K13" s="414">
        <v>65</v>
      </c>
      <c r="L13" s="244">
        <v>1</v>
      </c>
      <c r="M13" s="244">
        <v>2</v>
      </c>
      <c r="N13" s="244">
        <v>62</v>
      </c>
      <c r="O13" s="244">
        <v>1744325</v>
      </c>
    </row>
    <row r="14" spans="1:15" s="153" customFormat="1" ht="22.5" customHeight="1">
      <c r="A14" s="142" t="s">
        <v>430</v>
      </c>
      <c r="B14" s="243">
        <v>1</v>
      </c>
      <c r="C14" s="244">
        <v>1369</v>
      </c>
      <c r="D14" s="414">
        <v>2431</v>
      </c>
      <c r="E14" s="244">
        <v>1393</v>
      </c>
      <c r="F14" s="244">
        <v>1038</v>
      </c>
      <c r="G14" s="414">
        <v>24</v>
      </c>
      <c r="H14" s="244">
        <v>3</v>
      </c>
      <c r="I14" s="244">
        <v>16</v>
      </c>
      <c r="J14" s="244">
        <v>5</v>
      </c>
      <c r="K14" s="414">
        <v>68</v>
      </c>
      <c r="L14" s="244">
        <v>1</v>
      </c>
      <c r="M14" s="244">
        <v>3</v>
      </c>
      <c r="N14" s="244">
        <v>64</v>
      </c>
      <c r="O14" s="244">
        <v>1194422</v>
      </c>
    </row>
    <row r="15" spans="1:15" s="162" customFormat="1" ht="22.5" customHeight="1">
      <c r="A15" s="161" t="s">
        <v>372</v>
      </c>
      <c r="B15" s="243">
        <v>1</v>
      </c>
      <c r="C15" s="244">
        <v>6899</v>
      </c>
      <c r="D15" s="414">
        <v>12655</v>
      </c>
      <c r="E15" s="244">
        <v>7352</v>
      </c>
      <c r="F15" s="244">
        <v>5303</v>
      </c>
      <c r="G15" s="414">
        <v>25</v>
      </c>
      <c r="H15" s="244">
        <v>3</v>
      </c>
      <c r="I15" s="244">
        <v>17</v>
      </c>
      <c r="J15" s="244">
        <v>5</v>
      </c>
      <c r="K15" s="414">
        <v>356</v>
      </c>
      <c r="L15" s="244">
        <v>1</v>
      </c>
      <c r="M15" s="244">
        <v>32</v>
      </c>
      <c r="N15" s="244">
        <v>323</v>
      </c>
      <c r="O15" s="244">
        <v>11435522</v>
      </c>
    </row>
    <row r="16" spans="1:15" s="153" customFormat="1" ht="22.5" customHeight="1">
      <c r="A16" s="142" t="s">
        <v>373</v>
      </c>
      <c r="B16" s="243">
        <v>1</v>
      </c>
      <c r="C16" s="244">
        <v>1042</v>
      </c>
      <c r="D16" s="414">
        <v>2789</v>
      </c>
      <c r="E16" s="244">
        <v>1044</v>
      </c>
      <c r="F16" s="244">
        <v>1745</v>
      </c>
      <c r="G16" s="414">
        <v>20</v>
      </c>
      <c r="H16" s="244">
        <v>4</v>
      </c>
      <c r="I16" s="244">
        <v>12</v>
      </c>
      <c r="J16" s="244">
        <v>4</v>
      </c>
      <c r="K16" s="414">
        <v>98</v>
      </c>
      <c r="L16" s="244">
        <v>1</v>
      </c>
      <c r="M16" s="244">
        <v>5</v>
      </c>
      <c r="N16" s="244">
        <v>92</v>
      </c>
      <c r="O16" s="244">
        <v>2025537</v>
      </c>
    </row>
    <row r="17" spans="1:15" s="153" customFormat="1" ht="22.5" customHeight="1">
      <c r="A17" s="142" t="s">
        <v>374</v>
      </c>
      <c r="B17" s="243">
        <v>1</v>
      </c>
      <c r="C17" s="244">
        <v>5053</v>
      </c>
      <c r="D17" s="414">
        <v>8956</v>
      </c>
      <c r="E17" s="244">
        <v>5373</v>
      </c>
      <c r="F17" s="244">
        <v>3583</v>
      </c>
      <c r="G17" s="414">
        <v>27</v>
      </c>
      <c r="H17" s="244">
        <v>3</v>
      </c>
      <c r="I17" s="244">
        <v>20</v>
      </c>
      <c r="J17" s="244">
        <v>4</v>
      </c>
      <c r="K17" s="414">
        <v>284</v>
      </c>
      <c r="L17" s="244">
        <v>1</v>
      </c>
      <c r="M17" s="244">
        <v>23</v>
      </c>
      <c r="N17" s="244">
        <v>260</v>
      </c>
      <c r="O17" s="244">
        <v>4049170</v>
      </c>
    </row>
    <row r="18" spans="1:15" s="153" customFormat="1" ht="22.5" customHeight="1">
      <c r="A18" s="161" t="s">
        <v>375</v>
      </c>
      <c r="B18" s="243">
        <v>1</v>
      </c>
      <c r="C18" s="244">
        <v>4672</v>
      </c>
      <c r="D18" s="414">
        <v>12736</v>
      </c>
      <c r="E18" s="244">
        <v>5458</v>
      </c>
      <c r="F18" s="244">
        <v>7278</v>
      </c>
      <c r="G18" s="414">
        <v>20</v>
      </c>
      <c r="H18" s="244">
        <v>3</v>
      </c>
      <c r="I18" s="244">
        <v>13</v>
      </c>
      <c r="J18" s="244">
        <v>4</v>
      </c>
      <c r="K18" s="414">
        <v>234</v>
      </c>
      <c r="L18" s="244">
        <v>1</v>
      </c>
      <c r="M18" s="244">
        <v>12</v>
      </c>
      <c r="N18" s="244">
        <v>221</v>
      </c>
      <c r="O18" s="244">
        <v>5496569</v>
      </c>
    </row>
    <row r="19" spans="1:15" s="153" customFormat="1" ht="22.5" customHeight="1">
      <c r="A19" s="142" t="s">
        <v>376</v>
      </c>
      <c r="B19" s="243">
        <v>1</v>
      </c>
      <c r="C19" s="244">
        <v>3557</v>
      </c>
      <c r="D19" s="414">
        <v>8026</v>
      </c>
      <c r="E19" s="244">
        <v>3774</v>
      </c>
      <c r="F19" s="244">
        <v>4252</v>
      </c>
      <c r="G19" s="414">
        <v>21</v>
      </c>
      <c r="H19" s="244">
        <v>3</v>
      </c>
      <c r="I19" s="244">
        <v>14</v>
      </c>
      <c r="J19" s="244">
        <v>4</v>
      </c>
      <c r="K19" s="414">
        <v>156</v>
      </c>
      <c r="L19" s="244">
        <v>1</v>
      </c>
      <c r="M19" s="244">
        <v>16</v>
      </c>
      <c r="N19" s="244">
        <v>139</v>
      </c>
      <c r="O19" s="244">
        <v>4383906</v>
      </c>
    </row>
    <row r="20" spans="1:15" s="153" customFormat="1" ht="22.5" customHeight="1">
      <c r="A20" s="142" t="s">
        <v>377</v>
      </c>
      <c r="B20" s="243">
        <v>1</v>
      </c>
      <c r="C20" s="244">
        <v>5108</v>
      </c>
      <c r="D20" s="414">
        <v>10808</v>
      </c>
      <c r="E20" s="244">
        <v>5168</v>
      </c>
      <c r="F20" s="244">
        <v>5640</v>
      </c>
      <c r="G20" s="414">
        <v>23</v>
      </c>
      <c r="H20" s="244">
        <v>3</v>
      </c>
      <c r="I20" s="244">
        <v>16</v>
      </c>
      <c r="J20" s="244">
        <v>4</v>
      </c>
      <c r="K20" s="414">
        <v>185</v>
      </c>
      <c r="L20" s="244">
        <v>2</v>
      </c>
      <c r="M20" s="244">
        <v>17</v>
      </c>
      <c r="N20" s="244">
        <v>166</v>
      </c>
      <c r="O20" s="244">
        <v>7215588</v>
      </c>
    </row>
    <row r="21" spans="1:15" s="153" customFormat="1" ht="22.5" customHeight="1">
      <c r="A21" s="142" t="s">
        <v>378</v>
      </c>
      <c r="B21" s="243">
        <v>1</v>
      </c>
      <c r="C21" s="244">
        <v>4361</v>
      </c>
      <c r="D21" s="414">
        <v>9836</v>
      </c>
      <c r="E21" s="244">
        <v>5427</v>
      </c>
      <c r="F21" s="244">
        <v>4409</v>
      </c>
      <c r="G21" s="414">
        <v>28</v>
      </c>
      <c r="H21" s="244">
        <v>3</v>
      </c>
      <c r="I21" s="244">
        <v>21</v>
      </c>
      <c r="J21" s="244">
        <v>4</v>
      </c>
      <c r="K21" s="414">
        <v>242</v>
      </c>
      <c r="L21" s="244">
        <v>1</v>
      </c>
      <c r="M21" s="244">
        <v>12</v>
      </c>
      <c r="N21" s="244">
        <v>229</v>
      </c>
      <c r="O21" s="244">
        <v>4999655</v>
      </c>
    </row>
    <row r="22" spans="1:15" s="153" customFormat="1" ht="22.5" customHeight="1">
      <c r="A22" s="249" t="s">
        <v>379</v>
      </c>
      <c r="B22" s="415">
        <v>1</v>
      </c>
      <c r="C22" s="416">
        <v>5446</v>
      </c>
      <c r="D22" s="417">
        <v>13272</v>
      </c>
      <c r="E22" s="416">
        <v>5725</v>
      </c>
      <c r="F22" s="416">
        <v>7547</v>
      </c>
      <c r="G22" s="417">
        <v>27</v>
      </c>
      <c r="H22" s="416">
        <v>3</v>
      </c>
      <c r="I22" s="416">
        <v>18</v>
      </c>
      <c r="J22" s="416">
        <v>6</v>
      </c>
      <c r="K22" s="417">
        <v>325</v>
      </c>
      <c r="L22" s="416">
        <v>1</v>
      </c>
      <c r="M22" s="416">
        <v>16</v>
      </c>
      <c r="N22" s="416">
        <v>308</v>
      </c>
      <c r="O22" s="416">
        <v>4547113</v>
      </c>
    </row>
    <row r="23" spans="1:15" ht="13.5">
      <c r="A23" s="19" t="s">
        <v>399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6" s="153" customFormat="1" ht="16.5" customHeight="1">
      <c r="A24" s="32" t="s">
        <v>447</v>
      </c>
      <c r="B24" s="32"/>
      <c r="C24" s="32"/>
      <c r="D24" s="32"/>
      <c r="E24" s="32"/>
      <c r="F24" s="32"/>
    </row>
    <row r="25" ht="13.5">
      <c r="B25" s="164"/>
    </row>
    <row r="27" spans="2:15" ht="13.5"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</row>
  </sheetData>
  <sheetProtection/>
  <mergeCells count="9">
    <mergeCell ref="O6:O7"/>
    <mergeCell ref="A4:F4"/>
    <mergeCell ref="A3:F3"/>
    <mergeCell ref="K6:N6"/>
    <mergeCell ref="G6:J6"/>
    <mergeCell ref="A6:A7"/>
    <mergeCell ref="B6:B7"/>
    <mergeCell ref="C6:C7"/>
    <mergeCell ref="D6:F6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  <colBreaks count="1" manualBreakCount="1">
    <brk id="6" min="1" max="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7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M30" sqref="M30"/>
    </sheetView>
  </sheetViews>
  <sheetFormatPr defaultColWidth="9.00390625" defaultRowHeight="13.5"/>
  <cols>
    <col min="1" max="1" width="9.75390625" style="353" customWidth="1"/>
    <col min="2" max="2" width="9.00390625" style="354" bestFit="1" customWidth="1"/>
    <col min="3" max="4" width="6.875" style="353" customWidth="1"/>
    <col min="5" max="8" width="6.875" style="354" customWidth="1"/>
    <col min="9" max="9" width="6.875" style="353" customWidth="1"/>
    <col min="10" max="10" width="6.875" style="354" customWidth="1"/>
    <col min="11" max="11" width="9.125" style="354" customWidth="1"/>
    <col min="12" max="16384" width="9.00390625" style="353" customWidth="1"/>
  </cols>
  <sheetData>
    <row r="1" spans="1:3" ht="13.5">
      <c r="A1" s="690" t="s">
        <v>186</v>
      </c>
      <c r="B1" s="690"/>
      <c r="C1" s="352"/>
    </row>
    <row r="2" ht="13.5">
      <c r="A2" s="355" t="s">
        <v>19</v>
      </c>
    </row>
    <row r="3" spans="1:11" ht="17.25">
      <c r="A3" s="694" t="s">
        <v>453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</row>
    <row r="4" spans="1:11" ht="17.25" customHeight="1">
      <c r="A4" s="356"/>
      <c r="C4" s="356"/>
      <c r="D4" s="356"/>
      <c r="E4" s="357"/>
      <c r="F4" s="358" t="s">
        <v>463</v>
      </c>
      <c r="I4" s="356"/>
      <c r="J4" s="357"/>
      <c r="K4" s="359" t="s">
        <v>250</v>
      </c>
    </row>
    <row r="5" spans="1:11" ht="5.25" customHeight="1" thickBot="1">
      <c r="A5" s="360"/>
      <c r="B5" s="361"/>
      <c r="C5" s="360"/>
      <c r="D5" s="360"/>
      <c r="E5" s="362"/>
      <c r="F5" s="362"/>
      <c r="G5" s="362"/>
      <c r="H5" s="362"/>
      <c r="I5" s="360"/>
      <c r="J5" s="362"/>
      <c r="K5" s="361"/>
    </row>
    <row r="6" spans="1:11" s="364" customFormat="1" ht="16.5" customHeight="1" thickTop="1">
      <c r="A6" s="695"/>
      <c r="B6" s="363"/>
      <c r="C6" s="687" t="s">
        <v>473</v>
      </c>
      <c r="D6" s="688"/>
      <c r="E6" s="688"/>
      <c r="F6" s="688"/>
      <c r="G6" s="688"/>
      <c r="H6" s="689"/>
      <c r="I6" s="698" t="s">
        <v>144</v>
      </c>
      <c r="J6" s="699"/>
      <c r="K6" s="674" t="s">
        <v>143</v>
      </c>
    </row>
    <row r="7" spans="1:11" s="364" customFormat="1" ht="16.5" customHeight="1">
      <c r="A7" s="696"/>
      <c r="B7" s="365" t="s">
        <v>141</v>
      </c>
      <c r="C7" s="677" t="s">
        <v>140</v>
      </c>
      <c r="D7" s="678"/>
      <c r="E7" s="679" t="s">
        <v>304</v>
      </c>
      <c r="F7" s="680"/>
      <c r="G7" s="680"/>
      <c r="H7" s="681"/>
      <c r="I7" s="682" t="s">
        <v>142</v>
      </c>
      <c r="J7" s="683"/>
      <c r="K7" s="675"/>
    </row>
    <row r="8" spans="1:11" s="364" customFormat="1" ht="16.5" customHeight="1">
      <c r="A8" s="696"/>
      <c r="B8" s="365" t="s">
        <v>138</v>
      </c>
      <c r="C8" s="691" t="s">
        <v>305</v>
      </c>
      <c r="D8" s="692" t="s">
        <v>306</v>
      </c>
      <c r="E8" s="679" t="s">
        <v>305</v>
      </c>
      <c r="F8" s="681"/>
      <c r="G8" s="679" t="s">
        <v>306</v>
      </c>
      <c r="H8" s="681"/>
      <c r="I8" s="686" t="s">
        <v>140</v>
      </c>
      <c r="J8" s="684" t="s">
        <v>139</v>
      </c>
      <c r="K8" s="675"/>
    </row>
    <row r="9" spans="1:11" s="364" customFormat="1" ht="16.5" customHeight="1">
      <c r="A9" s="697"/>
      <c r="B9" s="366"/>
      <c r="C9" s="683"/>
      <c r="D9" s="693"/>
      <c r="E9" s="367" t="s">
        <v>28</v>
      </c>
      <c r="F9" s="367" t="s">
        <v>137</v>
      </c>
      <c r="G9" s="367" t="s">
        <v>28</v>
      </c>
      <c r="H9" s="367" t="s">
        <v>137</v>
      </c>
      <c r="I9" s="682"/>
      <c r="J9" s="685"/>
      <c r="K9" s="676"/>
    </row>
    <row r="10" spans="1:11" s="364" customFormat="1" ht="22.5" customHeight="1">
      <c r="A10" s="507" t="s">
        <v>427</v>
      </c>
      <c r="B10" s="369">
        <v>252.698</v>
      </c>
      <c r="C10" s="370">
        <v>66</v>
      </c>
      <c r="D10" s="370">
        <v>596</v>
      </c>
      <c r="E10" s="371">
        <v>2.693</v>
      </c>
      <c r="F10" s="371">
        <v>0.405</v>
      </c>
      <c r="G10" s="371">
        <v>154.36999999999998</v>
      </c>
      <c r="H10" s="371">
        <v>6.050000000000001</v>
      </c>
      <c r="I10" s="370">
        <v>389</v>
      </c>
      <c r="J10" s="371">
        <v>20.65</v>
      </c>
      <c r="K10" s="371">
        <v>68.53</v>
      </c>
    </row>
    <row r="11" spans="1:11" s="364" customFormat="1" ht="22.5" customHeight="1">
      <c r="A11" s="508" t="s">
        <v>474</v>
      </c>
      <c r="B11" s="372">
        <v>194.53209999999996</v>
      </c>
      <c r="C11" s="373">
        <v>59</v>
      </c>
      <c r="D11" s="373">
        <v>635</v>
      </c>
      <c r="E11" s="374">
        <v>2.6377</v>
      </c>
      <c r="F11" s="374">
        <v>0.39959999999999996</v>
      </c>
      <c r="G11" s="374">
        <v>102.9106</v>
      </c>
      <c r="H11" s="374">
        <v>6.7656</v>
      </c>
      <c r="I11" s="373">
        <v>389</v>
      </c>
      <c r="J11" s="374">
        <v>20.349899999999998</v>
      </c>
      <c r="K11" s="374">
        <v>61.4686</v>
      </c>
    </row>
    <row r="12" spans="1:11" s="377" customFormat="1" ht="22.5" customHeight="1">
      <c r="A12" s="509" t="s">
        <v>467</v>
      </c>
      <c r="B12" s="472">
        <v>139.84382499999998</v>
      </c>
      <c r="C12" s="473">
        <v>101</v>
      </c>
      <c r="D12" s="473">
        <v>596</v>
      </c>
      <c r="E12" s="474">
        <v>4.641824000000001</v>
      </c>
      <c r="F12" s="474">
        <v>1.2983</v>
      </c>
      <c r="G12" s="474">
        <v>95.08282400000002</v>
      </c>
      <c r="H12" s="474">
        <v>5.543099</v>
      </c>
      <c r="I12" s="473">
        <v>307</v>
      </c>
      <c r="J12" s="474">
        <v>14.222691</v>
      </c>
      <c r="K12" s="474">
        <v>19.055087</v>
      </c>
    </row>
    <row r="13" spans="1:11" s="364" customFormat="1" ht="22.5" customHeight="1">
      <c r="A13" s="378"/>
      <c r="B13" s="372"/>
      <c r="C13" s="373"/>
      <c r="D13" s="373"/>
      <c r="E13" s="374"/>
      <c r="F13" s="374"/>
      <c r="G13" s="374"/>
      <c r="H13" s="374"/>
      <c r="I13" s="373"/>
      <c r="J13" s="374"/>
      <c r="K13" s="374"/>
    </row>
    <row r="14" spans="1:11" s="364" customFormat="1" ht="22.5" customHeight="1">
      <c r="A14" s="368" t="s">
        <v>405</v>
      </c>
      <c r="B14" s="372">
        <v>27.981938000000003</v>
      </c>
      <c r="C14" s="373">
        <v>10</v>
      </c>
      <c r="D14" s="373">
        <v>50</v>
      </c>
      <c r="E14" s="376">
        <v>0.708924</v>
      </c>
      <c r="F14" s="376">
        <v>0.0128</v>
      </c>
      <c r="G14" s="374">
        <v>10.355824</v>
      </c>
      <c r="H14" s="374">
        <v>0.880399</v>
      </c>
      <c r="I14" s="373">
        <v>295</v>
      </c>
      <c r="J14" s="374">
        <v>13.533491</v>
      </c>
      <c r="K14" s="374">
        <v>2.4905</v>
      </c>
    </row>
    <row r="15" spans="1:11" s="364" customFormat="1" ht="22.5" customHeight="1">
      <c r="A15" s="368" t="s">
        <v>406</v>
      </c>
      <c r="B15" s="372">
        <v>8.2932</v>
      </c>
      <c r="C15" s="375">
        <v>4</v>
      </c>
      <c r="D15" s="375">
        <v>66</v>
      </c>
      <c r="E15" s="376">
        <v>0.1742</v>
      </c>
      <c r="F15" s="376" t="s">
        <v>34</v>
      </c>
      <c r="G15" s="376">
        <v>7.2683</v>
      </c>
      <c r="H15" s="376">
        <v>0.3962</v>
      </c>
      <c r="I15" s="482" t="s">
        <v>34</v>
      </c>
      <c r="J15" s="482" t="s">
        <v>34</v>
      </c>
      <c r="K15" s="376">
        <v>0.4545</v>
      </c>
    </row>
    <row r="16" spans="1:11" s="364" customFormat="1" ht="22.5" customHeight="1">
      <c r="A16" s="368" t="s">
        <v>407</v>
      </c>
      <c r="B16" s="372">
        <v>3.8356</v>
      </c>
      <c r="C16" s="375">
        <v>7</v>
      </c>
      <c r="D16" s="375">
        <v>25</v>
      </c>
      <c r="E16" s="376">
        <v>0.5644</v>
      </c>
      <c r="F16" s="376">
        <v>0.0508</v>
      </c>
      <c r="G16" s="376">
        <v>2.3921</v>
      </c>
      <c r="H16" s="376">
        <v>0.2202</v>
      </c>
      <c r="I16" s="482" t="s">
        <v>34</v>
      </c>
      <c r="J16" s="482" t="s">
        <v>34</v>
      </c>
      <c r="K16" s="376">
        <v>0.6081</v>
      </c>
    </row>
    <row r="17" spans="1:11" s="364" customFormat="1" ht="22.5" customHeight="1">
      <c r="A17" s="368" t="s">
        <v>408</v>
      </c>
      <c r="B17" s="372">
        <v>8.535699999999999</v>
      </c>
      <c r="C17" s="375">
        <v>9</v>
      </c>
      <c r="D17" s="375">
        <v>34</v>
      </c>
      <c r="E17" s="376">
        <v>1.0943</v>
      </c>
      <c r="F17" s="376">
        <v>0.5094</v>
      </c>
      <c r="G17" s="376">
        <v>4.5899</v>
      </c>
      <c r="H17" s="376">
        <v>0.1164</v>
      </c>
      <c r="I17" s="482" t="s">
        <v>34</v>
      </c>
      <c r="J17" s="482" t="s">
        <v>34</v>
      </c>
      <c r="K17" s="376">
        <v>2.2257</v>
      </c>
    </row>
    <row r="18" spans="1:11" s="364" customFormat="1" ht="22.5" customHeight="1">
      <c r="A18" s="368" t="s">
        <v>409</v>
      </c>
      <c r="B18" s="372">
        <v>7.6708</v>
      </c>
      <c r="C18" s="375">
        <v>2</v>
      </c>
      <c r="D18" s="375">
        <v>19</v>
      </c>
      <c r="E18" s="376" t="s">
        <v>34</v>
      </c>
      <c r="F18" s="376">
        <v>0.0724</v>
      </c>
      <c r="G18" s="376">
        <v>5.2056</v>
      </c>
      <c r="H18" s="376">
        <v>0.0998</v>
      </c>
      <c r="I18" s="482" t="s">
        <v>34</v>
      </c>
      <c r="J18" s="482" t="s">
        <v>34</v>
      </c>
      <c r="K18" s="376">
        <v>2.293</v>
      </c>
    </row>
    <row r="19" spans="1:11" s="364" customFormat="1" ht="22.5" customHeight="1">
      <c r="A19" s="368" t="s">
        <v>410</v>
      </c>
      <c r="B19" s="372">
        <v>11.4322</v>
      </c>
      <c r="C19" s="375">
        <v>14</v>
      </c>
      <c r="D19" s="375">
        <v>93</v>
      </c>
      <c r="E19" s="376">
        <v>0.3035</v>
      </c>
      <c r="F19" s="376">
        <v>0.0861</v>
      </c>
      <c r="G19" s="376">
        <v>9.759</v>
      </c>
      <c r="H19" s="376">
        <v>0.6424</v>
      </c>
      <c r="I19" s="482" t="s">
        <v>34</v>
      </c>
      <c r="J19" s="482" t="s">
        <v>34</v>
      </c>
      <c r="K19" s="376">
        <v>0.6412</v>
      </c>
    </row>
    <row r="20" spans="1:11" s="364" customFormat="1" ht="22.5" customHeight="1">
      <c r="A20" s="368" t="s">
        <v>411</v>
      </c>
      <c r="B20" s="372">
        <v>14.5752</v>
      </c>
      <c r="C20" s="375">
        <v>4</v>
      </c>
      <c r="D20" s="375">
        <v>40</v>
      </c>
      <c r="E20" s="376">
        <v>0.0884</v>
      </c>
      <c r="F20" s="376">
        <v>0.3217</v>
      </c>
      <c r="G20" s="376">
        <v>9.1758</v>
      </c>
      <c r="H20" s="376">
        <v>1.127</v>
      </c>
      <c r="I20" s="482" t="s">
        <v>34</v>
      </c>
      <c r="J20" s="482" t="s">
        <v>34</v>
      </c>
      <c r="K20" s="376">
        <v>3.8623</v>
      </c>
    </row>
    <row r="21" spans="1:11" s="364" customFormat="1" ht="22.5" customHeight="1">
      <c r="A21" s="368" t="s">
        <v>412</v>
      </c>
      <c r="B21" s="372">
        <v>16.6825</v>
      </c>
      <c r="C21" s="375">
        <v>25</v>
      </c>
      <c r="D21" s="375">
        <v>102</v>
      </c>
      <c r="E21" s="376">
        <v>0.8275</v>
      </c>
      <c r="F21" s="376">
        <v>0.058</v>
      </c>
      <c r="G21" s="376">
        <v>14.9606</v>
      </c>
      <c r="H21" s="376">
        <v>0.3081</v>
      </c>
      <c r="I21" s="482" t="s">
        <v>34</v>
      </c>
      <c r="J21" s="482" t="s">
        <v>34</v>
      </c>
      <c r="K21" s="376">
        <v>0.5283</v>
      </c>
    </row>
    <row r="22" spans="1:11" s="364" customFormat="1" ht="22.5" customHeight="1">
      <c r="A22" s="368" t="s">
        <v>413</v>
      </c>
      <c r="B22" s="372">
        <v>22.357287</v>
      </c>
      <c r="C22" s="375">
        <v>10</v>
      </c>
      <c r="D22" s="375">
        <v>77</v>
      </c>
      <c r="E22" s="376">
        <v>0.3483</v>
      </c>
      <c r="F22" s="376">
        <v>0.0253</v>
      </c>
      <c r="G22" s="376">
        <v>18.6015</v>
      </c>
      <c r="H22" s="376">
        <v>1.0552</v>
      </c>
      <c r="I22" s="482" t="s">
        <v>34</v>
      </c>
      <c r="J22" s="482" t="s">
        <v>34</v>
      </c>
      <c r="K22" s="376">
        <v>2.326987</v>
      </c>
    </row>
    <row r="23" spans="1:11" s="364" customFormat="1" ht="22.5" customHeight="1">
      <c r="A23" s="368" t="s">
        <v>414</v>
      </c>
      <c r="B23" s="372">
        <v>2.3172</v>
      </c>
      <c r="C23" s="375" t="s">
        <v>34</v>
      </c>
      <c r="D23" s="375">
        <v>13</v>
      </c>
      <c r="E23" s="376" t="s">
        <v>34</v>
      </c>
      <c r="F23" s="376" t="s">
        <v>34</v>
      </c>
      <c r="G23" s="376">
        <v>0.4757</v>
      </c>
      <c r="H23" s="376">
        <v>0.1045</v>
      </c>
      <c r="I23" s="373">
        <v>12</v>
      </c>
      <c r="J23" s="374">
        <v>0.6892</v>
      </c>
      <c r="K23" s="376">
        <v>1.0478</v>
      </c>
    </row>
    <row r="24" spans="1:11" s="364" customFormat="1" ht="22.5" customHeight="1">
      <c r="A24" s="368" t="s">
        <v>415</v>
      </c>
      <c r="B24" s="372">
        <v>4.1194</v>
      </c>
      <c r="C24" s="375">
        <v>3</v>
      </c>
      <c r="D24" s="375">
        <v>2</v>
      </c>
      <c r="E24" s="376">
        <v>0.0415</v>
      </c>
      <c r="F24" s="376">
        <v>0.0671</v>
      </c>
      <c r="G24" s="376">
        <v>4.0108</v>
      </c>
      <c r="H24" s="376" t="s">
        <v>34</v>
      </c>
      <c r="I24" s="482" t="s">
        <v>34</v>
      </c>
      <c r="J24" s="482" t="s">
        <v>34</v>
      </c>
      <c r="K24" s="482" t="s">
        <v>34</v>
      </c>
    </row>
    <row r="25" spans="1:11" s="364" customFormat="1" ht="22.5" customHeight="1">
      <c r="A25" s="368" t="s">
        <v>416</v>
      </c>
      <c r="B25" s="372">
        <v>0.2474</v>
      </c>
      <c r="C25" s="375">
        <v>1</v>
      </c>
      <c r="D25" s="375">
        <v>3</v>
      </c>
      <c r="E25" s="376" t="s">
        <v>34</v>
      </c>
      <c r="F25" s="376">
        <v>0.0196</v>
      </c>
      <c r="G25" s="376">
        <v>0.1905</v>
      </c>
      <c r="H25" s="376">
        <v>0.0373</v>
      </c>
      <c r="I25" s="482" t="s">
        <v>34</v>
      </c>
      <c r="J25" s="482" t="s">
        <v>34</v>
      </c>
      <c r="K25" s="376" t="s">
        <v>34</v>
      </c>
    </row>
    <row r="26" spans="1:11" s="364" customFormat="1" ht="22.5" customHeight="1">
      <c r="A26" s="368" t="s">
        <v>417</v>
      </c>
      <c r="B26" s="372">
        <v>4.1187</v>
      </c>
      <c r="C26" s="375">
        <v>3</v>
      </c>
      <c r="D26" s="375">
        <v>21</v>
      </c>
      <c r="E26" s="376">
        <v>0.0276</v>
      </c>
      <c r="F26" s="376">
        <v>0.0104</v>
      </c>
      <c r="G26" s="376">
        <v>2.3979</v>
      </c>
      <c r="H26" s="376">
        <v>0.0181</v>
      </c>
      <c r="I26" s="482" t="s">
        <v>34</v>
      </c>
      <c r="J26" s="482" t="s">
        <v>34</v>
      </c>
      <c r="K26" s="376">
        <v>1.6647</v>
      </c>
    </row>
    <row r="27" spans="1:11" s="364" customFormat="1" ht="22.5" customHeight="1">
      <c r="A27" s="368" t="s">
        <v>418</v>
      </c>
      <c r="B27" s="372">
        <v>1.7391999999999999</v>
      </c>
      <c r="C27" s="375">
        <v>5</v>
      </c>
      <c r="D27" s="375">
        <v>11</v>
      </c>
      <c r="E27" s="376">
        <v>0.1444</v>
      </c>
      <c r="F27" s="376">
        <v>0.0023</v>
      </c>
      <c r="G27" s="376">
        <v>1.1796</v>
      </c>
      <c r="H27" s="376">
        <v>0.0029</v>
      </c>
      <c r="I27" s="482" t="s">
        <v>34</v>
      </c>
      <c r="J27" s="482" t="s">
        <v>34</v>
      </c>
      <c r="K27" s="376">
        <v>0.41</v>
      </c>
    </row>
    <row r="28" spans="1:11" s="364" customFormat="1" ht="22.5" customHeight="1">
      <c r="A28" s="368" t="s">
        <v>419</v>
      </c>
      <c r="B28" s="372">
        <v>2.4621</v>
      </c>
      <c r="C28" s="375">
        <v>2</v>
      </c>
      <c r="D28" s="375">
        <v>12</v>
      </c>
      <c r="E28" s="376">
        <v>0.2516</v>
      </c>
      <c r="F28" s="376" t="s">
        <v>34</v>
      </c>
      <c r="G28" s="376">
        <v>1.5476</v>
      </c>
      <c r="H28" s="376">
        <v>0.2071</v>
      </c>
      <c r="I28" s="482" t="s">
        <v>34</v>
      </c>
      <c r="J28" s="482" t="s">
        <v>34</v>
      </c>
      <c r="K28" s="376">
        <v>0.4558</v>
      </c>
    </row>
    <row r="29" spans="1:34" s="364" customFormat="1" ht="22.5" customHeight="1">
      <c r="A29" s="368" t="s">
        <v>420</v>
      </c>
      <c r="B29" s="372">
        <v>1.0097</v>
      </c>
      <c r="C29" s="375">
        <v>1</v>
      </c>
      <c r="D29" s="375">
        <v>13</v>
      </c>
      <c r="E29" s="376" t="s">
        <v>34</v>
      </c>
      <c r="F29" s="376">
        <v>0.0624</v>
      </c>
      <c r="G29" s="376">
        <v>0.82</v>
      </c>
      <c r="H29" s="376">
        <v>0.1273</v>
      </c>
      <c r="I29" s="482" t="s">
        <v>34</v>
      </c>
      <c r="J29" s="482" t="s">
        <v>34</v>
      </c>
      <c r="K29" s="376" t="s">
        <v>34</v>
      </c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</row>
    <row r="30" spans="1:34" s="364" customFormat="1" ht="22.5" customHeight="1">
      <c r="A30" s="368" t="s">
        <v>421</v>
      </c>
      <c r="B30" s="372">
        <v>2.4657</v>
      </c>
      <c r="C30" s="375">
        <v>1</v>
      </c>
      <c r="D30" s="375">
        <v>15</v>
      </c>
      <c r="E30" s="376">
        <v>0.0672</v>
      </c>
      <c r="F30" s="376" t="s">
        <v>34</v>
      </c>
      <c r="G30" s="376">
        <v>2.1521</v>
      </c>
      <c r="H30" s="376">
        <v>0.2002</v>
      </c>
      <c r="I30" s="482" t="s">
        <v>34</v>
      </c>
      <c r="J30" s="482" t="s">
        <v>34</v>
      </c>
      <c r="K30" s="376">
        <v>0.0462</v>
      </c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</row>
    <row r="31" spans="1:11" s="377" customFormat="1" ht="12.75" customHeight="1">
      <c r="A31" s="672" t="s">
        <v>356</v>
      </c>
      <c r="B31" s="673"/>
      <c r="C31" s="673"/>
      <c r="D31" s="673"/>
      <c r="E31" s="673"/>
      <c r="F31" s="673"/>
      <c r="G31" s="673"/>
      <c r="H31" s="673"/>
      <c r="I31" s="673"/>
      <c r="J31" s="673"/>
      <c r="K31" s="673"/>
    </row>
    <row r="32" spans="1:11" ht="13.5" customHeight="1">
      <c r="A32" s="380" t="s">
        <v>455</v>
      </c>
      <c r="B32" s="376"/>
      <c r="C32" s="381"/>
      <c r="D32" s="375"/>
      <c r="E32" s="376"/>
      <c r="F32" s="376"/>
      <c r="G32" s="376"/>
      <c r="H32" s="376"/>
      <c r="I32" s="375"/>
      <c r="J32" s="376"/>
      <c r="K32" s="376"/>
    </row>
    <row r="33" spans="2:11" ht="13.5">
      <c r="B33" s="353"/>
      <c r="E33" s="353"/>
      <c r="F33" s="353"/>
      <c r="G33" s="353"/>
      <c r="H33" s="353"/>
      <c r="J33" s="353"/>
      <c r="K33" s="353"/>
    </row>
    <row r="36" spans="3:9" ht="13.5">
      <c r="C36" s="354"/>
      <c r="D36" s="354"/>
      <c r="I36" s="354"/>
    </row>
    <row r="37" spans="3:9" ht="13.5">
      <c r="C37" s="354"/>
      <c r="D37" s="354"/>
      <c r="I37" s="354"/>
    </row>
  </sheetData>
  <sheetProtection/>
  <mergeCells count="16">
    <mergeCell ref="A1:B1"/>
    <mergeCell ref="C8:C9"/>
    <mergeCell ref="D8:D9"/>
    <mergeCell ref="E8:F8"/>
    <mergeCell ref="G8:H8"/>
    <mergeCell ref="A3:K3"/>
    <mergeCell ref="A6:A9"/>
    <mergeCell ref="I6:J6"/>
    <mergeCell ref="A31:K31"/>
    <mergeCell ref="K6:K9"/>
    <mergeCell ref="C7:D7"/>
    <mergeCell ref="E7:H7"/>
    <mergeCell ref="I7:J7"/>
    <mergeCell ref="J8:J9"/>
    <mergeCell ref="I8:I9"/>
    <mergeCell ref="C6:H6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J57"/>
  <sheetViews>
    <sheetView showGridLines="0" view="pageBreakPreview" zoomScaleSheetLayoutView="100" zoomScalePageLayoutView="0" workbookViewId="0" topLeftCell="A10">
      <selection activeCell="E27" sqref="E27"/>
    </sheetView>
  </sheetViews>
  <sheetFormatPr defaultColWidth="9.00390625" defaultRowHeight="13.5"/>
  <cols>
    <col min="1" max="1" width="11.875" style="382" customWidth="1"/>
    <col min="2" max="8" width="8.625" style="382" customWidth="1"/>
    <col min="9" max="9" width="10.25390625" style="383" bestFit="1" customWidth="1"/>
    <col min="10" max="10" width="9.50390625" style="382" customWidth="1"/>
    <col min="11" max="16384" width="9.00390625" style="382" customWidth="1"/>
  </cols>
  <sheetData>
    <row r="1" spans="1:2" ht="13.5">
      <c r="A1" s="709" t="s">
        <v>186</v>
      </c>
      <c r="B1" s="709"/>
    </row>
    <row r="2" spans="1:10" ht="13.5">
      <c r="A2" s="14" t="s">
        <v>19</v>
      </c>
      <c r="B2" s="6"/>
      <c r="C2" s="6"/>
      <c r="D2" s="6"/>
      <c r="E2" s="6"/>
      <c r="F2" s="6"/>
      <c r="G2" s="6"/>
      <c r="H2" s="6"/>
      <c r="I2" s="384"/>
      <c r="J2" s="6"/>
    </row>
    <row r="3" spans="1:10" ht="17.25">
      <c r="A3" s="702" t="s">
        <v>454</v>
      </c>
      <c r="B3" s="702"/>
      <c r="C3" s="702"/>
      <c r="D3" s="702"/>
      <c r="E3" s="702"/>
      <c r="F3" s="702"/>
      <c r="G3" s="702"/>
      <c r="H3" s="702"/>
      <c r="I3" s="702"/>
      <c r="J3" s="702"/>
    </row>
    <row r="4" spans="2:10" ht="13.5">
      <c r="B4" s="387"/>
      <c r="C4" s="387"/>
      <c r="D4" s="387"/>
      <c r="E4" s="708" t="s">
        <v>480</v>
      </c>
      <c r="F4" s="708"/>
      <c r="G4" s="387"/>
      <c r="H4" s="387"/>
      <c r="I4" s="387"/>
      <c r="J4" s="387"/>
    </row>
    <row r="5" spans="1:10" ht="6" customHeight="1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</row>
    <row r="6" spans="1:10" s="385" customFormat="1" ht="13.5" customHeight="1" thickTop="1">
      <c r="A6" s="706"/>
      <c r="B6" s="718" t="s">
        <v>171</v>
      </c>
      <c r="C6" s="718"/>
      <c r="D6" s="718"/>
      <c r="E6" s="718"/>
      <c r="F6" s="718"/>
      <c r="G6" s="718"/>
      <c r="H6" s="718"/>
      <c r="I6" s="703" t="s">
        <v>170</v>
      </c>
      <c r="J6" s="704"/>
    </row>
    <row r="7" spans="1:10" s="385" customFormat="1" ht="13.5" customHeight="1">
      <c r="A7" s="707"/>
      <c r="B7" s="389" t="s">
        <v>168</v>
      </c>
      <c r="C7" s="719" t="s">
        <v>167</v>
      </c>
      <c r="D7" s="719"/>
      <c r="E7" s="719"/>
      <c r="F7" s="719"/>
      <c r="G7" s="719"/>
      <c r="H7" s="719"/>
      <c r="I7" s="720" t="s">
        <v>166</v>
      </c>
      <c r="J7" s="721" t="s">
        <v>165</v>
      </c>
    </row>
    <row r="8" spans="1:10" s="385" customFormat="1" ht="13.5" customHeight="1">
      <c r="A8" s="707"/>
      <c r="B8" s="390" t="s">
        <v>28</v>
      </c>
      <c r="C8" s="391" t="s">
        <v>157</v>
      </c>
      <c r="D8" s="391" t="s">
        <v>156</v>
      </c>
      <c r="E8" s="391" t="s">
        <v>155</v>
      </c>
      <c r="F8" s="391" t="s">
        <v>185</v>
      </c>
      <c r="G8" s="391" t="s">
        <v>154</v>
      </c>
      <c r="H8" s="391" t="s">
        <v>153</v>
      </c>
      <c r="I8" s="720"/>
      <c r="J8" s="721"/>
    </row>
    <row r="9" spans="1:10" s="386" customFormat="1" ht="13.5" customHeight="1">
      <c r="A9" s="392"/>
      <c r="B9" s="393" t="s">
        <v>323</v>
      </c>
      <c r="C9" s="394" t="s">
        <v>152</v>
      </c>
      <c r="D9" s="394" t="s">
        <v>152</v>
      </c>
      <c r="E9" s="394" t="s">
        <v>152</v>
      </c>
      <c r="F9" s="394" t="s">
        <v>152</v>
      </c>
      <c r="G9" s="394" t="s">
        <v>152</v>
      </c>
      <c r="H9" s="394" t="s">
        <v>152</v>
      </c>
      <c r="I9" s="395" t="s">
        <v>369</v>
      </c>
      <c r="J9" s="394" t="s">
        <v>152</v>
      </c>
    </row>
    <row r="10" spans="1:10" s="385" customFormat="1" ht="13.5" customHeight="1">
      <c r="A10" s="158" t="s">
        <v>469</v>
      </c>
      <c r="B10" s="397">
        <v>2.69</v>
      </c>
      <c r="C10" s="398">
        <v>11</v>
      </c>
      <c r="D10" s="398">
        <v>10</v>
      </c>
      <c r="E10" s="398">
        <v>1</v>
      </c>
      <c r="F10" s="398">
        <v>0</v>
      </c>
      <c r="G10" s="398">
        <v>4</v>
      </c>
      <c r="H10" s="398">
        <v>5</v>
      </c>
      <c r="I10" s="399">
        <v>70700.8</v>
      </c>
      <c r="J10" s="398">
        <v>2</v>
      </c>
    </row>
    <row r="11" spans="1:10" s="385" customFormat="1" ht="13.5" customHeight="1">
      <c r="A11" s="485">
        <v>30</v>
      </c>
      <c r="B11" s="397">
        <v>1.38</v>
      </c>
      <c r="C11" s="398">
        <v>5</v>
      </c>
      <c r="D11" s="398">
        <v>10</v>
      </c>
      <c r="E11" s="398">
        <v>1</v>
      </c>
      <c r="F11" s="398">
        <v>0</v>
      </c>
      <c r="G11" s="398">
        <v>1</v>
      </c>
      <c r="H11" s="398">
        <v>0</v>
      </c>
      <c r="I11" s="399">
        <v>48162.700000000004</v>
      </c>
      <c r="J11" s="398">
        <v>4</v>
      </c>
    </row>
    <row r="12" spans="1:10" s="226" customFormat="1" ht="13.5" customHeight="1">
      <c r="A12" s="519" t="s">
        <v>481</v>
      </c>
      <c r="B12" s="426">
        <v>0.1</v>
      </c>
      <c r="C12" s="427">
        <v>0</v>
      </c>
      <c r="D12" s="428">
        <v>0</v>
      </c>
      <c r="E12" s="428">
        <v>0</v>
      </c>
      <c r="F12" s="428">
        <v>0</v>
      </c>
      <c r="G12" s="428">
        <v>0</v>
      </c>
      <c r="H12" s="428">
        <v>0</v>
      </c>
      <c r="I12" s="429">
        <v>44542.6</v>
      </c>
      <c r="J12" s="428">
        <v>0</v>
      </c>
    </row>
    <row r="13" spans="1:10" s="148" customFormat="1" ht="13.5" customHeight="1">
      <c r="A13" s="400"/>
      <c r="B13" s="426"/>
      <c r="C13" s="428"/>
      <c r="D13" s="428"/>
      <c r="E13" s="428"/>
      <c r="F13" s="428"/>
      <c r="G13" s="428"/>
      <c r="H13" s="428"/>
      <c r="I13" s="430"/>
      <c r="J13" s="428"/>
    </row>
    <row r="14" spans="1:10" s="148" customFormat="1" ht="13.5" customHeight="1">
      <c r="A14" s="401" t="s">
        <v>5</v>
      </c>
      <c r="B14" s="397">
        <v>0</v>
      </c>
      <c r="C14" s="398" t="s">
        <v>34</v>
      </c>
      <c r="D14" s="398">
        <v>0</v>
      </c>
      <c r="E14" s="398" t="s">
        <v>34</v>
      </c>
      <c r="F14" s="398" t="s">
        <v>34</v>
      </c>
      <c r="G14" s="398" t="s">
        <v>34</v>
      </c>
      <c r="H14" s="398" t="s">
        <v>34</v>
      </c>
      <c r="I14" s="399">
        <v>3662.7999999999997</v>
      </c>
      <c r="J14" s="398">
        <v>0</v>
      </c>
    </row>
    <row r="15" spans="1:10" s="148" customFormat="1" ht="13.5" customHeight="1">
      <c r="A15" s="401" t="s">
        <v>6</v>
      </c>
      <c r="B15" s="397">
        <v>0</v>
      </c>
      <c r="C15" s="398" t="s">
        <v>34</v>
      </c>
      <c r="D15" s="398">
        <v>0</v>
      </c>
      <c r="E15" s="398" t="s">
        <v>34</v>
      </c>
      <c r="F15" s="398" t="s">
        <v>34</v>
      </c>
      <c r="G15" s="398" t="s">
        <v>34</v>
      </c>
      <c r="H15" s="398" t="s">
        <v>34</v>
      </c>
      <c r="I15" s="398">
        <v>0</v>
      </c>
      <c r="J15" s="398">
        <v>0</v>
      </c>
    </row>
    <row r="16" spans="1:10" s="148" customFormat="1" ht="13.5" customHeight="1">
      <c r="A16" s="401" t="s">
        <v>7</v>
      </c>
      <c r="B16" s="397">
        <v>0</v>
      </c>
      <c r="C16" s="398" t="s">
        <v>34</v>
      </c>
      <c r="D16" s="398">
        <v>0</v>
      </c>
      <c r="E16" s="398" t="s">
        <v>34</v>
      </c>
      <c r="F16" s="398" t="s">
        <v>34</v>
      </c>
      <c r="G16" s="398" t="s">
        <v>34</v>
      </c>
      <c r="H16" s="398" t="s">
        <v>34</v>
      </c>
      <c r="I16" s="479">
        <v>873.4</v>
      </c>
      <c r="J16" s="398">
        <v>0</v>
      </c>
    </row>
    <row r="17" spans="1:10" s="148" customFormat="1" ht="13.5" customHeight="1">
      <c r="A17" s="401" t="s">
        <v>27</v>
      </c>
      <c r="B17" s="397">
        <v>0</v>
      </c>
      <c r="C17" s="398" t="s">
        <v>34</v>
      </c>
      <c r="D17" s="398">
        <v>0</v>
      </c>
      <c r="E17" s="398" t="s">
        <v>34</v>
      </c>
      <c r="F17" s="398" t="s">
        <v>34</v>
      </c>
      <c r="G17" s="398" t="s">
        <v>34</v>
      </c>
      <c r="H17" s="398" t="s">
        <v>34</v>
      </c>
      <c r="I17" s="399">
        <v>5270.8</v>
      </c>
      <c r="J17" s="398">
        <v>0</v>
      </c>
    </row>
    <row r="18" spans="1:10" s="148" customFormat="1" ht="13.5" customHeight="1">
      <c r="A18" s="401" t="s">
        <v>9</v>
      </c>
      <c r="B18" s="397">
        <v>0.1</v>
      </c>
      <c r="C18" s="398" t="s">
        <v>34</v>
      </c>
      <c r="D18" s="398">
        <v>0</v>
      </c>
      <c r="E18" s="398" t="s">
        <v>34</v>
      </c>
      <c r="F18" s="398" t="s">
        <v>34</v>
      </c>
      <c r="G18" s="398" t="s">
        <v>34</v>
      </c>
      <c r="H18" s="398" t="s">
        <v>34</v>
      </c>
      <c r="I18" s="399">
        <v>7953.8</v>
      </c>
      <c r="J18" s="398">
        <v>0</v>
      </c>
    </row>
    <row r="19" spans="1:10" s="148" customFormat="1" ht="13.5" customHeight="1">
      <c r="A19" s="401" t="s">
        <v>350</v>
      </c>
      <c r="B19" s="397">
        <v>0</v>
      </c>
      <c r="C19" s="398" t="s">
        <v>34</v>
      </c>
      <c r="D19" s="398">
        <v>0</v>
      </c>
      <c r="E19" s="398" t="s">
        <v>34</v>
      </c>
      <c r="F19" s="398" t="s">
        <v>34</v>
      </c>
      <c r="G19" s="398" t="s">
        <v>34</v>
      </c>
      <c r="H19" s="398" t="s">
        <v>34</v>
      </c>
      <c r="I19" s="399">
        <v>3247.7000000000003</v>
      </c>
      <c r="J19" s="398">
        <v>0</v>
      </c>
    </row>
    <row r="20" spans="1:10" s="148" customFormat="1" ht="13.5" customHeight="1">
      <c r="A20" s="401" t="s">
        <v>17</v>
      </c>
      <c r="B20" s="397">
        <v>0</v>
      </c>
      <c r="C20" s="398" t="s">
        <v>34</v>
      </c>
      <c r="D20" s="398">
        <v>0</v>
      </c>
      <c r="E20" s="398" t="s">
        <v>34</v>
      </c>
      <c r="F20" s="398" t="s">
        <v>34</v>
      </c>
      <c r="G20" s="398">
        <v>0</v>
      </c>
      <c r="H20" s="398" t="s">
        <v>34</v>
      </c>
      <c r="I20" s="399">
        <v>567.4</v>
      </c>
      <c r="J20" s="398">
        <v>0</v>
      </c>
    </row>
    <row r="21" spans="1:10" s="148" customFormat="1" ht="13.5" customHeight="1">
      <c r="A21" s="401" t="s">
        <v>26</v>
      </c>
      <c r="B21" s="397">
        <v>0</v>
      </c>
      <c r="C21" s="398" t="s">
        <v>34</v>
      </c>
      <c r="D21" s="398">
        <v>0</v>
      </c>
      <c r="E21" s="398" t="s">
        <v>34</v>
      </c>
      <c r="F21" s="398" t="s">
        <v>34</v>
      </c>
      <c r="G21" s="398" t="s">
        <v>34</v>
      </c>
      <c r="H21" s="398" t="s">
        <v>34</v>
      </c>
      <c r="I21" s="399">
        <v>345.5</v>
      </c>
      <c r="J21" s="398">
        <v>0</v>
      </c>
    </row>
    <row r="22" spans="1:10" s="148" customFormat="1" ht="13.5" customHeight="1">
      <c r="A22" s="401" t="s">
        <v>25</v>
      </c>
      <c r="B22" s="397">
        <v>0</v>
      </c>
      <c r="C22" s="398" t="s">
        <v>34</v>
      </c>
      <c r="D22" s="398">
        <v>0</v>
      </c>
      <c r="E22" s="398" t="s">
        <v>34</v>
      </c>
      <c r="F22" s="398" t="s">
        <v>34</v>
      </c>
      <c r="G22" s="398" t="s">
        <v>34</v>
      </c>
      <c r="H22" s="398" t="s">
        <v>34</v>
      </c>
      <c r="I22" s="399">
        <v>7911.5</v>
      </c>
      <c r="J22" s="398">
        <v>0</v>
      </c>
    </row>
    <row r="23" spans="1:10" s="148" customFormat="1" ht="13.5" customHeight="1">
      <c r="A23" s="401" t="s">
        <v>151</v>
      </c>
      <c r="B23" s="397">
        <v>0</v>
      </c>
      <c r="C23" s="398" t="s">
        <v>34</v>
      </c>
      <c r="D23" s="398">
        <v>0</v>
      </c>
      <c r="E23" s="398" t="s">
        <v>34</v>
      </c>
      <c r="F23" s="398" t="s">
        <v>34</v>
      </c>
      <c r="G23" s="398" t="s">
        <v>34</v>
      </c>
      <c r="H23" s="398" t="s">
        <v>34</v>
      </c>
      <c r="I23" s="479">
        <v>562</v>
      </c>
      <c r="J23" s="398">
        <v>0</v>
      </c>
    </row>
    <row r="24" spans="1:10" s="148" customFormat="1" ht="13.5" customHeight="1">
      <c r="A24" s="401" t="s">
        <v>150</v>
      </c>
      <c r="B24" s="397">
        <v>0</v>
      </c>
      <c r="C24" s="398" t="s">
        <v>34</v>
      </c>
      <c r="D24" s="398">
        <v>0</v>
      </c>
      <c r="E24" s="398" t="s">
        <v>34</v>
      </c>
      <c r="F24" s="398" t="s">
        <v>34</v>
      </c>
      <c r="G24" s="398" t="s">
        <v>34</v>
      </c>
      <c r="H24" s="398" t="s">
        <v>34</v>
      </c>
      <c r="I24" s="398">
        <v>0</v>
      </c>
      <c r="J24" s="398" t="s">
        <v>34</v>
      </c>
    </row>
    <row r="25" spans="1:10" s="148" customFormat="1" ht="13.5" customHeight="1">
      <c r="A25" s="401" t="s">
        <v>149</v>
      </c>
      <c r="B25" s="397">
        <v>0</v>
      </c>
      <c r="C25" s="398" t="s">
        <v>34</v>
      </c>
      <c r="D25" s="398" t="s">
        <v>34</v>
      </c>
      <c r="E25" s="398" t="s">
        <v>34</v>
      </c>
      <c r="F25" s="398" t="s">
        <v>34</v>
      </c>
      <c r="G25" s="398" t="s">
        <v>34</v>
      </c>
      <c r="H25" s="398" t="s">
        <v>34</v>
      </c>
      <c r="I25" s="479">
        <v>1340.3</v>
      </c>
      <c r="J25" s="398" t="s">
        <v>34</v>
      </c>
    </row>
    <row r="26" spans="1:10" s="148" customFormat="1" ht="13.5" customHeight="1">
      <c r="A26" s="401" t="s">
        <v>148</v>
      </c>
      <c r="B26" s="397">
        <v>0</v>
      </c>
      <c r="C26" s="398" t="s">
        <v>34</v>
      </c>
      <c r="D26" s="398" t="s">
        <v>34</v>
      </c>
      <c r="E26" s="398" t="s">
        <v>34</v>
      </c>
      <c r="F26" s="398" t="s">
        <v>34</v>
      </c>
      <c r="G26" s="398" t="s">
        <v>34</v>
      </c>
      <c r="H26" s="398" t="s">
        <v>34</v>
      </c>
      <c r="I26" s="399">
        <v>1237.8000000000002</v>
      </c>
      <c r="J26" s="398" t="s">
        <v>34</v>
      </c>
    </row>
    <row r="27" spans="1:10" s="148" customFormat="1" ht="13.5" customHeight="1">
      <c r="A27" s="401" t="s">
        <v>147</v>
      </c>
      <c r="B27" s="397">
        <v>0</v>
      </c>
      <c r="C27" s="398" t="s">
        <v>34</v>
      </c>
      <c r="D27" s="398" t="s">
        <v>34</v>
      </c>
      <c r="E27" s="398" t="s">
        <v>34</v>
      </c>
      <c r="F27" s="398" t="s">
        <v>34</v>
      </c>
      <c r="G27" s="398" t="s">
        <v>34</v>
      </c>
      <c r="H27" s="398" t="s">
        <v>34</v>
      </c>
      <c r="I27" s="399">
        <v>8900.9</v>
      </c>
      <c r="J27" s="398" t="s">
        <v>34</v>
      </c>
    </row>
    <row r="28" spans="1:10" s="148" customFormat="1" ht="13.5" customHeight="1">
      <c r="A28" s="396" t="s">
        <v>146</v>
      </c>
      <c r="B28" s="397">
        <v>0</v>
      </c>
      <c r="C28" s="398" t="s">
        <v>34</v>
      </c>
      <c r="D28" s="398" t="s">
        <v>34</v>
      </c>
      <c r="E28" s="398" t="s">
        <v>34</v>
      </c>
      <c r="F28" s="398" t="s">
        <v>34</v>
      </c>
      <c r="G28" s="398" t="s">
        <v>34</v>
      </c>
      <c r="H28" s="398" t="s">
        <v>34</v>
      </c>
      <c r="I28" s="398">
        <v>0</v>
      </c>
      <c r="J28" s="398" t="s">
        <v>34</v>
      </c>
    </row>
    <row r="29" spans="1:10" s="148" customFormat="1" ht="13.5" customHeight="1">
      <c r="A29" s="402" t="s">
        <v>145</v>
      </c>
      <c r="B29" s="431">
        <v>0</v>
      </c>
      <c r="C29" s="432" t="s">
        <v>34</v>
      </c>
      <c r="D29" s="432" t="s">
        <v>34</v>
      </c>
      <c r="E29" s="432" t="s">
        <v>34</v>
      </c>
      <c r="F29" s="432" t="s">
        <v>34</v>
      </c>
      <c r="G29" s="432" t="s">
        <v>34</v>
      </c>
      <c r="H29" s="432" t="s">
        <v>34</v>
      </c>
      <c r="I29" s="481">
        <v>2668.7</v>
      </c>
      <c r="J29" s="432" t="s">
        <v>34</v>
      </c>
    </row>
    <row r="30" spans="1:10" ht="13.5">
      <c r="A30" s="382" t="s">
        <v>437</v>
      </c>
      <c r="B30" s="500"/>
      <c r="C30" s="500"/>
      <c r="D30" s="500"/>
      <c r="E30" s="500"/>
      <c r="F30" s="500"/>
      <c r="G30" s="500"/>
      <c r="H30" s="500"/>
      <c r="I30" s="500"/>
      <c r="J30" s="500"/>
    </row>
    <row r="31" ht="6" customHeight="1" thickBot="1"/>
    <row r="32" spans="1:10" ht="14.25" customHeight="1" thickTop="1">
      <c r="A32" s="712"/>
      <c r="B32" s="703" t="s">
        <v>170</v>
      </c>
      <c r="C32" s="704"/>
      <c r="D32" s="704"/>
      <c r="E32" s="704"/>
      <c r="F32" s="704"/>
      <c r="G32" s="704"/>
      <c r="H32" s="704"/>
      <c r="I32" s="705"/>
      <c r="J32" s="715" t="s">
        <v>169</v>
      </c>
    </row>
    <row r="33" spans="1:10" ht="13.5" customHeight="1">
      <c r="A33" s="713"/>
      <c r="B33" s="700" t="s">
        <v>164</v>
      </c>
      <c r="C33" s="700" t="s">
        <v>163</v>
      </c>
      <c r="D33" s="700" t="s">
        <v>162</v>
      </c>
      <c r="E33" s="700" t="s">
        <v>161</v>
      </c>
      <c r="F33" s="710" t="s">
        <v>184</v>
      </c>
      <c r="G33" s="700" t="s">
        <v>160</v>
      </c>
      <c r="H33" s="700" t="s">
        <v>159</v>
      </c>
      <c r="I33" s="700" t="s">
        <v>158</v>
      </c>
      <c r="J33" s="716"/>
    </row>
    <row r="34" spans="1:10" ht="13.5">
      <c r="A34" s="714"/>
      <c r="B34" s="701"/>
      <c r="C34" s="701"/>
      <c r="D34" s="701"/>
      <c r="E34" s="701"/>
      <c r="F34" s="711"/>
      <c r="G34" s="701"/>
      <c r="H34" s="701"/>
      <c r="I34" s="701"/>
      <c r="J34" s="717"/>
    </row>
    <row r="35" spans="1:10" ht="13.5">
      <c r="A35" s="403"/>
      <c r="B35" s="394" t="s">
        <v>380</v>
      </c>
      <c r="C35" s="394" t="s">
        <v>380</v>
      </c>
      <c r="D35" s="394" t="s">
        <v>381</v>
      </c>
      <c r="E35" s="394" t="s">
        <v>381</v>
      </c>
      <c r="F35" s="394" t="s">
        <v>381</v>
      </c>
      <c r="G35" s="394" t="s">
        <v>381</v>
      </c>
      <c r="H35" s="394" t="s">
        <v>152</v>
      </c>
      <c r="I35" s="395" t="s">
        <v>152</v>
      </c>
      <c r="J35" s="395" t="s">
        <v>152</v>
      </c>
    </row>
    <row r="36" spans="1:10" ht="13.5">
      <c r="A36" s="158" t="s">
        <v>469</v>
      </c>
      <c r="B36" s="404">
        <v>0</v>
      </c>
      <c r="C36" s="404">
        <v>0</v>
      </c>
      <c r="D36" s="404">
        <v>17.9</v>
      </c>
      <c r="E36" s="404">
        <v>12.900000000000002</v>
      </c>
      <c r="F36" s="404">
        <v>0</v>
      </c>
      <c r="G36" s="404">
        <v>0</v>
      </c>
      <c r="H36" s="404">
        <v>0</v>
      </c>
      <c r="I36" s="398">
        <v>3</v>
      </c>
      <c r="J36" s="404">
        <v>0</v>
      </c>
    </row>
    <row r="37" spans="1:10" ht="13.5">
      <c r="A37" s="520">
        <v>30</v>
      </c>
      <c r="B37" s="404">
        <v>0</v>
      </c>
      <c r="C37" s="404">
        <v>230</v>
      </c>
      <c r="D37" s="404">
        <v>65.9</v>
      </c>
      <c r="E37" s="404">
        <v>16.8</v>
      </c>
      <c r="F37" s="404">
        <v>0</v>
      </c>
      <c r="G37" s="404">
        <v>0</v>
      </c>
      <c r="H37" s="404">
        <v>0</v>
      </c>
      <c r="I37" s="499">
        <v>2</v>
      </c>
      <c r="J37" s="404">
        <v>0</v>
      </c>
    </row>
    <row r="38" spans="1:10" ht="13.5">
      <c r="A38" s="519" t="s">
        <v>481</v>
      </c>
      <c r="B38" s="433">
        <v>0</v>
      </c>
      <c r="C38" s="433">
        <v>441</v>
      </c>
      <c r="D38" s="433">
        <v>67.39999999999999</v>
      </c>
      <c r="E38" s="433">
        <v>3.2</v>
      </c>
      <c r="F38" s="433">
        <v>0</v>
      </c>
      <c r="G38" s="433">
        <v>0</v>
      </c>
      <c r="H38" s="433">
        <v>0</v>
      </c>
      <c r="I38" s="428">
        <v>1</v>
      </c>
      <c r="J38" s="404">
        <v>0</v>
      </c>
    </row>
    <row r="39" spans="1:10" ht="13.5">
      <c r="A39" s="405"/>
      <c r="B39" s="433"/>
      <c r="C39" s="434"/>
      <c r="D39" s="433"/>
      <c r="E39" s="433"/>
      <c r="F39" s="433"/>
      <c r="G39" s="433"/>
      <c r="H39" s="428"/>
      <c r="I39" s="428"/>
      <c r="J39" s="428"/>
    </row>
    <row r="40" spans="1:10" ht="13.5">
      <c r="A40" s="396" t="s">
        <v>5</v>
      </c>
      <c r="B40" s="404" t="s">
        <v>34</v>
      </c>
      <c r="C40" s="404" t="s">
        <v>34</v>
      </c>
      <c r="D40" s="404">
        <v>0</v>
      </c>
      <c r="E40" s="404">
        <v>0</v>
      </c>
      <c r="F40" s="404" t="s">
        <v>34</v>
      </c>
      <c r="G40" s="404" t="s">
        <v>34</v>
      </c>
      <c r="H40" s="404" t="s">
        <v>34</v>
      </c>
      <c r="I40" s="499" t="s">
        <v>34</v>
      </c>
      <c r="J40" s="404" t="s">
        <v>34</v>
      </c>
    </row>
    <row r="41" spans="1:10" ht="13.5">
      <c r="A41" s="396" t="s">
        <v>6</v>
      </c>
      <c r="B41" s="404" t="s">
        <v>34</v>
      </c>
      <c r="C41" s="404" t="s">
        <v>34</v>
      </c>
      <c r="D41" s="404">
        <v>0</v>
      </c>
      <c r="E41" s="404">
        <v>0</v>
      </c>
      <c r="F41" s="404" t="s">
        <v>34</v>
      </c>
      <c r="G41" s="404" t="s">
        <v>34</v>
      </c>
      <c r="H41" s="404" t="s">
        <v>34</v>
      </c>
      <c r="I41" s="499" t="s">
        <v>34</v>
      </c>
      <c r="J41" s="404" t="s">
        <v>34</v>
      </c>
    </row>
    <row r="42" spans="1:10" ht="13.5">
      <c r="A42" s="396" t="s">
        <v>7</v>
      </c>
      <c r="B42" s="404" t="s">
        <v>34</v>
      </c>
      <c r="C42" s="404" t="s">
        <v>34</v>
      </c>
      <c r="D42" s="404">
        <v>0</v>
      </c>
      <c r="E42" s="404">
        <v>0</v>
      </c>
      <c r="F42" s="404" t="s">
        <v>34</v>
      </c>
      <c r="G42" s="404" t="s">
        <v>34</v>
      </c>
      <c r="H42" s="404" t="s">
        <v>34</v>
      </c>
      <c r="I42" s="499" t="s">
        <v>34</v>
      </c>
      <c r="J42" s="404" t="s">
        <v>34</v>
      </c>
    </row>
    <row r="43" spans="1:10" ht="13.5">
      <c r="A43" s="396" t="s">
        <v>27</v>
      </c>
      <c r="B43" s="404" t="s">
        <v>34</v>
      </c>
      <c r="C43" s="404" t="s">
        <v>34</v>
      </c>
      <c r="D43" s="404">
        <v>15</v>
      </c>
      <c r="E43" s="404">
        <v>0</v>
      </c>
      <c r="F43" s="404" t="s">
        <v>34</v>
      </c>
      <c r="G43" s="404" t="s">
        <v>34</v>
      </c>
      <c r="H43" s="404" t="s">
        <v>34</v>
      </c>
      <c r="I43" s="499" t="s">
        <v>34</v>
      </c>
      <c r="J43" s="404" t="s">
        <v>34</v>
      </c>
    </row>
    <row r="44" spans="1:10" ht="13.5">
      <c r="A44" s="396" t="s">
        <v>9</v>
      </c>
      <c r="B44" s="404" t="s">
        <v>34</v>
      </c>
      <c r="C44" s="404">
        <v>441</v>
      </c>
      <c r="D44" s="404">
        <v>46.8</v>
      </c>
      <c r="E44" s="404">
        <v>0</v>
      </c>
      <c r="F44" s="404" t="s">
        <v>34</v>
      </c>
      <c r="G44" s="404" t="s">
        <v>34</v>
      </c>
      <c r="H44" s="404" t="s">
        <v>34</v>
      </c>
      <c r="I44" s="499" t="s">
        <v>34</v>
      </c>
      <c r="J44" s="404" t="s">
        <v>34</v>
      </c>
    </row>
    <row r="45" spans="1:10" ht="13.5">
      <c r="A45" s="396" t="s">
        <v>350</v>
      </c>
      <c r="B45" s="404" t="s">
        <v>34</v>
      </c>
      <c r="C45" s="404" t="s">
        <v>34</v>
      </c>
      <c r="D45" s="404" t="s">
        <v>34</v>
      </c>
      <c r="E45" s="404">
        <v>2.4</v>
      </c>
      <c r="F45" s="404" t="s">
        <v>34</v>
      </c>
      <c r="G45" s="404" t="s">
        <v>34</v>
      </c>
      <c r="H45" s="404" t="s">
        <v>34</v>
      </c>
      <c r="I45" s="499" t="s">
        <v>34</v>
      </c>
      <c r="J45" s="404" t="s">
        <v>34</v>
      </c>
    </row>
    <row r="46" spans="1:10" ht="13.5">
      <c r="A46" s="396" t="s">
        <v>17</v>
      </c>
      <c r="B46" s="404" t="s">
        <v>34</v>
      </c>
      <c r="C46" s="404" t="s">
        <v>34</v>
      </c>
      <c r="D46" s="404">
        <v>5.6</v>
      </c>
      <c r="E46" s="404">
        <v>0.8</v>
      </c>
      <c r="F46" s="404" t="s">
        <v>34</v>
      </c>
      <c r="G46" s="404" t="s">
        <v>34</v>
      </c>
      <c r="H46" s="404" t="s">
        <v>34</v>
      </c>
      <c r="I46" s="499" t="s">
        <v>34</v>
      </c>
      <c r="J46" s="404" t="s">
        <v>34</v>
      </c>
    </row>
    <row r="47" spans="1:10" ht="13.5">
      <c r="A47" s="396" t="s">
        <v>26</v>
      </c>
      <c r="B47" s="404" t="s">
        <v>34</v>
      </c>
      <c r="C47" s="404" t="s">
        <v>34</v>
      </c>
      <c r="D47" s="404">
        <v>0</v>
      </c>
      <c r="E47" s="404">
        <v>0</v>
      </c>
      <c r="F47" s="404" t="s">
        <v>34</v>
      </c>
      <c r="G47" s="404" t="s">
        <v>34</v>
      </c>
      <c r="H47" s="404" t="s">
        <v>34</v>
      </c>
      <c r="I47" s="499" t="s">
        <v>34</v>
      </c>
      <c r="J47" s="404" t="s">
        <v>34</v>
      </c>
    </row>
    <row r="48" spans="1:10" ht="13.5">
      <c r="A48" s="396" t="s">
        <v>25</v>
      </c>
      <c r="B48" s="404" t="s">
        <v>34</v>
      </c>
      <c r="C48" s="404" t="s">
        <v>34</v>
      </c>
      <c r="D48" s="404">
        <v>0</v>
      </c>
      <c r="E48" s="404">
        <v>0</v>
      </c>
      <c r="F48" s="404" t="s">
        <v>34</v>
      </c>
      <c r="G48" s="404" t="s">
        <v>34</v>
      </c>
      <c r="H48" s="404" t="s">
        <v>34</v>
      </c>
      <c r="I48" s="499" t="s">
        <v>34</v>
      </c>
      <c r="J48" s="404" t="s">
        <v>34</v>
      </c>
    </row>
    <row r="49" spans="1:10" ht="13.5">
      <c r="A49" s="396" t="s">
        <v>151</v>
      </c>
      <c r="B49" s="404" t="s">
        <v>34</v>
      </c>
      <c r="C49" s="404" t="s">
        <v>34</v>
      </c>
      <c r="D49" s="404">
        <v>0</v>
      </c>
      <c r="E49" s="404">
        <v>0</v>
      </c>
      <c r="F49" s="404" t="s">
        <v>34</v>
      </c>
      <c r="G49" s="404" t="s">
        <v>34</v>
      </c>
      <c r="H49" s="404" t="s">
        <v>34</v>
      </c>
      <c r="I49" s="499">
        <v>1</v>
      </c>
      <c r="J49" s="404" t="s">
        <v>34</v>
      </c>
    </row>
    <row r="50" spans="1:10" ht="13.5">
      <c r="A50" s="396" t="s">
        <v>150</v>
      </c>
      <c r="B50" s="404" t="s">
        <v>34</v>
      </c>
      <c r="C50" s="404" t="s">
        <v>34</v>
      </c>
      <c r="D50" s="404">
        <v>0</v>
      </c>
      <c r="E50" s="404">
        <v>0</v>
      </c>
      <c r="F50" s="404" t="s">
        <v>34</v>
      </c>
      <c r="G50" s="404" t="s">
        <v>34</v>
      </c>
      <c r="H50" s="404" t="s">
        <v>34</v>
      </c>
      <c r="I50" s="499" t="s">
        <v>34</v>
      </c>
      <c r="J50" s="404" t="s">
        <v>34</v>
      </c>
    </row>
    <row r="51" spans="1:10" ht="13.5">
      <c r="A51" s="396" t="s">
        <v>149</v>
      </c>
      <c r="B51" s="404" t="s">
        <v>34</v>
      </c>
      <c r="C51" s="404" t="s">
        <v>34</v>
      </c>
      <c r="D51" s="404">
        <v>0</v>
      </c>
      <c r="E51" s="404">
        <v>0</v>
      </c>
      <c r="F51" s="404" t="s">
        <v>34</v>
      </c>
      <c r="G51" s="404" t="s">
        <v>34</v>
      </c>
      <c r="H51" s="404" t="s">
        <v>34</v>
      </c>
      <c r="I51" s="499" t="s">
        <v>34</v>
      </c>
      <c r="J51" s="404" t="s">
        <v>34</v>
      </c>
    </row>
    <row r="52" spans="1:10" ht="13.5">
      <c r="A52" s="396" t="s">
        <v>148</v>
      </c>
      <c r="B52" s="404" t="s">
        <v>34</v>
      </c>
      <c r="C52" s="404" t="s">
        <v>34</v>
      </c>
      <c r="D52" s="404">
        <v>0</v>
      </c>
      <c r="E52" s="404">
        <v>0</v>
      </c>
      <c r="F52" s="404" t="s">
        <v>34</v>
      </c>
      <c r="G52" s="404" t="s">
        <v>34</v>
      </c>
      <c r="H52" s="404" t="s">
        <v>34</v>
      </c>
      <c r="I52" s="499" t="s">
        <v>34</v>
      </c>
      <c r="J52" s="404" t="s">
        <v>34</v>
      </c>
    </row>
    <row r="53" spans="1:10" ht="13.5">
      <c r="A53" s="396" t="s">
        <v>147</v>
      </c>
      <c r="B53" s="404" t="s">
        <v>34</v>
      </c>
      <c r="C53" s="404" t="s">
        <v>34</v>
      </c>
      <c r="D53" s="404">
        <v>0</v>
      </c>
      <c r="E53" s="404">
        <v>0</v>
      </c>
      <c r="F53" s="404" t="s">
        <v>34</v>
      </c>
      <c r="G53" s="404" t="s">
        <v>34</v>
      </c>
      <c r="H53" s="404" t="s">
        <v>34</v>
      </c>
      <c r="I53" s="499" t="s">
        <v>34</v>
      </c>
      <c r="J53" s="404" t="s">
        <v>34</v>
      </c>
    </row>
    <row r="54" spans="1:10" ht="13.5">
      <c r="A54" s="396" t="s">
        <v>146</v>
      </c>
      <c r="B54" s="404" t="s">
        <v>34</v>
      </c>
      <c r="C54" s="404" t="s">
        <v>34</v>
      </c>
      <c r="D54" s="404">
        <v>0</v>
      </c>
      <c r="E54" s="404">
        <v>0</v>
      </c>
      <c r="F54" s="404" t="s">
        <v>34</v>
      </c>
      <c r="G54" s="404" t="s">
        <v>34</v>
      </c>
      <c r="H54" s="404" t="s">
        <v>34</v>
      </c>
      <c r="I54" s="499" t="s">
        <v>34</v>
      </c>
      <c r="J54" s="404" t="s">
        <v>34</v>
      </c>
    </row>
    <row r="55" spans="1:10" ht="13.5">
      <c r="A55" s="402" t="s">
        <v>145</v>
      </c>
      <c r="B55" s="404" t="s">
        <v>34</v>
      </c>
      <c r="C55" s="404" t="s">
        <v>34</v>
      </c>
      <c r="D55" s="404">
        <v>0</v>
      </c>
      <c r="E55" s="404">
        <v>0</v>
      </c>
      <c r="F55" s="404" t="s">
        <v>34</v>
      </c>
      <c r="G55" s="404" t="s">
        <v>34</v>
      </c>
      <c r="H55" s="404" t="s">
        <v>34</v>
      </c>
      <c r="I55" s="499" t="s">
        <v>34</v>
      </c>
      <c r="J55" s="495" t="s">
        <v>34</v>
      </c>
    </row>
    <row r="56" spans="1:9" s="385" customFormat="1" ht="13.5" customHeight="1">
      <c r="A56" s="30" t="s">
        <v>487</v>
      </c>
      <c r="B56" s="406"/>
      <c r="C56" s="406"/>
      <c r="D56" s="406"/>
      <c r="E56" s="406"/>
      <c r="F56" s="406"/>
      <c r="G56" s="406"/>
      <c r="H56" s="406"/>
      <c r="I56" s="406"/>
    </row>
    <row r="57" spans="1:9" s="385" customFormat="1" ht="16.5" customHeight="1">
      <c r="A57" s="408" t="s">
        <v>351</v>
      </c>
      <c r="B57" s="407"/>
      <c r="C57" s="407"/>
      <c r="D57" s="407"/>
      <c r="E57" s="407"/>
      <c r="I57" s="409"/>
    </row>
  </sheetData>
  <sheetProtection/>
  <mergeCells count="20">
    <mergeCell ref="E4:F4"/>
    <mergeCell ref="A1:B1"/>
    <mergeCell ref="E33:E34"/>
    <mergeCell ref="F33:F34"/>
    <mergeCell ref="A32:A34"/>
    <mergeCell ref="J32:J34"/>
    <mergeCell ref="B6:H6"/>
    <mergeCell ref="C7:H7"/>
    <mergeCell ref="I7:I8"/>
    <mergeCell ref="J7:J8"/>
    <mergeCell ref="B33:B34"/>
    <mergeCell ref="A3:J3"/>
    <mergeCell ref="B32:I32"/>
    <mergeCell ref="I6:J6"/>
    <mergeCell ref="G33:G34"/>
    <mergeCell ref="H33:H34"/>
    <mergeCell ref="I33:I34"/>
    <mergeCell ref="A6:A8"/>
    <mergeCell ref="C33:C34"/>
    <mergeCell ref="D33:D34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AC42"/>
  <sheetViews>
    <sheetView showGridLines="0" view="pageBreakPreview" zoomScaleSheetLayoutView="100" zoomScalePageLayoutView="0" workbookViewId="0" topLeftCell="A1">
      <pane xSplit="1" ySplit="10" topLeftCell="B20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24" sqref="A24:IV24"/>
    </sheetView>
  </sheetViews>
  <sheetFormatPr defaultColWidth="8.00390625" defaultRowHeight="12" customHeight="1"/>
  <cols>
    <col min="1" max="1" width="8.125" style="74" customWidth="1"/>
    <col min="2" max="2" width="7.50390625" style="77" bestFit="1" customWidth="1"/>
    <col min="3" max="10" width="7.00390625" style="77" customWidth="1"/>
    <col min="11" max="11" width="6.50390625" style="77" customWidth="1"/>
    <col min="12" max="24" width="7.00390625" style="75" customWidth="1"/>
    <col min="25" max="25" width="7.625" style="84" customWidth="1"/>
    <col min="26" max="26" width="7.625" style="117" customWidth="1"/>
    <col min="27" max="27" width="10.25390625" style="75" customWidth="1"/>
    <col min="28" max="28" width="8.00390625" style="75" customWidth="1"/>
    <col min="29" max="29" width="8.25390625" style="75" bestFit="1" customWidth="1"/>
    <col min="30" max="16384" width="8.00390625" style="75" customWidth="1"/>
  </cols>
  <sheetData>
    <row r="1" spans="1:26" s="87" customFormat="1" ht="13.5" customHeight="1">
      <c r="A1" s="240" t="s">
        <v>186</v>
      </c>
      <c r="C1" s="86"/>
      <c r="D1" s="86"/>
      <c r="E1" s="86"/>
      <c r="F1" s="86"/>
      <c r="G1" s="86"/>
      <c r="H1" s="86"/>
      <c r="I1" s="86"/>
      <c r="J1" s="86"/>
      <c r="K1" s="86"/>
      <c r="N1" s="75"/>
      <c r="Y1" s="88"/>
      <c r="Z1" s="111"/>
    </row>
    <row r="2" spans="1:26" s="90" customFormat="1" ht="14.25">
      <c r="A2" s="89" t="s">
        <v>19</v>
      </c>
      <c r="N2" s="91"/>
      <c r="Y2" s="92"/>
      <c r="Z2" s="112"/>
    </row>
    <row r="3" spans="1:26" s="90" customFormat="1" ht="24.75" customHeight="1">
      <c r="A3" s="89"/>
      <c r="E3" s="501" t="s">
        <v>436</v>
      </c>
      <c r="N3" s="91"/>
      <c r="Y3" s="92"/>
      <c r="Z3" s="112"/>
    </row>
    <row r="4" spans="1:26" s="93" customFormat="1" ht="18">
      <c r="A4" s="522" t="s">
        <v>332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94"/>
      <c r="S4" s="94"/>
      <c r="T4" s="94"/>
      <c r="U4" s="94"/>
      <c r="Y4" s="95"/>
      <c r="Z4" s="113"/>
    </row>
    <row r="5" spans="1:26" s="87" customFormat="1" ht="12.75">
      <c r="A5" s="523" t="s">
        <v>392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480"/>
      <c r="Y5" s="88"/>
      <c r="Z5" s="111"/>
    </row>
    <row r="6" spans="1:26" s="87" customFormat="1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N6" s="75"/>
      <c r="Y6" s="88"/>
      <c r="Z6" s="114" t="s">
        <v>274</v>
      </c>
    </row>
    <row r="7" spans="1:26" s="76" customFormat="1" ht="6" customHeight="1" thickBot="1">
      <c r="A7" s="83"/>
      <c r="B7" s="97"/>
      <c r="C7" s="97"/>
      <c r="D7" s="97"/>
      <c r="E7" s="97"/>
      <c r="F7" s="97"/>
      <c r="G7" s="97"/>
      <c r="H7" s="97"/>
      <c r="I7" s="97"/>
      <c r="J7" s="98"/>
      <c r="K7" s="9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99"/>
      <c r="Y7" s="109"/>
      <c r="Z7" s="129"/>
    </row>
    <row r="8" spans="1:29" s="76" customFormat="1" ht="13.5" customHeight="1" thickTop="1">
      <c r="A8" s="524"/>
      <c r="B8" s="527" t="s">
        <v>290</v>
      </c>
      <c r="C8" s="530" t="s">
        <v>270</v>
      </c>
      <c r="D8" s="531"/>
      <c r="E8" s="531"/>
      <c r="F8" s="531"/>
      <c r="G8" s="531"/>
      <c r="H8" s="531"/>
      <c r="I8" s="531"/>
      <c r="J8" s="532"/>
      <c r="K8" s="227"/>
      <c r="L8" s="100"/>
      <c r="M8" s="120"/>
      <c r="N8" s="533" t="s">
        <v>271</v>
      </c>
      <c r="O8" s="533"/>
      <c r="P8" s="533"/>
      <c r="Q8" s="533"/>
      <c r="R8" s="533"/>
      <c r="S8" s="533"/>
      <c r="T8" s="533"/>
      <c r="U8" s="533"/>
      <c r="V8" s="533"/>
      <c r="W8" s="533"/>
      <c r="X8" s="121"/>
      <c r="Y8" s="553" t="s">
        <v>293</v>
      </c>
      <c r="Z8" s="556" t="s">
        <v>294</v>
      </c>
      <c r="AC8" s="536" t="s">
        <v>317</v>
      </c>
    </row>
    <row r="9" spans="1:29" s="102" customFormat="1" ht="13.5" customHeight="1">
      <c r="A9" s="525"/>
      <c r="B9" s="528"/>
      <c r="C9" s="537" t="s">
        <v>257</v>
      </c>
      <c r="D9" s="537"/>
      <c r="E9" s="537"/>
      <c r="F9" s="537"/>
      <c r="G9" s="538"/>
      <c r="H9" s="539" t="s">
        <v>291</v>
      </c>
      <c r="I9" s="541" t="s">
        <v>336</v>
      </c>
      <c r="J9" s="101"/>
      <c r="K9" s="543" t="s">
        <v>335</v>
      </c>
      <c r="L9" s="543" t="s">
        <v>278</v>
      </c>
      <c r="M9" s="545" t="s">
        <v>258</v>
      </c>
      <c r="N9" s="546" t="s">
        <v>259</v>
      </c>
      <c r="O9" s="534" t="s">
        <v>260</v>
      </c>
      <c r="P9" s="534" t="s">
        <v>261</v>
      </c>
      <c r="Q9" s="534" t="s">
        <v>262</v>
      </c>
      <c r="R9" s="534" t="s">
        <v>263</v>
      </c>
      <c r="S9" s="534" t="s">
        <v>264</v>
      </c>
      <c r="T9" s="547" t="s">
        <v>265</v>
      </c>
      <c r="U9" s="547" t="s">
        <v>266</v>
      </c>
      <c r="V9" s="547" t="s">
        <v>267</v>
      </c>
      <c r="W9" s="549" t="s">
        <v>268</v>
      </c>
      <c r="X9" s="551" t="s">
        <v>269</v>
      </c>
      <c r="Y9" s="554"/>
      <c r="Z9" s="557"/>
      <c r="AA9" s="76"/>
      <c r="AC9" s="536"/>
    </row>
    <row r="10" spans="1:29" s="102" customFormat="1" ht="27" customHeight="1">
      <c r="A10" s="526"/>
      <c r="B10" s="529"/>
      <c r="C10" s="103" t="s">
        <v>252</v>
      </c>
      <c r="D10" s="104" t="s">
        <v>272</v>
      </c>
      <c r="E10" s="105" t="s">
        <v>256</v>
      </c>
      <c r="F10" s="105" t="s">
        <v>273</v>
      </c>
      <c r="G10" s="105" t="s">
        <v>253</v>
      </c>
      <c r="H10" s="540"/>
      <c r="I10" s="542"/>
      <c r="J10" s="106" t="s">
        <v>396</v>
      </c>
      <c r="K10" s="529"/>
      <c r="L10" s="544"/>
      <c r="M10" s="545"/>
      <c r="N10" s="546"/>
      <c r="O10" s="535"/>
      <c r="P10" s="535"/>
      <c r="Q10" s="535"/>
      <c r="R10" s="535"/>
      <c r="S10" s="535"/>
      <c r="T10" s="548"/>
      <c r="U10" s="548"/>
      <c r="V10" s="548"/>
      <c r="W10" s="550"/>
      <c r="X10" s="552"/>
      <c r="Y10" s="555"/>
      <c r="Z10" s="558"/>
      <c r="AA10" s="166" t="s">
        <v>316</v>
      </c>
      <c r="AC10" s="536"/>
    </row>
    <row r="11" spans="1:29" s="76" customFormat="1" ht="12.75" customHeight="1">
      <c r="A11" s="78" t="s">
        <v>254</v>
      </c>
      <c r="B11" s="80">
        <v>26666</v>
      </c>
      <c r="C11" s="80">
        <v>190</v>
      </c>
      <c r="D11" s="80">
        <v>52</v>
      </c>
      <c r="E11" s="80">
        <v>51</v>
      </c>
      <c r="F11" s="80">
        <v>78</v>
      </c>
      <c r="G11" s="80">
        <v>9</v>
      </c>
      <c r="H11" s="80">
        <v>3</v>
      </c>
      <c r="I11" s="80">
        <v>26473</v>
      </c>
      <c r="J11" s="80">
        <v>26069</v>
      </c>
      <c r="K11" s="80">
        <v>312</v>
      </c>
      <c r="L11" s="80">
        <v>159</v>
      </c>
      <c r="M11" s="80">
        <v>4923</v>
      </c>
      <c r="N11" s="80">
        <v>9509</v>
      </c>
      <c r="O11" s="80">
        <v>5528</v>
      </c>
      <c r="P11" s="80">
        <v>2914</v>
      </c>
      <c r="Q11" s="80">
        <v>2022</v>
      </c>
      <c r="R11" s="80">
        <v>673</v>
      </c>
      <c r="S11" s="80">
        <v>353</v>
      </c>
      <c r="T11" s="80">
        <v>162</v>
      </c>
      <c r="U11" s="80">
        <v>63</v>
      </c>
      <c r="V11" s="80">
        <v>36</v>
      </c>
      <c r="W11" s="80">
        <v>7</v>
      </c>
      <c r="X11" s="80">
        <v>5</v>
      </c>
      <c r="Y11" s="80">
        <v>36418</v>
      </c>
      <c r="Z11" s="115">
        <v>1.38187751384989</v>
      </c>
      <c r="AA11" s="241">
        <v>26354</v>
      </c>
      <c r="AC11" s="44"/>
    </row>
    <row r="12" spans="1:29" s="76" customFormat="1" ht="12.75" customHeight="1">
      <c r="A12" s="447" t="s">
        <v>389</v>
      </c>
      <c r="B12" s="80">
        <v>20086</v>
      </c>
      <c r="C12" s="80">
        <v>277</v>
      </c>
      <c r="D12" s="80">
        <v>131</v>
      </c>
      <c r="E12" s="80">
        <v>77</v>
      </c>
      <c r="F12" s="80">
        <v>63</v>
      </c>
      <c r="G12" s="80">
        <v>6</v>
      </c>
      <c r="H12" s="80">
        <v>4</v>
      </c>
      <c r="I12" s="80">
        <v>19805</v>
      </c>
      <c r="J12" s="80">
        <v>19414</v>
      </c>
      <c r="K12" s="80">
        <v>226</v>
      </c>
      <c r="L12" s="80">
        <v>230</v>
      </c>
      <c r="M12" s="80">
        <v>3597</v>
      </c>
      <c r="N12" s="80">
        <v>6879</v>
      </c>
      <c r="O12" s="80">
        <v>4002</v>
      </c>
      <c r="P12" s="80">
        <v>2151</v>
      </c>
      <c r="Q12" s="80">
        <v>1543</v>
      </c>
      <c r="R12" s="80">
        <v>581</v>
      </c>
      <c r="S12" s="80">
        <v>399</v>
      </c>
      <c r="T12" s="80">
        <v>237</v>
      </c>
      <c r="U12" s="80">
        <v>122</v>
      </c>
      <c r="V12" s="80">
        <v>89</v>
      </c>
      <c r="W12" s="80">
        <v>22</v>
      </c>
      <c r="X12" s="80">
        <v>8</v>
      </c>
      <c r="Y12" s="80">
        <v>35576.22</v>
      </c>
      <c r="Z12" s="115">
        <v>1.7913504531722055</v>
      </c>
      <c r="AA12" s="241">
        <v>19860</v>
      </c>
      <c r="AB12" s="76" t="s">
        <v>390</v>
      </c>
      <c r="AC12" s="44">
        <v>3557622</v>
      </c>
    </row>
    <row r="13" spans="1:29" s="76" customFormat="1" ht="12.75" customHeight="1">
      <c r="A13" s="130" t="s">
        <v>391</v>
      </c>
      <c r="B13" s="110">
        <f aca="true" t="shared" si="0" ref="B13:X13">SUBTOTAL(9,B15:B31)</f>
        <v>16018</v>
      </c>
      <c r="C13" s="110">
        <f t="shared" si="0"/>
        <v>357</v>
      </c>
      <c r="D13" s="110">
        <f t="shared" si="0"/>
        <v>189</v>
      </c>
      <c r="E13" s="110">
        <f t="shared" si="0"/>
        <v>121</v>
      </c>
      <c r="F13" s="110">
        <f t="shared" si="0"/>
        <v>37</v>
      </c>
      <c r="G13" s="110">
        <f t="shared" si="0"/>
        <v>10</v>
      </c>
      <c r="H13" s="110">
        <f t="shared" si="0"/>
        <v>2</v>
      </c>
      <c r="I13" s="110">
        <f t="shared" si="0"/>
        <v>15659</v>
      </c>
      <c r="J13" s="110">
        <f t="shared" si="0"/>
        <v>15300</v>
      </c>
      <c r="K13" s="110">
        <f t="shared" si="0"/>
        <v>114</v>
      </c>
      <c r="L13" s="110">
        <f t="shared" si="0"/>
        <v>144</v>
      </c>
      <c r="M13" s="110">
        <f t="shared" si="0"/>
        <v>2847</v>
      </c>
      <c r="N13" s="110">
        <f t="shared" si="0"/>
        <v>5293</v>
      </c>
      <c r="O13" s="110">
        <f t="shared" si="0"/>
        <v>3141</v>
      </c>
      <c r="P13" s="110">
        <f t="shared" si="0"/>
        <v>1701</v>
      </c>
      <c r="Q13" s="110">
        <f t="shared" si="0"/>
        <v>1235</v>
      </c>
      <c r="R13" s="110">
        <f t="shared" si="0"/>
        <v>509</v>
      </c>
      <c r="S13" s="110">
        <f t="shared" si="0"/>
        <v>411</v>
      </c>
      <c r="T13" s="110">
        <f t="shared" si="0"/>
        <v>308</v>
      </c>
      <c r="U13" s="110">
        <f t="shared" si="0"/>
        <v>141</v>
      </c>
      <c r="V13" s="110">
        <f t="shared" si="0"/>
        <v>119</v>
      </c>
      <c r="W13" s="110">
        <f t="shared" si="0"/>
        <v>47</v>
      </c>
      <c r="X13" s="110">
        <f t="shared" si="0"/>
        <v>8</v>
      </c>
      <c r="Y13" s="110">
        <f>AC13/100</f>
        <v>35602.85</v>
      </c>
      <c r="Z13" s="242">
        <f>Y13/AA13</f>
        <v>2.238609783702213</v>
      </c>
      <c r="AA13" s="110">
        <f>SUBTOTAL(9,AA15:AA31)</f>
        <v>15904</v>
      </c>
      <c r="AB13" s="76" t="s">
        <v>315</v>
      </c>
      <c r="AC13" s="107">
        <v>3560285</v>
      </c>
    </row>
    <row r="14" spans="1:29" s="76" customFormat="1" ht="12.75" customHeight="1">
      <c r="A14" s="7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115"/>
      <c r="AC14" s="44"/>
    </row>
    <row r="15" spans="1:29" s="76" customFormat="1" ht="12.75" customHeight="1">
      <c r="A15" s="78" t="s">
        <v>5</v>
      </c>
      <c r="B15" s="80">
        <f aca="true" t="shared" si="1" ref="B15:B31">SUM(C15,H15:I15)</f>
        <v>3569</v>
      </c>
      <c r="C15" s="80">
        <f aca="true" t="shared" si="2" ref="C15:C31">SUM(D15:G15)</f>
        <v>57</v>
      </c>
      <c r="D15" s="80">
        <v>33</v>
      </c>
      <c r="E15" s="80">
        <v>15</v>
      </c>
      <c r="F15" s="80">
        <v>6</v>
      </c>
      <c r="G15" s="80">
        <v>3</v>
      </c>
      <c r="H15" s="80" t="s">
        <v>34</v>
      </c>
      <c r="I15" s="80">
        <v>3512</v>
      </c>
      <c r="J15" s="80">
        <v>3418</v>
      </c>
      <c r="K15" s="80">
        <v>13</v>
      </c>
      <c r="L15" s="80">
        <v>38</v>
      </c>
      <c r="M15" s="80">
        <v>661</v>
      </c>
      <c r="N15" s="80">
        <v>1257</v>
      </c>
      <c r="O15" s="80">
        <v>683</v>
      </c>
      <c r="P15" s="80">
        <v>355</v>
      </c>
      <c r="Q15" s="80">
        <v>272</v>
      </c>
      <c r="R15" s="80">
        <v>101</v>
      </c>
      <c r="S15" s="80">
        <v>72</v>
      </c>
      <c r="T15" s="80">
        <v>49</v>
      </c>
      <c r="U15" s="80">
        <v>28</v>
      </c>
      <c r="V15" s="80">
        <v>27</v>
      </c>
      <c r="W15" s="80">
        <v>11</v>
      </c>
      <c r="X15" s="80">
        <v>2</v>
      </c>
      <c r="Y15" s="80">
        <f aca="true" t="shared" si="3" ref="Y15:Y31">AC15/100</f>
        <v>7447.88</v>
      </c>
      <c r="Z15" s="115">
        <f>Y15/AA15</f>
        <v>2.094454443194601</v>
      </c>
      <c r="AA15" s="241">
        <f aca="true" t="shared" si="4" ref="AA15:AA31">SUM(L15:X15)</f>
        <v>3556</v>
      </c>
      <c r="AB15" s="76" t="s">
        <v>315</v>
      </c>
      <c r="AC15" s="44">
        <v>744788</v>
      </c>
    </row>
    <row r="16" spans="1:29" s="76" customFormat="1" ht="12.75" customHeight="1">
      <c r="A16" s="78" t="s">
        <v>6</v>
      </c>
      <c r="B16" s="80">
        <f t="shared" si="1"/>
        <v>514</v>
      </c>
      <c r="C16" s="80">
        <f t="shared" si="2"/>
        <v>3</v>
      </c>
      <c r="D16" s="80" t="s">
        <v>34</v>
      </c>
      <c r="E16" s="80">
        <v>2</v>
      </c>
      <c r="F16" s="80">
        <v>1</v>
      </c>
      <c r="G16" s="80" t="s">
        <v>34</v>
      </c>
      <c r="H16" s="80" t="s">
        <v>34</v>
      </c>
      <c r="I16" s="80">
        <v>511</v>
      </c>
      <c r="J16" s="80">
        <v>506</v>
      </c>
      <c r="K16" s="80">
        <v>4</v>
      </c>
      <c r="L16" s="44">
        <v>7</v>
      </c>
      <c r="M16" s="44">
        <v>159</v>
      </c>
      <c r="N16" s="44">
        <v>184</v>
      </c>
      <c r="O16" s="44">
        <v>80</v>
      </c>
      <c r="P16" s="44">
        <v>27</v>
      </c>
      <c r="Q16" s="44">
        <v>25</v>
      </c>
      <c r="R16" s="44">
        <v>15</v>
      </c>
      <c r="S16" s="44">
        <v>9</v>
      </c>
      <c r="T16" s="44">
        <v>4</v>
      </c>
      <c r="U16" s="44" t="s">
        <v>34</v>
      </c>
      <c r="V16" s="44" t="s">
        <v>34</v>
      </c>
      <c r="W16" s="44" t="s">
        <v>34</v>
      </c>
      <c r="X16" s="44" t="s">
        <v>34</v>
      </c>
      <c r="Y16" s="80">
        <f t="shared" si="3"/>
        <v>550.85</v>
      </c>
      <c r="Z16" s="115">
        <f aca="true" t="shared" si="5" ref="Z16:Z31">Y16/AA16</f>
        <v>1.0800980392156863</v>
      </c>
      <c r="AA16" s="241">
        <f>SUM(L16:X16)</f>
        <v>510</v>
      </c>
      <c r="AB16" s="76" t="s">
        <v>315</v>
      </c>
      <c r="AC16" s="44">
        <v>55085</v>
      </c>
    </row>
    <row r="17" spans="1:29" s="76" customFormat="1" ht="12.75" customHeight="1">
      <c r="A17" s="78" t="s">
        <v>7</v>
      </c>
      <c r="B17" s="80">
        <f t="shared" si="1"/>
        <v>633</v>
      </c>
      <c r="C17" s="80">
        <f t="shared" si="2"/>
        <v>19</v>
      </c>
      <c r="D17" s="80">
        <v>7</v>
      </c>
      <c r="E17" s="80">
        <v>9</v>
      </c>
      <c r="F17" s="80">
        <v>3</v>
      </c>
      <c r="G17" s="80" t="s">
        <v>34</v>
      </c>
      <c r="H17" s="80" t="s">
        <v>34</v>
      </c>
      <c r="I17" s="80">
        <v>614</v>
      </c>
      <c r="J17" s="80">
        <v>610</v>
      </c>
      <c r="K17" s="80">
        <v>2</v>
      </c>
      <c r="L17" s="44">
        <v>4</v>
      </c>
      <c r="M17" s="44">
        <v>157</v>
      </c>
      <c r="N17" s="44">
        <v>209</v>
      </c>
      <c r="O17" s="44">
        <v>116</v>
      </c>
      <c r="P17" s="44">
        <v>58</v>
      </c>
      <c r="Q17" s="44">
        <v>44</v>
      </c>
      <c r="R17" s="44">
        <v>19</v>
      </c>
      <c r="S17" s="44">
        <v>10</v>
      </c>
      <c r="T17" s="44">
        <v>5</v>
      </c>
      <c r="U17" s="44">
        <v>5</v>
      </c>
      <c r="V17" s="44">
        <v>3</v>
      </c>
      <c r="W17" s="44">
        <v>1</v>
      </c>
      <c r="X17" s="44" t="s">
        <v>34</v>
      </c>
      <c r="Y17" s="80">
        <f>AC17/100</f>
        <v>1069.5</v>
      </c>
      <c r="Z17" s="115">
        <f t="shared" si="5"/>
        <v>1.6949286846275753</v>
      </c>
      <c r="AA17" s="241">
        <f>SUM(L17:X17)</f>
        <v>631</v>
      </c>
      <c r="AB17" s="76" t="s">
        <v>315</v>
      </c>
      <c r="AC17" s="44">
        <v>106950</v>
      </c>
    </row>
    <row r="18" spans="1:29" s="76" customFormat="1" ht="12.75" customHeight="1">
      <c r="A18" s="78" t="s">
        <v>8</v>
      </c>
      <c r="B18" s="80">
        <f t="shared" si="1"/>
        <v>1347</v>
      </c>
      <c r="C18" s="80">
        <f t="shared" si="2"/>
        <v>35</v>
      </c>
      <c r="D18" s="80">
        <v>23</v>
      </c>
      <c r="E18" s="80">
        <v>10</v>
      </c>
      <c r="F18" s="80">
        <v>1</v>
      </c>
      <c r="G18" s="80">
        <v>1</v>
      </c>
      <c r="H18" s="80">
        <v>0</v>
      </c>
      <c r="I18" s="80">
        <v>1312</v>
      </c>
      <c r="J18" s="80">
        <v>1291</v>
      </c>
      <c r="K18" s="80">
        <v>19</v>
      </c>
      <c r="L18" s="44">
        <v>6</v>
      </c>
      <c r="M18" s="44">
        <v>123</v>
      </c>
      <c r="N18" s="44">
        <v>332</v>
      </c>
      <c r="O18" s="44">
        <v>345</v>
      </c>
      <c r="P18" s="44">
        <v>217</v>
      </c>
      <c r="Q18" s="44">
        <v>174</v>
      </c>
      <c r="R18" s="44">
        <v>50</v>
      </c>
      <c r="S18" s="44">
        <v>27</v>
      </c>
      <c r="T18" s="44">
        <v>17</v>
      </c>
      <c r="U18" s="44">
        <v>10</v>
      </c>
      <c r="V18" s="44">
        <v>15</v>
      </c>
      <c r="W18" s="44">
        <v>10</v>
      </c>
      <c r="X18" s="44">
        <v>2</v>
      </c>
      <c r="Y18" s="80">
        <f t="shared" si="3"/>
        <v>3953.19</v>
      </c>
      <c r="Z18" s="115">
        <f t="shared" si="5"/>
        <v>2.9767996987951806</v>
      </c>
      <c r="AA18" s="241">
        <f t="shared" si="4"/>
        <v>1328</v>
      </c>
      <c r="AB18" s="76" t="s">
        <v>315</v>
      </c>
      <c r="AC18" s="44">
        <v>395319</v>
      </c>
    </row>
    <row r="19" spans="1:29" s="76" customFormat="1" ht="12.75" customHeight="1">
      <c r="A19" s="78" t="s">
        <v>9</v>
      </c>
      <c r="B19" s="80">
        <f t="shared" si="1"/>
        <v>878</v>
      </c>
      <c r="C19" s="80">
        <f t="shared" si="2"/>
        <v>12</v>
      </c>
      <c r="D19" s="80">
        <v>9</v>
      </c>
      <c r="E19" s="80">
        <v>3</v>
      </c>
      <c r="F19" s="80">
        <v>0</v>
      </c>
      <c r="G19" s="80">
        <v>0</v>
      </c>
      <c r="H19" s="80">
        <v>0</v>
      </c>
      <c r="I19" s="80">
        <v>866</v>
      </c>
      <c r="J19" s="80">
        <v>851</v>
      </c>
      <c r="K19" s="80">
        <v>1</v>
      </c>
      <c r="L19" s="44">
        <v>2</v>
      </c>
      <c r="M19" s="44">
        <v>173</v>
      </c>
      <c r="N19" s="44">
        <v>328</v>
      </c>
      <c r="O19" s="44">
        <v>170</v>
      </c>
      <c r="P19" s="44">
        <v>80</v>
      </c>
      <c r="Q19" s="44">
        <v>51</v>
      </c>
      <c r="R19" s="44">
        <v>21</v>
      </c>
      <c r="S19" s="44">
        <v>21</v>
      </c>
      <c r="T19" s="44">
        <v>20</v>
      </c>
      <c r="U19" s="44">
        <v>5</v>
      </c>
      <c r="V19" s="44">
        <v>5</v>
      </c>
      <c r="W19" s="44">
        <v>1</v>
      </c>
      <c r="X19" s="44" t="s">
        <v>34</v>
      </c>
      <c r="Y19" s="80">
        <f t="shared" si="3"/>
        <v>1637.5</v>
      </c>
      <c r="Z19" s="115">
        <f t="shared" si="5"/>
        <v>1.8671607753705814</v>
      </c>
      <c r="AA19" s="241">
        <f t="shared" si="4"/>
        <v>877</v>
      </c>
      <c r="AB19" s="76" t="s">
        <v>315</v>
      </c>
      <c r="AC19" s="44">
        <v>163750</v>
      </c>
    </row>
    <row r="20" spans="1:29" s="76" customFormat="1" ht="12.75" customHeight="1">
      <c r="A20" s="78" t="s">
        <v>348</v>
      </c>
      <c r="B20" s="80">
        <f t="shared" si="1"/>
        <v>752</v>
      </c>
      <c r="C20" s="80">
        <f t="shared" si="2"/>
        <v>13</v>
      </c>
      <c r="D20" s="80">
        <v>8</v>
      </c>
      <c r="E20" s="80">
        <v>4</v>
      </c>
      <c r="F20" s="80">
        <v>1</v>
      </c>
      <c r="G20" s="80" t="s">
        <v>34</v>
      </c>
      <c r="H20" s="80" t="s">
        <v>34</v>
      </c>
      <c r="I20" s="80">
        <v>739</v>
      </c>
      <c r="J20" s="80">
        <v>716</v>
      </c>
      <c r="K20" s="80">
        <v>4</v>
      </c>
      <c r="L20" s="44">
        <v>6</v>
      </c>
      <c r="M20" s="44">
        <v>112</v>
      </c>
      <c r="N20" s="44">
        <v>251</v>
      </c>
      <c r="O20" s="44">
        <v>169</v>
      </c>
      <c r="P20" s="44">
        <v>73</v>
      </c>
      <c r="Q20" s="44">
        <v>42</v>
      </c>
      <c r="R20" s="44">
        <v>22</v>
      </c>
      <c r="S20" s="44">
        <v>29</v>
      </c>
      <c r="T20" s="44">
        <v>24</v>
      </c>
      <c r="U20" s="44">
        <v>11</v>
      </c>
      <c r="V20" s="44">
        <v>5</v>
      </c>
      <c r="W20" s="44">
        <v>3</v>
      </c>
      <c r="X20" s="44">
        <v>1</v>
      </c>
      <c r="Y20" s="80">
        <f t="shared" si="3"/>
        <v>2015.72</v>
      </c>
      <c r="Z20" s="115">
        <f>Y20/AA20</f>
        <v>2.694812834224599</v>
      </c>
      <c r="AA20" s="241">
        <f t="shared" si="4"/>
        <v>748</v>
      </c>
      <c r="AB20" s="76" t="s">
        <v>315</v>
      </c>
      <c r="AC20" s="44">
        <v>201572</v>
      </c>
    </row>
    <row r="21" spans="1:29" s="76" customFormat="1" ht="12.75" customHeight="1">
      <c r="A21" s="78" t="s">
        <v>17</v>
      </c>
      <c r="B21" s="80">
        <f t="shared" si="1"/>
        <v>755</v>
      </c>
      <c r="C21" s="80">
        <f t="shared" si="2"/>
        <v>47</v>
      </c>
      <c r="D21" s="80">
        <v>34</v>
      </c>
      <c r="E21" s="80">
        <v>12</v>
      </c>
      <c r="F21" s="80">
        <v>0</v>
      </c>
      <c r="G21" s="80">
        <v>1</v>
      </c>
      <c r="H21" s="80" t="s">
        <v>34</v>
      </c>
      <c r="I21" s="80">
        <v>708</v>
      </c>
      <c r="J21" s="80">
        <v>699</v>
      </c>
      <c r="K21" s="80">
        <v>2</v>
      </c>
      <c r="L21" s="80">
        <v>14</v>
      </c>
      <c r="M21" s="80">
        <v>87</v>
      </c>
      <c r="N21" s="80">
        <v>162</v>
      </c>
      <c r="O21" s="80">
        <v>160</v>
      </c>
      <c r="P21" s="80">
        <v>118</v>
      </c>
      <c r="Q21" s="80">
        <v>93</v>
      </c>
      <c r="R21" s="80">
        <v>36</v>
      </c>
      <c r="S21" s="80">
        <v>22</v>
      </c>
      <c r="T21" s="80">
        <v>23</v>
      </c>
      <c r="U21" s="80">
        <v>16</v>
      </c>
      <c r="V21" s="80">
        <v>13</v>
      </c>
      <c r="W21" s="80">
        <v>8</v>
      </c>
      <c r="X21" s="80">
        <v>1</v>
      </c>
      <c r="Y21" s="80">
        <f t="shared" si="3"/>
        <v>2858.96</v>
      </c>
      <c r="Z21" s="115">
        <f t="shared" si="5"/>
        <v>3.7967596281540503</v>
      </c>
      <c r="AA21" s="241">
        <f t="shared" si="4"/>
        <v>753</v>
      </c>
      <c r="AB21" s="76" t="s">
        <v>315</v>
      </c>
      <c r="AC21" s="44">
        <v>285896</v>
      </c>
    </row>
    <row r="22" spans="1:29" s="76" customFormat="1" ht="12.75" customHeight="1">
      <c r="A22" s="78" t="s">
        <v>248</v>
      </c>
      <c r="B22" s="80">
        <f t="shared" si="1"/>
        <v>1848</v>
      </c>
      <c r="C22" s="80">
        <f t="shared" si="2"/>
        <v>36</v>
      </c>
      <c r="D22" s="80">
        <v>16</v>
      </c>
      <c r="E22" s="80">
        <v>17</v>
      </c>
      <c r="F22" s="80">
        <v>3</v>
      </c>
      <c r="G22" s="80">
        <v>0</v>
      </c>
      <c r="H22" s="80" t="s">
        <v>34</v>
      </c>
      <c r="I22" s="80">
        <v>1812</v>
      </c>
      <c r="J22" s="80">
        <v>1770</v>
      </c>
      <c r="K22" s="80">
        <v>11</v>
      </c>
      <c r="L22" s="80">
        <v>3</v>
      </c>
      <c r="M22" s="80">
        <v>335</v>
      </c>
      <c r="N22" s="80">
        <v>692</v>
      </c>
      <c r="O22" s="80">
        <v>394</v>
      </c>
      <c r="P22" s="80">
        <v>169</v>
      </c>
      <c r="Q22" s="80">
        <v>98</v>
      </c>
      <c r="R22" s="80">
        <v>46</v>
      </c>
      <c r="S22" s="80">
        <v>44</v>
      </c>
      <c r="T22" s="80">
        <v>32</v>
      </c>
      <c r="U22" s="80">
        <v>13</v>
      </c>
      <c r="V22" s="80">
        <v>7</v>
      </c>
      <c r="W22" s="80">
        <v>4</v>
      </c>
      <c r="X22" s="80" t="s">
        <v>34</v>
      </c>
      <c r="Y22" s="80">
        <f t="shared" si="3"/>
        <v>3396.22</v>
      </c>
      <c r="Z22" s="115">
        <f t="shared" si="5"/>
        <v>1.848786064235166</v>
      </c>
      <c r="AA22" s="241">
        <f t="shared" si="4"/>
        <v>1837</v>
      </c>
      <c r="AB22" s="76" t="s">
        <v>315</v>
      </c>
      <c r="AC22" s="44">
        <v>339622</v>
      </c>
    </row>
    <row r="23" spans="1:29" s="76" customFormat="1" ht="12.75" customHeight="1">
      <c r="A23" s="78" t="s">
        <v>25</v>
      </c>
      <c r="B23" s="80">
        <f t="shared" si="1"/>
        <v>2165</v>
      </c>
      <c r="C23" s="80">
        <f t="shared" si="2"/>
        <v>42</v>
      </c>
      <c r="D23" s="80">
        <v>16</v>
      </c>
      <c r="E23" s="80">
        <v>17</v>
      </c>
      <c r="F23" s="80">
        <v>9</v>
      </c>
      <c r="G23" s="80">
        <v>0</v>
      </c>
      <c r="H23" s="80" t="s">
        <v>34</v>
      </c>
      <c r="I23" s="80">
        <v>2123</v>
      </c>
      <c r="J23" s="80">
        <v>2046</v>
      </c>
      <c r="K23" s="80">
        <v>16</v>
      </c>
      <c r="L23" s="80">
        <v>12</v>
      </c>
      <c r="M23" s="80">
        <v>220</v>
      </c>
      <c r="N23" s="80">
        <v>502</v>
      </c>
      <c r="O23" s="80">
        <v>474</v>
      </c>
      <c r="P23" s="80">
        <v>357</v>
      </c>
      <c r="Q23" s="80">
        <v>265</v>
      </c>
      <c r="R23" s="80">
        <v>113</v>
      </c>
      <c r="S23" s="80">
        <v>87</v>
      </c>
      <c r="T23" s="80">
        <v>59</v>
      </c>
      <c r="U23" s="80">
        <v>27</v>
      </c>
      <c r="V23" s="80">
        <v>25</v>
      </c>
      <c r="W23" s="80">
        <v>6</v>
      </c>
      <c r="X23" s="80">
        <v>2</v>
      </c>
      <c r="Y23" s="80">
        <f t="shared" si="3"/>
        <v>6380.4</v>
      </c>
      <c r="Z23" s="115">
        <f t="shared" si="5"/>
        <v>2.9690088413215445</v>
      </c>
      <c r="AA23" s="241">
        <f t="shared" si="4"/>
        <v>2149</v>
      </c>
      <c r="AB23" s="76" t="s">
        <v>315</v>
      </c>
      <c r="AC23" s="44">
        <v>638040</v>
      </c>
    </row>
    <row r="24" spans="1:29" s="76" customFormat="1" ht="12.75" customHeight="1">
      <c r="A24" s="78" t="s">
        <v>10</v>
      </c>
      <c r="B24" s="80">
        <f t="shared" si="1"/>
        <v>518</v>
      </c>
      <c r="C24" s="80">
        <f t="shared" si="2"/>
        <v>11</v>
      </c>
      <c r="D24" s="80">
        <v>9</v>
      </c>
      <c r="E24" s="80">
        <v>2</v>
      </c>
      <c r="F24" s="80">
        <v>0</v>
      </c>
      <c r="G24" s="80" t="s">
        <v>34</v>
      </c>
      <c r="H24" s="80" t="s">
        <v>34</v>
      </c>
      <c r="I24" s="80">
        <v>507</v>
      </c>
      <c r="J24" s="80">
        <v>500</v>
      </c>
      <c r="K24" s="80">
        <v>1</v>
      </c>
      <c r="L24" s="44">
        <v>2</v>
      </c>
      <c r="M24" s="44">
        <v>128</v>
      </c>
      <c r="N24" s="44">
        <v>190</v>
      </c>
      <c r="O24" s="44">
        <v>94</v>
      </c>
      <c r="P24" s="44">
        <v>39</v>
      </c>
      <c r="Q24" s="44">
        <v>25</v>
      </c>
      <c r="R24" s="44">
        <v>15</v>
      </c>
      <c r="S24" s="44">
        <v>8</v>
      </c>
      <c r="T24" s="44">
        <v>9</v>
      </c>
      <c r="U24" s="44">
        <v>6</v>
      </c>
      <c r="V24" s="44">
        <v>1</v>
      </c>
      <c r="W24" s="44" t="s">
        <v>34</v>
      </c>
      <c r="X24" s="44" t="s">
        <v>34</v>
      </c>
      <c r="Y24" s="80">
        <f t="shared" si="3"/>
        <v>846.03</v>
      </c>
      <c r="Z24" s="115">
        <f t="shared" si="5"/>
        <v>1.63642166344294</v>
      </c>
      <c r="AA24" s="241">
        <f t="shared" si="4"/>
        <v>517</v>
      </c>
      <c r="AB24" s="76" t="s">
        <v>315</v>
      </c>
      <c r="AC24" s="44">
        <v>84603</v>
      </c>
    </row>
    <row r="25" spans="1:29" s="76" customFormat="1" ht="12.75" customHeight="1">
      <c r="A25" s="78" t="s">
        <v>11</v>
      </c>
      <c r="B25" s="80">
        <f t="shared" si="1"/>
        <v>178</v>
      </c>
      <c r="C25" s="80">
        <f t="shared" si="2"/>
        <v>10</v>
      </c>
      <c r="D25" s="80">
        <v>5</v>
      </c>
      <c r="E25" s="80">
        <v>2</v>
      </c>
      <c r="F25" s="80">
        <v>2</v>
      </c>
      <c r="G25" s="80">
        <v>1</v>
      </c>
      <c r="H25" s="80">
        <v>0</v>
      </c>
      <c r="I25" s="80">
        <v>168</v>
      </c>
      <c r="J25" s="80">
        <v>161</v>
      </c>
      <c r="K25" s="80">
        <v>3</v>
      </c>
      <c r="L25" s="44">
        <v>1</v>
      </c>
      <c r="M25" s="44">
        <v>66</v>
      </c>
      <c r="N25" s="44">
        <v>58</v>
      </c>
      <c r="O25" s="44">
        <v>20</v>
      </c>
      <c r="P25" s="44">
        <v>4</v>
      </c>
      <c r="Q25" s="44">
        <v>4</v>
      </c>
      <c r="R25" s="44">
        <v>3</v>
      </c>
      <c r="S25" s="44">
        <v>8</v>
      </c>
      <c r="T25" s="44">
        <v>9</v>
      </c>
      <c r="U25" s="44">
        <v>2</v>
      </c>
      <c r="V25" s="80">
        <v>0</v>
      </c>
      <c r="W25" s="44" t="s">
        <v>34</v>
      </c>
      <c r="X25" s="44" t="s">
        <v>34</v>
      </c>
      <c r="Y25" s="80">
        <f t="shared" si="3"/>
        <v>339.46</v>
      </c>
      <c r="Z25" s="115">
        <f t="shared" si="5"/>
        <v>1.9397714285714285</v>
      </c>
      <c r="AA25" s="241">
        <f t="shared" si="4"/>
        <v>175</v>
      </c>
      <c r="AB25" s="76" t="s">
        <v>315</v>
      </c>
      <c r="AC25" s="44">
        <v>33946</v>
      </c>
    </row>
    <row r="26" spans="1:29" s="76" customFormat="1" ht="12.75" customHeight="1">
      <c r="A26" s="78" t="s">
        <v>18</v>
      </c>
      <c r="B26" s="80">
        <f t="shared" si="1"/>
        <v>376</v>
      </c>
      <c r="C26" s="80">
        <f t="shared" si="2"/>
        <v>9</v>
      </c>
      <c r="D26" s="80">
        <v>5</v>
      </c>
      <c r="E26" s="80">
        <v>3</v>
      </c>
      <c r="F26" s="80">
        <v>0</v>
      </c>
      <c r="G26" s="80">
        <v>1</v>
      </c>
      <c r="H26" s="80">
        <v>1</v>
      </c>
      <c r="I26" s="80">
        <v>366</v>
      </c>
      <c r="J26" s="80">
        <v>350</v>
      </c>
      <c r="K26" s="80">
        <v>10</v>
      </c>
      <c r="L26" s="44">
        <v>14</v>
      </c>
      <c r="M26" s="44">
        <v>71</v>
      </c>
      <c r="N26" s="44">
        <v>146</v>
      </c>
      <c r="O26" s="44">
        <v>53</v>
      </c>
      <c r="P26" s="44">
        <v>26</v>
      </c>
      <c r="Q26" s="44">
        <v>14</v>
      </c>
      <c r="R26" s="44">
        <v>11</v>
      </c>
      <c r="S26" s="44">
        <v>8</v>
      </c>
      <c r="T26" s="44">
        <v>13</v>
      </c>
      <c r="U26" s="44">
        <v>5</v>
      </c>
      <c r="V26" s="44">
        <v>5</v>
      </c>
      <c r="W26" s="44" t="s">
        <v>34</v>
      </c>
      <c r="X26" s="44" t="s">
        <v>34</v>
      </c>
      <c r="Y26" s="80">
        <f t="shared" si="3"/>
        <v>859.74</v>
      </c>
      <c r="Z26" s="115">
        <f t="shared" si="5"/>
        <v>2.349016393442623</v>
      </c>
      <c r="AA26" s="241">
        <f t="shared" si="4"/>
        <v>366</v>
      </c>
      <c r="AB26" s="76" t="s">
        <v>315</v>
      </c>
      <c r="AC26" s="44">
        <v>85974</v>
      </c>
    </row>
    <row r="27" spans="1:29" s="76" customFormat="1" ht="12.75" customHeight="1">
      <c r="A27" s="78" t="s">
        <v>12</v>
      </c>
      <c r="B27" s="80">
        <f t="shared" si="1"/>
        <v>749</v>
      </c>
      <c r="C27" s="80">
        <f t="shared" si="2"/>
        <v>10</v>
      </c>
      <c r="D27" s="80">
        <v>7</v>
      </c>
      <c r="E27" s="80">
        <v>3</v>
      </c>
      <c r="F27" s="80">
        <v>0</v>
      </c>
      <c r="G27" s="80">
        <v>0</v>
      </c>
      <c r="H27" s="80" t="s">
        <v>34</v>
      </c>
      <c r="I27" s="80">
        <v>739</v>
      </c>
      <c r="J27" s="80">
        <v>720</v>
      </c>
      <c r="K27" s="80">
        <v>3</v>
      </c>
      <c r="L27" s="80">
        <v>5</v>
      </c>
      <c r="M27" s="80">
        <v>162</v>
      </c>
      <c r="N27" s="80">
        <v>332</v>
      </c>
      <c r="O27" s="80">
        <v>118</v>
      </c>
      <c r="P27" s="80">
        <v>57</v>
      </c>
      <c r="Q27" s="80">
        <v>33</v>
      </c>
      <c r="R27" s="80">
        <v>8</v>
      </c>
      <c r="S27" s="80">
        <v>11</v>
      </c>
      <c r="T27" s="80">
        <v>14</v>
      </c>
      <c r="U27" s="80">
        <v>3</v>
      </c>
      <c r="V27" s="80">
        <v>2</v>
      </c>
      <c r="W27" s="80">
        <v>1</v>
      </c>
      <c r="X27" s="80" t="s">
        <v>34</v>
      </c>
      <c r="Y27" s="80">
        <f t="shared" si="3"/>
        <v>1122.85</v>
      </c>
      <c r="Z27" s="115">
        <f t="shared" si="5"/>
        <v>1.5051608579088471</v>
      </c>
      <c r="AA27" s="241">
        <f t="shared" si="4"/>
        <v>746</v>
      </c>
      <c r="AB27" s="76" t="s">
        <v>315</v>
      </c>
      <c r="AC27" s="44">
        <v>112285</v>
      </c>
    </row>
    <row r="28" spans="1:29" s="76" customFormat="1" ht="12.75" customHeight="1">
      <c r="A28" s="78" t="s">
        <v>13</v>
      </c>
      <c r="B28" s="80">
        <f t="shared" si="1"/>
        <v>303</v>
      </c>
      <c r="C28" s="80">
        <f t="shared" si="2"/>
        <v>6</v>
      </c>
      <c r="D28" s="80">
        <v>4</v>
      </c>
      <c r="E28" s="80">
        <v>2</v>
      </c>
      <c r="F28" s="80">
        <v>0</v>
      </c>
      <c r="G28" s="80">
        <v>0</v>
      </c>
      <c r="H28" s="80" t="s">
        <v>34</v>
      </c>
      <c r="I28" s="80">
        <v>297</v>
      </c>
      <c r="J28" s="80">
        <v>294</v>
      </c>
      <c r="K28" s="80">
        <v>2</v>
      </c>
      <c r="L28" s="80">
        <v>0</v>
      </c>
      <c r="M28" s="44">
        <v>82</v>
      </c>
      <c r="N28" s="44">
        <v>123</v>
      </c>
      <c r="O28" s="44">
        <v>34</v>
      </c>
      <c r="P28" s="44">
        <v>13</v>
      </c>
      <c r="Q28" s="44">
        <v>9</v>
      </c>
      <c r="R28" s="44">
        <v>14</v>
      </c>
      <c r="S28" s="44">
        <v>14</v>
      </c>
      <c r="T28" s="44">
        <v>6</v>
      </c>
      <c r="U28" s="44">
        <v>2</v>
      </c>
      <c r="V28" s="44">
        <v>4</v>
      </c>
      <c r="W28" s="44" t="s">
        <v>34</v>
      </c>
      <c r="X28" s="44" t="s">
        <v>34</v>
      </c>
      <c r="Y28" s="80">
        <f t="shared" si="3"/>
        <v>621.64</v>
      </c>
      <c r="Z28" s="115">
        <f t="shared" si="5"/>
        <v>2.0652491694352157</v>
      </c>
      <c r="AA28" s="241">
        <f t="shared" si="4"/>
        <v>301</v>
      </c>
      <c r="AB28" s="76" t="s">
        <v>315</v>
      </c>
      <c r="AC28" s="44">
        <v>62164</v>
      </c>
    </row>
    <row r="29" spans="1:29" s="76" customFormat="1" ht="12.75" customHeight="1">
      <c r="A29" s="78" t="s">
        <v>14</v>
      </c>
      <c r="B29" s="80">
        <f t="shared" si="1"/>
        <v>260</v>
      </c>
      <c r="C29" s="80">
        <f t="shared" si="2"/>
        <v>5</v>
      </c>
      <c r="D29" s="80">
        <v>1</v>
      </c>
      <c r="E29" s="80">
        <v>2</v>
      </c>
      <c r="F29" s="80">
        <v>2</v>
      </c>
      <c r="G29" s="80">
        <v>0</v>
      </c>
      <c r="H29" s="80" t="s">
        <v>34</v>
      </c>
      <c r="I29" s="80">
        <v>255</v>
      </c>
      <c r="J29" s="80">
        <v>254</v>
      </c>
      <c r="K29" s="80">
        <v>2</v>
      </c>
      <c r="L29" s="80" t="s">
        <v>34</v>
      </c>
      <c r="M29" s="44">
        <v>77</v>
      </c>
      <c r="N29" s="44">
        <v>116</v>
      </c>
      <c r="O29" s="44">
        <v>40</v>
      </c>
      <c r="P29" s="44">
        <v>15</v>
      </c>
      <c r="Q29" s="44">
        <v>5</v>
      </c>
      <c r="R29" s="44">
        <v>2</v>
      </c>
      <c r="S29" s="44">
        <v>2</v>
      </c>
      <c r="T29" s="80">
        <v>0</v>
      </c>
      <c r="U29" s="44">
        <v>1</v>
      </c>
      <c r="V29" s="44" t="s">
        <v>34</v>
      </c>
      <c r="W29" s="44" t="s">
        <v>34</v>
      </c>
      <c r="X29" s="44" t="s">
        <v>34</v>
      </c>
      <c r="Y29" s="80">
        <f t="shared" si="3"/>
        <v>239.14</v>
      </c>
      <c r="Z29" s="115">
        <f t="shared" si="5"/>
        <v>0.9268992248062015</v>
      </c>
      <c r="AA29" s="241">
        <f t="shared" si="4"/>
        <v>258</v>
      </c>
      <c r="AB29" s="76" t="s">
        <v>315</v>
      </c>
      <c r="AC29" s="44">
        <v>23914</v>
      </c>
    </row>
    <row r="30" spans="1:29" s="76" customFormat="1" ht="12.75" customHeight="1">
      <c r="A30" s="78" t="s">
        <v>21</v>
      </c>
      <c r="B30" s="80">
        <f t="shared" si="1"/>
        <v>368</v>
      </c>
      <c r="C30" s="80">
        <f t="shared" si="2"/>
        <v>8</v>
      </c>
      <c r="D30" s="80">
        <v>2</v>
      </c>
      <c r="E30" s="80">
        <v>2</v>
      </c>
      <c r="F30" s="80">
        <v>2</v>
      </c>
      <c r="G30" s="80">
        <v>2</v>
      </c>
      <c r="H30" s="80">
        <v>0</v>
      </c>
      <c r="I30" s="80">
        <v>360</v>
      </c>
      <c r="J30" s="80">
        <v>354</v>
      </c>
      <c r="K30" s="80">
        <v>8</v>
      </c>
      <c r="L30" s="44">
        <v>4</v>
      </c>
      <c r="M30" s="44">
        <v>100</v>
      </c>
      <c r="N30" s="44">
        <v>146</v>
      </c>
      <c r="O30" s="44">
        <v>43</v>
      </c>
      <c r="P30" s="44">
        <v>25</v>
      </c>
      <c r="Q30" s="44">
        <v>20</v>
      </c>
      <c r="R30" s="44">
        <v>7</v>
      </c>
      <c r="S30" s="44">
        <v>7</v>
      </c>
      <c r="T30" s="44">
        <v>6</v>
      </c>
      <c r="U30" s="44">
        <v>1</v>
      </c>
      <c r="V30" s="44" t="s">
        <v>34</v>
      </c>
      <c r="W30" s="44">
        <v>1</v>
      </c>
      <c r="X30" s="44" t="s">
        <v>34</v>
      </c>
      <c r="Y30" s="80">
        <f t="shared" si="3"/>
        <v>517.51</v>
      </c>
      <c r="Z30" s="115">
        <f t="shared" si="5"/>
        <v>1.4375277777777777</v>
      </c>
      <c r="AA30" s="241">
        <f t="shared" si="4"/>
        <v>360</v>
      </c>
      <c r="AB30" s="76" t="s">
        <v>315</v>
      </c>
      <c r="AC30" s="44">
        <v>51751</v>
      </c>
    </row>
    <row r="31" spans="1:29" s="76" customFormat="1" ht="12.75" customHeight="1">
      <c r="A31" s="79" t="s">
        <v>249</v>
      </c>
      <c r="B31" s="461">
        <f t="shared" si="1"/>
        <v>805</v>
      </c>
      <c r="C31" s="460">
        <f t="shared" si="2"/>
        <v>34</v>
      </c>
      <c r="D31" s="460">
        <v>10</v>
      </c>
      <c r="E31" s="460">
        <v>16</v>
      </c>
      <c r="F31" s="460">
        <v>7</v>
      </c>
      <c r="G31" s="460">
        <v>1</v>
      </c>
      <c r="H31" s="460">
        <v>1</v>
      </c>
      <c r="I31" s="460">
        <v>770</v>
      </c>
      <c r="J31" s="460">
        <v>760</v>
      </c>
      <c r="K31" s="460">
        <v>13</v>
      </c>
      <c r="L31" s="462">
        <v>26</v>
      </c>
      <c r="M31" s="462">
        <v>134</v>
      </c>
      <c r="N31" s="462">
        <v>265</v>
      </c>
      <c r="O31" s="462">
        <v>148</v>
      </c>
      <c r="P31" s="462">
        <v>68</v>
      </c>
      <c r="Q31" s="462">
        <v>61</v>
      </c>
      <c r="R31" s="462">
        <v>26</v>
      </c>
      <c r="S31" s="462">
        <v>32</v>
      </c>
      <c r="T31" s="462">
        <v>18</v>
      </c>
      <c r="U31" s="462">
        <v>6</v>
      </c>
      <c r="V31" s="462">
        <v>7</v>
      </c>
      <c r="W31" s="462">
        <v>1</v>
      </c>
      <c r="X31" s="462" t="s">
        <v>34</v>
      </c>
      <c r="Y31" s="460">
        <f t="shared" si="3"/>
        <v>1746.26</v>
      </c>
      <c r="Z31" s="463">
        <f t="shared" si="5"/>
        <v>2.2048737373737373</v>
      </c>
      <c r="AA31" s="241">
        <f t="shared" si="4"/>
        <v>792</v>
      </c>
      <c r="AB31" s="76" t="s">
        <v>315</v>
      </c>
      <c r="AC31" s="44">
        <v>174626</v>
      </c>
    </row>
    <row r="32" spans="1:26" s="76" customFormat="1" ht="12.75" customHeight="1">
      <c r="A32" s="217" t="s">
        <v>255</v>
      </c>
      <c r="C32" s="81"/>
      <c r="D32" s="81"/>
      <c r="E32" s="81"/>
      <c r="F32" s="81"/>
      <c r="G32" s="81"/>
      <c r="H32" s="81"/>
      <c r="I32" s="81"/>
      <c r="J32" s="81"/>
      <c r="K32" s="81"/>
      <c r="Y32" s="43"/>
      <c r="Z32" s="116"/>
    </row>
    <row r="33" spans="1:26" s="76" customFormat="1" ht="12" customHeight="1">
      <c r="A33" s="74"/>
      <c r="B33" s="81"/>
      <c r="C33" s="81"/>
      <c r="D33" s="81"/>
      <c r="E33" s="81"/>
      <c r="F33" s="81"/>
      <c r="G33" s="81"/>
      <c r="H33" s="81"/>
      <c r="I33" s="81"/>
      <c r="J33" s="81"/>
      <c r="K33" s="81"/>
      <c r="Y33" s="43"/>
      <c r="Z33" s="116"/>
    </row>
    <row r="34" spans="1:26" s="76" customFormat="1" ht="12" customHeight="1">
      <c r="A34" s="74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84"/>
      <c r="Z34" s="117"/>
    </row>
    <row r="35" spans="1:26" s="76" customFormat="1" ht="12" customHeight="1">
      <c r="A35" s="74"/>
      <c r="B35" s="81"/>
      <c r="C35" s="81"/>
      <c r="D35" s="81"/>
      <c r="E35" s="81"/>
      <c r="F35" s="81"/>
      <c r="G35" s="81"/>
      <c r="H35" s="81"/>
      <c r="I35" s="81"/>
      <c r="J35" s="81"/>
      <c r="K35" s="81"/>
      <c r="Y35" s="43"/>
      <c r="Z35" s="116"/>
    </row>
    <row r="36" spans="1:26" s="76" customFormat="1" ht="12" customHeight="1">
      <c r="A36" s="74"/>
      <c r="B36" s="81"/>
      <c r="C36" s="81"/>
      <c r="D36" s="81"/>
      <c r="E36" s="81"/>
      <c r="F36" s="81"/>
      <c r="G36" s="81"/>
      <c r="H36" s="81"/>
      <c r="I36" s="81"/>
      <c r="J36" s="81"/>
      <c r="K36" s="81"/>
      <c r="Y36" s="43"/>
      <c r="Z36" s="116"/>
    </row>
    <row r="37" spans="1:26" s="76" customFormat="1" ht="12" customHeight="1">
      <c r="A37" s="74"/>
      <c r="B37" s="81"/>
      <c r="C37" s="81"/>
      <c r="D37" s="81"/>
      <c r="E37" s="81"/>
      <c r="F37" s="81"/>
      <c r="G37" s="81"/>
      <c r="H37" s="81"/>
      <c r="I37" s="81"/>
      <c r="J37" s="81"/>
      <c r="K37" s="81"/>
      <c r="Y37" s="43"/>
      <c r="Z37" s="116"/>
    </row>
    <row r="38" spans="1:26" s="76" customFormat="1" ht="12" customHeight="1">
      <c r="A38" s="74"/>
      <c r="B38" s="81"/>
      <c r="C38" s="81"/>
      <c r="D38" s="81"/>
      <c r="E38" s="81"/>
      <c r="F38" s="81"/>
      <c r="G38" s="81"/>
      <c r="H38" s="81"/>
      <c r="I38" s="81"/>
      <c r="J38" s="81"/>
      <c r="K38" s="81"/>
      <c r="Y38" s="43"/>
      <c r="Z38" s="116"/>
    </row>
    <row r="39" spans="1:26" s="76" customFormat="1" ht="12" customHeight="1">
      <c r="A39" s="74"/>
      <c r="B39" s="81"/>
      <c r="C39" s="81"/>
      <c r="D39" s="81"/>
      <c r="E39" s="81"/>
      <c r="F39" s="81"/>
      <c r="G39" s="81"/>
      <c r="H39" s="81"/>
      <c r="I39" s="81"/>
      <c r="J39" s="81"/>
      <c r="K39" s="81"/>
      <c r="Y39" s="43"/>
      <c r="Z39" s="116"/>
    </row>
    <row r="40" spans="1:26" s="76" customFormat="1" ht="12" customHeight="1">
      <c r="A40" s="74"/>
      <c r="B40" s="81"/>
      <c r="C40" s="81"/>
      <c r="D40" s="81"/>
      <c r="E40" s="81"/>
      <c r="F40" s="81"/>
      <c r="G40" s="81"/>
      <c r="H40" s="81"/>
      <c r="I40" s="81"/>
      <c r="J40" s="81"/>
      <c r="K40" s="81"/>
      <c r="Y40" s="43"/>
      <c r="Z40" s="116"/>
    </row>
    <row r="41" spans="1:26" s="76" customFormat="1" ht="12" customHeight="1">
      <c r="A41" s="74"/>
      <c r="B41" s="81"/>
      <c r="C41" s="81"/>
      <c r="D41" s="81"/>
      <c r="E41" s="81"/>
      <c r="F41" s="81"/>
      <c r="G41" s="81"/>
      <c r="H41" s="81"/>
      <c r="I41" s="81"/>
      <c r="J41" s="81"/>
      <c r="K41" s="81"/>
      <c r="Y41" s="43"/>
      <c r="Z41" s="116"/>
    </row>
    <row r="42" spans="12:26" ht="12" customHeight="1"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43"/>
      <c r="Z42" s="116"/>
    </row>
  </sheetData>
  <sheetProtection/>
  <mergeCells count="26">
    <mergeCell ref="U9:U10"/>
    <mergeCell ref="V9:V10"/>
    <mergeCell ref="W9:W10"/>
    <mergeCell ref="X9:X10"/>
    <mergeCell ref="Y8:Y10"/>
    <mergeCell ref="Z8:Z10"/>
    <mergeCell ref="AC8:AC10"/>
    <mergeCell ref="C9:G9"/>
    <mergeCell ref="H9:H10"/>
    <mergeCell ref="I9:I10"/>
    <mergeCell ref="L9:L10"/>
    <mergeCell ref="M9:M10"/>
    <mergeCell ref="N9:N10"/>
    <mergeCell ref="O9:O10"/>
    <mergeCell ref="T9:T10"/>
    <mergeCell ref="K9:K10"/>
    <mergeCell ref="A4:M4"/>
    <mergeCell ref="A5:M5"/>
    <mergeCell ref="A8:A10"/>
    <mergeCell ref="B8:B10"/>
    <mergeCell ref="C8:J8"/>
    <mergeCell ref="N8:W8"/>
    <mergeCell ref="P9:P10"/>
    <mergeCell ref="Q9:Q10"/>
    <mergeCell ref="R9:R10"/>
    <mergeCell ref="S9:S10"/>
  </mergeCells>
  <hyperlinks>
    <hyperlink ref="A1" location="'5農業目次'!A1" display="5　農業目次へ＜＜"/>
  </hyperlinks>
  <printOptions/>
  <pageMargins left="0.5905511811023623" right="0.5905511811023623" top="0.5905511811023623" bottom="0.5905511811023623" header="0.1968503937007874" footer="0.1968503937007874"/>
  <pageSetup blackAndWhite="1" firstPageNumber="3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T31"/>
  <sheetViews>
    <sheetView showGridLines="0" view="pageBreakPreview" zoomScaleSheetLayoutView="100" workbookViewId="0" topLeftCell="A1">
      <pane xSplit="1" ySplit="8" topLeftCell="B1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22" sqref="A22:IV22"/>
    </sheetView>
  </sheetViews>
  <sheetFormatPr defaultColWidth="9.00390625" defaultRowHeight="13.5"/>
  <cols>
    <col min="1" max="3" width="9.375" style="19" customWidth="1"/>
    <col min="4" max="7" width="9.00390625" style="19" customWidth="1"/>
    <col min="8" max="10" width="9.375" style="19" customWidth="1"/>
    <col min="11" max="18" width="10.25390625" style="19" customWidth="1"/>
    <col min="19" max="19" width="10.125" style="19" customWidth="1"/>
    <col min="20" max="16384" width="9.00390625" style="19" customWidth="1"/>
  </cols>
  <sheetData>
    <row r="1" ht="13.5">
      <c r="A1" s="85" t="s">
        <v>186</v>
      </c>
    </row>
    <row r="2" ht="13.5">
      <c r="A2" s="89" t="s">
        <v>19</v>
      </c>
    </row>
    <row r="3" spans="1:19" ht="17.25">
      <c r="A3" s="559" t="s">
        <v>333</v>
      </c>
      <c r="B3" s="559"/>
      <c r="C3" s="559"/>
      <c r="D3" s="559"/>
      <c r="E3" s="560"/>
      <c r="F3" s="559"/>
      <c r="G3" s="559"/>
      <c r="H3" s="559"/>
      <c r="I3" s="559"/>
      <c r="J3" s="559"/>
      <c r="K3" s="149"/>
      <c r="L3" s="149"/>
      <c r="M3" s="149"/>
      <c r="N3" s="149"/>
      <c r="O3" s="149"/>
      <c r="P3" s="149"/>
      <c r="Q3" s="149"/>
      <c r="R3" s="149"/>
      <c r="S3" s="149"/>
    </row>
    <row r="4" spans="1:19" s="153" customFormat="1" ht="13.5" customHeight="1">
      <c r="A4" s="561" t="s">
        <v>392</v>
      </c>
      <c r="B4" s="561"/>
      <c r="C4" s="561"/>
      <c r="D4" s="561"/>
      <c r="E4" s="562"/>
      <c r="F4" s="561"/>
      <c r="G4" s="561"/>
      <c r="H4" s="561"/>
      <c r="I4" s="561"/>
      <c r="J4" s="561"/>
      <c r="K4" s="174"/>
      <c r="L4" s="174"/>
      <c r="M4" s="174"/>
      <c r="N4" s="174"/>
      <c r="O4" s="174"/>
      <c r="P4" s="174"/>
      <c r="Q4" s="174"/>
      <c r="R4" s="563" t="s">
        <v>0</v>
      </c>
      <c r="S4" s="563"/>
    </row>
    <row r="5" spans="1:12" ht="6" customHeight="1" thickBot="1">
      <c r="A5" s="175"/>
      <c r="K5" s="175"/>
      <c r="L5" s="175"/>
    </row>
    <row r="6" spans="1:20" s="178" customFormat="1" ht="14.25" customHeight="1" thickTop="1">
      <c r="A6" s="176"/>
      <c r="B6" s="564" t="s">
        <v>1</v>
      </c>
      <c r="C6" s="566" t="s">
        <v>275</v>
      </c>
      <c r="D6" s="567"/>
      <c r="E6" s="567"/>
      <c r="F6" s="567"/>
      <c r="G6" s="568"/>
      <c r="H6" s="569" t="s">
        <v>283</v>
      </c>
      <c r="I6" s="570"/>
      <c r="J6" s="570"/>
      <c r="K6" s="570" t="s">
        <v>284</v>
      </c>
      <c r="L6" s="570"/>
      <c r="M6" s="573"/>
      <c r="N6" s="569" t="s">
        <v>285</v>
      </c>
      <c r="O6" s="575"/>
      <c r="P6" s="576"/>
      <c r="Q6" s="570" t="s">
        <v>286</v>
      </c>
      <c r="R6" s="570"/>
      <c r="S6" s="570"/>
      <c r="T6" s="177"/>
    </row>
    <row r="7" spans="1:20" s="178" customFormat="1" ht="9" customHeight="1">
      <c r="A7" s="179"/>
      <c r="B7" s="565"/>
      <c r="C7" s="580" t="s">
        <v>2</v>
      </c>
      <c r="D7" s="582" t="s">
        <v>287</v>
      </c>
      <c r="E7" s="583" t="s">
        <v>15</v>
      </c>
      <c r="F7" s="180"/>
      <c r="G7" s="181"/>
      <c r="H7" s="571"/>
      <c r="I7" s="572"/>
      <c r="J7" s="572"/>
      <c r="K7" s="572"/>
      <c r="L7" s="572"/>
      <c r="M7" s="574"/>
      <c r="N7" s="577"/>
      <c r="O7" s="578"/>
      <c r="P7" s="579"/>
      <c r="Q7" s="572"/>
      <c r="R7" s="572"/>
      <c r="S7" s="572"/>
      <c r="T7" s="177"/>
    </row>
    <row r="8" spans="1:20" s="178" customFormat="1" ht="27.75" customHeight="1">
      <c r="A8" s="183"/>
      <c r="B8" s="184" t="s">
        <v>247</v>
      </c>
      <c r="C8" s="581"/>
      <c r="D8" s="582"/>
      <c r="E8" s="582"/>
      <c r="F8" s="185" t="s">
        <v>276</v>
      </c>
      <c r="G8" s="186" t="s">
        <v>277</v>
      </c>
      <c r="H8" s="187" t="s">
        <v>2</v>
      </c>
      <c r="I8" s="187" t="s">
        <v>3</v>
      </c>
      <c r="J8" s="254" t="s">
        <v>4</v>
      </c>
      <c r="K8" s="182" t="s">
        <v>2</v>
      </c>
      <c r="L8" s="187" t="s">
        <v>3</v>
      </c>
      <c r="M8" s="187" t="s">
        <v>4</v>
      </c>
      <c r="N8" s="188" t="s">
        <v>2</v>
      </c>
      <c r="O8" s="187" t="s">
        <v>3</v>
      </c>
      <c r="P8" s="187" t="s">
        <v>4</v>
      </c>
      <c r="Q8" s="182" t="s">
        <v>2</v>
      </c>
      <c r="R8" s="187" t="s">
        <v>3</v>
      </c>
      <c r="S8" s="189" t="s">
        <v>4</v>
      </c>
      <c r="T8" s="177"/>
    </row>
    <row r="9" spans="1:19" s="178" customFormat="1" ht="12.75" customHeight="1">
      <c r="A9" s="190" t="s">
        <v>254</v>
      </c>
      <c r="B9" s="200">
        <v>34424</v>
      </c>
      <c r="C9" s="201">
        <v>26006</v>
      </c>
      <c r="D9" s="206">
        <v>2510</v>
      </c>
      <c r="E9" s="206">
        <v>23496</v>
      </c>
      <c r="F9" s="206">
        <v>1945</v>
      </c>
      <c r="G9" s="206">
        <v>21551</v>
      </c>
      <c r="H9" s="206">
        <v>121806</v>
      </c>
      <c r="I9" s="206">
        <v>59320</v>
      </c>
      <c r="J9" s="206">
        <v>62486</v>
      </c>
      <c r="K9" s="202">
        <v>79685</v>
      </c>
      <c r="L9" s="202">
        <v>42647</v>
      </c>
      <c r="M9" s="202">
        <v>37038</v>
      </c>
      <c r="N9" s="202">
        <v>36131</v>
      </c>
      <c r="O9" s="202">
        <v>15850</v>
      </c>
      <c r="P9" s="202">
        <v>20281</v>
      </c>
      <c r="Q9" s="202">
        <v>14619</v>
      </c>
      <c r="R9" s="202">
        <v>7995</v>
      </c>
      <c r="S9" s="202">
        <v>6624</v>
      </c>
    </row>
    <row r="10" spans="1:19" s="178" customFormat="1" ht="12.75" customHeight="1">
      <c r="A10" s="191" t="s">
        <v>389</v>
      </c>
      <c r="B10" s="200">
        <v>27523</v>
      </c>
      <c r="C10" s="201">
        <v>19233</v>
      </c>
      <c r="D10" s="206">
        <v>1958</v>
      </c>
      <c r="E10" s="206">
        <v>17275</v>
      </c>
      <c r="F10" s="206">
        <v>1530</v>
      </c>
      <c r="G10" s="206">
        <v>15745</v>
      </c>
      <c r="H10" s="206">
        <v>85719</v>
      </c>
      <c r="I10" s="206">
        <v>42014</v>
      </c>
      <c r="J10" s="206">
        <v>43705</v>
      </c>
      <c r="K10" s="202">
        <v>58023</v>
      </c>
      <c r="L10" s="202">
        <v>31241</v>
      </c>
      <c r="M10" s="202">
        <v>26782</v>
      </c>
      <c r="N10" s="202">
        <v>23550</v>
      </c>
      <c r="O10" s="202">
        <v>11538</v>
      </c>
      <c r="P10" s="202">
        <v>12012</v>
      </c>
      <c r="Q10" s="202">
        <v>14051</v>
      </c>
      <c r="R10" s="202">
        <v>7839</v>
      </c>
      <c r="S10" s="202">
        <v>6212</v>
      </c>
    </row>
    <row r="11" spans="1:19" s="178" customFormat="1" ht="12.75" customHeight="1">
      <c r="A11" s="192" t="s">
        <v>391</v>
      </c>
      <c r="B11" s="203">
        <f>SUM(B13:B29)</f>
        <v>22872</v>
      </c>
      <c r="C11" s="204">
        <f>SUM(D11:E11)</f>
        <v>15245</v>
      </c>
      <c r="D11" s="204">
        <f aca="true" t="shared" si="0" ref="D11:S11">SUM(D13:D29)</f>
        <v>2468</v>
      </c>
      <c r="E11" s="204">
        <f t="shared" si="0"/>
        <v>12777</v>
      </c>
      <c r="F11" s="204">
        <f t="shared" si="0"/>
        <v>1235</v>
      </c>
      <c r="G11" s="204">
        <f t="shared" si="0"/>
        <v>11542</v>
      </c>
      <c r="H11" s="204">
        <f t="shared" si="0"/>
        <v>63487</v>
      </c>
      <c r="I11" s="204">
        <f t="shared" si="0"/>
        <v>31400</v>
      </c>
      <c r="J11" s="204">
        <f t="shared" si="0"/>
        <v>32087</v>
      </c>
      <c r="K11" s="205">
        <f t="shared" si="0"/>
        <v>40533</v>
      </c>
      <c r="L11" s="205">
        <f t="shared" si="0"/>
        <v>22829</v>
      </c>
      <c r="M11" s="205">
        <f t="shared" si="0"/>
        <v>17704</v>
      </c>
      <c r="N11" s="205">
        <f t="shared" si="0"/>
        <v>18509</v>
      </c>
      <c r="O11" s="205">
        <f t="shared" si="0"/>
        <v>9545</v>
      </c>
      <c r="P11" s="205">
        <f t="shared" si="0"/>
        <v>8964</v>
      </c>
      <c r="Q11" s="205">
        <f t="shared" si="0"/>
        <v>14165</v>
      </c>
      <c r="R11" s="205">
        <f t="shared" si="0"/>
        <v>8459</v>
      </c>
      <c r="S11" s="205">
        <f t="shared" si="0"/>
        <v>5706</v>
      </c>
    </row>
    <row r="12" spans="1:19" s="178" customFormat="1" ht="12.75" customHeight="1">
      <c r="A12" s="177"/>
      <c r="B12" s="200"/>
      <c r="C12" s="206"/>
      <c r="D12" s="206"/>
      <c r="E12" s="206"/>
      <c r="F12" s="206"/>
      <c r="G12" s="206"/>
      <c r="H12" s="206"/>
      <c r="I12" s="206"/>
      <c r="J12" s="206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s="178" customFormat="1" ht="12.75" customHeight="1">
      <c r="A13" s="255" t="s">
        <v>5</v>
      </c>
      <c r="B13" s="200">
        <v>4859</v>
      </c>
      <c r="C13" s="201">
        <f aca="true" t="shared" si="1" ref="C13:C29">SUM(D13:E13)</f>
        <v>3405</v>
      </c>
      <c r="D13" s="206">
        <v>555</v>
      </c>
      <c r="E13" s="201">
        <f>SUM(F13:G13)</f>
        <v>2850</v>
      </c>
      <c r="F13" s="206">
        <v>236</v>
      </c>
      <c r="G13" s="206">
        <v>2614</v>
      </c>
      <c r="H13" s="201">
        <f>SUM(I13:J13)</f>
        <v>14257</v>
      </c>
      <c r="I13" s="206">
        <v>7080</v>
      </c>
      <c r="J13" s="206">
        <v>7177</v>
      </c>
      <c r="K13" s="201">
        <f>SUM(L13:M13)</f>
        <v>8785</v>
      </c>
      <c r="L13" s="202">
        <v>5036</v>
      </c>
      <c r="M13" s="202">
        <v>3749</v>
      </c>
      <c r="N13" s="201">
        <f>SUM(O13:P13)</f>
        <v>3991</v>
      </c>
      <c r="O13" s="202">
        <v>2062</v>
      </c>
      <c r="P13" s="202">
        <v>1929</v>
      </c>
      <c r="Q13" s="201">
        <f>SUM(R13:S13)</f>
        <v>2845</v>
      </c>
      <c r="R13" s="202">
        <v>1727</v>
      </c>
      <c r="S13" s="202">
        <v>1118</v>
      </c>
    </row>
    <row r="14" spans="1:19" s="178" customFormat="1" ht="12.75" customHeight="1">
      <c r="A14" s="255" t="s">
        <v>6</v>
      </c>
      <c r="B14" s="200">
        <v>975</v>
      </c>
      <c r="C14" s="201">
        <f t="shared" si="1"/>
        <v>502</v>
      </c>
      <c r="D14" s="206">
        <v>133</v>
      </c>
      <c r="E14" s="201">
        <f aca="true" t="shared" si="2" ref="E14:E29">SUM(F14:G14)</f>
        <v>369</v>
      </c>
      <c r="F14" s="206">
        <v>20</v>
      </c>
      <c r="G14" s="206">
        <v>349</v>
      </c>
      <c r="H14" s="201">
        <f aca="true" t="shared" si="3" ref="H14:H29">SUM(I14:J14)</f>
        <v>1828</v>
      </c>
      <c r="I14" s="206">
        <v>893</v>
      </c>
      <c r="J14" s="206">
        <v>935</v>
      </c>
      <c r="K14" s="201">
        <f aca="true" t="shared" si="4" ref="K14:K29">SUM(L14:M14)</f>
        <v>1224</v>
      </c>
      <c r="L14" s="202">
        <v>664</v>
      </c>
      <c r="M14" s="202">
        <v>560</v>
      </c>
      <c r="N14" s="201">
        <f aca="true" t="shared" si="5" ref="N14:N29">SUM(O14:P14)</f>
        <v>646</v>
      </c>
      <c r="O14" s="202">
        <v>311</v>
      </c>
      <c r="P14" s="202">
        <v>335</v>
      </c>
      <c r="Q14" s="201">
        <f aca="true" t="shared" si="6" ref="Q14:Q29">SUM(R14:S14)</f>
        <v>515</v>
      </c>
      <c r="R14" s="202">
        <v>285</v>
      </c>
      <c r="S14" s="202">
        <v>230</v>
      </c>
    </row>
    <row r="15" spans="1:19" s="178" customFormat="1" ht="12.75" customHeight="1">
      <c r="A15" s="255" t="s">
        <v>7</v>
      </c>
      <c r="B15" s="200">
        <v>1087</v>
      </c>
      <c r="C15" s="201">
        <f t="shared" si="1"/>
        <v>610</v>
      </c>
      <c r="D15" s="206">
        <v>88</v>
      </c>
      <c r="E15" s="201">
        <f t="shared" si="2"/>
        <v>522</v>
      </c>
      <c r="F15" s="206">
        <v>66</v>
      </c>
      <c r="G15" s="206">
        <v>456</v>
      </c>
      <c r="H15" s="201">
        <f t="shared" si="3"/>
        <v>2468</v>
      </c>
      <c r="I15" s="206">
        <v>1249</v>
      </c>
      <c r="J15" s="206">
        <v>1219</v>
      </c>
      <c r="K15" s="201">
        <f t="shared" si="4"/>
        <v>1608</v>
      </c>
      <c r="L15" s="202">
        <v>911</v>
      </c>
      <c r="M15" s="202">
        <v>697</v>
      </c>
      <c r="N15" s="201">
        <f t="shared" si="5"/>
        <v>645</v>
      </c>
      <c r="O15" s="202">
        <v>354</v>
      </c>
      <c r="P15" s="202">
        <v>291</v>
      </c>
      <c r="Q15" s="201">
        <f t="shared" si="6"/>
        <v>490</v>
      </c>
      <c r="R15" s="202">
        <v>316</v>
      </c>
      <c r="S15" s="202">
        <v>174</v>
      </c>
    </row>
    <row r="16" spans="1:19" s="178" customFormat="1" ht="12.75" customHeight="1">
      <c r="A16" s="255" t="s">
        <v>8</v>
      </c>
      <c r="B16" s="200">
        <v>1658</v>
      </c>
      <c r="C16" s="201">
        <f t="shared" si="1"/>
        <v>1294</v>
      </c>
      <c r="D16" s="206">
        <v>255</v>
      </c>
      <c r="E16" s="201">
        <f t="shared" si="2"/>
        <v>1039</v>
      </c>
      <c r="F16" s="206">
        <v>99</v>
      </c>
      <c r="G16" s="206">
        <v>940</v>
      </c>
      <c r="H16" s="201">
        <f t="shared" si="3"/>
        <v>5332</v>
      </c>
      <c r="I16" s="206">
        <v>2614</v>
      </c>
      <c r="J16" s="206">
        <v>2718</v>
      </c>
      <c r="K16" s="201">
        <f t="shared" si="4"/>
        <v>3599</v>
      </c>
      <c r="L16" s="202">
        <v>1937</v>
      </c>
      <c r="M16" s="202">
        <v>1662</v>
      </c>
      <c r="N16" s="201">
        <f t="shared" si="5"/>
        <v>1773</v>
      </c>
      <c r="O16" s="202">
        <v>856</v>
      </c>
      <c r="P16" s="202">
        <v>917</v>
      </c>
      <c r="Q16" s="201">
        <f t="shared" si="6"/>
        <v>1601</v>
      </c>
      <c r="R16" s="202">
        <v>827</v>
      </c>
      <c r="S16" s="202">
        <v>774</v>
      </c>
    </row>
    <row r="17" spans="1:19" s="178" customFormat="1" ht="12.75" customHeight="1">
      <c r="A17" s="255" t="s">
        <v>9</v>
      </c>
      <c r="B17" s="200">
        <v>1217</v>
      </c>
      <c r="C17" s="201">
        <f t="shared" si="1"/>
        <v>850</v>
      </c>
      <c r="D17" s="206">
        <v>141</v>
      </c>
      <c r="E17" s="201">
        <f t="shared" si="2"/>
        <v>709</v>
      </c>
      <c r="F17" s="206">
        <v>75</v>
      </c>
      <c r="G17" s="206">
        <v>634</v>
      </c>
      <c r="H17" s="201">
        <f t="shared" si="3"/>
        <v>3509</v>
      </c>
      <c r="I17" s="206">
        <v>1746</v>
      </c>
      <c r="J17" s="206">
        <v>1763</v>
      </c>
      <c r="K17" s="201">
        <f t="shared" si="4"/>
        <v>2410</v>
      </c>
      <c r="L17" s="202">
        <v>1334</v>
      </c>
      <c r="M17" s="202">
        <v>1076</v>
      </c>
      <c r="N17" s="201">
        <f t="shared" si="5"/>
        <v>1092</v>
      </c>
      <c r="O17" s="202">
        <v>568</v>
      </c>
      <c r="P17" s="202">
        <v>524</v>
      </c>
      <c r="Q17" s="201">
        <f t="shared" si="6"/>
        <v>924</v>
      </c>
      <c r="R17" s="202">
        <v>523</v>
      </c>
      <c r="S17" s="202">
        <v>401</v>
      </c>
    </row>
    <row r="18" spans="1:19" s="178" customFormat="1" ht="12.75" customHeight="1">
      <c r="A18" s="255" t="s">
        <v>348</v>
      </c>
      <c r="B18" s="200">
        <v>1048</v>
      </c>
      <c r="C18" s="201">
        <f t="shared" si="1"/>
        <v>716</v>
      </c>
      <c r="D18" s="206">
        <v>95</v>
      </c>
      <c r="E18" s="201">
        <f t="shared" si="2"/>
        <v>621</v>
      </c>
      <c r="F18" s="206">
        <v>67</v>
      </c>
      <c r="G18" s="206">
        <v>554</v>
      </c>
      <c r="H18" s="201">
        <f t="shared" si="3"/>
        <v>3164</v>
      </c>
      <c r="I18" s="206">
        <v>1590</v>
      </c>
      <c r="J18" s="206">
        <v>1574</v>
      </c>
      <c r="K18" s="201">
        <f t="shared" si="4"/>
        <v>1862</v>
      </c>
      <c r="L18" s="202">
        <v>1116</v>
      </c>
      <c r="M18" s="202">
        <v>746</v>
      </c>
      <c r="N18" s="201">
        <f t="shared" si="5"/>
        <v>805</v>
      </c>
      <c r="O18" s="202">
        <v>460</v>
      </c>
      <c r="P18" s="202">
        <v>345</v>
      </c>
      <c r="Q18" s="201">
        <f t="shared" si="6"/>
        <v>580</v>
      </c>
      <c r="R18" s="202">
        <v>395</v>
      </c>
      <c r="S18" s="202">
        <v>185</v>
      </c>
    </row>
    <row r="19" spans="1:19" s="178" customFormat="1" ht="12.75" customHeight="1">
      <c r="A19" s="255" t="s">
        <v>17</v>
      </c>
      <c r="B19" s="200">
        <v>956</v>
      </c>
      <c r="C19" s="201">
        <f t="shared" si="1"/>
        <v>689</v>
      </c>
      <c r="D19" s="206">
        <v>87</v>
      </c>
      <c r="E19" s="201">
        <f t="shared" si="2"/>
        <v>602</v>
      </c>
      <c r="F19" s="206">
        <v>94</v>
      </c>
      <c r="G19" s="206">
        <v>508</v>
      </c>
      <c r="H19" s="201">
        <f t="shared" si="3"/>
        <v>2922</v>
      </c>
      <c r="I19" s="206">
        <v>1426</v>
      </c>
      <c r="J19" s="206">
        <v>1496</v>
      </c>
      <c r="K19" s="201">
        <f t="shared" si="4"/>
        <v>1826</v>
      </c>
      <c r="L19" s="202">
        <v>1026</v>
      </c>
      <c r="M19" s="202">
        <v>800</v>
      </c>
      <c r="N19" s="201">
        <f t="shared" si="5"/>
        <v>834</v>
      </c>
      <c r="O19" s="202">
        <v>454</v>
      </c>
      <c r="P19" s="202">
        <v>380</v>
      </c>
      <c r="Q19" s="201">
        <f t="shared" si="6"/>
        <v>671</v>
      </c>
      <c r="R19" s="202">
        <v>408</v>
      </c>
      <c r="S19" s="202">
        <v>263</v>
      </c>
    </row>
    <row r="20" spans="1:19" s="178" customFormat="1" ht="12.75" customHeight="1">
      <c r="A20" s="255" t="s">
        <v>248</v>
      </c>
      <c r="B20" s="200">
        <v>2549</v>
      </c>
      <c r="C20" s="201">
        <f t="shared" si="1"/>
        <v>1773</v>
      </c>
      <c r="D20" s="206">
        <v>274</v>
      </c>
      <c r="E20" s="201">
        <f t="shared" si="2"/>
        <v>1499</v>
      </c>
      <c r="F20" s="206">
        <v>130</v>
      </c>
      <c r="G20" s="206">
        <v>1369</v>
      </c>
      <c r="H20" s="201">
        <f t="shared" si="3"/>
        <v>7412</v>
      </c>
      <c r="I20" s="206">
        <v>3682</v>
      </c>
      <c r="J20" s="206">
        <v>3730</v>
      </c>
      <c r="K20" s="201">
        <f t="shared" si="4"/>
        <v>4742</v>
      </c>
      <c r="L20" s="202">
        <v>2708</v>
      </c>
      <c r="M20" s="202">
        <v>2034</v>
      </c>
      <c r="N20" s="201">
        <f t="shared" si="5"/>
        <v>2055</v>
      </c>
      <c r="O20" s="202">
        <v>1068</v>
      </c>
      <c r="P20" s="202">
        <v>987</v>
      </c>
      <c r="Q20" s="201">
        <f t="shared" si="6"/>
        <v>1407</v>
      </c>
      <c r="R20" s="202">
        <v>899</v>
      </c>
      <c r="S20" s="202">
        <v>508</v>
      </c>
    </row>
    <row r="21" spans="1:19" s="178" customFormat="1" ht="12.75" customHeight="1">
      <c r="A21" s="255" t="s">
        <v>25</v>
      </c>
      <c r="B21" s="200">
        <v>2581</v>
      </c>
      <c r="C21" s="201">
        <f t="shared" si="1"/>
        <v>2042</v>
      </c>
      <c r="D21" s="206">
        <v>277</v>
      </c>
      <c r="E21" s="201">
        <f t="shared" si="2"/>
        <v>1765</v>
      </c>
      <c r="F21" s="206">
        <v>227</v>
      </c>
      <c r="G21" s="206">
        <v>1538</v>
      </c>
      <c r="H21" s="201">
        <f t="shared" si="3"/>
        <v>8980</v>
      </c>
      <c r="I21" s="206">
        <v>4411</v>
      </c>
      <c r="J21" s="206">
        <v>4569</v>
      </c>
      <c r="K21" s="201">
        <f t="shared" si="4"/>
        <v>5780</v>
      </c>
      <c r="L21" s="202">
        <v>3227</v>
      </c>
      <c r="M21" s="202">
        <v>2553</v>
      </c>
      <c r="N21" s="201">
        <f t="shared" si="5"/>
        <v>2492</v>
      </c>
      <c r="O21" s="202">
        <v>1310</v>
      </c>
      <c r="P21" s="202">
        <v>1182</v>
      </c>
      <c r="Q21" s="201">
        <f t="shared" si="6"/>
        <v>1909</v>
      </c>
      <c r="R21" s="202">
        <v>1177</v>
      </c>
      <c r="S21" s="202">
        <v>732</v>
      </c>
    </row>
    <row r="22" spans="1:19" s="178" customFormat="1" ht="12.75" customHeight="1">
      <c r="A22" s="255" t="s">
        <v>10</v>
      </c>
      <c r="B22" s="200">
        <v>764</v>
      </c>
      <c r="C22" s="201">
        <f t="shared" si="1"/>
        <v>499</v>
      </c>
      <c r="D22" s="206">
        <v>65</v>
      </c>
      <c r="E22" s="201">
        <f t="shared" si="2"/>
        <v>434</v>
      </c>
      <c r="F22" s="206">
        <v>39</v>
      </c>
      <c r="G22" s="206">
        <v>395</v>
      </c>
      <c r="H22" s="201">
        <f t="shared" si="3"/>
        <v>2079</v>
      </c>
      <c r="I22" s="206">
        <v>1020</v>
      </c>
      <c r="J22" s="206">
        <v>1059</v>
      </c>
      <c r="K22" s="201">
        <f t="shared" si="4"/>
        <v>1341</v>
      </c>
      <c r="L22" s="202">
        <v>751</v>
      </c>
      <c r="M22" s="202">
        <v>590</v>
      </c>
      <c r="N22" s="201">
        <f t="shared" si="5"/>
        <v>605</v>
      </c>
      <c r="O22" s="202">
        <v>309</v>
      </c>
      <c r="P22" s="202">
        <v>296</v>
      </c>
      <c r="Q22" s="201">
        <f t="shared" si="6"/>
        <v>479</v>
      </c>
      <c r="R22" s="202">
        <v>285</v>
      </c>
      <c r="S22" s="202">
        <v>194</v>
      </c>
    </row>
    <row r="23" spans="1:19" s="178" customFormat="1" ht="12.75" customHeight="1">
      <c r="A23" s="255" t="s">
        <v>11</v>
      </c>
      <c r="B23" s="200">
        <v>319</v>
      </c>
      <c r="C23" s="201">
        <f t="shared" si="1"/>
        <v>162</v>
      </c>
      <c r="D23" s="206">
        <v>33</v>
      </c>
      <c r="E23" s="201">
        <f t="shared" si="2"/>
        <v>129</v>
      </c>
      <c r="F23" s="206">
        <v>17</v>
      </c>
      <c r="G23" s="206">
        <v>112</v>
      </c>
      <c r="H23" s="201">
        <f t="shared" si="3"/>
        <v>612</v>
      </c>
      <c r="I23" s="206">
        <v>300</v>
      </c>
      <c r="J23" s="206">
        <v>312</v>
      </c>
      <c r="K23" s="201">
        <f t="shared" si="4"/>
        <v>402</v>
      </c>
      <c r="L23" s="202">
        <v>218</v>
      </c>
      <c r="M23" s="202">
        <v>184</v>
      </c>
      <c r="N23" s="201">
        <f t="shared" si="5"/>
        <v>200</v>
      </c>
      <c r="O23" s="202">
        <v>98</v>
      </c>
      <c r="P23" s="202">
        <v>102</v>
      </c>
      <c r="Q23" s="201">
        <f t="shared" si="6"/>
        <v>135</v>
      </c>
      <c r="R23" s="202">
        <v>78</v>
      </c>
      <c r="S23" s="202">
        <v>57</v>
      </c>
    </row>
    <row r="24" spans="1:19" s="178" customFormat="1" ht="12.75" customHeight="1">
      <c r="A24" s="255" t="s">
        <v>18</v>
      </c>
      <c r="B24" s="200">
        <v>738</v>
      </c>
      <c r="C24" s="201">
        <f t="shared" si="1"/>
        <v>344</v>
      </c>
      <c r="D24" s="206">
        <v>73</v>
      </c>
      <c r="E24" s="201">
        <f t="shared" si="2"/>
        <v>271</v>
      </c>
      <c r="F24" s="206">
        <v>17</v>
      </c>
      <c r="G24" s="206">
        <v>254</v>
      </c>
      <c r="H24" s="201">
        <f t="shared" si="3"/>
        <v>1335</v>
      </c>
      <c r="I24" s="206">
        <v>652</v>
      </c>
      <c r="J24" s="206">
        <v>683</v>
      </c>
      <c r="K24" s="201">
        <f t="shared" si="4"/>
        <v>851</v>
      </c>
      <c r="L24" s="202">
        <v>486</v>
      </c>
      <c r="M24" s="202">
        <v>365</v>
      </c>
      <c r="N24" s="201">
        <f t="shared" si="5"/>
        <v>382</v>
      </c>
      <c r="O24" s="202">
        <v>210</v>
      </c>
      <c r="P24" s="202">
        <v>172</v>
      </c>
      <c r="Q24" s="201">
        <f t="shared" si="6"/>
        <v>333</v>
      </c>
      <c r="R24" s="202">
        <v>203</v>
      </c>
      <c r="S24" s="202">
        <v>130</v>
      </c>
    </row>
    <row r="25" spans="1:19" s="178" customFormat="1" ht="12.75" customHeight="1">
      <c r="A25" s="255" t="s">
        <v>12</v>
      </c>
      <c r="B25" s="200">
        <v>1162</v>
      </c>
      <c r="C25" s="201">
        <f t="shared" si="1"/>
        <v>717</v>
      </c>
      <c r="D25" s="206">
        <v>98</v>
      </c>
      <c r="E25" s="201">
        <f t="shared" si="2"/>
        <v>619</v>
      </c>
      <c r="F25" s="206">
        <v>37</v>
      </c>
      <c r="G25" s="206">
        <v>582</v>
      </c>
      <c r="H25" s="201">
        <f t="shared" si="3"/>
        <v>3070</v>
      </c>
      <c r="I25" s="206">
        <v>1512</v>
      </c>
      <c r="J25" s="206">
        <v>1558</v>
      </c>
      <c r="K25" s="201">
        <f t="shared" si="4"/>
        <v>1899</v>
      </c>
      <c r="L25" s="202">
        <v>1077</v>
      </c>
      <c r="M25" s="202">
        <v>822</v>
      </c>
      <c r="N25" s="201">
        <f t="shared" si="5"/>
        <v>891</v>
      </c>
      <c r="O25" s="202">
        <v>445</v>
      </c>
      <c r="P25" s="202">
        <v>446</v>
      </c>
      <c r="Q25" s="201">
        <f t="shared" si="6"/>
        <v>629</v>
      </c>
      <c r="R25" s="202">
        <v>391</v>
      </c>
      <c r="S25" s="202">
        <v>238</v>
      </c>
    </row>
    <row r="26" spans="1:19" s="178" customFormat="1" ht="12.75" customHeight="1">
      <c r="A26" s="255" t="s">
        <v>13</v>
      </c>
      <c r="B26" s="200">
        <v>560</v>
      </c>
      <c r="C26" s="201">
        <f t="shared" si="1"/>
        <v>294</v>
      </c>
      <c r="D26" s="206">
        <v>43</v>
      </c>
      <c r="E26" s="201">
        <f t="shared" si="2"/>
        <v>251</v>
      </c>
      <c r="F26" s="206">
        <v>23</v>
      </c>
      <c r="G26" s="206">
        <v>228</v>
      </c>
      <c r="H26" s="201">
        <f t="shared" si="3"/>
        <v>1204</v>
      </c>
      <c r="I26" s="206">
        <v>592</v>
      </c>
      <c r="J26" s="206">
        <v>612</v>
      </c>
      <c r="K26" s="201">
        <f t="shared" si="4"/>
        <v>755</v>
      </c>
      <c r="L26" s="202">
        <v>431</v>
      </c>
      <c r="M26" s="202">
        <v>324</v>
      </c>
      <c r="N26" s="201">
        <f t="shared" si="5"/>
        <v>362</v>
      </c>
      <c r="O26" s="202">
        <v>188</v>
      </c>
      <c r="P26" s="202">
        <v>174</v>
      </c>
      <c r="Q26" s="201">
        <f t="shared" si="6"/>
        <v>260</v>
      </c>
      <c r="R26" s="202">
        <v>162</v>
      </c>
      <c r="S26" s="202">
        <v>98</v>
      </c>
    </row>
    <row r="27" spans="1:19" s="178" customFormat="1" ht="12.75" customHeight="1">
      <c r="A27" s="255" t="s">
        <v>14</v>
      </c>
      <c r="B27" s="200">
        <v>536</v>
      </c>
      <c r="C27" s="201">
        <f t="shared" si="1"/>
        <v>254</v>
      </c>
      <c r="D27" s="206">
        <v>44</v>
      </c>
      <c r="E27" s="201">
        <f t="shared" si="2"/>
        <v>210</v>
      </c>
      <c r="F27" s="206">
        <v>15</v>
      </c>
      <c r="G27" s="206">
        <v>195</v>
      </c>
      <c r="H27" s="201">
        <f t="shared" si="3"/>
        <v>1026</v>
      </c>
      <c r="I27" s="206">
        <v>497</v>
      </c>
      <c r="J27" s="206">
        <v>529</v>
      </c>
      <c r="K27" s="201">
        <f t="shared" si="4"/>
        <v>690</v>
      </c>
      <c r="L27" s="202">
        <v>375</v>
      </c>
      <c r="M27" s="202">
        <v>315</v>
      </c>
      <c r="N27" s="201">
        <f t="shared" si="5"/>
        <v>316</v>
      </c>
      <c r="O27" s="202">
        <v>146</v>
      </c>
      <c r="P27" s="202">
        <v>170</v>
      </c>
      <c r="Q27" s="201">
        <f t="shared" si="6"/>
        <v>282</v>
      </c>
      <c r="R27" s="202">
        <v>139</v>
      </c>
      <c r="S27" s="202">
        <v>143</v>
      </c>
    </row>
    <row r="28" spans="1:19" s="178" customFormat="1" ht="12.75" customHeight="1">
      <c r="A28" s="255" t="s">
        <v>21</v>
      </c>
      <c r="B28" s="200">
        <v>665</v>
      </c>
      <c r="C28" s="201">
        <f t="shared" si="1"/>
        <v>351</v>
      </c>
      <c r="D28" s="206">
        <v>64</v>
      </c>
      <c r="E28" s="201">
        <f t="shared" si="2"/>
        <v>287</v>
      </c>
      <c r="F28" s="206">
        <v>23</v>
      </c>
      <c r="G28" s="206">
        <v>264</v>
      </c>
      <c r="H28" s="201">
        <f t="shared" si="3"/>
        <v>1322</v>
      </c>
      <c r="I28" s="206">
        <v>672</v>
      </c>
      <c r="J28" s="206">
        <v>650</v>
      </c>
      <c r="K28" s="201">
        <f t="shared" si="4"/>
        <v>893</v>
      </c>
      <c r="L28" s="202">
        <v>485</v>
      </c>
      <c r="M28" s="202">
        <v>408</v>
      </c>
      <c r="N28" s="201">
        <f t="shared" si="5"/>
        <v>410</v>
      </c>
      <c r="O28" s="202">
        <v>202</v>
      </c>
      <c r="P28" s="202">
        <v>208</v>
      </c>
      <c r="Q28" s="201">
        <f t="shared" si="6"/>
        <v>353</v>
      </c>
      <c r="R28" s="202">
        <v>194</v>
      </c>
      <c r="S28" s="202">
        <v>159</v>
      </c>
    </row>
    <row r="29" spans="1:19" s="178" customFormat="1" ht="12.75" customHeight="1">
      <c r="A29" s="193" t="s">
        <v>249</v>
      </c>
      <c r="B29" s="464">
        <v>1198</v>
      </c>
      <c r="C29" s="466">
        <f t="shared" si="1"/>
        <v>743</v>
      </c>
      <c r="D29" s="465">
        <v>143</v>
      </c>
      <c r="E29" s="466">
        <f t="shared" si="2"/>
        <v>600</v>
      </c>
      <c r="F29" s="465">
        <v>50</v>
      </c>
      <c r="G29" s="465">
        <v>550</v>
      </c>
      <c r="H29" s="466">
        <f t="shared" si="3"/>
        <v>2967</v>
      </c>
      <c r="I29" s="465">
        <v>1464</v>
      </c>
      <c r="J29" s="465">
        <v>1503</v>
      </c>
      <c r="K29" s="466">
        <f t="shared" si="4"/>
        <v>1866</v>
      </c>
      <c r="L29" s="465">
        <v>1047</v>
      </c>
      <c r="M29" s="465">
        <v>819</v>
      </c>
      <c r="N29" s="466">
        <f t="shared" si="5"/>
        <v>1010</v>
      </c>
      <c r="O29" s="465">
        <v>504</v>
      </c>
      <c r="P29" s="465">
        <v>506</v>
      </c>
      <c r="Q29" s="466">
        <f t="shared" si="6"/>
        <v>752</v>
      </c>
      <c r="R29" s="465">
        <v>450</v>
      </c>
      <c r="S29" s="465">
        <v>302</v>
      </c>
    </row>
    <row r="30" spans="1:10" s="178" customFormat="1" ht="12.75" customHeight="1">
      <c r="A30" s="217" t="s">
        <v>246</v>
      </c>
      <c r="B30" s="177"/>
      <c r="C30" s="177"/>
      <c r="D30" s="177"/>
      <c r="E30" s="177"/>
      <c r="F30" s="177"/>
      <c r="G30" s="177"/>
      <c r="H30" s="177"/>
      <c r="I30" s="177"/>
      <c r="J30" s="177"/>
    </row>
    <row r="31" spans="1:10" s="178" customFormat="1" ht="12.75" customHeight="1">
      <c r="A31" s="217" t="s">
        <v>319</v>
      </c>
      <c r="B31" s="177"/>
      <c r="C31" s="177"/>
      <c r="D31" s="177"/>
      <c r="E31" s="177"/>
      <c r="F31" s="177"/>
      <c r="G31" s="177"/>
      <c r="H31" s="177"/>
      <c r="I31" s="177"/>
      <c r="J31" s="177"/>
    </row>
  </sheetData>
  <sheetProtection/>
  <mergeCells count="12">
    <mergeCell ref="D7:D8"/>
    <mergeCell ref="E7:E8"/>
    <mergeCell ref="A3:J3"/>
    <mergeCell ref="A4:J4"/>
    <mergeCell ref="R4:S4"/>
    <mergeCell ref="B6:B7"/>
    <mergeCell ref="C6:G6"/>
    <mergeCell ref="H6:J7"/>
    <mergeCell ref="K6:M7"/>
    <mergeCell ref="N6:P7"/>
    <mergeCell ref="Q6:S7"/>
    <mergeCell ref="C7:C8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M33"/>
  <sheetViews>
    <sheetView showGridLines="0" view="pageBreakPreview" zoomScaleNormal="85" zoomScaleSheetLayoutView="100" zoomScalePageLayoutView="0" workbookViewId="0" topLeftCell="A13">
      <selection activeCell="A21" sqref="A21:IV21"/>
    </sheetView>
  </sheetViews>
  <sheetFormatPr defaultColWidth="14.125" defaultRowHeight="13.5"/>
  <cols>
    <col min="1" max="1" width="10.50390625" style="134" customWidth="1"/>
    <col min="2" max="2" width="7.375" style="144" customWidth="1"/>
    <col min="3" max="10" width="7.375" style="140" customWidth="1"/>
    <col min="11" max="11" width="7.375" style="133" customWidth="1"/>
    <col min="12" max="12" width="8.00390625" style="145" customWidth="1"/>
    <col min="13" max="13" width="7.875" style="132" customWidth="1"/>
    <col min="14" max="16384" width="14.125" style="133" customWidth="1"/>
  </cols>
  <sheetData>
    <row r="1" spans="1:10" ht="13.5" customHeight="1">
      <c r="A1" s="85" t="s">
        <v>186</v>
      </c>
      <c r="C1" s="194"/>
      <c r="D1" s="194"/>
      <c r="E1" s="62"/>
      <c r="F1" s="195"/>
      <c r="H1" s="63"/>
      <c r="I1" s="196"/>
      <c r="J1" s="196"/>
    </row>
    <row r="2" spans="1:10" ht="13.5" customHeight="1">
      <c r="A2" s="89" t="s">
        <v>19</v>
      </c>
      <c r="C2" s="194"/>
      <c r="D2" s="194"/>
      <c r="E2" s="62"/>
      <c r="F2" s="195"/>
      <c r="H2" s="63"/>
      <c r="I2" s="196"/>
      <c r="J2" s="196"/>
    </row>
    <row r="3" spans="1:13" s="131" customFormat="1" ht="17.25">
      <c r="A3" s="584" t="s">
        <v>334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167"/>
    </row>
    <row r="4" spans="1:12" ht="13.5" customHeight="1">
      <c r="A4" s="585" t="s">
        <v>392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2:12" ht="13.5" customHeight="1">
      <c r="B5" s="64"/>
      <c r="C5" s="64"/>
      <c r="D5" s="64"/>
      <c r="E5" s="64"/>
      <c r="F5" s="82"/>
      <c r="G5" s="64"/>
      <c r="H5" s="64"/>
      <c r="I5" s="64"/>
      <c r="J5" s="64"/>
      <c r="K5" s="65"/>
      <c r="L5" s="123" t="s">
        <v>282</v>
      </c>
    </row>
    <row r="6" spans="1:12" ht="6" customHeight="1" thickBo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7"/>
      <c r="L6" s="138"/>
    </row>
    <row r="7" spans="1:13" s="140" customFormat="1" ht="28.5" customHeight="1" thickTop="1">
      <c r="A7" s="139"/>
      <c r="B7" s="118" t="s">
        <v>289</v>
      </c>
      <c r="C7" s="119" t="s">
        <v>288</v>
      </c>
      <c r="D7" s="119" t="s">
        <v>298</v>
      </c>
      <c r="E7" s="119" t="s">
        <v>299</v>
      </c>
      <c r="F7" s="119" t="s">
        <v>300</v>
      </c>
      <c r="G7" s="119" t="s">
        <v>279</v>
      </c>
      <c r="H7" s="119" t="s">
        <v>280</v>
      </c>
      <c r="I7" s="119" t="s">
        <v>281</v>
      </c>
      <c r="J7" s="119" t="s">
        <v>292</v>
      </c>
      <c r="K7" s="125" t="s">
        <v>302</v>
      </c>
      <c r="L7" s="124" t="s">
        <v>301</v>
      </c>
      <c r="M7" s="170" t="s">
        <v>318</v>
      </c>
    </row>
    <row r="8" spans="1:13" s="140" customFormat="1" ht="12.75" customHeight="1">
      <c r="A8" s="190" t="s">
        <v>254</v>
      </c>
      <c r="B8" s="220">
        <v>36131</v>
      </c>
      <c r="C8" s="44">
        <v>3286</v>
      </c>
      <c r="D8" s="44">
        <v>555</v>
      </c>
      <c r="E8" s="221">
        <v>918</v>
      </c>
      <c r="F8" s="221">
        <v>2861</v>
      </c>
      <c r="G8" s="44">
        <v>3938</v>
      </c>
      <c r="H8" s="44">
        <v>5755</v>
      </c>
      <c r="I8" s="44">
        <v>7607</v>
      </c>
      <c r="J8" s="44">
        <v>11211</v>
      </c>
      <c r="K8" s="220">
        <v>24573</v>
      </c>
      <c r="L8" s="123">
        <v>65.1</v>
      </c>
      <c r="M8" s="169">
        <v>0.6801084940909469</v>
      </c>
    </row>
    <row r="9" spans="1:13" s="140" customFormat="1" ht="12.75" customHeight="1">
      <c r="A9" s="191" t="s">
        <v>389</v>
      </c>
      <c r="B9" s="220">
        <v>23550</v>
      </c>
      <c r="C9" s="44">
        <v>791</v>
      </c>
      <c r="D9" s="44">
        <v>310</v>
      </c>
      <c r="E9" s="44">
        <v>429</v>
      </c>
      <c r="F9" s="44">
        <v>1639</v>
      </c>
      <c r="G9" s="44">
        <v>2692</v>
      </c>
      <c r="H9" s="44">
        <v>3841</v>
      </c>
      <c r="I9" s="44">
        <v>4522</v>
      </c>
      <c r="J9" s="44">
        <v>9326</v>
      </c>
      <c r="K9" s="220">
        <v>17689</v>
      </c>
      <c r="L9" s="123">
        <v>69.4</v>
      </c>
      <c r="M9" s="169">
        <v>0.7511252653927813</v>
      </c>
    </row>
    <row r="10" spans="1:13" s="140" customFormat="1" ht="12.75" customHeight="1">
      <c r="A10" s="192" t="s">
        <v>391</v>
      </c>
      <c r="B10" s="222">
        <f aca="true" t="shared" si="0" ref="B10:K10">SUM(B12:B28)</f>
        <v>18509</v>
      </c>
      <c r="C10" s="222">
        <f t="shared" si="0"/>
        <v>399</v>
      </c>
      <c r="D10" s="222">
        <f t="shared" si="0"/>
        <v>274</v>
      </c>
      <c r="E10" s="222">
        <f t="shared" si="0"/>
        <v>383</v>
      </c>
      <c r="F10" s="222">
        <f t="shared" si="0"/>
        <v>1100</v>
      </c>
      <c r="G10" s="222">
        <f t="shared" si="0"/>
        <v>2192</v>
      </c>
      <c r="H10" s="222">
        <f t="shared" si="0"/>
        <v>3452</v>
      </c>
      <c r="I10" s="222">
        <f t="shared" si="0"/>
        <v>3513</v>
      </c>
      <c r="J10" s="222">
        <f t="shared" si="0"/>
        <v>7196</v>
      </c>
      <c r="K10" s="222">
        <f t="shared" si="0"/>
        <v>14161</v>
      </c>
      <c r="L10" s="223">
        <v>70.2</v>
      </c>
      <c r="M10" s="169">
        <f aca="true" t="shared" si="1" ref="M10:M28">K10/B10</f>
        <v>0.7650872548489924</v>
      </c>
    </row>
    <row r="11" spans="1:13" s="140" customFormat="1" ht="12.75" customHeight="1">
      <c r="A11" s="141" t="s">
        <v>244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23"/>
      <c r="M11" s="168"/>
    </row>
    <row r="12" spans="1:13" s="140" customFormat="1" ht="12.75" customHeight="1">
      <c r="A12" s="141" t="s">
        <v>5</v>
      </c>
      <c r="B12" s="220">
        <f>SUM(C12:J12)</f>
        <v>3991</v>
      </c>
      <c r="C12" s="44">
        <v>114</v>
      </c>
      <c r="D12" s="44">
        <v>68</v>
      </c>
      <c r="E12" s="44">
        <v>78</v>
      </c>
      <c r="F12" s="44">
        <v>254</v>
      </c>
      <c r="G12" s="44">
        <v>439</v>
      </c>
      <c r="H12" s="44">
        <v>712</v>
      </c>
      <c r="I12" s="44">
        <v>723</v>
      </c>
      <c r="J12" s="44">
        <v>1603</v>
      </c>
      <c r="K12" s="220">
        <f aca="true" t="shared" si="2" ref="K12:K24">SUM(H12:J12)</f>
        <v>3038</v>
      </c>
      <c r="L12" s="123">
        <v>70</v>
      </c>
      <c r="M12" s="169">
        <f t="shared" si="1"/>
        <v>0.7612127286394388</v>
      </c>
    </row>
    <row r="13" spans="1:13" s="140" customFormat="1" ht="12.75" customHeight="1">
      <c r="A13" s="141" t="s">
        <v>6</v>
      </c>
      <c r="B13" s="220">
        <f aca="true" t="shared" si="3" ref="B13:B24">SUM(C13:J13)</f>
        <v>646</v>
      </c>
      <c r="C13" s="44">
        <v>9</v>
      </c>
      <c r="D13" s="44">
        <v>8</v>
      </c>
      <c r="E13" s="44">
        <v>12</v>
      </c>
      <c r="F13" s="44">
        <v>42</v>
      </c>
      <c r="G13" s="44">
        <v>67</v>
      </c>
      <c r="H13" s="44">
        <v>120</v>
      </c>
      <c r="I13" s="44">
        <v>131</v>
      </c>
      <c r="J13" s="44">
        <v>257</v>
      </c>
      <c r="K13" s="220">
        <f t="shared" si="2"/>
        <v>508</v>
      </c>
      <c r="L13" s="123">
        <v>70.9</v>
      </c>
      <c r="M13" s="169">
        <f t="shared" si="1"/>
        <v>0.7863777089783281</v>
      </c>
    </row>
    <row r="14" spans="1:13" s="140" customFormat="1" ht="12.75" customHeight="1">
      <c r="A14" s="141" t="s">
        <v>7</v>
      </c>
      <c r="B14" s="220">
        <f t="shared" si="3"/>
        <v>645</v>
      </c>
      <c r="C14" s="44">
        <v>19</v>
      </c>
      <c r="D14" s="44">
        <v>11</v>
      </c>
      <c r="E14" s="44">
        <v>13</v>
      </c>
      <c r="F14" s="44">
        <v>32</v>
      </c>
      <c r="G14" s="44">
        <v>68</v>
      </c>
      <c r="H14" s="44">
        <v>114</v>
      </c>
      <c r="I14" s="44">
        <v>130</v>
      </c>
      <c r="J14" s="44">
        <v>258</v>
      </c>
      <c r="K14" s="220">
        <f t="shared" si="2"/>
        <v>502</v>
      </c>
      <c r="L14" s="123">
        <v>70.1</v>
      </c>
      <c r="M14" s="169">
        <f t="shared" si="1"/>
        <v>0.7782945736434108</v>
      </c>
    </row>
    <row r="15" spans="1:13" s="140" customFormat="1" ht="12.75" customHeight="1">
      <c r="A15" s="141" t="s">
        <v>8</v>
      </c>
      <c r="B15" s="220">
        <f t="shared" si="3"/>
        <v>1773</v>
      </c>
      <c r="C15" s="44">
        <v>48</v>
      </c>
      <c r="D15" s="44">
        <v>40</v>
      </c>
      <c r="E15" s="44">
        <v>38</v>
      </c>
      <c r="F15" s="44">
        <v>131</v>
      </c>
      <c r="G15" s="44">
        <v>240</v>
      </c>
      <c r="H15" s="44">
        <v>318</v>
      </c>
      <c r="I15" s="44">
        <v>329</v>
      </c>
      <c r="J15" s="44">
        <v>629</v>
      </c>
      <c r="K15" s="220">
        <f t="shared" si="2"/>
        <v>1276</v>
      </c>
      <c r="L15" s="123">
        <v>68.9</v>
      </c>
      <c r="M15" s="169">
        <f t="shared" si="1"/>
        <v>0.7196841511562324</v>
      </c>
    </row>
    <row r="16" spans="1:13" s="140" customFormat="1" ht="12.75" customHeight="1">
      <c r="A16" s="141" t="s">
        <v>9</v>
      </c>
      <c r="B16" s="220">
        <f t="shared" si="3"/>
        <v>1092</v>
      </c>
      <c r="C16" s="44">
        <v>17</v>
      </c>
      <c r="D16" s="44">
        <v>13</v>
      </c>
      <c r="E16" s="44">
        <v>17</v>
      </c>
      <c r="F16" s="44">
        <v>51</v>
      </c>
      <c r="G16" s="44">
        <v>139</v>
      </c>
      <c r="H16" s="44">
        <v>195</v>
      </c>
      <c r="I16" s="44">
        <v>195</v>
      </c>
      <c r="J16" s="44">
        <v>465</v>
      </c>
      <c r="K16" s="220">
        <f t="shared" si="2"/>
        <v>855</v>
      </c>
      <c r="L16" s="123">
        <v>71.4</v>
      </c>
      <c r="M16" s="169">
        <f t="shared" si="1"/>
        <v>0.782967032967033</v>
      </c>
    </row>
    <row r="17" spans="1:13" s="140" customFormat="1" ht="12.75" customHeight="1">
      <c r="A17" s="141" t="s">
        <v>348</v>
      </c>
      <c r="B17" s="220">
        <f t="shared" si="3"/>
        <v>805</v>
      </c>
      <c r="C17" s="44">
        <v>19</v>
      </c>
      <c r="D17" s="44">
        <v>7</v>
      </c>
      <c r="E17" s="44">
        <v>25</v>
      </c>
      <c r="F17" s="44">
        <v>40</v>
      </c>
      <c r="G17" s="44">
        <v>97</v>
      </c>
      <c r="H17" s="44">
        <v>182</v>
      </c>
      <c r="I17" s="44">
        <v>172</v>
      </c>
      <c r="J17" s="44">
        <v>263</v>
      </c>
      <c r="K17" s="220">
        <f t="shared" si="2"/>
        <v>617</v>
      </c>
      <c r="L17" s="123">
        <v>69.3</v>
      </c>
      <c r="M17" s="169">
        <f t="shared" si="1"/>
        <v>0.7664596273291926</v>
      </c>
    </row>
    <row r="18" spans="1:13" s="140" customFormat="1" ht="12.75" customHeight="1">
      <c r="A18" s="141" t="s">
        <v>17</v>
      </c>
      <c r="B18" s="220">
        <f t="shared" si="3"/>
        <v>834</v>
      </c>
      <c r="C18" s="44">
        <v>13</v>
      </c>
      <c r="D18" s="44">
        <v>13</v>
      </c>
      <c r="E18" s="44">
        <v>24</v>
      </c>
      <c r="F18" s="44">
        <v>70</v>
      </c>
      <c r="G18" s="44">
        <v>120</v>
      </c>
      <c r="H18" s="44">
        <v>148</v>
      </c>
      <c r="I18" s="44">
        <v>152</v>
      </c>
      <c r="J18" s="44">
        <v>294</v>
      </c>
      <c r="K18" s="220">
        <f t="shared" si="2"/>
        <v>594</v>
      </c>
      <c r="L18" s="123">
        <v>69.2</v>
      </c>
      <c r="M18" s="169">
        <f t="shared" si="1"/>
        <v>0.7122302158273381</v>
      </c>
    </row>
    <row r="19" spans="1:13" s="140" customFormat="1" ht="12.75" customHeight="1">
      <c r="A19" s="141" t="s">
        <v>248</v>
      </c>
      <c r="B19" s="220">
        <f t="shared" si="3"/>
        <v>2055</v>
      </c>
      <c r="C19" s="44">
        <v>25</v>
      </c>
      <c r="D19" s="44">
        <v>23</v>
      </c>
      <c r="E19" s="44">
        <v>33</v>
      </c>
      <c r="F19" s="44">
        <v>117</v>
      </c>
      <c r="G19" s="44">
        <v>239</v>
      </c>
      <c r="H19" s="44">
        <v>406</v>
      </c>
      <c r="I19" s="44">
        <v>409</v>
      </c>
      <c r="J19" s="44">
        <v>803</v>
      </c>
      <c r="K19" s="220">
        <f t="shared" si="2"/>
        <v>1618</v>
      </c>
      <c r="L19" s="123">
        <v>71</v>
      </c>
      <c r="M19" s="169">
        <f t="shared" si="1"/>
        <v>0.7873479318734793</v>
      </c>
    </row>
    <row r="20" spans="1:13" s="140" customFormat="1" ht="12.75" customHeight="1">
      <c r="A20" s="141" t="s">
        <v>25</v>
      </c>
      <c r="B20" s="220">
        <f t="shared" si="3"/>
        <v>2492</v>
      </c>
      <c r="C20" s="44">
        <v>32</v>
      </c>
      <c r="D20" s="44">
        <v>41</v>
      </c>
      <c r="E20" s="44">
        <v>70</v>
      </c>
      <c r="F20" s="44">
        <v>166</v>
      </c>
      <c r="G20" s="44">
        <v>309</v>
      </c>
      <c r="H20" s="44">
        <v>491</v>
      </c>
      <c r="I20" s="44">
        <v>471</v>
      </c>
      <c r="J20" s="44">
        <v>912</v>
      </c>
      <c r="K20" s="220">
        <f t="shared" si="2"/>
        <v>1874</v>
      </c>
      <c r="L20" s="123">
        <v>69.8</v>
      </c>
      <c r="M20" s="169">
        <f t="shared" si="1"/>
        <v>0.7520064205457464</v>
      </c>
    </row>
    <row r="21" spans="1:13" s="140" customFormat="1" ht="12.75" customHeight="1">
      <c r="A21" s="141" t="s">
        <v>10</v>
      </c>
      <c r="B21" s="220">
        <f t="shared" si="3"/>
        <v>605</v>
      </c>
      <c r="C21" s="44">
        <v>18</v>
      </c>
      <c r="D21" s="44">
        <v>8</v>
      </c>
      <c r="E21" s="44">
        <v>6</v>
      </c>
      <c r="F21" s="44">
        <v>25</v>
      </c>
      <c r="G21" s="44">
        <v>88</v>
      </c>
      <c r="H21" s="44">
        <v>110</v>
      </c>
      <c r="I21" s="44">
        <v>100</v>
      </c>
      <c r="J21" s="44">
        <v>250</v>
      </c>
      <c r="K21" s="220">
        <f t="shared" si="2"/>
        <v>460</v>
      </c>
      <c r="L21" s="123">
        <v>70.2</v>
      </c>
      <c r="M21" s="169">
        <f t="shared" si="1"/>
        <v>0.7603305785123967</v>
      </c>
    </row>
    <row r="22" spans="1:13" s="140" customFormat="1" ht="12.75" customHeight="1">
      <c r="A22" s="141" t="s">
        <v>11</v>
      </c>
      <c r="B22" s="469">
        <f t="shared" si="3"/>
        <v>200</v>
      </c>
      <c r="C22" s="44">
        <v>6</v>
      </c>
      <c r="D22" s="44" t="s">
        <v>382</v>
      </c>
      <c r="E22" s="44">
        <v>1</v>
      </c>
      <c r="F22" s="44">
        <v>16</v>
      </c>
      <c r="G22" s="44">
        <v>16</v>
      </c>
      <c r="H22" s="44">
        <v>18</v>
      </c>
      <c r="I22" s="44">
        <v>42</v>
      </c>
      <c r="J22" s="44">
        <v>101</v>
      </c>
      <c r="K22" s="220">
        <f t="shared" si="2"/>
        <v>161</v>
      </c>
      <c r="L22" s="123">
        <v>72.3</v>
      </c>
      <c r="M22" s="169">
        <f t="shared" si="1"/>
        <v>0.805</v>
      </c>
    </row>
    <row r="23" spans="1:13" s="140" customFormat="1" ht="12.75" customHeight="1">
      <c r="A23" s="141" t="s">
        <v>18</v>
      </c>
      <c r="B23" s="469">
        <f t="shared" si="3"/>
        <v>382</v>
      </c>
      <c r="C23" s="44">
        <v>2</v>
      </c>
      <c r="D23" s="44">
        <v>10</v>
      </c>
      <c r="E23" s="44">
        <v>2</v>
      </c>
      <c r="F23" s="44">
        <v>15</v>
      </c>
      <c r="G23" s="44">
        <v>43</v>
      </c>
      <c r="H23" s="44">
        <v>64</v>
      </c>
      <c r="I23" s="44">
        <v>69</v>
      </c>
      <c r="J23" s="44">
        <v>177</v>
      </c>
      <c r="K23" s="220">
        <f t="shared" si="2"/>
        <v>310</v>
      </c>
      <c r="L23" s="123">
        <v>72.3</v>
      </c>
      <c r="M23" s="169">
        <f t="shared" si="1"/>
        <v>0.8115183246073299</v>
      </c>
    </row>
    <row r="24" spans="1:13" s="140" customFormat="1" ht="12.75" customHeight="1">
      <c r="A24" s="142" t="s">
        <v>12</v>
      </c>
      <c r="B24" s="469">
        <f t="shared" si="3"/>
        <v>891</v>
      </c>
      <c r="C24" s="44">
        <v>25</v>
      </c>
      <c r="D24" s="44">
        <v>8</v>
      </c>
      <c r="E24" s="44">
        <v>17</v>
      </c>
      <c r="F24" s="44">
        <v>46</v>
      </c>
      <c r="G24" s="44">
        <v>122</v>
      </c>
      <c r="H24" s="44">
        <v>164</v>
      </c>
      <c r="I24" s="44">
        <v>157</v>
      </c>
      <c r="J24" s="44">
        <v>352</v>
      </c>
      <c r="K24" s="220">
        <f t="shared" si="2"/>
        <v>673</v>
      </c>
      <c r="L24" s="123">
        <v>70.3</v>
      </c>
      <c r="M24" s="169">
        <f t="shared" si="1"/>
        <v>0.755331088664422</v>
      </c>
    </row>
    <row r="25" spans="1:13" s="140" customFormat="1" ht="12.75" customHeight="1">
      <c r="A25" s="141" t="s">
        <v>13</v>
      </c>
      <c r="B25" s="469">
        <f>SUM(C25:J25)</f>
        <v>362</v>
      </c>
      <c r="C25" s="44">
        <v>7</v>
      </c>
      <c r="D25" s="44">
        <v>3</v>
      </c>
      <c r="E25" s="44">
        <v>12</v>
      </c>
      <c r="F25" s="44">
        <v>11</v>
      </c>
      <c r="G25" s="44">
        <v>38</v>
      </c>
      <c r="H25" s="44">
        <v>78</v>
      </c>
      <c r="I25" s="44">
        <v>75</v>
      </c>
      <c r="J25" s="44">
        <v>138</v>
      </c>
      <c r="K25" s="220">
        <f>SUM(H25:J25)</f>
        <v>291</v>
      </c>
      <c r="L25" s="123">
        <v>70.4</v>
      </c>
      <c r="M25" s="169">
        <f t="shared" si="1"/>
        <v>0.8038674033149171</v>
      </c>
    </row>
    <row r="26" spans="1:13" s="140" customFormat="1" ht="12.75" customHeight="1">
      <c r="A26" s="142" t="s">
        <v>14</v>
      </c>
      <c r="B26" s="469">
        <f>SUM(C26:J26)</f>
        <v>316</v>
      </c>
      <c r="C26" s="44">
        <v>4</v>
      </c>
      <c r="D26" s="44">
        <v>2</v>
      </c>
      <c r="E26" s="44">
        <v>4</v>
      </c>
      <c r="F26" s="44">
        <v>11</v>
      </c>
      <c r="G26" s="44">
        <v>31</v>
      </c>
      <c r="H26" s="44">
        <v>61</v>
      </c>
      <c r="I26" s="44">
        <v>67</v>
      </c>
      <c r="J26" s="44">
        <v>136</v>
      </c>
      <c r="K26" s="220">
        <f>SUM(H26:J26)</f>
        <v>264</v>
      </c>
      <c r="L26" s="123">
        <v>71.9</v>
      </c>
      <c r="M26" s="169">
        <f t="shared" si="1"/>
        <v>0.8354430379746836</v>
      </c>
    </row>
    <row r="27" spans="1:13" s="140" customFormat="1" ht="12.75" customHeight="1">
      <c r="A27" s="142" t="s">
        <v>21</v>
      </c>
      <c r="B27" s="469">
        <f>SUM(C27:J27)</f>
        <v>410</v>
      </c>
      <c r="C27" s="44">
        <v>9</v>
      </c>
      <c r="D27" s="44">
        <v>2</v>
      </c>
      <c r="E27" s="44">
        <v>7</v>
      </c>
      <c r="F27" s="44">
        <v>13</v>
      </c>
      <c r="G27" s="44">
        <v>38</v>
      </c>
      <c r="H27" s="44">
        <v>72</v>
      </c>
      <c r="I27" s="44">
        <v>83</v>
      </c>
      <c r="J27" s="44">
        <v>186</v>
      </c>
      <c r="K27" s="220">
        <f>SUM(H27:J27)</f>
        <v>341</v>
      </c>
      <c r="L27" s="123">
        <v>71.6</v>
      </c>
      <c r="M27" s="169">
        <f t="shared" si="1"/>
        <v>0.8317073170731707</v>
      </c>
    </row>
    <row r="28" spans="1:13" s="140" customFormat="1" ht="12.75" customHeight="1">
      <c r="A28" s="143" t="s">
        <v>249</v>
      </c>
      <c r="B28" s="470">
        <f>SUM(C28:J28)</f>
        <v>1010</v>
      </c>
      <c r="C28" s="462">
        <v>32</v>
      </c>
      <c r="D28" s="462">
        <v>17</v>
      </c>
      <c r="E28" s="462">
        <v>24</v>
      </c>
      <c r="F28" s="462">
        <v>60</v>
      </c>
      <c r="G28" s="462">
        <v>98</v>
      </c>
      <c r="H28" s="462">
        <v>199</v>
      </c>
      <c r="I28" s="462">
        <v>208</v>
      </c>
      <c r="J28" s="462">
        <v>372</v>
      </c>
      <c r="K28" s="468">
        <f>SUM(H28:J28)</f>
        <v>779</v>
      </c>
      <c r="L28" s="467">
        <v>69.2</v>
      </c>
      <c r="M28" s="169">
        <f t="shared" si="1"/>
        <v>0.7712871287128713</v>
      </c>
    </row>
    <row r="29" spans="1:13" s="140" customFormat="1" ht="12.75" customHeight="1">
      <c r="A29" s="108" t="s">
        <v>246</v>
      </c>
      <c r="B29" s="224"/>
      <c r="C29" s="224"/>
      <c r="D29" s="224"/>
      <c r="E29" s="224"/>
      <c r="F29" s="224"/>
      <c r="G29" s="224"/>
      <c r="H29" s="224"/>
      <c r="I29" s="80"/>
      <c r="J29" s="80"/>
      <c r="L29" s="225"/>
      <c r="M29" s="168"/>
    </row>
    <row r="30" spans="1:13" s="140" customFormat="1" ht="12.75" customHeight="1">
      <c r="A30" s="108" t="s">
        <v>255</v>
      </c>
      <c r="L30" s="225"/>
      <c r="M30" s="168"/>
    </row>
    <row r="32" spans="1:12" s="132" customFormat="1" ht="13.5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L32" s="145"/>
    </row>
    <row r="33" spans="1:12" s="132" customFormat="1" ht="13.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L33" s="145"/>
    </row>
  </sheetData>
  <sheetProtection/>
  <mergeCells count="2">
    <mergeCell ref="A3:L3"/>
    <mergeCell ref="A4:L4"/>
  </mergeCells>
  <hyperlinks>
    <hyperlink ref="A1" location="'5農業目次'!A1" display="5　農業目次へ＜＜"/>
  </hyperlink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32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" width="12.125" style="1" customWidth="1"/>
    <col min="2" max="6" width="16.00390625" style="1" customWidth="1"/>
    <col min="7" max="7" width="9.50390625" style="1" customWidth="1"/>
    <col min="8" max="16384" width="9.00390625" style="1" customWidth="1"/>
  </cols>
  <sheetData>
    <row r="1" ht="13.5">
      <c r="A1" s="260" t="s">
        <v>186</v>
      </c>
    </row>
    <row r="2" ht="13.5">
      <c r="A2" s="2" t="s">
        <v>19</v>
      </c>
    </row>
    <row r="3" spans="1:6" ht="17.25">
      <c r="A3" s="586" t="s">
        <v>312</v>
      </c>
      <c r="B3" s="586"/>
      <c r="C3" s="586"/>
      <c r="D3" s="586"/>
      <c r="E3" s="586"/>
      <c r="F3" s="586"/>
    </row>
    <row r="4" spans="2:6" ht="13.5" customHeight="1">
      <c r="B4" s="595" t="s">
        <v>475</v>
      </c>
      <c r="C4" s="595"/>
      <c r="D4" s="595"/>
      <c r="E4" s="595"/>
      <c r="F4" s="3" t="s">
        <v>30</v>
      </c>
    </row>
    <row r="5" ht="6" customHeight="1" thickBot="1">
      <c r="D5" s="8"/>
    </row>
    <row r="6" spans="1:6" s="26" customFormat="1" ht="12.75" customHeight="1" thickTop="1">
      <c r="A6" s="587" t="s">
        <v>29</v>
      </c>
      <c r="B6" s="589" t="s">
        <v>385</v>
      </c>
      <c r="C6" s="593" t="s">
        <v>388</v>
      </c>
      <c r="D6" s="594"/>
      <c r="E6" s="569" t="s">
        <v>387</v>
      </c>
      <c r="F6" s="592" t="s">
        <v>386</v>
      </c>
    </row>
    <row r="7" spans="1:6" s="26" customFormat="1" ht="12.75" customHeight="1">
      <c r="A7" s="588"/>
      <c r="B7" s="590"/>
      <c r="C7" s="454"/>
      <c r="D7" s="207" t="s">
        <v>182</v>
      </c>
      <c r="E7" s="591"/>
      <c r="F7" s="591"/>
    </row>
    <row r="8" spans="1:6" s="26" customFormat="1" ht="12.75" customHeight="1">
      <c r="A8" s="511" t="s">
        <v>476</v>
      </c>
      <c r="B8" s="209">
        <v>40300</v>
      </c>
      <c r="C8" s="210">
        <v>36600</v>
      </c>
      <c r="D8" s="210">
        <v>35700</v>
      </c>
      <c r="E8" s="455">
        <v>90.8</v>
      </c>
      <c r="F8" s="210">
        <v>3760</v>
      </c>
    </row>
    <row r="9" spans="1:6" s="26" customFormat="1" ht="12.75" customHeight="1">
      <c r="A9" s="211" t="s">
        <v>477</v>
      </c>
      <c r="B9" s="209">
        <v>40200</v>
      </c>
      <c r="C9" s="210">
        <v>36500</v>
      </c>
      <c r="D9" s="210">
        <v>35500</v>
      </c>
      <c r="E9" s="456">
        <v>90.8</v>
      </c>
      <c r="F9" s="210">
        <v>3750</v>
      </c>
    </row>
    <row r="10" spans="1:6" s="212" customFormat="1" ht="12.75" customHeight="1">
      <c r="A10" s="510" t="s">
        <v>467</v>
      </c>
      <c r="B10" s="448">
        <v>40100</v>
      </c>
      <c r="C10" s="452">
        <v>36400</v>
      </c>
      <c r="D10" s="452">
        <v>35400</v>
      </c>
      <c r="E10" s="521">
        <v>90.8</v>
      </c>
      <c r="F10" s="452">
        <v>3740</v>
      </c>
    </row>
    <row r="11" spans="2:6" s="26" customFormat="1" ht="12.75" customHeight="1">
      <c r="B11" s="449"/>
      <c r="C11" s="450"/>
      <c r="D11" s="450"/>
      <c r="E11" s="457"/>
      <c r="F11" s="450"/>
    </row>
    <row r="12" spans="1:6" s="26" customFormat="1" ht="12.75" customHeight="1">
      <c r="A12" s="208" t="s">
        <v>5</v>
      </c>
      <c r="B12" s="449">
        <v>7860</v>
      </c>
      <c r="C12" s="214">
        <v>7460</v>
      </c>
      <c r="D12" s="214">
        <v>7350</v>
      </c>
      <c r="E12" s="458">
        <v>94.9</v>
      </c>
      <c r="F12" s="214">
        <v>399</v>
      </c>
    </row>
    <row r="13" spans="1:6" s="26" customFormat="1" ht="12.75" customHeight="1">
      <c r="A13" s="208" t="s">
        <v>6</v>
      </c>
      <c r="B13" s="449">
        <v>872</v>
      </c>
      <c r="C13" s="214">
        <v>768</v>
      </c>
      <c r="D13" s="214">
        <v>728</v>
      </c>
      <c r="E13" s="458">
        <v>88.1</v>
      </c>
      <c r="F13" s="214">
        <v>104</v>
      </c>
    </row>
    <row r="14" spans="1:6" s="26" customFormat="1" ht="12.75" customHeight="1">
      <c r="A14" s="208" t="s">
        <v>7</v>
      </c>
      <c r="B14" s="449">
        <v>1430</v>
      </c>
      <c r="C14" s="214">
        <v>1310</v>
      </c>
      <c r="D14" s="214">
        <v>1270</v>
      </c>
      <c r="E14" s="458">
        <v>91.6</v>
      </c>
      <c r="F14" s="214">
        <v>120</v>
      </c>
    </row>
    <row r="15" spans="1:6" s="26" customFormat="1" ht="12.75" customHeight="1">
      <c r="A15" s="208" t="s">
        <v>27</v>
      </c>
      <c r="B15" s="449">
        <v>4200</v>
      </c>
      <c r="C15" s="214">
        <v>4060</v>
      </c>
      <c r="D15" s="214">
        <v>3900</v>
      </c>
      <c r="E15" s="458">
        <v>96.7</v>
      </c>
      <c r="F15" s="214">
        <v>141</v>
      </c>
    </row>
    <row r="16" spans="1:6" s="26" customFormat="1" ht="12.75" customHeight="1">
      <c r="A16" s="208" t="s">
        <v>9</v>
      </c>
      <c r="B16" s="449">
        <v>1930</v>
      </c>
      <c r="C16" s="214">
        <v>1780</v>
      </c>
      <c r="D16" s="214">
        <v>1690</v>
      </c>
      <c r="E16" s="458">
        <v>92.2</v>
      </c>
      <c r="F16" s="214">
        <v>155</v>
      </c>
    </row>
    <row r="17" spans="1:6" s="26" customFormat="1" ht="12.75" customHeight="1">
      <c r="A17" s="208" t="s">
        <v>349</v>
      </c>
      <c r="B17" s="449">
        <v>2060</v>
      </c>
      <c r="C17" s="214">
        <v>1990</v>
      </c>
      <c r="D17" s="214">
        <v>1960</v>
      </c>
      <c r="E17" s="458">
        <v>96.6</v>
      </c>
      <c r="F17" s="214">
        <v>71</v>
      </c>
    </row>
    <row r="18" spans="1:6" s="26" customFormat="1" ht="12.75" customHeight="1">
      <c r="A18" s="208" t="s">
        <v>17</v>
      </c>
      <c r="B18" s="449">
        <v>3420</v>
      </c>
      <c r="C18" s="214">
        <v>2600</v>
      </c>
      <c r="D18" s="214">
        <v>2560</v>
      </c>
      <c r="E18" s="458">
        <v>76</v>
      </c>
      <c r="F18" s="214">
        <v>822</v>
      </c>
    </row>
    <row r="19" spans="1:6" s="26" customFormat="1" ht="12.75" customHeight="1">
      <c r="A19" s="208" t="s">
        <v>26</v>
      </c>
      <c r="B19" s="449">
        <v>3640</v>
      </c>
      <c r="C19" s="214">
        <v>3460</v>
      </c>
      <c r="D19" s="214">
        <v>3370</v>
      </c>
      <c r="E19" s="458">
        <v>95.1</v>
      </c>
      <c r="F19" s="214">
        <v>181</v>
      </c>
    </row>
    <row r="20" spans="1:6" s="26" customFormat="1" ht="12.75" customHeight="1">
      <c r="A20" s="208" t="s">
        <v>25</v>
      </c>
      <c r="B20" s="449">
        <v>6630</v>
      </c>
      <c r="C20" s="214">
        <v>5890</v>
      </c>
      <c r="D20" s="214">
        <v>5830</v>
      </c>
      <c r="E20" s="458">
        <v>88.8</v>
      </c>
      <c r="F20" s="214">
        <v>738</v>
      </c>
    </row>
    <row r="21" spans="1:6" s="26" customFormat="1" ht="12.75" customHeight="1">
      <c r="A21" s="208" t="s">
        <v>24</v>
      </c>
      <c r="B21" s="449">
        <v>1000</v>
      </c>
      <c r="C21" s="214">
        <v>938</v>
      </c>
      <c r="D21" s="214">
        <v>906</v>
      </c>
      <c r="E21" s="458">
        <v>93.8</v>
      </c>
      <c r="F21" s="214">
        <v>64</v>
      </c>
    </row>
    <row r="22" spans="1:6" s="26" customFormat="1" ht="12.75" customHeight="1">
      <c r="A22" s="208" t="s">
        <v>23</v>
      </c>
      <c r="B22" s="449">
        <v>470</v>
      </c>
      <c r="C22" s="214">
        <v>415</v>
      </c>
      <c r="D22" s="214">
        <v>396</v>
      </c>
      <c r="E22" s="458">
        <v>88.3</v>
      </c>
      <c r="F22" s="214">
        <v>55</v>
      </c>
    </row>
    <row r="23" spans="1:6" s="26" customFormat="1" ht="12.75" customHeight="1">
      <c r="A23" s="208" t="s">
        <v>22</v>
      </c>
      <c r="B23" s="449">
        <v>1060</v>
      </c>
      <c r="C23" s="214">
        <v>956</v>
      </c>
      <c r="D23" s="214">
        <v>918</v>
      </c>
      <c r="E23" s="458">
        <v>90.2</v>
      </c>
      <c r="F23" s="214">
        <v>103</v>
      </c>
    </row>
    <row r="24" spans="1:6" s="26" customFormat="1" ht="12.75" customHeight="1">
      <c r="A24" s="208" t="s">
        <v>12</v>
      </c>
      <c r="B24" s="449">
        <v>1410</v>
      </c>
      <c r="C24" s="214">
        <v>1240</v>
      </c>
      <c r="D24" s="214">
        <v>1190</v>
      </c>
      <c r="E24" s="458">
        <v>87.9</v>
      </c>
      <c r="F24" s="214">
        <v>168</v>
      </c>
    </row>
    <row r="25" spans="1:6" s="26" customFormat="1" ht="12.75" customHeight="1">
      <c r="A25" s="208" t="s">
        <v>13</v>
      </c>
      <c r="B25" s="449">
        <v>841</v>
      </c>
      <c r="C25" s="214">
        <v>775</v>
      </c>
      <c r="D25" s="214">
        <v>733</v>
      </c>
      <c r="E25" s="458">
        <v>92.2</v>
      </c>
      <c r="F25" s="214">
        <v>66</v>
      </c>
    </row>
    <row r="26" spans="1:6" s="26" customFormat="1" ht="12.75" customHeight="1">
      <c r="A26" s="208" t="s">
        <v>14</v>
      </c>
      <c r="B26" s="449">
        <v>448</v>
      </c>
      <c r="C26" s="214">
        <v>360</v>
      </c>
      <c r="D26" s="214">
        <v>341</v>
      </c>
      <c r="E26" s="458">
        <v>80.4</v>
      </c>
      <c r="F26" s="214">
        <v>88</v>
      </c>
    </row>
    <row r="27" spans="1:6" s="26" customFormat="1" ht="12.75" customHeight="1">
      <c r="A27" s="208" t="s">
        <v>21</v>
      </c>
      <c r="B27" s="449">
        <v>741</v>
      </c>
      <c r="C27" s="214">
        <v>659</v>
      </c>
      <c r="D27" s="214">
        <v>634</v>
      </c>
      <c r="E27" s="458">
        <v>88.9</v>
      </c>
      <c r="F27" s="214">
        <v>82</v>
      </c>
    </row>
    <row r="28" spans="1:6" s="26" customFormat="1" ht="12.75" customHeight="1">
      <c r="A28" s="216" t="s">
        <v>20</v>
      </c>
      <c r="B28" s="451">
        <v>2090</v>
      </c>
      <c r="C28" s="453">
        <v>1710</v>
      </c>
      <c r="D28" s="453">
        <v>1650</v>
      </c>
      <c r="E28" s="459">
        <v>81.8</v>
      </c>
      <c r="F28" s="453">
        <v>378</v>
      </c>
    </row>
    <row r="29" spans="1:6" s="215" customFormat="1" ht="6.75" customHeight="1">
      <c r="A29" s="217"/>
      <c r="B29" s="214"/>
      <c r="C29" s="214"/>
      <c r="D29" s="214"/>
      <c r="E29" s="213"/>
      <c r="F29" s="213"/>
    </row>
    <row r="30" spans="1:4" s="215" customFormat="1" ht="12.75" customHeight="1">
      <c r="A30" s="218" t="s">
        <v>401</v>
      </c>
      <c r="D30" s="219"/>
    </row>
    <row r="32" ht="13.5">
      <c r="B32" s="496"/>
    </row>
  </sheetData>
  <sheetProtection/>
  <mergeCells count="7">
    <mergeCell ref="A3:F3"/>
    <mergeCell ref="A6:A7"/>
    <mergeCell ref="B6:B7"/>
    <mergeCell ref="E6:E7"/>
    <mergeCell ref="F6:F7"/>
    <mergeCell ref="C6:D6"/>
    <mergeCell ref="B4:E4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Y106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" width="2.875" style="6" customWidth="1"/>
    <col min="2" max="2" width="14.50390625" style="6" customWidth="1"/>
    <col min="3" max="8" width="12.375" style="6" customWidth="1"/>
    <col min="9" max="9" width="1.25" style="7" customWidth="1"/>
    <col min="10" max="51" width="9.00390625" style="7" customWidth="1"/>
    <col min="52" max="16384" width="9.00390625" style="6" customWidth="1"/>
  </cols>
  <sheetData>
    <row r="1" spans="1:2" ht="13.5">
      <c r="A1" s="596" t="s">
        <v>186</v>
      </c>
      <c r="B1" s="596"/>
    </row>
    <row r="2" spans="1:51" ht="13.5">
      <c r="A2" s="14" t="s">
        <v>19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7.25">
      <c r="A3" s="597" t="s">
        <v>313</v>
      </c>
      <c r="B3" s="597"/>
      <c r="C3" s="597"/>
      <c r="D3" s="597"/>
      <c r="E3" s="597"/>
      <c r="F3" s="597"/>
      <c r="G3" s="597"/>
      <c r="H3" s="59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8" s="148" customFormat="1" ht="12">
      <c r="A4" s="603" t="s">
        <v>461</v>
      </c>
      <c r="B4" s="603"/>
      <c r="C4" s="603"/>
      <c r="D4" s="603"/>
      <c r="E4" s="603"/>
      <c r="F4" s="603"/>
      <c r="G4" s="603"/>
      <c r="H4" s="603"/>
    </row>
    <row r="5" spans="1:51" ht="17.25">
      <c r="A5" s="7" t="s">
        <v>241</v>
      </c>
      <c r="B5" s="7"/>
      <c r="C5" s="23"/>
      <c r="F5" s="23"/>
      <c r="G5" s="23"/>
      <c r="H5" s="263" t="s">
        <v>328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3:51" ht="6" customHeight="1" thickBot="1">
      <c r="C6" s="20"/>
      <c r="D6" s="20"/>
      <c r="E6" s="20"/>
      <c r="F6" s="20"/>
      <c r="G6" s="20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8" s="148" customFormat="1" ht="15" customHeight="1" thickTop="1">
      <c r="A7" s="606"/>
      <c r="B7" s="607"/>
      <c r="C7" s="600" t="s">
        <v>72</v>
      </c>
      <c r="D7" s="600"/>
      <c r="E7" s="600"/>
      <c r="F7" s="600" t="s">
        <v>71</v>
      </c>
      <c r="G7" s="600"/>
      <c r="H7" s="601"/>
    </row>
    <row r="8" spans="1:8" s="148" customFormat="1" ht="15" customHeight="1">
      <c r="A8" s="608"/>
      <c r="B8" s="609"/>
      <c r="C8" s="264" t="s">
        <v>427</v>
      </c>
      <c r="D8" s="264" t="s">
        <v>439</v>
      </c>
      <c r="E8" s="265" t="s">
        <v>463</v>
      </c>
      <c r="F8" s="264" t="s">
        <v>427</v>
      </c>
      <c r="G8" s="264" t="s">
        <v>439</v>
      </c>
      <c r="H8" s="504" t="s">
        <v>463</v>
      </c>
    </row>
    <row r="9" spans="1:8" s="148" customFormat="1" ht="15" customHeight="1">
      <c r="A9" s="604" t="s">
        <v>70</v>
      </c>
      <c r="B9" s="605"/>
      <c r="C9" s="54">
        <v>24900</v>
      </c>
      <c r="D9" s="54">
        <v>25000</v>
      </c>
      <c r="E9" s="444">
        <v>25100</v>
      </c>
      <c r="F9" s="54">
        <v>130700</v>
      </c>
      <c r="G9" s="54">
        <v>132500</v>
      </c>
      <c r="H9" s="444">
        <v>130500</v>
      </c>
    </row>
    <row r="10" spans="1:8" s="148" customFormat="1" ht="15" customHeight="1">
      <c r="A10" s="598" t="s">
        <v>69</v>
      </c>
      <c r="B10" s="599"/>
      <c r="C10" s="54"/>
      <c r="D10" s="54"/>
      <c r="E10" s="229"/>
      <c r="F10" s="54"/>
      <c r="G10" s="54"/>
      <c r="H10" s="229"/>
    </row>
    <row r="11" spans="1:8" s="148" customFormat="1" ht="15" customHeight="1">
      <c r="A11" s="52"/>
      <c r="B11" s="53" t="s">
        <v>68</v>
      </c>
      <c r="C11" s="54">
        <v>160</v>
      </c>
      <c r="D11" s="54">
        <v>208</v>
      </c>
      <c r="E11" s="229">
        <v>176</v>
      </c>
      <c r="F11" s="54">
        <v>397</v>
      </c>
      <c r="G11" s="54">
        <v>301</v>
      </c>
      <c r="H11" s="229">
        <v>317</v>
      </c>
    </row>
    <row r="12" spans="1:8" s="148" customFormat="1" ht="15" customHeight="1">
      <c r="A12" s="52"/>
      <c r="B12" s="53" t="s">
        <v>67</v>
      </c>
      <c r="C12" s="54">
        <v>5140</v>
      </c>
      <c r="D12" s="54">
        <v>4590</v>
      </c>
      <c r="E12" s="229">
        <v>4550</v>
      </c>
      <c r="F12" s="54">
        <v>14200</v>
      </c>
      <c r="G12" s="54">
        <v>7160</v>
      </c>
      <c r="H12" s="229">
        <v>13200</v>
      </c>
    </row>
    <row r="13" spans="1:8" s="148" customFormat="1" ht="15" customHeight="1">
      <c r="A13" s="52"/>
      <c r="B13" s="53" t="s">
        <v>66</v>
      </c>
      <c r="C13" s="54" t="s">
        <v>34</v>
      </c>
      <c r="D13" s="54" t="s">
        <v>34</v>
      </c>
      <c r="E13" s="229" t="s">
        <v>34</v>
      </c>
      <c r="F13" s="54" t="s">
        <v>34</v>
      </c>
      <c r="G13" s="54" t="s">
        <v>34</v>
      </c>
      <c r="H13" s="229" t="s">
        <v>34</v>
      </c>
    </row>
    <row r="14" spans="1:8" s="148" customFormat="1" ht="15" customHeight="1">
      <c r="A14" s="598" t="s">
        <v>65</v>
      </c>
      <c r="B14" s="599"/>
      <c r="C14" s="54"/>
      <c r="D14" s="54"/>
      <c r="E14" s="229"/>
      <c r="F14" s="54"/>
      <c r="G14" s="54"/>
      <c r="H14" s="229"/>
    </row>
    <row r="15" spans="1:8" s="148" customFormat="1" ht="15" customHeight="1">
      <c r="A15" s="55"/>
      <c r="B15" s="56" t="s">
        <v>64</v>
      </c>
      <c r="C15" s="54">
        <v>117</v>
      </c>
      <c r="D15" s="54" t="s">
        <v>32</v>
      </c>
      <c r="E15" s="229" t="s">
        <v>32</v>
      </c>
      <c r="F15" s="54">
        <v>1770</v>
      </c>
      <c r="G15" s="54" t="s">
        <v>32</v>
      </c>
      <c r="H15" s="229" t="s">
        <v>32</v>
      </c>
    </row>
    <row r="16" spans="1:8" s="148" customFormat="1" ht="15" customHeight="1">
      <c r="A16" s="52"/>
      <c r="B16" s="53" t="s">
        <v>63</v>
      </c>
      <c r="C16" s="54" t="s">
        <v>32</v>
      </c>
      <c r="D16" s="54" t="s">
        <v>32</v>
      </c>
      <c r="E16" s="229">
        <v>318</v>
      </c>
      <c r="F16" s="54" t="s">
        <v>32</v>
      </c>
      <c r="G16" s="54" t="s">
        <v>32</v>
      </c>
      <c r="H16" s="229" t="s">
        <v>32</v>
      </c>
    </row>
    <row r="17" spans="1:8" s="148" customFormat="1" ht="15" customHeight="1">
      <c r="A17" s="598" t="s">
        <v>62</v>
      </c>
      <c r="B17" s="599"/>
      <c r="C17" s="54"/>
      <c r="D17" s="54"/>
      <c r="E17" s="229"/>
      <c r="F17" s="54"/>
      <c r="G17" s="54"/>
      <c r="H17" s="229"/>
    </row>
    <row r="18" spans="1:8" s="148" customFormat="1" ht="15" customHeight="1">
      <c r="A18" s="52"/>
      <c r="B18" s="53" t="s">
        <v>61</v>
      </c>
      <c r="C18" s="54">
        <v>3700</v>
      </c>
      <c r="D18" s="54">
        <v>3350</v>
      </c>
      <c r="E18" s="229">
        <v>3300</v>
      </c>
      <c r="F18" s="54">
        <v>814</v>
      </c>
      <c r="G18" s="54">
        <v>1210</v>
      </c>
      <c r="H18" s="229">
        <v>1250</v>
      </c>
    </row>
    <row r="19" spans="1:8" s="148" customFormat="1" ht="15" customHeight="1">
      <c r="A19" s="52"/>
      <c r="B19" s="53" t="s">
        <v>325</v>
      </c>
      <c r="C19" s="54">
        <v>1820</v>
      </c>
      <c r="D19" s="54">
        <v>1850</v>
      </c>
      <c r="E19" s="229">
        <v>1810</v>
      </c>
      <c r="F19" s="54">
        <v>2780</v>
      </c>
      <c r="G19" s="54">
        <v>2220</v>
      </c>
      <c r="H19" s="229">
        <v>2190</v>
      </c>
    </row>
    <row r="20" spans="1:8" s="148" customFormat="1" ht="15" customHeight="1">
      <c r="A20" s="52"/>
      <c r="B20" s="53" t="s">
        <v>456</v>
      </c>
      <c r="C20" s="54" t="s">
        <v>32</v>
      </c>
      <c r="D20" s="54">
        <v>34</v>
      </c>
      <c r="E20" s="229" t="s">
        <v>32</v>
      </c>
      <c r="F20" s="54" t="s">
        <v>32</v>
      </c>
      <c r="G20" s="54">
        <v>21</v>
      </c>
      <c r="H20" s="229" t="s">
        <v>32</v>
      </c>
    </row>
    <row r="21" spans="1:8" s="148" customFormat="1" ht="15" customHeight="1">
      <c r="A21" s="598" t="s">
        <v>60</v>
      </c>
      <c r="B21" s="599"/>
      <c r="C21" s="54"/>
      <c r="D21" s="54"/>
      <c r="E21" s="229"/>
      <c r="F21" s="54"/>
      <c r="G21" s="54"/>
      <c r="H21" s="229"/>
    </row>
    <row r="22" spans="1:8" s="148" customFormat="1" ht="15" customHeight="1">
      <c r="A22" s="52"/>
      <c r="B22" s="53" t="s">
        <v>59</v>
      </c>
      <c r="C22" s="54" t="s">
        <v>32</v>
      </c>
      <c r="D22" s="54" t="s">
        <v>32</v>
      </c>
      <c r="E22" s="229">
        <v>2</v>
      </c>
      <c r="F22" s="54" t="s">
        <v>32</v>
      </c>
      <c r="G22" s="54" t="s">
        <v>32</v>
      </c>
      <c r="H22" s="229" t="s">
        <v>32</v>
      </c>
    </row>
    <row r="23" spans="1:8" s="148" customFormat="1" ht="15" customHeight="1">
      <c r="A23" s="52"/>
      <c r="B23" s="53" t="s">
        <v>58</v>
      </c>
      <c r="C23" s="54" t="s">
        <v>32</v>
      </c>
      <c r="D23" s="54" t="s">
        <v>32</v>
      </c>
      <c r="E23" s="229">
        <v>61</v>
      </c>
      <c r="F23" s="54" t="s">
        <v>32</v>
      </c>
      <c r="G23" s="54" t="s">
        <v>32</v>
      </c>
      <c r="H23" s="229" t="s">
        <v>32</v>
      </c>
    </row>
    <row r="24" spans="1:8" s="148" customFormat="1" ht="15" customHeight="1">
      <c r="A24" s="52"/>
      <c r="B24" s="53" t="s">
        <v>57</v>
      </c>
      <c r="C24" s="54" t="s">
        <v>32</v>
      </c>
      <c r="D24" s="54" t="s">
        <v>32</v>
      </c>
      <c r="E24" s="229">
        <v>69</v>
      </c>
      <c r="F24" s="54" t="s">
        <v>32</v>
      </c>
      <c r="G24" s="54" t="s">
        <v>32</v>
      </c>
      <c r="H24" s="229" t="s">
        <v>32</v>
      </c>
    </row>
    <row r="25" spans="1:8" s="148" customFormat="1" ht="15" customHeight="1">
      <c r="A25" s="52"/>
      <c r="B25" s="53" t="s">
        <v>56</v>
      </c>
      <c r="C25" s="54">
        <v>43</v>
      </c>
      <c r="D25" s="54">
        <v>36</v>
      </c>
      <c r="E25" s="229">
        <v>36</v>
      </c>
      <c r="F25" s="54">
        <v>834</v>
      </c>
      <c r="G25" s="54">
        <v>767</v>
      </c>
      <c r="H25" s="229">
        <v>806</v>
      </c>
    </row>
    <row r="26" spans="1:8" s="148" customFormat="1" ht="15" customHeight="1">
      <c r="A26" s="52"/>
      <c r="B26" s="53" t="s">
        <v>55</v>
      </c>
      <c r="C26" s="54">
        <v>170</v>
      </c>
      <c r="D26" s="54">
        <v>164</v>
      </c>
      <c r="E26" s="229">
        <v>158</v>
      </c>
      <c r="F26" s="54">
        <v>4320</v>
      </c>
      <c r="G26" s="54">
        <v>3950</v>
      </c>
      <c r="H26" s="229">
        <v>4990</v>
      </c>
    </row>
    <row r="27" spans="1:8" s="148" customFormat="1" ht="15" customHeight="1">
      <c r="A27" s="52"/>
      <c r="B27" s="53" t="s">
        <v>54</v>
      </c>
      <c r="C27" s="54">
        <v>110</v>
      </c>
      <c r="D27" s="54">
        <v>100</v>
      </c>
      <c r="E27" s="229">
        <v>100</v>
      </c>
      <c r="F27" s="54">
        <v>1180</v>
      </c>
      <c r="G27" s="54">
        <v>1680</v>
      </c>
      <c r="H27" s="229">
        <v>1400</v>
      </c>
    </row>
    <row r="28" spans="1:8" s="148" customFormat="1" ht="15" customHeight="1">
      <c r="A28" s="52"/>
      <c r="B28" s="53" t="s">
        <v>53</v>
      </c>
      <c r="C28" s="54" t="s">
        <v>32</v>
      </c>
      <c r="D28" s="54" t="s">
        <v>32</v>
      </c>
      <c r="E28" s="229">
        <v>16</v>
      </c>
      <c r="F28" s="54" t="s">
        <v>32</v>
      </c>
      <c r="G28" s="54" t="s">
        <v>32</v>
      </c>
      <c r="H28" s="229" t="s">
        <v>32</v>
      </c>
    </row>
    <row r="29" spans="1:8" s="148" customFormat="1" ht="15" customHeight="1">
      <c r="A29" s="52"/>
      <c r="B29" s="53" t="s">
        <v>52</v>
      </c>
      <c r="C29" s="54">
        <v>63</v>
      </c>
      <c r="D29" s="54">
        <v>63</v>
      </c>
      <c r="E29" s="229">
        <v>63</v>
      </c>
      <c r="F29" s="54">
        <v>1130</v>
      </c>
      <c r="G29" s="54">
        <v>1470</v>
      </c>
      <c r="H29" s="229">
        <v>1430</v>
      </c>
    </row>
    <row r="30" spans="1:8" s="148" customFormat="1" ht="15" customHeight="1">
      <c r="A30" s="52"/>
      <c r="B30" s="53" t="s">
        <v>51</v>
      </c>
      <c r="C30" s="54" t="s">
        <v>32</v>
      </c>
      <c r="D30" s="54" t="s">
        <v>32</v>
      </c>
      <c r="E30" s="229">
        <v>19</v>
      </c>
      <c r="F30" s="54" t="s">
        <v>32</v>
      </c>
      <c r="G30" s="54" t="s">
        <v>32</v>
      </c>
      <c r="H30" s="229" t="s">
        <v>32</v>
      </c>
    </row>
    <row r="31" spans="1:8" s="148" customFormat="1" ht="15" customHeight="1">
      <c r="A31" s="52"/>
      <c r="B31" s="53" t="s">
        <v>50</v>
      </c>
      <c r="C31" s="54" t="s">
        <v>32</v>
      </c>
      <c r="D31" s="54" t="s">
        <v>32</v>
      </c>
      <c r="E31" s="229">
        <v>30</v>
      </c>
      <c r="F31" s="54" t="s">
        <v>32</v>
      </c>
      <c r="G31" s="54" t="s">
        <v>32</v>
      </c>
      <c r="H31" s="229" t="s">
        <v>32</v>
      </c>
    </row>
    <row r="32" spans="1:8" s="148" customFormat="1" ht="15" customHeight="1">
      <c r="A32" s="52"/>
      <c r="B32" s="53" t="s">
        <v>49</v>
      </c>
      <c r="C32" s="54">
        <v>87</v>
      </c>
      <c r="D32" s="54">
        <v>85</v>
      </c>
      <c r="E32" s="229">
        <v>85</v>
      </c>
      <c r="F32" s="54">
        <v>2190</v>
      </c>
      <c r="G32" s="54">
        <v>2090</v>
      </c>
      <c r="H32" s="229">
        <v>2310</v>
      </c>
    </row>
    <row r="33" spans="1:8" s="148" customFormat="1" ht="15" customHeight="1">
      <c r="A33" s="52"/>
      <c r="B33" s="53" t="s">
        <v>48</v>
      </c>
      <c r="C33" s="54" t="s">
        <v>32</v>
      </c>
      <c r="D33" s="54" t="s">
        <v>32</v>
      </c>
      <c r="E33" s="229">
        <v>64</v>
      </c>
      <c r="F33" s="54" t="s">
        <v>32</v>
      </c>
      <c r="G33" s="54" t="s">
        <v>32</v>
      </c>
      <c r="H33" s="229" t="s">
        <v>32</v>
      </c>
    </row>
    <row r="34" spans="1:8" s="148" customFormat="1" ht="15" customHeight="1">
      <c r="A34" s="52"/>
      <c r="B34" s="53" t="s">
        <v>47</v>
      </c>
      <c r="C34" s="54">
        <v>82</v>
      </c>
      <c r="D34" s="54">
        <v>77</v>
      </c>
      <c r="E34" s="229">
        <v>75</v>
      </c>
      <c r="F34" s="54">
        <v>733</v>
      </c>
      <c r="G34" s="54">
        <v>665</v>
      </c>
      <c r="H34" s="229">
        <v>810</v>
      </c>
    </row>
    <row r="35" spans="1:8" s="148" customFormat="1" ht="15" customHeight="1">
      <c r="A35" s="52"/>
      <c r="B35" s="53" t="s">
        <v>46</v>
      </c>
      <c r="C35" s="54">
        <v>95</v>
      </c>
      <c r="D35" s="54">
        <v>92</v>
      </c>
      <c r="E35" s="229">
        <v>90</v>
      </c>
      <c r="F35" s="54">
        <v>1740</v>
      </c>
      <c r="G35" s="54">
        <v>1380</v>
      </c>
      <c r="H35" s="229">
        <v>1520</v>
      </c>
    </row>
    <row r="36" spans="1:8" s="148" customFormat="1" ht="15" customHeight="1">
      <c r="A36" s="52"/>
      <c r="B36" s="53" t="s">
        <v>45</v>
      </c>
      <c r="C36" s="54" t="s">
        <v>32</v>
      </c>
      <c r="D36" s="54" t="s">
        <v>32</v>
      </c>
      <c r="E36" s="229">
        <v>68</v>
      </c>
      <c r="F36" s="54" t="s">
        <v>32</v>
      </c>
      <c r="G36" s="54" t="s">
        <v>32</v>
      </c>
      <c r="H36" s="229" t="s">
        <v>32</v>
      </c>
    </row>
    <row r="37" spans="1:8" s="148" customFormat="1" ht="15" customHeight="1">
      <c r="A37" s="52"/>
      <c r="B37" s="53" t="s">
        <v>44</v>
      </c>
      <c r="C37" s="54">
        <v>28</v>
      </c>
      <c r="D37" s="54">
        <v>27</v>
      </c>
      <c r="E37" s="229">
        <v>27</v>
      </c>
      <c r="F37" s="54">
        <v>1180</v>
      </c>
      <c r="G37" s="54">
        <v>1100</v>
      </c>
      <c r="H37" s="229">
        <v>1110</v>
      </c>
    </row>
    <row r="38" spans="1:8" s="148" customFormat="1" ht="15" customHeight="1">
      <c r="A38" s="52"/>
      <c r="B38" s="53" t="s">
        <v>43</v>
      </c>
      <c r="C38" s="54">
        <v>218</v>
      </c>
      <c r="D38" s="54">
        <v>207</v>
      </c>
      <c r="E38" s="229">
        <v>216</v>
      </c>
      <c r="F38" s="54">
        <v>4380</v>
      </c>
      <c r="G38" s="54">
        <v>4760</v>
      </c>
      <c r="H38" s="229">
        <v>4990</v>
      </c>
    </row>
    <row r="39" spans="1:8" s="148" customFormat="1" ht="15" customHeight="1">
      <c r="A39" s="52"/>
      <c r="B39" s="53" t="s">
        <v>42</v>
      </c>
      <c r="C39" s="54" t="s">
        <v>32</v>
      </c>
      <c r="D39" s="54" t="s">
        <v>32</v>
      </c>
      <c r="E39" s="229">
        <v>34</v>
      </c>
      <c r="F39" s="54" t="s">
        <v>32</v>
      </c>
      <c r="G39" s="54" t="s">
        <v>32</v>
      </c>
      <c r="H39" s="229" t="s">
        <v>32</v>
      </c>
    </row>
    <row r="40" spans="1:8" s="148" customFormat="1" ht="15" customHeight="1">
      <c r="A40" s="52"/>
      <c r="B40" s="53" t="s">
        <v>41</v>
      </c>
      <c r="C40" s="54">
        <v>241</v>
      </c>
      <c r="D40" s="54">
        <v>229</v>
      </c>
      <c r="E40" s="229">
        <v>217</v>
      </c>
      <c r="F40" s="54">
        <v>3080</v>
      </c>
      <c r="G40" s="54">
        <v>2700</v>
      </c>
      <c r="H40" s="229">
        <v>2760</v>
      </c>
    </row>
    <row r="41" spans="1:8" s="148" customFormat="1" ht="15" customHeight="1">
      <c r="A41" s="598" t="s">
        <v>40</v>
      </c>
      <c r="B41" s="599"/>
      <c r="C41" s="54"/>
      <c r="D41" s="54"/>
      <c r="E41" s="229"/>
      <c r="F41" s="54"/>
      <c r="G41" s="54"/>
      <c r="H41" s="229"/>
    </row>
    <row r="42" spans="1:8" s="148" customFormat="1" ht="15" customHeight="1">
      <c r="A42" s="52"/>
      <c r="B42" s="53" t="s">
        <v>39</v>
      </c>
      <c r="C42" s="54">
        <v>66</v>
      </c>
      <c r="D42" s="54">
        <v>66</v>
      </c>
      <c r="E42" s="229">
        <v>66</v>
      </c>
      <c r="F42" s="54">
        <v>1300</v>
      </c>
      <c r="G42" s="54">
        <v>1090</v>
      </c>
      <c r="H42" s="229">
        <v>1070</v>
      </c>
    </row>
    <row r="43" spans="1:8" s="148" customFormat="1" ht="15" customHeight="1">
      <c r="A43" s="52"/>
      <c r="B43" s="53" t="s">
        <v>38</v>
      </c>
      <c r="C43" s="54">
        <v>492</v>
      </c>
      <c r="D43" s="54">
        <v>485</v>
      </c>
      <c r="E43" s="229">
        <v>477</v>
      </c>
      <c r="F43" s="54">
        <v>1070</v>
      </c>
      <c r="G43" s="54">
        <v>1490</v>
      </c>
      <c r="H43" s="229">
        <v>1120</v>
      </c>
    </row>
    <row r="44" spans="1:8" s="148" customFormat="1" ht="15" customHeight="1">
      <c r="A44" s="52"/>
      <c r="B44" s="53" t="s">
        <v>37</v>
      </c>
      <c r="C44" s="54">
        <v>134</v>
      </c>
      <c r="D44" s="54">
        <v>134</v>
      </c>
      <c r="E44" s="229">
        <v>132</v>
      </c>
      <c r="F44" s="54">
        <v>801</v>
      </c>
      <c r="G44" s="54">
        <v>946</v>
      </c>
      <c r="H44" s="229">
        <v>837</v>
      </c>
    </row>
    <row r="45" spans="1:8" s="148" customFormat="1" ht="15" customHeight="1">
      <c r="A45" s="598" t="s">
        <v>36</v>
      </c>
      <c r="B45" s="599"/>
      <c r="C45" s="54"/>
      <c r="D45" s="54"/>
      <c r="E45" s="229"/>
      <c r="F45" s="54"/>
      <c r="G45" s="54"/>
      <c r="H45" s="229"/>
    </row>
    <row r="46" spans="1:8" s="148" customFormat="1" ht="15" customHeight="1">
      <c r="A46" s="52"/>
      <c r="B46" s="512" t="s">
        <v>35</v>
      </c>
      <c r="C46" s="54">
        <v>18</v>
      </c>
      <c r="D46" s="54" t="s">
        <v>32</v>
      </c>
      <c r="E46" s="229" t="s">
        <v>32</v>
      </c>
      <c r="F46" s="54">
        <v>558</v>
      </c>
      <c r="G46" s="54" t="s">
        <v>32</v>
      </c>
      <c r="H46" s="229" t="s">
        <v>32</v>
      </c>
    </row>
    <row r="47" spans="1:8" s="148" customFormat="1" ht="15" customHeight="1">
      <c r="A47" s="52"/>
      <c r="B47" s="53" t="s">
        <v>237</v>
      </c>
      <c r="C47" s="54">
        <v>415</v>
      </c>
      <c r="D47" s="54" t="s">
        <v>32</v>
      </c>
      <c r="E47" s="229" t="s">
        <v>32</v>
      </c>
      <c r="F47" s="54">
        <v>9710</v>
      </c>
      <c r="G47" s="54" t="s">
        <v>32</v>
      </c>
      <c r="H47" s="229" t="s">
        <v>32</v>
      </c>
    </row>
    <row r="48" spans="1:8" s="148" customFormat="1" ht="15" customHeight="1">
      <c r="A48" s="57"/>
      <c r="B48" s="58" t="s">
        <v>33</v>
      </c>
      <c r="C48" s="252">
        <v>15</v>
      </c>
      <c r="D48" s="252" t="s">
        <v>32</v>
      </c>
      <c r="E48" s="513" t="s">
        <v>32</v>
      </c>
      <c r="F48" s="252">
        <v>459</v>
      </c>
      <c r="G48" s="252" t="s">
        <v>32</v>
      </c>
      <c r="H48" s="513" t="s">
        <v>32</v>
      </c>
    </row>
    <row r="49" spans="1:8" s="148" customFormat="1" ht="13.5" customHeight="1">
      <c r="A49" s="61" t="s">
        <v>31</v>
      </c>
      <c r="B49" s="61"/>
      <c r="C49" s="61"/>
      <c r="D49" s="61"/>
      <c r="E49" s="61"/>
      <c r="F49" s="61"/>
      <c r="G49" s="61"/>
      <c r="H49" s="59"/>
    </row>
    <row r="50" spans="1:8" s="148" customFormat="1" ht="13.5" customHeight="1">
      <c r="A50" s="61" t="s">
        <v>401</v>
      </c>
      <c r="B50" s="61"/>
      <c r="C50" s="61"/>
      <c r="D50" s="61"/>
      <c r="E50" s="34"/>
      <c r="F50" s="34"/>
      <c r="G50" s="34"/>
      <c r="H50" s="55"/>
    </row>
    <row r="51" spans="1:51" ht="13.5">
      <c r="A51" s="6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9:51" ht="13.5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9:51" ht="13.5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5" spans="1:8" ht="13.5">
      <c r="A55" s="7"/>
      <c r="B55" s="7"/>
      <c r="C55" s="7"/>
      <c r="D55" s="7"/>
      <c r="E55" s="7"/>
      <c r="F55" s="7"/>
      <c r="G55" s="7"/>
      <c r="H55" s="7"/>
    </row>
    <row r="56" spans="1:8" ht="13.5">
      <c r="A56" s="331"/>
      <c r="B56" s="7"/>
      <c r="C56" s="7"/>
      <c r="D56" s="7"/>
      <c r="E56" s="7"/>
      <c r="F56" s="7"/>
      <c r="G56" s="7"/>
      <c r="H56" s="7"/>
    </row>
    <row r="57" spans="1:8" ht="17.25">
      <c r="A57" s="602"/>
      <c r="B57" s="602"/>
      <c r="C57" s="602"/>
      <c r="D57" s="602"/>
      <c r="E57" s="602"/>
      <c r="F57" s="602"/>
      <c r="G57" s="602"/>
      <c r="H57" s="602"/>
    </row>
    <row r="58" spans="1:8" ht="13.5">
      <c r="A58" s="610"/>
      <c r="B58" s="610"/>
      <c r="C58" s="610"/>
      <c r="D58" s="610"/>
      <c r="E58" s="610"/>
      <c r="F58" s="610"/>
      <c r="G58" s="610"/>
      <c r="H58" s="610"/>
    </row>
    <row r="59" spans="1:8" ht="17.25">
      <c r="A59" s="7"/>
      <c r="B59" s="7"/>
      <c r="C59" s="332"/>
      <c r="D59" s="7"/>
      <c r="E59" s="7"/>
      <c r="F59" s="332"/>
      <c r="G59" s="332"/>
      <c r="H59" s="263"/>
    </row>
    <row r="60" spans="1:8" ht="13.5">
      <c r="A60" s="7"/>
      <c r="B60" s="7"/>
      <c r="C60" s="7"/>
      <c r="D60" s="7"/>
      <c r="E60" s="7"/>
      <c r="F60" s="7"/>
      <c r="G60" s="7"/>
      <c r="H60" s="7"/>
    </row>
    <row r="61" spans="1:8" ht="13.5">
      <c r="A61" s="611"/>
      <c r="B61" s="612"/>
      <c r="C61" s="561"/>
      <c r="D61" s="561"/>
      <c r="E61" s="561"/>
      <c r="F61" s="561"/>
      <c r="G61" s="561"/>
      <c r="H61" s="561"/>
    </row>
    <row r="62" spans="1:8" ht="13.5">
      <c r="A62" s="612"/>
      <c r="B62" s="612"/>
      <c r="C62" s="174"/>
      <c r="D62" s="174"/>
      <c r="E62" s="333"/>
      <c r="F62" s="174"/>
      <c r="G62" s="174"/>
      <c r="H62" s="333"/>
    </row>
    <row r="63" spans="1:8" ht="13.5" customHeight="1">
      <c r="A63" s="613"/>
      <c r="B63" s="613"/>
      <c r="C63" s="54"/>
      <c r="D63" s="54"/>
      <c r="E63" s="229"/>
      <c r="F63" s="54"/>
      <c r="G63" s="54"/>
      <c r="H63" s="229"/>
    </row>
    <row r="64" spans="1:8" ht="13.5" customHeight="1">
      <c r="A64" s="598"/>
      <c r="B64" s="598"/>
      <c r="C64" s="54"/>
      <c r="D64" s="54"/>
      <c r="E64" s="229"/>
      <c r="F64" s="54"/>
      <c r="G64" s="54"/>
      <c r="H64" s="229"/>
    </row>
    <row r="65" spans="1:8" ht="13.5">
      <c r="A65" s="52"/>
      <c r="B65" s="52"/>
      <c r="C65" s="54"/>
      <c r="D65" s="54"/>
      <c r="E65" s="229"/>
      <c r="F65" s="54"/>
      <c r="G65" s="54"/>
      <c r="H65" s="229"/>
    </row>
    <row r="66" spans="1:8" ht="13.5">
      <c r="A66" s="52"/>
      <c r="B66" s="52"/>
      <c r="C66" s="54"/>
      <c r="D66" s="54"/>
      <c r="E66" s="229"/>
      <c r="F66" s="54"/>
      <c r="G66" s="54"/>
      <c r="H66" s="229"/>
    </row>
    <row r="67" spans="1:8" ht="13.5">
      <c r="A67" s="52"/>
      <c r="B67" s="52"/>
      <c r="C67" s="54"/>
      <c r="D67" s="54"/>
      <c r="E67" s="229"/>
      <c r="F67" s="54"/>
      <c r="G67" s="54"/>
      <c r="H67" s="229"/>
    </row>
    <row r="68" spans="1:8" ht="13.5" customHeight="1">
      <c r="A68" s="598"/>
      <c r="B68" s="598"/>
      <c r="C68" s="54"/>
      <c r="D68" s="54"/>
      <c r="E68" s="229"/>
      <c r="F68" s="54"/>
      <c r="G68" s="54"/>
      <c r="H68" s="229"/>
    </row>
    <row r="69" spans="1:8" ht="13.5">
      <c r="A69" s="55"/>
      <c r="B69" s="334"/>
      <c r="C69" s="54"/>
      <c r="D69" s="54"/>
      <c r="E69" s="229"/>
      <c r="F69" s="54"/>
      <c r="G69" s="54"/>
      <c r="H69" s="229"/>
    </row>
    <row r="70" spans="1:8" ht="13.5">
      <c r="A70" s="52"/>
      <c r="B70" s="52"/>
      <c r="C70" s="54"/>
      <c r="D70" s="54"/>
      <c r="E70" s="229"/>
      <c r="F70" s="54"/>
      <c r="G70" s="54"/>
      <c r="H70" s="229"/>
    </row>
    <row r="71" spans="1:8" ht="13.5" customHeight="1">
      <c r="A71" s="598"/>
      <c r="B71" s="598"/>
      <c r="C71" s="54"/>
      <c r="D71" s="54"/>
      <c r="E71" s="229"/>
      <c r="F71" s="54"/>
      <c r="G71" s="54"/>
      <c r="H71" s="229"/>
    </row>
    <row r="72" spans="1:8" ht="13.5">
      <c r="A72" s="52"/>
      <c r="B72" s="52"/>
      <c r="C72" s="54"/>
      <c r="D72" s="54"/>
      <c r="E72" s="229"/>
      <c r="F72" s="54"/>
      <c r="G72" s="54"/>
      <c r="H72" s="229"/>
    </row>
    <row r="73" spans="1:8" ht="13.5">
      <c r="A73" s="52"/>
      <c r="B73" s="52"/>
      <c r="C73" s="54"/>
      <c r="D73" s="54"/>
      <c r="E73" s="229"/>
      <c r="F73" s="54"/>
      <c r="G73" s="54"/>
      <c r="H73" s="229"/>
    </row>
    <row r="74" spans="1:8" ht="13.5">
      <c r="A74" s="52"/>
      <c r="B74" s="52"/>
      <c r="C74" s="54"/>
      <c r="D74" s="54"/>
      <c r="E74" s="229"/>
      <c r="F74" s="54"/>
      <c r="G74" s="54"/>
      <c r="H74" s="229"/>
    </row>
    <row r="75" spans="1:8" ht="13.5" customHeight="1">
      <c r="A75" s="598"/>
      <c r="B75" s="598"/>
      <c r="C75" s="54"/>
      <c r="D75" s="54"/>
      <c r="E75" s="229"/>
      <c r="F75" s="54"/>
      <c r="G75" s="54"/>
      <c r="H75" s="229"/>
    </row>
    <row r="76" spans="1:8" ht="13.5">
      <c r="A76" s="52"/>
      <c r="B76" s="52"/>
      <c r="C76" s="54"/>
      <c r="D76" s="54"/>
      <c r="E76" s="229"/>
      <c r="F76" s="54"/>
      <c r="G76" s="54"/>
      <c r="H76" s="229"/>
    </row>
    <row r="77" spans="1:8" ht="13.5">
      <c r="A77" s="52"/>
      <c r="B77" s="52"/>
      <c r="C77" s="54"/>
      <c r="D77" s="54"/>
      <c r="E77" s="229"/>
      <c r="F77" s="54"/>
      <c r="G77" s="54"/>
      <c r="H77" s="229"/>
    </row>
    <row r="78" spans="1:8" ht="13.5">
      <c r="A78" s="52"/>
      <c r="B78" s="52"/>
      <c r="C78" s="54"/>
      <c r="D78" s="54"/>
      <c r="E78" s="229"/>
      <c r="F78" s="54"/>
      <c r="G78" s="54"/>
      <c r="H78" s="229"/>
    </row>
    <row r="79" spans="1:8" ht="13.5">
      <c r="A79" s="52"/>
      <c r="B79" s="52"/>
      <c r="C79" s="54"/>
      <c r="D79" s="54"/>
      <c r="E79" s="229"/>
      <c r="F79" s="54"/>
      <c r="G79" s="54"/>
      <c r="H79" s="229"/>
    </row>
    <row r="80" spans="1:8" ht="13.5">
      <c r="A80" s="52"/>
      <c r="B80" s="52"/>
      <c r="C80" s="54"/>
      <c r="D80" s="54"/>
      <c r="E80" s="229"/>
      <c r="F80" s="54"/>
      <c r="G80" s="54"/>
      <c r="H80" s="229"/>
    </row>
    <row r="81" spans="1:8" ht="13.5">
      <c r="A81" s="52"/>
      <c r="B81" s="52"/>
      <c r="C81" s="54"/>
      <c r="D81" s="54"/>
      <c r="E81" s="229"/>
      <c r="F81" s="54"/>
      <c r="G81" s="54"/>
      <c r="H81" s="229"/>
    </row>
    <row r="82" spans="1:8" ht="13.5">
      <c r="A82" s="52"/>
      <c r="B82" s="52"/>
      <c r="C82" s="54"/>
      <c r="D82" s="54"/>
      <c r="E82" s="229"/>
      <c r="F82" s="54"/>
      <c r="G82" s="54"/>
      <c r="H82" s="229"/>
    </row>
    <row r="83" spans="1:8" ht="13.5">
      <c r="A83" s="52"/>
      <c r="B83" s="52"/>
      <c r="C83" s="54"/>
      <c r="D83" s="54"/>
      <c r="E83" s="229"/>
      <c r="F83" s="54"/>
      <c r="G83" s="54"/>
      <c r="H83" s="229"/>
    </row>
    <row r="84" spans="1:8" ht="13.5">
      <c r="A84" s="52"/>
      <c r="B84" s="52"/>
      <c r="C84" s="54"/>
      <c r="D84" s="54"/>
      <c r="E84" s="229"/>
      <c r="F84" s="54"/>
      <c r="G84" s="54"/>
      <c r="H84" s="229"/>
    </row>
    <row r="85" spans="1:8" ht="13.5">
      <c r="A85" s="52"/>
      <c r="B85" s="52"/>
      <c r="C85" s="54"/>
      <c r="D85" s="54"/>
      <c r="E85" s="229"/>
      <c r="F85" s="54"/>
      <c r="G85" s="54"/>
      <c r="H85" s="229"/>
    </row>
    <row r="86" spans="1:8" ht="13.5">
      <c r="A86" s="52"/>
      <c r="B86" s="52"/>
      <c r="C86" s="54"/>
      <c r="D86" s="54"/>
      <c r="E86" s="229"/>
      <c r="F86" s="54"/>
      <c r="G86" s="54"/>
      <c r="H86" s="229"/>
    </row>
    <row r="87" spans="1:8" ht="13.5">
      <c r="A87" s="52"/>
      <c r="B87" s="52"/>
      <c r="C87" s="54"/>
      <c r="D87" s="54"/>
      <c r="E87" s="229"/>
      <c r="F87" s="54"/>
      <c r="G87" s="54"/>
      <c r="H87" s="229"/>
    </row>
    <row r="88" spans="1:8" ht="13.5">
      <c r="A88" s="52"/>
      <c r="B88" s="52"/>
      <c r="C88" s="54"/>
      <c r="D88" s="54"/>
      <c r="E88" s="229"/>
      <c r="F88" s="54"/>
      <c r="G88" s="54"/>
      <c r="H88" s="229"/>
    </row>
    <row r="89" spans="1:8" ht="13.5">
      <c r="A89" s="52"/>
      <c r="B89" s="52"/>
      <c r="C89" s="54"/>
      <c r="D89" s="54"/>
      <c r="E89" s="229"/>
      <c r="F89" s="54"/>
      <c r="G89" s="54"/>
      <c r="H89" s="229"/>
    </row>
    <row r="90" spans="1:8" ht="13.5">
      <c r="A90" s="52"/>
      <c r="B90" s="52"/>
      <c r="C90" s="54"/>
      <c r="D90" s="54"/>
      <c r="E90" s="229"/>
      <c r="F90" s="54"/>
      <c r="G90" s="54"/>
      <c r="H90" s="229"/>
    </row>
    <row r="91" spans="1:8" ht="13.5">
      <c r="A91" s="52"/>
      <c r="B91" s="52"/>
      <c r="C91" s="54"/>
      <c r="D91" s="54"/>
      <c r="E91" s="229"/>
      <c r="F91" s="54"/>
      <c r="G91" s="54"/>
      <c r="H91" s="229"/>
    </row>
    <row r="92" spans="1:8" ht="13.5">
      <c r="A92" s="52"/>
      <c r="B92" s="52"/>
      <c r="C92" s="54"/>
      <c r="D92" s="54"/>
      <c r="E92" s="229"/>
      <c r="F92" s="54"/>
      <c r="G92" s="54"/>
      <c r="H92" s="229"/>
    </row>
    <row r="93" spans="1:8" ht="13.5">
      <c r="A93" s="52"/>
      <c r="B93" s="52"/>
      <c r="C93" s="54"/>
      <c r="D93" s="54"/>
      <c r="E93" s="229"/>
      <c r="F93" s="54"/>
      <c r="G93" s="54"/>
      <c r="H93" s="229"/>
    </row>
    <row r="94" spans="1:8" ht="13.5">
      <c r="A94" s="52"/>
      <c r="B94" s="52"/>
      <c r="C94" s="54"/>
      <c r="D94" s="54"/>
      <c r="E94" s="229"/>
      <c r="F94" s="54"/>
      <c r="G94" s="54"/>
      <c r="H94" s="229"/>
    </row>
    <row r="95" spans="1:8" ht="13.5">
      <c r="A95" s="52"/>
      <c r="B95" s="52"/>
      <c r="C95" s="54"/>
      <c r="D95" s="54"/>
      <c r="E95" s="229"/>
      <c r="F95" s="54"/>
      <c r="G95" s="54"/>
      <c r="H95" s="229"/>
    </row>
    <row r="96" spans="1:8" ht="13.5" customHeight="1">
      <c r="A96" s="598"/>
      <c r="B96" s="598"/>
      <c r="C96" s="54"/>
      <c r="D96" s="54"/>
      <c r="E96" s="229"/>
      <c r="F96" s="54"/>
      <c r="G96" s="54"/>
      <c r="H96" s="229"/>
    </row>
    <row r="97" spans="1:8" ht="13.5">
      <c r="A97" s="52"/>
      <c r="B97" s="52"/>
      <c r="C97" s="54"/>
      <c r="D97" s="54"/>
      <c r="E97" s="229"/>
      <c r="F97" s="54"/>
      <c r="G97" s="54"/>
      <c r="H97" s="229"/>
    </row>
    <row r="98" spans="1:8" ht="13.5">
      <c r="A98" s="52"/>
      <c r="B98" s="52"/>
      <c r="C98" s="54"/>
      <c r="D98" s="54"/>
      <c r="E98" s="229"/>
      <c r="F98" s="54"/>
      <c r="G98" s="54"/>
      <c r="H98" s="229"/>
    </row>
    <row r="99" spans="1:8" ht="13.5">
      <c r="A99" s="52"/>
      <c r="B99" s="52"/>
      <c r="C99" s="54"/>
      <c r="D99" s="54"/>
      <c r="E99" s="229"/>
      <c r="F99" s="54"/>
      <c r="G99" s="54"/>
      <c r="H99" s="229"/>
    </row>
    <row r="100" spans="1:8" ht="13.5" customHeight="1">
      <c r="A100" s="598"/>
      <c r="B100" s="598"/>
      <c r="C100" s="54"/>
      <c r="D100" s="54"/>
      <c r="E100" s="229"/>
      <c r="F100" s="54"/>
      <c r="G100" s="54"/>
      <c r="H100" s="229"/>
    </row>
    <row r="101" spans="1:8" ht="13.5">
      <c r="A101" s="52"/>
      <c r="B101" s="335"/>
      <c r="C101" s="54"/>
      <c r="D101" s="54"/>
      <c r="E101" s="229"/>
      <c r="F101" s="54"/>
      <c r="G101" s="54"/>
      <c r="H101" s="229"/>
    </row>
    <row r="102" spans="1:8" ht="13.5">
      <c r="A102" s="52"/>
      <c r="B102" s="52"/>
      <c r="C102" s="54"/>
      <c r="D102" s="54"/>
      <c r="E102" s="229"/>
      <c r="F102" s="54"/>
      <c r="G102" s="54"/>
      <c r="H102" s="229"/>
    </row>
    <row r="103" spans="1:8" ht="13.5">
      <c r="A103" s="52"/>
      <c r="B103" s="52"/>
      <c r="C103" s="54"/>
      <c r="D103" s="54"/>
      <c r="E103" s="229"/>
      <c r="F103" s="54"/>
      <c r="G103" s="54"/>
      <c r="H103" s="229"/>
    </row>
    <row r="104" spans="1:8" ht="13.5">
      <c r="A104" s="61"/>
      <c r="B104" s="61"/>
      <c r="C104" s="61"/>
      <c r="D104" s="61"/>
      <c r="E104" s="61"/>
      <c r="F104" s="61"/>
      <c r="G104" s="61"/>
      <c r="H104" s="59"/>
    </row>
    <row r="105" spans="1:8" ht="13.5">
      <c r="A105" s="61"/>
      <c r="B105" s="61"/>
      <c r="C105" s="61"/>
      <c r="D105" s="61"/>
      <c r="E105" s="34"/>
      <c r="F105" s="34"/>
      <c r="G105" s="34"/>
      <c r="H105" s="55"/>
    </row>
    <row r="106" spans="1:8" ht="13.5">
      <c r="A106" s="61"/>
      <c r="B106" s="7"/>
      <c r="C106" s="7"/>
      <c r="D106" s="7"/>
      <c r="E106" s="7"/>
      <c r="F106" s="7"/>
      <c r="G106" s="7"/>
      <c r="H106" s="7"/>
    </row>
  </sheetData>
  <sheetProtection/>
  <mergeCells count="25">
    <mergeCell ref="A68:B68"/>
    <mergeCell ref="A71:B71"/>
    <mergeCell ref="A75:B75"/>
    <mergeCell ref="A96:B96"/>
    <mergeCell ref="A100:B100"/>
    <mergeCell ref="A58:H58"/>
    <mergeCell ref="A61:B62"/>
    <mergeCell ref="C61:E61"/>
    <mergeCell ref="F61:H61"/>
    <mergeCell ref="A63:B63"/>
    <mergeCell ref="A64:B64"/>
    <mergeCell ref="A57:H57"/>
    <mergeCell ref="A4:H4"/>
    <mergeCell ref="A21:B21"/>
    <mergeCell ref="C7:E7"/>
    <mergeCell ref="A9:B9"/>
    <mergeCell ref="A17:B17"/>
    <mergeCell ref="A7:B8"/>
    <mergeCell ref="A1:B1"/>
    <mergeCell ref="A3:H3"/>
    <mergeCell ref="A45:B45"/>
    <mergeCell ref="F7:H7"/>
    <mergeCell ref="A10:B10"/>
    <mergeCell ref="A14:B14"/>
    <mergeCell ref="A41:B41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L68"/>
  <sheetViews>
    <sheetView showGridLines="0" view="pageBreakPreview" zoomScaleSheetLayoutView="100" zoomScalePageLayoutView="0" workbookViewId="0" topLeftCell="A22">
      <selection activeCell="M27" sqref="M27"/>
    </sheetView>
  </sheetViews>
  <sheetFormatPr defaultColWidth="9.00390625" defaultRowHeight="13.5"/>
  <cols>
    <col min="1" max="1" width="8.25390625" style="6" customWidth="1"/>
    <col min="2" max="2" width="7.375" style="6" customWidth="1"/>
    <col min="3" max="3" width="6.50390625" style="6" customWidth="1"/>
    <col min="4" max="4" width="7.375" style="6" customWidth="1"/>
    <col min="5" max="5" width="7.25390625" style="6" customWidth="1"/>
    <col min="6" max="6" width="6.50390625" style="6" customWidth="1"/>
    <col min="7" max="8" width="7.25390625" style="6" customWidth="1"/>
    <col min="9" max="9" width="6.50390625" style="6" customWidth="1"/>
    <col min="10" max="11" width="7.25390625" style="6" customWidth="1"/>
    <col min="12" max="12" width="6.00390625" style="6" customWidth="1"/>
    <col min="13" max="13" width="7.25390625" style="6" customWidth="1"/>
    <col min="14" max="16384" width="9.00390625" style="6" customWidth="1"/>
  </cols>
  <sheetData>
    <row r="1" ht="13.5">
      <c r="A1" s="261" t="s">
        <v>186</v>
      </c>
    </row>
    <row r="2" ht="13.5">
      <c r="A2" s="14" t="s">
        <v>326</v>
      </c>
    </row>
    <row r="3" spans="1:64" ht="17.25">
      <c r="A3" s="597" t="s">
        <v>313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s="148" customFormat="1" ht="12">
      <c r="A4" s="262"/>
      <c r="B4" s="262"/>
      <c r="C4" s="262"/>
      <c r="D4" s="262"/>
      <c r="E4" s="262"/>
      <c r="F4" s="262"/>
      <c r="G4" s="267" t="s">
        <v>461</v>
      </c>
      <c r="H4" s="262"/>
      <c r="I4" s="262"/>
      <c r="J4" s="262"/>
      <c r="K4" s="262"/>
      <c r="L4" s="262"/>
      <c r="M4" s="262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14" ht="13.5">
      <c r="A5" s="268" t="s">
        <v>346</v>
      </c>
      <c r="B5" s="7"/>
      <c r="D5" s="269"/>
      <c r="H5" s="7"/>
      <c r="I5" s="267"/>
      <c r="J5" s="269"/>
      <c r="K5" s="7"/>
      <c r="L5" s="267"/>
      <c r="M5" s="269"/>
      <c r="N5" s="7"/>
    </row>
    <row r="6" spans="1:14" ht="6" customHeight="1" thickBot="1">
      <c r="A6" s="26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48" customFormat="1" ht="18.75" customHeight="1" thickTop="1">
      <c r="A7" s="270"/>
      <c r="B7" s="614" t="s">
        <v>70</v>
      </c>
      <c r="C7" s="615"/>
      <c r="D7" s="615"/>
      <c r="E7" s="614" t="s">
        <v>67</v>
      </c>
      <c r="F7" s="615"/>
      <c r="G7" s="615"/>
      <c r="H7" s="614" t="s">
        <v>61</v>
      </c>
      <c r="I7" s="615"/>
      <c r="J7" s="615"/>
      <c r="K7" s="614" t="s">
        <v>325</v>
      </c>
      <c r="L7" s="615"/>
      <c r="M7" s="615"/>
      <c r="N7" s="55"/>
    </row>
    <row r="8" spans="1:14" s="148" customFormat="1" ht="36" customHeight="1">
      <c r="A8" s="271"/>
      <c r="B8" s="272" t="s">
        <v>75</v>
      </c>
      <c r="C8" s="273" t="s">
        <v>327</v>
      </c>
      <c r="D8" s="259" t="s">
        <v>74</v>
      </c>
      <c r="E8" s="272" t="s">
        <v>75</v>
      </c>
      <c r="F8" s="273" t="s">
        <v>327</v>
      </c>
      <c r="G8" s="259" t="s">
        <v>74</v>
      </c>
      <c r="H8" s="272" t="s">
        <v>75</v>
      </c>
      <c r="I8" s="273" t="s">
        <v>327</v>
      </c>
      <c r="J8" s="259" t="s">
        <v>74</v>
      </c>
      <c r="K8" s="272" t="s">
        <v>75</v>
      </c>
      <c r="L8" s="273" t="s">
        <v>327</v>
      </c>
      <c r="M8" s="259" t="s">
        <v>74</v>
      </c>
      <c r="N8" s="55"/>
    </row>
    <row r="9" spans="1:14" s="278" customFormat="1" ht="12">
      <c r="A9" s="274"/>
      <c r="B9" s="275" t="s">
        <v>183</v>
      </c>
      <c r="C9" s="276" t="s">
        <v>242</v>
      </c>
      <c r="D9" s="276" t="s">
        <v>243</v>
      </c>
      <c r="E9" s="276" t="s">
        <v>183</v>
      </c>
      <c r="F9" s="276" t="s">
        <v>242</v>
      </c>
      <c r="G9" s="276" t="s">
        <v>243</v>
      </c>
      <c r="H9" s="276" t="s">
        <v>183</v>
      </c>
      <c r="I9" s="276" t="s">
        <v>242</v>
      </c>
      <c r="J9" s="276" t="s">
        <v>243</v>
      </c>
      <c r="K9" s="276" t="s">
        <v>183</v>
      </c>
      <c r="L9" s="276" t="s">
        <v>242</v>
      </c>
      <c r="M9" s="276" t="s">
        <v>243</v>
      </c>
      <c r="N9" s="277"/>
    </row>
    <row r="10" spans="1:14" s="153" customFormat="1" ht="26.25" customHeight="1">
      <c r="A10" s="279" t="s">
        <v>462</v>
      </c>
      <c r="B10" s="199">
        <v>24900</v>
      </c>
      <c r="C10" s="127">
        <v>525</v>
      </c>
      <c r="D10" s="127">
        <v>130700</v>
      </c>
      <c r="E10" s="127">
        <v>5140</v>
      </c>
      <c r="F10" s="127">
        <v>276</v>
      </c>
      <c r="G10" s="127">
        <v>14200</v>
      </c>
      <c r="H10" s="127">
        <v>3700</v>
      </c>
      <c r="I10" s="127">
        <v>22</v>
      </c>
      <c r="J10" s="127">
        <v>814</v>
      </c>
      <c r="K10" s="127">
        <v>1820</v>
      </c>
      <c r="L10" s="127">
        <v>153</v>
      </c>
      <c r="M10" s="127">
        <v>2780</v>
      </c>
      <c r="N10" s="157"/>
    </row>
    <row r="11" spans="1:14" s="153" customFormat="1" ht="26.25" customHeight="1">
      <c r="A11" s="279" t="s">
        <v>440</v>
      </c>
      <c r="B11" s="199">
        <v>25000</v>
      </c>
      <c r="C11" s="127">
        <v>530</v>
      </c>
      <c r="D11" s="127">
        <v>132500</v>
      </c>
      <c r="E11" s="127">
        <v>4590</v>
      </c>
      <c r="F11" s="127">
        <v>156</v>
      </c>
      <c r="G11" s="127">
        <v>7160</v>
      </c>
      <c r="H11" s="127">
        <v>3350</v>
      </c>
      <c r="I11" s="127">
        <v>36</v>
      </c>
      <c r="J11" s="127">
        <v>1210</v>
      </c>
      <c r="K11" s="127">
        <v>1850</v>
      </c>
      <c r="L11" s="127">
        <v>120</v>
      </c>
      <c r="M11" s="127">
        <v>2220</v>
      </c>
      <c r="N11" s="157"/>
    </row>
    <row r="12" spans="1:13" s="159" customFormat="1" ht="26.25" customHeight="1">
      <c r="A12" s="280" t="s">
        <v>463</v>
      </c>
      <c r="B12" s="445">
        <v>25100</v>
      </c>
      <c r="C12" s="281">
        <v>520</v>
      </c>
      <c r="D12" s="281">
        <v>130500</v>
      </c>
      <c r="E12" s="281">
        <v>4550</v>
      </c>
      <c r="F12" s="281">
        <v>291</v>
      </c>
      <c r="G12" s="281">
        <v>13200</v>
      </c>
      <c r="H12" s="281">
        <v>3300</v>
      </c>
      <c r="I12" s="281">
        <v>38</v>
      </c>
      <c r="J12" s="281">
        <v>1250</v>
      </c>
      <c r="K12" s="281">
        <v>1810</v>
      </c>
      <c r="L12" s="281">
        <v>121</v>
      </c>
      <c r="M12" s="281">
        <v>2190</v>
      </c>
    </row>
    <row r="13" spans="1:13" s="153" customFormat="1" ht="26.25" customHeight="1">
      <c r="A13" s="238"/>
      <c r="B13" s="199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s="153" customFormat="1" ht="26.25" customHeight="1">
      <c r="A14" s="238" t="s">
        <v>5</v>
      </c>
      <c r="B14" s="199">
        <v>5330</v>
      </c>
      <c r="C14" s="127">
        <v>533</v>
      </c>
      <c r="D14" s="127">
        <v>28400</v>
      </c>
      <c r="E14" s="127">
        <v>886</v>
      </c>
      <c r="F14" s="127">
        <v>336</v>
      </c>
      <c r="G14" s="127">
        <v>2970</v>
      </c>
      <c r="H14" s="127">
        <v>542</v>
      </c>
      <c r="I14" s="127">
        <v>51</v>
      </c>
      <c r="J14" s="127">
        <v>276</v>
      </c>
      <c r="K14" s="127">
        <v>431</v>
      </c>
      <c r="L14" s="127">
        <v>121</v>
      </c>
      <c r="M14" s="127">
        <v>522</v>
      </c>
    </row>
    <row r="15" spans="1:13" s="153" customFormat="1" ht="26.25" customHeight="1">
      <c r="A15" s="238" t="s">
        <v>6</v>
      </c>
      <c r="B15" s="199">
        <v>451</v>
      </c>
      <c r="C15" s="127">
        <v>481</v>
      </c>
      <c r="D15" s="127">
        <v>2170</v>
      </c>
      <c r="E15" s="127" t="s">
        <v>464</v>
      </c>
      <c r="F15" s="127" t="s">
        <v>464</v>
      </c>
      <c r="G15" s="127" t="s">
        <v>464</v>
      </c>
      <c r="H15" s="127" t="s">
        <v>324</v>
      </c>
      <c r="I15" s="127">
        <v>20</v>
      </c>
      <c r="J15" s="127" t="s">
        <v>324</v>
      </c>
      <c r="K15" s="127">
        <v>2</v>
      </c>
      <c r="L15" s="127">
        <v>50</v>
      </c>
      <c r="M15" s="127">
        <v>1</v>
      </c>
    </row>
    <row r="16" spans="1:13" s="153" customFormat="1" ht="26.25" customHeight="1">
      <c r="A16" s="238" t="s">
        <v>7</v>
      </c>
      <c r="B16" s="199">
        <v>906</v>
      </c>
      <c r="C16" s="127">
        <v>484</v>
      </c>
      <c r="D16" s="127">
        <v>4390</v>
      </c>
      <c r="E16" s="127">
        <v>49</v>
      </c>
      <c r="F16" s="127">
        <v>247</v>
      </c>
      <c r="G16" s="127">
        <v>121</v>
      </c>
      <c r="H16" s="127">
        <v>12</v>
      </c>
      <c r="I16" s="127">
        <v>42</v>
      </c>
      <c r="J16" s="127">
        <v>5</v>
      </c>
      <c r="K16" s="127">
        <v>32</v>
      </c>
      <c r="L16" s="127">
        <v>56</v>
      </c>
      <c r="M16" s="127">
        <v>18</v>
      </c>
    </row>
    <row r="17" spans="1:13" s="153" customFormat="1" ht="26.25" customHeight="1">
      <c r="A17" s="238" t="s">
        <v>8</v>
      </c>
      <c r="B17" s="199">
        <v>2680</v>
      </c>
      <c r="C17" s="127">
        <v>530</v>
      </c>
      <c r="D17" s="127">
        <v>14200</v>
      </c>
      <c r="E17" s="127">
        <v>653</v>
      </c>
      <c r="F17" s="127">
        <v>285</v>
      </c>
      <c r="G17" s="127">
        <v>1860</v>
      </c>
      <c r="H17" s="127">
        <v>653</v>
      </c>
      <c r="I17" s="127">
        <v>44</v>
      </c>
      <c r="J17" s="127">
        <v>288</v>
      </c>
      <c r="K17" s="127">
        <v>86</v>
      </c>
      <c r="L17" s="127">
        <v>90</v>
      </c>
      <c r="M17" s="127">
        <v>78</v>
      </c>
    </row>
    <row r="18" spans="1:13" s="153" customFormat="1" ht="26.25" customHeight="1">
      <c r="A18" s="238" t="s">
        <v>9</v>
      </c>
      <c r="B18" s="199">
        <v>1110</v>
      </c>
      <c r="C18" s="127">
        <v>503</v>
      </c>
      <c r="D18" s="127">
        <v>5560</v>
      </c>
      <c r="E18" s="127">
        <v>233</v>
      </c>
      <c r="F18" s="127">
        <v>235</v>
      </c>
      <c r="G18" s="127">
        <v>548</v>
      </c>
      <c r="H18" s="127">
        <v>268</v>
      </c>
      <c r="I18" s="127">
        <v>31</v>
      </c>
      <c r="J18" s="127">
        <v>83</v>
      </c>
      <c r="K18" s="127">
        <v>14</v>
      </c>
      <c r="L18" s="127">
        <v>45</v>
      </c>
      <c r="M18" s="127">
        <v>6</v>
      </c>
    </row>
    <row r="19" spans="1:13" s="153" customFormat="1" ht="26.25" customHeight="1">
      <c r="A19" s="238" t="s">
        <v>348</v>
      </c>
      <c r="B19" s="199">
        <v>1470</v>
      </c>
      <c r="C19" s="127">
        <v>526</v>
      </c>
      <c r="D19" s="127">
        <v>7730</v>
      </c>
      <c r="E19" s="127">
        <v>271</v>
      </c>
      <c r="F19" s="127">
        <v>256</v>
      </c>
      <c r="G19" s="127">
        <v>694</v>
      </c>
      <c r="H19" s="127">
        <v>103</v>
      </c>
      <c r="I19" s="127">
        <v>44</v>
      </c>
      <c r="J19" s="127">
        <v>45</v>
      </c>
      <c r="K19" s="127">
        <v>112</v>
      </c>
      <c r="L19" s="127">
        <v>145</v>
      </c>
      <c r="M19" s="127">
        <v>162</v>
      </c>
    </row>
    <row r="20" spans="1:13" s="153" customFormat="1" ht="26.25" customHeight="1">
      <c r="A20" s="238" t="s">
        <v>17</v>
      </c>
      <c r="B20" s="199">
        <v>1770</v>
      </c>
      <c r="C20" s="127">
        <v>532</v>
      </c>
      <c r="D20" s="127">
        <v>9440</v>
      </c>
      <c r="E20" s="127">
        <v>572</v>
      </c>
      <c r="F20" s="127">
        <v>302</v>
      </c>
      <c r="G20" s="127">
        <v>1730</v>
      </c>
      <c r="H20" s="127">
        <v>370</v>
      </c>
      <c r="I20" s="127">
        <v>35</v>
      </c>
      <c r="J20" s="127">
        <v>130</v>
      </c>
      <c r="K20" s="127">
        <v>347</v>
      </c>
      <c r="L20" s="127">
        <v>129</v>
      </c>
      <c r="M20" s="127">
        <v>448</v>
      </c>
    </row>
    <row r="21" spans="1:13" s="153" customFormat="1" ht="26.25" customHeight="1">
      <c r="A21" s="238" t="s">
        <v>26</v>
      </c>
      <c r="B21" s="199">
        <v>2550</v>
      </c>
      <c r="C21" s="127">
        <v>525</v>
      </c>
      <c r="D21" s="127">
        <v>13400</v>
      </c>
      <c r="E21" s="127">
        <v>224</v>
      </c>
      <c r="F21" s="127">
        <v>267</v>
      </c>
      <c r="G21" s="127">
        <v>598</v>
      </c>
      <c r="H21" s="127">
        <v>171</v>
      </c>
      <c r="I21" s="127">
        <v>31</v>
      </c>
      <c r="J21" s="127">
        <v>53</v>
      </c>
      <c r="K21" s="127">
        <v>70</v>
      </c>
      <c r="L21" s="127">
        <v>103</v>
      </c>
      <c r="M21" s="127">
        <v>72</v>
      </c>
    </row>
    <row r="22" spans="1:13" s="153" customFormat="1" ht="26.25" customHeight="1">
      <c r="A22" s="238" t="s">
        <v>73</v>
      </c>
      <c r="B22" s="199">
        <v>4140</v>
      </c>
      <c r="C22" s="127">
        <v>535</v>
      </c>
      <c r="D22" s="127">
        <v>22100</v>
      </c>
      <c r="E22" s="127">
        <v>1400</v>
      </c>
      <c r="F22" s="127">
        <v>301</v>
      </c>
      <c r="G22" s="127">
        <v>4200</v>
      </c>
      <c r="H22" s="127">
        <v>822</v>
      </c>
      <c r="I22" s="127">
        <v>31</v>
      </c>
      <c r="J22" s="127">
        <v>258</v>
      </c>
      <c r="K22" s="127">
        <v>658</v>
      </c>
      <c r="L22" s="127">
        <v>127</v>
      </c>
      <c r="M22" s="127">
        <v>835</v>
      </c>
    </row>
    <row r="23" spans="1:13" s="153" customFormat="1" ht="26.25" customHeight="1">
      <c r="A23" s="238" t="s">
        <v>24</v>
      </c>
      <c r="B23" s="199">
        <v>687</v>
      </c>
      <c r="C23" s="127">
        <v>500</v>
      </c>
      <c r="D23" s="127">
        <v>3440</v>
      </c>
      <c r="E23" s="127" t="s">
        <v>465</v>
      </c>
      <c r="F23" s="127" t="s">
        <v>465</v>
      </c>
      <c r="G23" s="127" t="s">
        <v>465</v>
      </c>
      <c r="H23" s="127">
        <v>71</v>
      </c>
      <c r="I23" s="127">
        <v>30</v>
      </c>
      <c r="J23" s="127">
        <v>21</v>
      </c>
      <c r="K23" s="127">
        <v>4</v>
      </c>
      <c r="L23" s="127">
        <v>45</v>
      </c>
      <c r="M23" s="127">
        <v>2</v>
      </c>
    </row>
    <row r="24" spans="1:13" s="153" customFormat="1" ht="26.25" customHeight="1">
      <c r="A24" s="238" t="s">
        <v>23</v>
      </c>
      <c r="B24" s="199">
        <v>281</v>
      </c>
      <c r="C24" s="127">
        <v>439</v>
      </c>
      <c r="D24" s="127">
        <v>1230</v>
      </c>
      <c r="E24" s="127" t="s">
        <v>464</v>
      </c>
      <c r="F24" s="127" t="s">
        <v>464</v>
      </c>
      <c r="G24" s="127" t="s">
        <v>464</v>
      </c>
      <c r="H24" s="127">
        <v>53</v>
      </c>
      <c r="I24" s="127">
        <v>15</v>
      </c>
      <c r="J24" s="127">
        <v>8</v>
      </c>
      <c r="K24" s="127">
        <v>5</v>
      </c>
      <c r="L24" s="127">
        <v>80</v>
      </c>
      <c r="M24" s="127">
        <v>4</v>
      </c>
    </row>
    <row r="25" spans="1:13" s="153" customFormat="1" ht="26.25" customHeight="1">
      <c r="A25" s="238" t="s">
        <v>22</v>
      </c>
      <c r="B25" s="199">
        <v>674</v>
      </c>
      <c r="C25" s="127">
        <v>477</v>
      </c>
      <c r="D25" s="127">
        <v>3220</v>
      </c>
      <c r="E25" s="127">
        <v>30</v>
      </c>
      <c r="F25" s="127">
        <v>107</v>
      </c>
      <c r="G25" s="127">
        <v>32</v>
      </c>
      <c r="H25" s="127">
        <v>64</v>
      </c>
      <c r="I25" s="127">
        <v>38</v>
      </c>
      <c r="J25" s="127">
        <v>24</v>
      </c>
      <c r="K25" s="127" t="s">
        <v>465</v>
      </c>
      <c r="L25" s="127" t="s">
        <v>465</v>
      </c>
      <c r="M25" s="127" t="s">
        <v>465</v>
      </c>
    </row>
    <row r="26" spans="1:13" s="153" customFormat="1" ht="26.25" customHeight="1">
      <c r="A26" s="238" t="s">
        <v>12</v>
      </c>
      <c r="B26" s="199">
        <v>817</v>
      </c>
      <c r="C26" s="127">
        <v>509</v>
      </c>
      <c r="D26" s="127">
        <v>4160</v>
      </c>
      <c r="E26" s="127">
        <v>107</v>
      </c>
      <c r="F26" s="127">
        <v>233</v>
      </c>
      <c r="G26" s="127">
        <v>249</v>
      </c>
      <c r="H26" s="127">
        <v>85</v>
      </c>
      <c r="I26" s="127">
        <v>53</v>
      </c>
      <c r="J26" s="127">
        <v>45</v>
      </c>
      <c r="K26" s="127">
        <v>29</v>
      </c>
      <c r="L26" s="127">
        <v>97</v>
      </c>
      <c r="M26" s="127">
        <v>28</v>
      </c>
    </row>
    <row r="27" spans="1:13" s="153" customFormat="1" ht="26.25" customHeight="1">
      <c r="A27" s="238" t="s">
        <v>13</v>
      </c>
      <c r="B27" s="199">
        <v>495</v>
      </c>
      <c r="C27" s="127">
        <v>487</v>
      </c>
      <c r="D27" s="127">
        <v>2410</v>
      </c>
      <c r="E27" s="127">
        <v>18</v>
      </c>
      <c r="F27" s="127">
        <v>189</v>
      </c>
      <c r="G27" s="127">
        <v>34</v>
      </c>
      <c r="H27" s="127">
        <v>16</v>
      </c>
      <c r="I27" s="127">
        <v>25</v>
      </c>
      <c r="J27" s="127">
        <v>4</v>
      </c>
      <c r="K27" s="127" t="s">
        <v>465</v>
      </c>
      <c r="L27" s="127" t="s">
        <v>465</v>
      </c>
      <c r="M27" s="127" t="s">
        <v>465</v>
      </c>
    </row>
    <row r="28" spans="1:13" s="153" customFormat="1" ht="26.25" customHeight="1">
      <c r="A28" s="238" t="s">
        <v>14</v>
      </c>
      <c r="B28" s="199">
        <v>204</v>
      </c>
      <c r="C28" s="127">
        <v>480</v>
      </c>
      <c r="D28" s="127">
        <v>979</v>
      </c>
      <c r="E28" s="127" t="s">
        <v>465</v>
      </c>
      <c r="F28" s="127">
        <v>100</v>
      </c>
      <c r="G28" s="127" t="s">
        <v>465</v>
      </c>
      <c r="H28" s="127" t="s">
        <v>324</v>
      </c>
      <c r="I28" s="127" t="s">
        <v>324</v>
      </c>
      <c r="J28" s="127" t="s">
        <v>324</v>
      </c>
      <c r="K28" s="127">
        <v>1</v>
      </c>
      <c r="L28" s="127">
        <v>58</v>
      </c>
      <c r="M28" s="127">
        <v>1</v>
      </c>
    </row>
    <row r="29" spans="1:13" s="153" customFormat="1" ht="26.25" customHeight="1">
      <c r="A29" s="238" t="s">
        <v>21</v>
      </c>
      <c r="B29" s="199">
        <v>432</v>
      </c>
      <c r="C29" s="127">
        <v>482</v>
      </c>
      <c r="D29" s="127">
        <v>2080</v>
      </c>
      <c r="E29" s="127">
        <v>28</v>
      </c>
      <c r="F29" s="127">
        <v>121</v>
      </c>
      <c r="G29" s="127">
        <v>34</v>
      </c>
      <c r="H29" s="127">
        <v>26</v>
      </c>
      <c r="I29" s="127">
        <v>23</v>
      </c>
      <c r="J29" s="127">
        <v>6</v>
      </c>
      <c r="K29" s="127">
        <v>1</v>
      </c>
      <c r="L29" s="127">
        <v>65</v>
      </c>
      <c r="M29" s="127">
        <v>1</v>
      </c>
    </row>
    <row r="30" spans="1:13" s="153" customFormat="1" ht="26.25" customHeight="1">
      <c r="A30" s="238" t="s">
        <v>20</v>
      </c>
      <c r="B30" s="199">
        <v>1150</v>
      </c>
      <c r="C30" s="127">
        <v>488</v>
      </c>
      <c r="D30" s="446">
        <v>5630</v>
      </c>
      <c r="E30" s="127">
        <v>83</v>
      </c>
      <c r="F30" s="127">
        <v>195</v>
      </c>
      <c r="G30" s="127">
        <v>162</v>
      </c>
      <c r="H30" s="127">
        <v>38</v>
      </c>
      <c r="I30" s="127">
        <v>21</v>
      </c>
      <c r="J30" s="127">
        <v>8</v>
      </c>
      <c r="K30" s="127">
        <v>6</v>
      </c>
      <c r="L30" s="127">
        <v>50</v>
      </c>
      <c r="M30" s="127">
        <v>3</v>
      </c>
    </row>
    <row r="31" spans="1:13" s="215" customFormat="1" ht="16.5" customHeight="1">
      <c r="A31" s="60" t="s">
        <v>401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3" spans="2:13" s="215" customFormat="1" ht="11.25">
      <c r="B33" s="282"/>
      <c r="C33" s="283"/>
      <c r="D33" s="282"/>
      <c r="E33" s="282"/>
      <c r="F33" s="283"/>
      <c r="G33" s="282"/>
      <c r="H33" s="282"/>
      <c r="I33" s="283"/>
      <c r="J33" s="282"/>
      <c r="K33" s="282"/>
      <c r="L33" s="283"/>
      <c r="M33" s="282"/>
    </row>
    <row r="35" spans="1:14" ht="13.5">
      <c r="A35" s="7"/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7"/>
    </row>
    <row r="36" spans="1:14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3.5">
      <c r="A37" s="33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7.25">
      <c r="A38" s="602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7"/>
    </row>
    <row r="39" spans="1:14" ht="13.5">
      <c r="A39" s="288"/>
      <c r="B39" s="288"/>
      <c r="C39" s="288"/>
      <c r="D39" s="288"/>
      <c r="E39" s="288"/>
      <c r="F39" s="288"/>
      <c r="G39" s="267"/>
      <c r="H39" s="288"/>
      <c r="I39" s="288"/>
      <c r="J39" s="288"/>
      <c r="K39" s="288"/>
      <c r="L39" s="288"/>
      <c r="M39" s="288"/>
      <c r="N39" s="7"/>
    </row>
    <row r="40" spans="1:14" ht="13.5">
      <c r="A40" s="268"/>
      <c r="B40" s="7"/>
      <c r="C40" s="7"/>
      <c r="D40" s="269"/>
      <c r="E40" s="7"/>
      <c r="F40" s="7"/>
      <c r="G40" s="7"/>
      <c r="H40" s="7"/>
      <c r="I40" s="267"/>
      <c r="J40" s="269"/>
      <c r="K40" s="7"/>
      <c r="L40" s="267"/>
      <c r="M40" s="269"/>
      <c r="N40" s="7"/>
    </row>
    <row r="41" spans="1:14" ht="13.5">
      <c r="A41" s="26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4.25" customHeight="1">
      <c r="A42" s="336"/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7"/>
    </row>
    <row r="43" spans="1:14" ht="13.5">
      <c r="A43" s="336"/>
      <c r="B43" s="337"/>
      <c r="C43" s="338"/>
      <c r="D43" s="339"/>
      <c r="E43" s="337"/>
      <c r="F43" s="338"/>
      <c r="G43" s="339"/>
      <c r="H43" s="337"/>
      <c r="I43" s="338"/>
      <c r="J43" s="339"/>
      <c r="K43" s="337"/>
      <c r="L43" s="338"/>
      <c r="M43" s="339"/>
      <c r="N43" s="7"/>
    </row>
    <row r="44" spans="1:14" ht="13.5">
      <c r="A44" s="340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7"/>
    </row>
    <row r="45" spans="1:14" ht="13.5">
      <c r="A45" s="279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7"/>
    </row>
    <row r="46" spans="1:14" ht="13.5">
      <c r="A46" s="279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7"/>
    </row>
    <row r="47" spans="1:14" ht="13.5">
      <c r="A47" s="28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7"/>
    </row>
    <row r="48" spans="1:14" ht="13.5">
      <c r="A48" s="238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7"/>
    </row>
    <row r="49" spans="1:14" ht="13.5">
      <c r="A49" s="238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7"/>
    </row>
    <row r="50" spans="1:14" ht="13.5">
      <c r="A50" s="238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7"/>
    </row>
    <row r="51" spans="1:14" ht="13.5">
      <c r="A51" s="238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7"/>
    </row>
    <row r="52" spans="1:14" ht="13.5">
      <c r="A52" s="238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7"/>
    </row>
    <row r="53" spans="1:14" ht="13.5">
      <c r="A53" s="238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7"/>
    </row>
    <row r="54" spans="1:14" ht="13.5">
      <c r="A54" s="238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7"/>
    </row>
    <row r="55" spans="1:14" ht="13.5">
      <c r="A55" s="238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7"/>
    </row>
    <row r="56" spans="1:14" ht="13.5">
      <c r="A56" s="238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7"/>
    </row>
    <row r="57" spans="1:14" ht="13.5">
      <c r="A57" s="238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7"/>
    </row>
    <row r="58" spans="1:14" ht="13.5">
      <c r="A58" s="238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7"/>
    </row>
    <row r="59" spans="1:14" ht="13.5">
      <c r="A59" s="238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7"/>
    </row>
    <row r="60" spans="1:14" ht="13.5">
      <c r="A60" s="238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7"/>
    </row>
    <row r="61" spans="1:14" ht="13.5">
      <c r="A61" s="238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7"/>
    </row>
    <row r="62" spans="1:14" ht="13.5">
      <c r="A62" s="238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7"/>
    </row>
    <row r="63" spans="1:14" ht="13.5">
      <c r="A63" s="238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7"/>
    </row>
    <row r="64" spans="1:14" ht="13.5">
      <c r="A64" s="238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7"/>
    </row>
    <row r="65" spans="1:14" ht="13.5">
      <c r="A65" s="238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7"/>
    </row>
    <row r="66" spans="1:14" ht="13.5">
      <c r="A66" s="238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7"/>
    </row>
    <row r="67" spans="1:14" ht="13.5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7"/>
    </row>
    <row r="68" spans="1:14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</sheetData>
  <sheetProtection/>
  <mergeCells count="10">
    <mergeCell ref="A3:M3"/>
    <mergeCell ref="A38:M38"/>
    <mergeCell ref="B42:D42"/>
    <mergeCell ref="E42:G42"/>
    <mergeCell ref="H42:J42"/>
    <mergeCell ref="K42:M42"/>
    <mergeCell ref="B7:D7"/>
    <mergeCell ref="E7:G7"/>
    <mergeCell ref="K7:M7"/>
    <mergeCell ref="H7:J7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K54"/>
  <sheetViews>
    <sheetView showGridLines="0" view="pageBreakPreview" zoomScaleSheetLayoutView="100" zoomScalePageLayoutView="0" workbookViewId="0" topLeftCell="A40">
      <selection activeCell="I1" sqref="I1:K16384"/>
    </sheetView>
  </sheetViews>
  <sheetFormatPr defaultColWidth="9.00390625" defaultRowHeight="13.5"/>
  <cols>
    <col min="1" max="2" width="5.125" style="6" customWidth="1"/>
    <col min="3" max="3" width="24.00390625" style="6" customWidth="1"/>
    <col min="4" max="4" width="7.50390625" style="262" customWidth="1"/>
    <col min="5" max="7" width="15.50390625" style="6" customWidth="1"/>
    <col min="8" max="8" width="3.75390625" style="6" customWidth="1"/>
    <col min="9" max="11" width="9.00390625" style="285" customWidth="1"/>
    <col min="12" max="16384" width="9.00390625" style="6" customWidth="1"/>
  </cols>
  <sheetData>
    <row r="1" spans="1:4" ht="13.5">
      <c r="A1" s="596" t="s">
        <v>234</v>
      </c>
      <c r="B1" s="596"/>
      <c r="C1" s="596"/>
      <c r="D1" s="284"/>
    </row>
    <row r="2" spans="1:11" s="14" customFormat="1" ht="13.5">
      <c r="A2" s="14" t="s">
        <v>227</v>
      </c>
      <c r="D2" s="286"/>
      <c r="I2" s="287"/>
      <c r="J2" s="287"/>
      <c r="K2" s="287"/>
    </row>
    <row r="3" spans="1:7" ht="17.25">
      <c r="A3" s="597" t="s">
        <v>314</v>
      </c>
      <c r="B3" s="597"/>
      <c r="C3" s="597"/>
      <c r="D3" s="597"/>
      <c r="E3" s="597"/>
      <c r="F3" s="597"/>
      <c r="G3" s="597"/>
    </row>
    <row r="4" spans="1:7" ht="13.5">
      <c r="A4" s="610" t="s">
        <v>466</v>
      </c>
      <c r="B4" s="610"/>
      <c r="C4" s="610"/>
      <c r="D4" s="610"/>
      <c r="E4" s="610"/>
      <c r="F4" s="610"/>
      <c r="G4" s="610"/>
    </row>
    <row r="5" spans="1:4" ht="6" customHeight="1" thickBot="1">
      <c r="A5" s="20"/>
      <c r="B5" s="20"/>
      <c r="C5" s="20"/>
      <c r="D5" s="288"/>
    </row>
    <row r="6" spans="1:11" s="291" customFormat="1" ht="17.25" customHeight="1" thickTop="1">
      <c r="A6" s="623" t="s">
        <v>215</v>
      </c>
      <c r="B6" s="623"/>
      <c r="C6" s="624"/>
      <c r="D6" s="245" t="s">
        <v>322</v>
      </c>
      <c r="E6" s="45" t="s">
        <v>400</v>
      </c>
      <c r="F6" s="45" t="s">
        <v>428</v>
      </c>
      <c r="G6" s="289" t="s">
        <v>438</v>
      </c>
      <c r="H6" s="38"/>
      <c r="I6" s="290"/>
      <c r="J6" s="290"/>
      <c r="K6" s="290"/>
    </row>
    <row r="7" spans="1:7" ht="17.25" customHeight="1">
      <c r="A7" s="625" t="s">
        <v>229</v>
      </c>
      <c r="B7" s="625"/>
      <c r="C7" s="625"/>
      <c r="D7" s="292"/>
      <c r="E7" s="46"/>
      <c r="F7" s="47"/>
      <c r="G7" s="48"/>
    </row>
    <row r="8" spans="1:7" ht="17.25" customHeight="1">
      <c r="A8" s="37"/>
      <c r="B8" s="616" t="s">
        <v>232</v>
      </c>
      <c r="C8" s="616"/>
      <c r="D8" s="50" t="s">
        <v>320</v>
      </c>
      <c r="E8" s="171">
        <v>114339</v>
      </c>
      <c r="F8" s="172">
        <v>119745</v>
      </c>
      <c r="G8" s="435">
        <v>113022</v>
      </c>
    </row>
    <row r="9" spans="1:8" ht="17.25" customHeight="1">
      <c r="A9" s="293"/>
      <c r="B9" s="293"/>
      <c r="C9" s="38" t="s">
        <v>216</v>
      </c>
      <c r="D9" s="50" t="s">
        <v>320</v>
      </c>
      <c r="E9" s="171">
        <v>4771</v>
      </c>
      <c r="F9" s="172">
        <v>5068</v>
      </c>
      <c r="G9" s="435">
        <v>6713</v>
      </c>
      <c r="H9" s="39"/>
    </row>
    <row r="10" spans="1:8" ht="17.25" customHeight="1">
      <c r="A10" s="294"/>
      <c r="B10" s="294"/>
      <c r="C10" s="295" t="s">
        <v>217</v>
      </c>
      <c r="D10" s="50" t="s">
        <v>320</v>
      </c>
      <c r="E10" s="171">
        <v>9422</v>
      </c>
      <c r="F10" s="172">
        <v>7266</v>
      </c>
      <c r="G10" s="435">
        <v>8075</v>
      </c>
      <c r="H10" s="39"/>
    </row>
    <row r="11" spans="1:8" ht="17.25" customHeight="1">
      <c r="A11" s="294"/>
      <c r="B11" s="294"/>
      <c r="C11" s="295" t="s">
        <v>218</v>
      </c>
      <c r="D11" s="50" t="s">
        <v>320</v>
      </c>
      <c r="E11" s="171">
        <v>7206</v>
      </c>
      <c r="F11" s="172">
        <v>6094</v>
      </c>
      <c r="G11" s="435">
        <v>5150</v>
      </c>
      <c r="H11" s="39"/>
    </row>
    <row r="12" spans="1:8" ht="17.25" customHeight="1">
      <c r="A12" s="296"/>
      <c r="B12" s="296"/>
      <c r="C12" s="253" t="s">
        <v>219</v>
      </c>
      <c r="D12" s="50" t="s">
        <v>320</v>
      </c>
      <c r="E12" s="171">
        <v>3858</v>
      </c>
      <c r="F12" s="172">
        <v>3551</v>
      </c>
      <c r="G12" s="435">
        <v>3549</v>
      </c>
      <c r="H12" s="39"/>
    </row>
    <row r="13" spans="1:8" ht="17.25" customHeight="1">
      <c r="A13" s="296"/>
      <c r="B13" s="296"/>
      <c r="C13" s="253" t="s">
        <v>85</v>
      </c>
      <c r="D13" s="50" t="s">
        <v>320</v>
      </c>
      <c r="E13" s="171">
        <v>1836</v>
      </c>
      <c r="F13" s="172">
        <v>1885</v>
      </c>
      <c r="G13" s="435">
        <v>1193</v>
      </c>
      <c r="H13" s="40"/>
    </row>
    <row r="14" spans="1:8" ht="17.25" customHeight="1">
      <c r="A14" s="296"/>
      <c r="B14" s="296"/>
      <c r="C14" s="253" t="s">
        <v>83</v>
      </c>
      <c r="D14" s="50" t="s">
        <v>320</v>
      </c>
      <c r="E14" s="171">
        <v>2750</v>
      </c>
      <c r="F14" s="172">
        <v>3815</v>
      </c>
      <c r="G14" s="435">
        <v>5567</v>
      </c>
      <c r="H14" s="39"/>
    </row>
    <row r="15" spans="1:7" ht="17.25" customHeight="1">
      <c r="A15" s="296"/>
      <c r="B15" s="296"/>
      <c r="C15" s="253" t="s">
        <v>81</v>
      </c>
      <c r="D15" s="50" t="s">
        <v>320</v>
      </c>
      <c r="E15" s="171">
        <v>14277</v>
      </c>
      <c r="F15" s="172">
        <v>19645</v>
      </c>
      <c r="G15" s="435">
        <v>24159</v>
      </c>
    </row>
    <row r="16" spans="1:11" s="41" customFormat="1" ht="17.25" customHeight="1">
      <c r="A16" s="296"/>
      <c r="B16" s="296"/>
      <c r="C16" s="253" t="s">
        <v>80</v>
      </c>
      <c r="D16" s="50" t="s">
        <v>320</v>
      </c>
      <c r="E16" s="171">
        <v>2119</v>
      </c>
      <c r="F16" s="172">
        <v>2601</v>
      </c>
      <c r="G16" s="435">
        <v>2041</v>
      </c>
      <c r="H16" s="6"/>
      <c r="I16" s="297"/>
      <c r="J16" s="297"/>
      <c r="K16" s="297"/>
    </row>
    <row r="17" spans="1:7" ht="17.25" customHeight="1">
      <c r="A17" s="296"/>
      <c r="B17" s="296"/>
      <c r="C17" s="253" t="s">
        <v>220</v>
      </c>
      <c r="D17" s="50" t="s">
        <v>320</v>
      </c>
      <c r="E17" s="171">
        <v>2372</v>
      </c>
      <c r="F17" s="172">
        <v>2921</v>
      </c>
      <c r="G17" s="435">
        <v>2632</v>
      </c>
    </row>
    <row r="18" spans="1:8" ht="17.25" customHeight="1">
      <c r="A18" s="296"/>
      <c r="B18" s="296"/>
      <c r="C18" s="253" t="s">
        <v>79</v>
      </c>
      <c r="D18" s="50" t="s">
        <v>320</v>
      </c>
      <c r="E18" s="171">
        <v>31181</v>
      </c>
      <c r="F18" s="172">
        <v>30187</v>
      </c>
      <c r="G18" s="435">
        <v>21942</v>
      </c>
      <c r="H18" s="41"/>
    </row>
    <row r="19" spans="1:7" ht="17.25" customHeight="1">
      <c r="A19" s="296"/>
      <c r="B19" s="296"/>
      <c r="C19" s="253" t="s">
        <v>221</v>
      </c>
      <c r="D19" s="50" t="s">
        <v>320</v>
      </c>
      <c r="E19" s="171">
        <v>636</v>
      </c>
      <c r="F19" s="172">
        <v>433</v>
      </c>
      <c r="G19" s="435">
        <v>364</v>
      </c>
    </row>
    <row r="20" spans="1:7" ht="17.25" customHeight="1">
      <c r="A20" s="296"/>
      <c r="B20" s="296"/>
      <c r="C20" s="253" t="s">
        <v>222</v>
      </c>
      <c r="D20" s="50" t="s">
        <v>320</v>
      </c>
      <c r="E20" s="171">
        <v>33911</v>
      </c>
      <c r="F20" s="172">
        <v>36279</v>
      </c>
      <c r="G20" s="435">
        <v>31637</v>
      </c>
    </row>
    <row r="21" spans="1:7" ht="17.25" customHeight="1">
      <c r="A21" s="296"/>
      <c r="B21" s="296"/>
      <c r="C21" s="253" t="s">
        <v>194</v>
      </c>
      <c r="D21" s="50" t="s">
        <v>320</v>
      </c>
      <c r="E21" s="171">
        <v>31901</v>
      </c>
      <c r="F21" s="172">
        <v>33900</v>
      </c>
      <c r="G21" s="435">
        <v>29594</v>
      </c>
    </row>
    <row r="22" spans="1:7" ht="17.25" customHeight="1">
      <c r="A22" s="37"/>
      <c r="B22" s="616" t="s">
        <v>223</v>
      </c>
      <c r="C22" s="616"/>
      <c r="D22" s="50" t="s">
        <v>320</v>
      </c>
      <c r="E22" s="171">
        <v>2263</v>
      </c>
      <c r="F22" s="172">
        <v>4396</v>
      </c>
      <c r="G22" s="435">
        <v>3276</v>
      </c>
    </row>
    <row r="23" spans="1:7" ht="17.25" customHeight="1">
      <c r="A23" s="37" t="s">
        <v>192</v>
      </c>
      <c r="B23" s="616" t="s">
        <v>86</v>
      </c>
      <c r="C23" s="616"/>
      <c r="D23" s="50" t="s">
        <v>320</v>
      </c>
      <c r="E23" s="171">
        <v>112076</v>
      </c>
      <c r="F23" s="172">
        <v>115349</v>
      </c>
      <c r="G23" s="435">
        <v>109746</v>
      </c>
    </row>
    <row r="24" spans="1:7" ht="17.25" customHeight="1">
      <c r="A24" s="621"/>
      <c r="B24" s="616" t="s">
        <v>224</v>
      </c>
      <c r="C24" s="616"/>
      <c r="D24" s="50" t="s">
        <v>320</v>
      </c>
      <c r="E24" s="171">
        <v>22</v>
      </c>
      <c r="F24" s="172">
        <v>29</v>
      </c>
      <c r="G24" s="435">
        <v>3</v>
      </c>
    </row>
    <row r="25" spans="1:7" ht="17.25" customHeight="1">
      <c r="A25" s="621"/>
      <c r="B25" s="616" t="s">
        <v>225</v>
      </c>
      <c r="C25" s="616"/>
      <c r="D25" s="50" t="s">
        <v>320</v>
      </c>
      <c r="E25" s="171">
        <v>5493</v>
      </c>
      <c r="F25" s="172">
        <v>4847</v>
      </c>
      <c r="G25" s="435">
        <v>4527</v>
      </c>
    </row>
    <row r="26" spans="1:7" ht="17.25" customHeight="1">
      <c r="A26" s="37" t="s">
        <v>193</v>
      </c>
      <c r="B26" s="616" t="s">
        <v>84</v>
      </c>
      <c r="C26" s="616"/>
      <c r="D26" s="50" t="s">
        <v>320</v>
      </c>
      <c r="E26" s="171">
        <v>117591</v>
      </c>
      <c r="F26" s="172">
        <v>120225</v>
      </c>
      <c r="G26" s="435">
        <v>114276</v>
      </c>
    </row>
    <row r="27" spans="1:7" ht="17.25" customHeight="1">
      <c r="A27" s="621"/>
      <c r="B27" s="616" t="s">
        <v>82</v>
      </c>
      <c r="C27" s="616"/>
      <c r="D27" s="50" t="s">
        <v>320</v>
      </c>
      <c r="E27" s="171">
        <v>3911</v>
      </c>
      <c r="F27" s="172">
        <v>3508</v>
      </c>
      <c r="G27" s="435">
        <v>3712</v>
      </c>
    </row>
    <row r="28" spans="1:7" ht="17.25" customHeight="1">
      <c r="A28" s="621"/>
      <c r="B28" s="616" t="s">
        <v>226</v>
      </c>
      <c r="C28" s="616"/>
      <c r="D28" s="50" t="s">
        <v>320</v>
      </c>
      <c r="E28" s="171">
        <v>5459</v>
      </c>
      <c r="F28" s="172">
        <v>5604</v>
      </c>
      <c r="G28" s="435">
        <v>6684</v>
      </c>
    </row>
    <row r="29" spans="1:7" ht="23.25" customHeight="1">
      <c r="A29" s="37" t="s">
        <v>195</v>
      </c>
      <c r="B29" s="617" t="s">
        <v>228</v>
      </c>
      <c r="C29" s="618"/>
      <c r="D29" s="50" t="s">
        <v>320</v>
      </c>
      <c r="E29" s="171">
        <v>126961</v>
      </c>
      <c r="F29" s="172">
        <v>129337</v>
      </c>
      <c r="G29" s="435">
        <v>124672</v>
      </c>
    </row>
    <row r="30" spans="1:7" ht="9.75" customHeight="1">
      <c r="A30" s="37"/>
      <c r="B30" s="37"/>
      <c r="C30" s="253"/>
      <c r="D30" s="50"/>
      <c r="E30" s="171"/>
      <c r="F30" s="172"/>
      <c r="G30" s="435"/>
    </row>
    <row r="31" spans="1:7" ht="17.25" customHeight="1">
      <c r="A31" s="622" t="s">
        <v>230</v>
      </c>
      <c r="B31" s="622"/>
      <c r="C31" s="622"/>
      <c r="D31" s="298"/>
      <c r="E31" s="171"/>
      <c r="F31" s="172"/>
      <c r="G31" s="435"/>
    </row>
    <row r="32" spans="1:7" ht="17.25" customHeight="1">
      <c r="A32" s="37" t="s">
        <v>238</v>
      </c>
      <c r="B32" s="616" t="s">
        <v>190</v>
      </c>
      <c r="C32" s="616"/>
      <c r="D32" s="50" t="s">
        <v>320</v>
      </c>
      <c r="E32" s="171">
        <v>113797</v>
      </c>
      <c r="F32" s="436">
        <v>114517</v>
      </c>
      <c r="G32" s="438">
        <v>114375</v>
      </c>
    </row>
    <row r="33" spans="3:7" ht="17.25" customHeight="1">
      <c r="C33" s="253" t="s">
        <v>78</v>
      </c>
      <c r="D33" s="50" t="s">
        <v>320</v>
      </c>
      <c r="E33" s="171">
        <v>111534</v>
      </c>
      <c r="F33" s="436">
        <v>110121</v>
      </c>
      <c r="G33" s="438">
        <v>111099</v>
      </c>
    </row>
    <row r="34" spans="1:7" ht="17.25" customHeight="1">
      <c r="A34" s="37" t="s">
        <v>196</v>
      </c>
      <c r="B34" s="616" t="s">
        <v>191</v>
      </c>
      <c r="C34" s="616"/>
      <c r="D34" s="50" t="s">
        <v>320</v>
      </c>
      <c r="E34" s="171">
        <v>25844</v>
      </c>
      <c r="F34" s="436">
        <v>23796</v>
      </c>
      <c r="G34" s="438">
        <v>26417</v>
      </c>
    </row>
    <row r="35" spans="1:7" ht="17.25" customHeight="1">
      <c r="A35" s="37" t="s">
        <v>197</v>
      </c>
      <c r="B35" s="616" t="s">
        <v>77</v>
      </c>
      <c r="C35" s="616"/>
      <c r="D35" s="50" t="s">
        <v>320</v>
      </c>
      <c r="E35" s="171">
        <v>16474</v>
      </c>
      <c r="F35" s="436">
        <v>14684</v>
      </c>
      <c r="G35" s="439">
        <v>16021</v>
      </c>
    </row>
    <row r="36" spans="1:7" ht="17.25" customHeight="1">
      <c r="A36" s="37"/>
      <c r="B36" s="616" t="s">
        <v>352</v>
      </c>
      <c r="C36" s="616"/>
      <c r="D36" s="50" t="s">
        <v>321</v>
      </c>
      <c r="E36" s="173">
        <v>21.53</v>
      </c>
      <c r="F36" s="437">
        <v>22.47</v>
      </c>
      <c r="G36" s="440">
        <v>19.51</v>
      </c>
    </row>
    <row r="37" spans="1:7" ht="9.75" customHeight="1">
      <c r="A37" s="37"/>
      <c r="B37" s="37"/>
      <c r="C37" s="253"/>
      <c r="D37" s="50"/>
      <c r="E37" s="171"/>
      <c r="F37" s="436"/>
      <c r="G37" s="438"/>
    </row>
    <row r="38" spans="1:7" ht="17.25" customHeight="1">
      <c r="A38" s="622" t="s">
        <v>233</v>
      </c>
      <c r="B38" s="622"/>
      <c r="C38" s="622"/>
      <c r="D38" s="50"/>
      <c r="E38" s="171"/>
      <c r="F38" s="436"/>
      <c r="G38" s="438"/>
    </row>
    <row r="39" spans="1:7" ht="17.25" customHeight="1">
      <c r="A39" s="37" t="s">
        <v>240</v>
      </c>
      <c r="B39" s="616" t="s">
        <v>231</v>
      </c>
      <c r="C39" s="616"/>
      <c r="D39" s="50" t="s">
        <v>320</v>
      </c>
      <c r="E39" s="171">
        <v>9603</v>
      </c>
      <c r="F39" s="436">
        <v>8472</v>
      </c>
      <c r="G39" s="438">
        <v>10832</v>
      </c>
    </row>
    <row r="40" spans="1:7" ht="17.25" customHeight="1">
      <c r="A40" s="37" t="s">
        <v>239</v>
      </c>
      <c r="B40" s="616" t="s">
        <v>76</v>
      </c>
      <c r="C40" s="616"/>
      <c r="D40" s="50" t="s">
        <v>320</v>
      </c>
      <c r="E40" s="443">
        <v>6121</v>
      </c>
      <c r="F40" s="436">
        <v>5228</v>
      </c>
      <c r="G40" s="439">
        <v>6569</v>
      </c>
    </row>
    <row r="41" spans="1:7" ht="9.75" customHeight="1">
      <c r="A41" s="37"/>
      <c r="B41" s="253"/>
      <c r="C41" s="253"/>
      <c r="D41" s="50"/>
      <c r="E41" s="436"/>
      <c r="F41" s="436"/>
      <c r="G41" s="439"/>
    </row>
    <row r="42" spans="1:7" ht="17.25" customHeight="1">
      <c r="A42" s="619" t="s">
        <v>384</v>
      </c>
      <c r="B42" s="619"/>
      <c r="C42" s="620"/>
      <c r="D42" s="299" t="s">
        <v>383</v>
      </c>
      <c r="E42" s="441">
        <v>14</v>
      </c>
      <c r="F42" s="441">
        <v>10</v>
      </c>
      <c r="G42" s="442">
        <v>10</v>
      </c>
    </row>
    <row r="43" spans="1:7" ht="13.5">
      <c r="A43" s="42" t="s">
        <v>198</v>
      </c>
      <c r="B43" s="42" t="s">
        <v>367</v>
      </c>
      <c r="E43" s="42"/>
      <c r="F43" s="42"/>
      <c r="G43" s="42"/>
    </row>
    <row r="44" spans="1:7" ht="13.5">
      <c r="A44" s="42"/>
      <c r="B44" s="42" t="s">
        <v>311</v>
      </c>
      <c r="E44" s="42"/>
      <c r="F44" s="42"/>
      <c r="G44" s="42"/>
    </row>
    <row r="45" spans="1:7" ht="13.5">
      <c r="A45" s="42"/>
      <c r="B45" s="42" t="s">
        <v>235</v>
      </c>
      <c r="E45" s="42"/>
      <c r="F45" s="42"/>
      <c r="G45" s="42"/>
    </row>
    <row r="46" spans="1:7" ht="13.5">
      <c r="A46" s="42"/>
      <c r="B46" s="42" t="s">
        <v>199</v>
      </c>
      <c r="E46" s="42"/>
      <c r="F46" s="42"/>
      <c r="G46" s="42"/>
    </row>
    <row r="47" spans="1:7" ht="13.5">
      <c r="A47" s="42"/>
      <c r="B47" s="42" t="s">
        <v>308</v>
      </c>
      <c r="E47" s="42"/>
      <c r="F47" s="42"/>
      <c r="G47" s="42"/>
    </row>
    <row r="48" spans="1:7" ht="13.5">
      <c r="A48" s="42"/>
      <c r="B48" s="42" t="s">
        <v>200</v>
      </c>
      <c r="E48" s="42"/>
      <c r="F48" s="42"/>
      <c r="G48" s="42"/>
    </row>
    <row r="49" spans="1:7" ht="13.5">
      <c r="A49" s="42"/>
      <c r="B49" s="257" t="s">
        <v>309</v>
      </c>
      <c r="E49" s="42"/>
      <c r="F49" s="42"/>
      <c r="G49" s="42"/>
    </row>
    <row r="50" spans="1:2" ht="13.5">
      <c r="A50" s="300"/>
      <c r="B50" s="257" t="s">
        <v>310</v>
      </c>
    </row>
    <row r="51" spans="1:2" ht="13.5">
      <c r="A51" s="300"/>
      <c r="B51" s="301" t="s">
        <v>307</v>
      </c>
    </row>
    <row r="52" spans="2:4" ht="13.5">
      <c r="B52" s="257" t="s">
        <v>353</v>
      </c>
      <c r="C52" s="257"/>
      <c r="D52" s="302"/>
    </row>
    <row r="53" spans="2:4" ht="13.5">
      <c r="B53" s="257" t="s">
        <v>368</v>
      </c>
      <c r="C53" s="257"/>
      <c r="D53" s="302"/>
    </row>
    <row r="54" spans="1:2" ht="14.25" customHeight="1">
      <c r="A54" s="31" t="s">
        <v>402</v>
      </c>
      <c r="B54" s="31"/>
    </row>
  </sheetData>
  <sheetProtection/>
  <mergeCells count="25">
    <mergeCell ref="A1:C1"/>
    <mergeCell ref="A6:C6"/>
    <mergeCell ref="A3:G3"/>
    <mergeCell ref="A4:G4"/>
    <mergeCell ref="A7:C7"/>
    <mergeCell ref="B8:C8"/>
    <mergeCell ref="B27:C27"/>
    <mergeCell ref="B28:C28"/>
    <mergeCell ref="A42:C42"/>
    <mergeCell ref="A24:A25"/>
    <mergeCell ref="A27:A28"/>
    <mergeCell ref="A31:C31"/>
    <mergeCell ref="B39:C39"/>
    <mergeCell ref="B40:C40"/>
    <mergeCell ref="A38:C38"/>
    <mergeCell ref="B22:C22"/>
    <mergeCell ref="B23:C23"/>
    <mergeCell ref="B32:C32"/>
    <mergeCell ref="B34:C34"/>
    <mergeCell ref="B35:C35"/>
    <mergeCell ref="B36:C36"/>
    <mergeCell ref="B29:C29"/>
    <mergeCell ref="B24:C24"/>
    <mergeCell ref="B25:C25"/>
    <mergeCell ref="B26:C26"/>
  </mergeCells>
  <hyperlinks>
    <hyperlink ref="A1" location="'5農業目次'!A1" display="5　農業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T33"/>
  <sheetViews>
    <sheetView showGridLines="0" view="pageBreakPreview" zoomScale="80" zoomScaleSheetLayoutView="80" zoomScalePageLayoutView="0" workbookViewId="0" topLeftCell="A1">
      <pane xSplit="1" ySplit="8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22:IV22"/>
    </sheetView>
  </sheetViews>
  <sheetFormatPr defaultColWidth="9.00390625" defaultRowHeight="13.5"/>
  <cols>
    <col min="1" max="1" width="10.25390625" style="6" customWidth="1"/>
    <col min="2" max="7" width="9.125" style="6" customWidth="1"/>
    <col min="8" max="9" width="9.00390625" style="6" customWidth="1"/>
    <col min="10" max="10" width="9.125" style="6" customWidth="1"/>
    <col min="11" max="11" width="10.00390625" style="6" customWidth="1"/>
    <col min="12" max="12" width="10.25390625" style="6" customWidth="1"/>
    <col min="13" max="13" width="10.00390625" style="6" customWidth="1"/>
    <col min="14" max="16" width="10.25390625" style="6" customWidth="1"/>
    <col min="17" max="17" width="10.375" style="6" customWidth="1"/>
    <col min="18" max="18" width="10.25390625" style="6" customWidth="1"/>
    <col min="19" max="19" width="10.375" style="6" customWidth="1"/>
    <col min="20" max="20" width="1.4921875" style="6" customWidth="1"/>
    <col min="21" max="16384" width="9.00390625" style="6" customWidth="1"/>
  </cols>
  <sheetData>
    <row r="1" spans="1:2" ht="13.5">
      <c r="A1" s="596" t="s">
        <v>186</v>
      </c>
      <c r="B1" s="596"/>
    </row>
    <row r="2" s="14" customFormat="1" ht="13.5">
      <c r="A2" s="14" t="s">
        <v>19</v>
      </c>
    </row>
    <row r="3" spans="1:19" s="21" customFormat="1" ht="17.25">
      <c r="A3" s="597" t="s">
        <v>448</v>
      </c>
      <c r="B3" s="597"/>
      <c r="C3" s="597"/>
      <c r="D3" s="597"/>
      <c r="E3" s="597"/>
      <c r="F3" s="597"/>
      <c r="G3" s="597"/>
      <c r="H3" s="597"/>
      <c r="I3" s="597"/>
      <c r="J3" s="597"/>
      <c r="K3" s="23"/>
      <c r="L3" s="23"/>
      <c r="M3" s="23"/>
      <c r="N3" s="23"/>
      <c r="O3" s="23"/>
      <c r="P3" s="23"/>
      <c r="Q3" s="23"/>
      <c r="R3" s="23"/>
      <c r="S3" s="23"/>
    </row>
    <row r="4" spans="1:19" s="21" customFormat="1" ht="13.5" customHeight="1">
      <c r="A4" s="630" t="s">
        <v>471</v>
      </c>
      <c r="B4" s="630"/>
      <c r="C4" s="630"/>
      <c r="D4" s="630"/>
      <c r="E4" s="630"/>
      <c r="F4" s="630"/>
      <c r="G4" s="630"/>
      <c r="H4" s="630"/>
      <c r="I4" s="630"/>
      <c r="J4" s="630"/>
      <c r="K4" s="22"/>
      <c r="L4" s="22"/>
      <c r="M4" s="22"/>
      <c r="N4" s="22"/>
      <c r="O4" s="22"/>
      <c r="P4" s="22"/>
      <c r="Q4" s="22"/>
      <c r="R4" s="631" t="s">
        <v>117</v>
      </c>
      <c r="S4" s="631"/>
    </row>
    <row r="5" spans="1:17" ht="6" customHeight="1" thickBot="1">
      <c r="A5" s="20"/>
      <c r="B5" s="20"/>
      <c r="C5" s="20"/>
      <c r="D5" s="20"/>
      <c r="E5" s="20"/>
      <c r="F5" s="7"/>
      <c r="G5" s="7"/>
      <c r="H5" s="7"/>
      <c r="I5" s="7"/>
      <c r="J5" s="20"/>
      <c r="K5" s="20"/>
      <c r="L5" s="20"/>
      <c r="M5" s="20"/>
      <c r="N5" s="20"/>
      <c r="O5" s="20"/>
      <c r="P5" s="20"/>
      <c r="Q5" s="20"/>
    </row>
    <row r="6" spans="1:19" s="153" customFormat="1" ht="15" customHeight="1" thickTop="1">
      <c r="A6" s="632"/>
      <c r="B6" s="627" t="s">
        <v>116</v>
      </c>
      <c r="C6" s="627"/>
      <c r="D6" s="634"/>
      <c r="E6" s="627"/>
      <c r="F6" s="635" t="s">
        <v>115</v>
      </c>
      <c r="G6" s="636"/>
      <c r="H6" s="636"/>
      <c r="I6" s="636"/>
      <c r="J6" s="636"/>
      <c r="K6" s="635" t="s">
        <v>114</v>
      </c>
      <c r="L6" s="636"/>
      <c r="M6" s="636"/>
      <c r="N6" s="636"/>
      <c r="O6" s="637"/>
      <c r="P6" s="635" t="s">
        <v>113</v>
      </c>
      <c r="Q6" s="637"/>
      <c r="R6" s="635" t="s">
        <v>112</v>
      </c>
      <c r="S6" s="636"/>
    </row>
    <row r="7" spans="1:20" s="148" customFormat="1" ht="8.25" customHeight="1">
      <c r="A7" s="632"/>
      <c r="B7" s="626" t="s">
        <v>109</v>
      </c>
      <c r="C7" s="628" t="s">
        <v>111</v>
      </c>
      <c r="D7" s="17"/>
      <c r="E7" s="18"/>
      <c r="F7" s="628" t="s">
        <v>109</v>
      </c>
      <c r="G7" s="628" t="s">
        <v>111</v>
      </c>
      <c r="H7" s="17"/>
      <c r="I7" s="17"/>
      <c r="J7" s="256"/>
      <c r="K7" s="626" t="s">
        <v>109</v>
      </c>
      <c r="L7" s="628" t="s">
        <v>110</v>
      </c>
      <c r="M7" s="17"/>
      <c r="N7" s="17"/>
      <c r="O7" s="16"/>
      <c r="P7" s="626" t="s">
        <v>109</v>
      </c>
      <c r="Q7" s="628" t="s">
        <v>108</v>
      </c>
      <c r="R7" s="626" t="s">
        <v>109</v>
      </c>
      <c r="S7" s="628" t="s">
        <v>108</v>
      </c>
      <c r="T7" s="55"/>
    </row>
    <row r="8" spans="1:20" s="148" customFormat="1" ht="26.25" customHeight="1">
      <c r="A8" s="633"/>
      <c r="B8" s="627"/>
      <c r="C8" s="627"/>
      <c r="D8" s="5" t="s">
        <v>107</v>
      </c>
      <c r="E8" s="5" t="s">
        <v>106</v>
      </c>
      <c r="F8" s="629"/>
      <c r="G8" s="629"/>
      <c r="H8" s="5" t="s">
        <v>105</v>
      </c>
      <c r="I8" s="5" t="s">
        <v>104</v>
      </c>
      <c r="J8" s="251" t="s">
        <v>103</v>
      </c>
      <c r="K8" s="627"/>
      <c r="L8" s="627"/>
      <c r="M8" s="5" t="s">
        <v>102</v>
      </c>
      <c r="N8" s="5" t="s">
        <v>101</v>
      </c>
      <c r="O8" s="15" t="s">
        <v>100</v>
      </c>
      <c r="P8" s="627"/>
      <c r="Q8" s="629"/>
      <c r="R8" s="627"/>
      <c r="S8" s="629"/>
      <c r="T8" s="55"/>
    </row>
    <row r="9" spans="1:19" s="148" customFormat="1" ht="14.25" customHeight="1">
      <c r="A9" s="502" t="s">
        <v>469</v>
      </c>
      <c r="B9" s="344">
        <v>21</v>
      </c>
      <c r="C9" s="345">
        <v>828</v>
      </c>
      <c r="D9" s="345">
        <v>97</v>
      </c>
      <c r="E9" s="345">
        <v>731</v>
      </c>
      <c r="F9" s="345">
        <v>49</v>
      </c>
      <c r="G9" s="345">
        <v>2506</v>
      </c>
      <c r="H9" s="345">
        <v>230</v>
      </c>
      <c r="I9" s="345">
        <v>2162</v>
      </c>
      <c r="J9" s="345">
        <v>114</v>
      </c>
      <c r="K9" s="345" t="s">
        <v>444</v>
      </c>
      <c r="L9" s="345">
        <v>2444</v>
      </c>
      <c r="M9" s="345">
        <v>205</v>
      </c>
      <c r="N9" s="345">
        <v>1220</v>
      </c>
      <c r="O9" s="345">
        <v>1019</v>
      </c>
      <c r="P9" s="345">
        <v>27</v>
      </c>
      <c r="Q9" s="345">
        <v>575553</v>
      </c>
      <c r="R9" s="345" t="s">
        <v>444</v>
      </c>
      <c r="S9" s="345">
        <v>76600</v>
      </c>
    </row>
    <row r="10" spans="1:19" s="148" customFormat="1" ht="14.25" customHeight="1">
      <c r="A10" s="484" t="s">
        <v>443</v>
      </c>
      <c r="B10" s="304">
        <v>20</v>
      </c>
      <c r="C10" s="303">
        <v>786</v>
      </c>
      <c r="D10" s="303">
        <v>86</v>
      </c>
      <c r="E10" s="303">
        <v>700</v>
      </c>
      <c r="F10" s="303">
        <v>47</v>
      </c>
      <c r="G10" s="303">
        <v>2351</v>
      </c>
      <c r="H10" s="303">
        <v>225</v>
      </c>
      <c r="I10" s="303">
        <v>2023</v>
      </c>
      <c r="J10" s="303">
        <v>103</v>
      </c>
      <c r="K10" s="303" t="s">
        <v>444</v>
      </c>
      <c r="L10" s="303">
        <v>2307</v>
      </c>
      <c r="M10" s="303">
        <v>239</v>
      </c>
      <c r="N10" s="303">
        <v>1139</v>
      </c>
      <c r="O10" s="303">
        <v>929</v>
      </c>
      <c r="P10" s="303">
        <v>25</v>
      </c>
      <c r="Q10" s="303">
        <v>734748</v>
      </c>
      <c r="R10" s="303" t="s">
        <v>444</v>
      </c>
      <c r="S10" s="303">
        <v>97000</v>
      </c>
    </row>
    <row r="11" spans="1:19" s="226" customFormat="1" ht="14.25" customHeight="1">
      <c r="A11" s="505" t="s">
        <v>472</v>
      </c>
      <c r="B11" s="418">
        <v>20</v>
      </c>
      <c r="C11" s="419">
        <v>818</v>
      </c>
      <c r="D11" s="419">
        <v>134</v>
      </c>
      <c r="E11" s="419">
        <v>684</v>
      </c>
      <c r="F11" s="419">
        <v>45</v>
      </c>
      <c r="G11" s="419">
        <v>2181</v>
      </c>
      <c r="H11" s="419">
        <v>231</v>
      </c>
      <c r="I11" s="419">
        <v>1865</v>
      </c>
      <c r="J11" s="419">
        <v>85</v>
      </c>
      <c r="K11" s="419" t="s">
        <v>444</v>
      </c>
      <c r="L11" s="419">
        <v>1345</v>
      </c>
      <c r="M11" s="419">
        <v>95</v>
      </c>
      <c r="N11" s="419">
        <v>770</v>
      </c>
      <c r="O11" s="419">
        <v>480</v>
      </c>
      <c r="P11" s="419">
        <v>26</v>
      </c>
      <c r="Q11" s="419">
        <v>775738</v>
      </c>
      <c r="R11" s="419" t="s">
        <v>444</v>
      </c>
      <c r="S11" s="419">
        <v>59000</v>
      </c>
    </row>
    <row r="12" spans="1:19" s="148" customFormat="1" ht="14.25" customHeight="1">
      <c r="A12" s="13"/>
      <c r="B12" s="420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</row>
    <row r="13" spans="1:19" s="148" customFormat="1" ht="14.25" customHeight="1">
      <c r="A13" s="12" t="s">
        <v>99</v>
      </c>
      <c r="B13" s="304">
        <v>3</v>
      </c>
      <c r="C13" s="422">
        <v>131</v>
      </c>
      <c r="D13" s="303">
        <v>2</v>
      </c>
      <c r="E13" s="303">
        <v>129</v>
      </c>
      <c r="F13" s="303">
        <v>6</v>
      </c>
      <c r="G13" s="303">
        <v>246</v>
      </c>
      <c r="H13" s="303">
        <v>16</v>
      </c>
      <c r="I13" s="303">
        <v>224</v>
      </c>
      <c r="J13" s="303">
        <v>6</v>
      </c>
      <c r="K13" s="303" t="s">
        <v>34</v>
      </c>
      <c r="L13" s="303">
        <v>0</v>
      </c>
      <c r="M13" s="303" t="s">
        <v>34</v>
      </c>
      <c r="N13" s="303" t="s">
        <v>34</v>
      </c>
      <c r="O13" s="303" t="s">
        <v>34</v>
      </c>
      <c r="P13" s="303">
        <v>5</v>
      </c>
      <c r="Q13" s="303">
        <v>6608</v>
      </c>
      <c r="R13" s="303" t="s">
        <v>444</v>
      </c>
      <c r="S13" s="303">
        <v>26000</v>
      </c>
    </row>
    <row r="14" spans="1:19" s="148" customFormat="1" ht="14.25" customHeight="1">
      <c r="A14" s="12" t="s">
        <v>98</v>
      </c>
      <c r="B14" s="304" t="s">
        <v>444</v>
      </c>
      <c r="C14" s="422">
        <v>36</v>
      </c>
      <c r="D14" s="303">
        <v>7</v>
      </c>
      <c r="E14" s="303">
        <v>29</v>
      </c>
      <c r="F14" s="303">
        <v>3</v>
      </c>
      <c r="G14" s="303">
        <v>65</v>
      </c>
      <c r="H14" s="303">
        <v>34</v>
      </c>
      <c r="I14" s="303">
        <v>16</v>
      </c>
      <c r="J14" s="303">
        <v>15</v>
      </c>
      <c r="K14" s="303" t="s">
        <v>34</v>
      </c>
      <c r="L14" s="303">
        <v>0</v>
      </c>
      <c r="M14" s="303" t="s">
        <v>34</v>
      </c>
      <c r="N14" s="303" t="s">
        <v>34</v>
      </c>
      <c r="O14" s="303" t="s">
        <v>34</v>
      </c>
      <c r="P14" s="303" t="s">
        <v>444</v>
      </c>
      <c r="Q14" s="303">
        <v>400</v>
      </c>
      <c r="R14" s="303" t="s">
        <v>34</v>
      </c>
      <c r="S14" s="303" t="s">
        <v>34</v>
      </c>
    </row>
    <row r="15" spans="1:19" s="148" customFormat="1" ht="14.25" customHeight="1">
      <c r="A15" s="12" t="s">
        <v>97</v>
      </c>
      <c r="B15" s="304" t="s">
        <v>34</v>
      </c>
      <c r="C15" s="422">
        <v>0</v>
      </c>
      <c r="D15" s="303" t="s">
        <v>34</v>
      </c>
      <c r="E15" s="303" t="s">
        <v>34</v>
      </c>
      <c r="F15" s="303" t="s">
        <v>34</v>
      </c>
      <c r="G15" s="303">
        <v>0</v>
      </c>
      <c r="H15" s="303" t="s">
        <v>34</v>
      </c>
      <c r="I15" s="303" t="s">
        <v>34</v>
      </c>
      <c r="J15" s="303" t="s">
        <v>34</v>
      </c>
      <c r="K15" s="303" t="s">
        <v>34</v>
      </c>
      <c r="L15" s="303">
        <v>0</v>
      </c>
      <c r="M15" s="303" t="s">
        <v>34</v>
      </c>
      <c r="N15" s="303" t="s">
        <v>34</v>
      </c>
      <c r="O15" s="303" t="s">
        <v>34</v>
      </c>
      <c r="P15" s="303" t="s">
        <v>34</v>
      </c>
      <c r="Q15" s="303" t="s">
        <v>34</v>
      </c>
      <c r="R15" s="303" t="s">
        <v>34</v>
      </c>
      <c r="S15" s="303" t="s">
        <v>34</v>
      </c>
    </row>
    <row r="16" spans="1:19" s="148" customFormat="1" ht="14.25" customHeight="1">
      <c r="A16" s="12" t="s">
        <v>96</v>
      </c>
      <c r="B16" s="304">
        <v>5</v>
      </c>
      <c r="C16" s="422">
        <v>218</v>
      </c>
      <c r="D16" s="303">
        <v>59</v>
      </c>
      <c r="E16" s="303">
        <v>159</v>
      </c>
      <c r="F16" s="303" t="s">
        <v>444</v>
      </c>
      <c r="G16" s="303">
        <v>7</v>
      </c>
      <c r="H16" s="303" t="s">
        <v>34</v>
      </c>
      <c r="I16" s="303">
        <v>4</v>
      </c>
      <c r="J16" s="303">
        <v>3</v>
      </c>
      <c r="K16" s="303" t="s">
        <v>444</v>
      </c>
      <c r="L16" s="303">
        <v>120</v>
      </c>
      <c r="M16" s="303" t="s">
        <v>34</v>
      </c>
      <c r="N16" s="303">
        <v>120</v>
      </c>
      <c r="O16" s="303" t="s">
        <v>34</v>
      </c>
      <c r="P16" s="303" t="s">
        <v>444</v>
      </c>
      <c r="Q16" s="303">
        <v>200</v>
      </c>
      <c r="R16" s="303" t="s">
        <v>34</v>
      </c>
      <c r="S16" s="303" t="s">
        <v>34</v>
      </c>
    </row>
    <row r="17" spans="1:19" s="148" customFormat="1" ht="14.25" customHeight="1">
      <c r="A17" s="12" t="s">
        <v>95</v>
      </c>
      <c r="B17" s="304">
        <v>3</v>
      </c>
      <c r="C17" s="422">
        <v>106</v>
      </c>
      <c r="D17" s="303">
        <v>18</v>
      </c>
      <c r="E17" s="303">
        <v>88</v>
      </c>
      <c r="F17" s="303">
        <v>3</v>
      </c>
      <c r="G17" s="303">
        <v>8</v>
      </c>
      <c r="H17" s="303" t="s">
        <v>34</v>
      </c>
      <c r="I17" s="303">
        <v>3</v>
      </c>
      <c r="J17" s="303">
        <v>5</v>
      </c>
      <c r="K17" s="303" t="s">
        <v>34</v>
      </c>
      <c r="L17" s="303">
        <v>0</v>
      </c>
      <c r="M17" s="303" t="s">
        <v>34</v>
      </c>
      <c r="N17" s="303" t="s">
        <v>34</v>
      </c>
      <c r="O17" s="303" t="s">
        <v>34</v>
      </c>
      <c r="P17" s="303" t="s">
        <v>444</v>
      </c>
      <c r="Q17" s="303">
        <v>114</v>
      </c>
      <c r="R17" s="303" t="s">
        <v>34</v>
      </c>
      <c r="S17" s="303" t="s">
        <v>34</v>
      </c>
    </row>
    <row r="18" spans="1:19" s="148" customFormat="1" ht="14.25" customHeight="1">
      <c r="A18" s="12" t="s">
        <v>347</v>
      </c>
      <c r="B18" s="304" t="s">
        <v>34</v>
      </c>
      <c r="C18" s="422">
        <v>0</v>
      </c>
      <c r="D18" s="303" t="s">
        <v>34</v>
      </c>
      <c r="E18" s="303" t="s">
        <v>34</v>
      </c>
      <c r="F18" s="303" t="s">
        <v>34</v>
      </c>
      <c r="G18" s="303">
        <v>0</v>
      </c>
      <c r="H18" s="303" t="s">
        <v>34</v>
      </c>
      <c r="I18" s="303" t="s">
        <v>34</v>
      </c>
      <c r="J18" s="303" t="s">
        <v>34</v>
      </c>
      <c r="K18" s="303" t="s">
        <v>34</v>
      </c>
      <c r="L18" s="303">
        <v>0</v>
      </c>
      <c r="M18" s="303" t="s">
        <v>34</v>
      </c>
      <c r="N18" s="303" t="s">
        <v>34</v>
      </c>
      <c r="O18" s="303" t="s">
        <v>34</v>
      </c>
      <c r="P18" s="303" t="s">
        <v>444</v>
      </c>
      <c r="Q18" s="303">
        <v>200</v>
      </c>
      <c r="R18" s="303" t="s">
        <v>34</v>
      </c>
      <c r="S18" s="303" t="s">
        <v>34</v>
      </c>
    </row>
    <row r="19" spans="1:19" s="148" customFormat="1" ht="14.25" customHeight="1">
      <c r="A19" s="12" t="s">
        <v>94</v>
      </c>
      <c r="B19" s="304">
        <v>2</v>
      </c>
      <c r="C19" s="422">
        <v>125</v>
      </c>
      <c r="D19" s="303">
        <v>8</v>
      </c>
      <c r="E19" s="303">
        <v>117</v>
      </c>
      <c r="F19" s="303" t="s">
        <v>34</v>
      </c>
      <c r="G19" s="303">
        <v>0</v>
      </c>
      <c r="H19" s="303" t="s">
        <v>34</v>
      </c>
      <c r="I19" s="303" t="s">
        <v>34</v>
      </c>
      <c r="J19" s="303" t="s">
        <v>34</v>
      </c>
      <c r="K19" s="303" t="s">
        <v>34</v>
      </c>
      <c r="L19" s="303">
        <v>0</v>
      </c>
      <c r="M19" s="303" t="s">
        <v>34</v>
      </c>
      <c r="N19" s="303" t="s">
        <v>34</v>
      </c>
      <c r="O19" s="303" t="s">
        <v>34</v>
      </c>
      <c r="P19" s="303">
        <v>3</v>
      </c>
      <c r="Q19" s="303">
        <v>198625</v>
      </c>
      <c r="R19" s="303" t="s">
        <v>34</v>
      </c>
      <c r="S19" s="303" t="s">
        <v>34</v>
      </c>
    </row>
    <row r="20" spans="1:19" s="148" customFormat="1" ht="14.25" customHeight="1">
      <c r="A20" s="12" t="s">
        <v>93</v>
      </c>
      <c r="B20" s="304" t="s">
        <v>34</v>
      </c>
      <c r="C20" s="422">
        <v>0</v>
      </c>
      <c r="D20" s="303" t="s">
        <v>34</v>
      </c>
      <c r="E20" s="303" t="s">
        <v>34</v>
      </c>
      <c r="F20" s="303" t="s">
        <v>444</v>
      </c>
      <c r="G20" s="303">
        <v>10</v>
      </c>
      <c r="H20" s="303">
        <v>8</v>
      </c>
      <c r="I20" s="303" t="s">
        <v>34</v>
      </c>
      <c r="J20" s="303">
        <v>2</v>
      </c>
      <c r="K20" s="303" t="s">
        <v>444</v>
      </c>
      <c r="L20" s="303">
        <v>1225</v>
      </c>
      <c r="M20" s="303">
        <v>95</v>
      </c>
      <c r="N20" s="303">
        <v>650</v>
      </c>
      <c r="O20" s="303">
        <v>480</v>
      </c>
      <c r="P20" s="303">
        <v>4</v>
      </c>
      <c r="Q20" s="303">
        <v>49690</v>
      </c>
      <c r="R20" s="303" t="s">
        <v>34</v>
      </c>
      <c r="S20" s="303" t="s">
        <v>34</v>
      </c>
    </row>
    <row r="21" spans="1:19" s="148" customFormat="1" ht="14.25" customHeight="1">
      <c r="A21" s="12" t="s">
        <v>92</v>
      </c>
      <c r="B21" s="304">
        <v>4</v>
      </c>
      <c r="C21" s="422">
        <v>123</v>
      </c>
      <c r="D21" s="303">
        <v>19</v>
      </c>
      <c r="E21" s="303">
        <v>104</v>
      </c>
      <c r="F21" s="303">
        <v>18</v>
      </c>
      <c r="G21" s="303">
        <v>1228</v>
      </c>
      <c r="H21" s="303">
        <v>65</v>
      </c>
      <c r="I21" s="303">
        <v>1140</v>
      </c>
      <c r="J21" s="303">
        <v>23</v>
      </c>
      <c r="K21" s="303" t="s">
        <v>34</v>
      </c>
      <c r="L21" s="303">
        <v>0</v>
      </c>
      <c r="M21" s="303" t="s">
        <v>34</v>
      </c>
      <c r="N21" s="303" t="s">
        <v>34</v>
      </c>
      <c r="O21" s="303" t="s">
        <v>34</v>
      </c>
      <c r="P21" s="303">
        <v>5</v>
      </c>
      <c r="Q21" s="303">
        <v>511788</v>
      </c>
      <c r="R21" s="303" t="s">
        <v>444</v>
      </c>
      <c r="S21" s="303">
        <v>33000</v>
      </c>
    </row>
    <row r="22" spans="1:19" s="148" customFormat="1" ht="14.25" customHeight="1">
      <c r="A22" s="12" t="s">
        <v>91</v>
      </c>
      <c r="B22" s="304" t="s">
        <v>34</v>
      </c>
      <c r="C22" s="422">
        <v>0</v>
      </c>
      <c r="D22" s="303" t="s">
        <v>34</v>
      </c>
      <c r="E22" s="303" t="s">
        <v>34</v>
      </c>
      <c r="F22" s="303" t="s">
        <v>34</v>
      </c>
      <c r="G22" s="303">
        <v>0</v>
      </c>
      <c r="H22" s="303" t="s">
        <v>34</v>
      </c>
      <c r="I22" s="303" t="s">
        <v>34</v>
      </c>
      <c r="J22" s="303" t="s">
        <v>34</v>
      </c>
      <c r="K22" s="303" t="s">
        <v>34</v>
      </c>
      <c r="L22" s="303">
        <v>0</v>
      </c>
      <c r="M22" s="303" t="s">
        <v>34</v>
      </c>
      <c r="N22" s="303" t="s">
        <v>34</v>
      </c>
      <c r="O22" s="303" t="s">
        <v>34</v>
      </c>
      <c r="P22" s="303" t="s">
        <v>34</v>
      </c>
      <c r="Q22" s="303" t="s">
        <v>34</v>
      </c>
      <c r="R22" s="303" t="s">
        <v>34</v>
      </c>
      <c r="S22" s="303" t="s">
        <v>34</v>
      </c>
    </row>
    <row r="23" spans="1:19" s="148" customFormat="1" ht="14.25" customHeight="1">
      <c r="A23" s="12" t="s">
        <v>90</v>
      </c>
      <c r="B23" s="304" t="s">
        <v>34</v>
      </c>
      <c r="C23" s="422">
        <v>0</v>
      </c>
      <c r="D23" s="303" t="s">
        <v>34</v>
      </c>
      <c r="E23" s="303" t="s">
        <v>34</v>
      </c>
      <c r="F23" s="303">
        <v>4</v>
      </c>
      <c r="G23" s="303">
        <v>271</v>
      </c>
      <c r="H23" s="303">
        <v>31</v>
      </c>
      <c r="I23" s="303">
        <v>226</v>
      </c>
      <c r="J23" s="303">
        <v>14</v>
      </c>
      <c r="K23" s="303" t="s">
        <v>34</v>
      </c>
      <c r="L23" s="303">
        <v>0</v>
      </c>
      <c r="M23" s="303" t="s">
        <v>34</v>
      </c>
      <c r="N23" s="303" t="s">
        <v>34</v>
      </c>
      <c r="O23" s="303" t="s">
        <v>34</v>
      </c>
      <c r="P23" s="303" t="s">
        <v>444</v>
      </c>
      <c r="Q23" s="303">
        <v>450</v>
      </c>
      <c r="R23" s="303" t="s">
        <v>34</v>
      </c>
      <c r="S23" s="303" t="s">
        <v>34</v>
      </c>
    </row>
    <row r="24" spans="1:19" s="148" customFormat="1" ht="14.25" customHeight="1">
      <c r="A24" s="12" t="s">
        <v>89</v>
      </c>
      <c r="B24" s="304" t="s">
        <v>34</v>
      </c>
      <c r="C24" s="422">
        <v>0</v>
      </c>
      <c r="D24" s="303" t="s">
        <v>34</v>
      </c>
      <c r="E24" s="303" t="s">
        <v>34</v>
      </c>
      <c r="F24" s="303" t="s">
        <v>34</v>
      </c>
      <c r="G24" s="303">
        <v>0</v>
      </c>
      <c r="H24" s="303" t="s">
        <v>34</v>
      </c>
      <c r="I24" s="303" t="s">
        <v>34</v>
      </c>
      <c r="J24" s="303" t="s">
        <v>34</v>
      </c>
      <c r="K24" s="303" t="s">
        <v>34</v>
      </c>
      <c r="L24" s="303">
        <v>0</v>
      </c>
      <c r="M24" s="303" t="s">
        <v>34</v>
      </c>
      <c r="N24" s="303" t="s">
        <v>34</v>
      </c>
      <c r="O24" s="303" t="s">
        <v>34</v>
      </c>
      <c r="P24" s="303" t="s">
        <v>444</v>
      </c>
      <c r="Q24" s="303">
        <v>300</v>
      </c>
      <c r="R24" s="303" t="s">
        <v>34</v>
      </c>
      <c r="S24" s="303" t="s">
        <v>34</v>
      </c>
    </row>
    <row r="25" spans="1:19" s="148" customFormat="1" ht="14.25" customHeight="1">
      <c r="A25" s="12" t="s">
        <v>12</v>
      </c>
      <c r="B25" s="304" t="s">
        <v>34</v>
      </c>
      <c r="C25" s="422">
        <v>0</v>
      </c>
      <c r="D25" s="303" t="s">
        <v>34</v>
      </c>
      <c r="E25" s="303" t="s">
        <v>34</v>
      </c>
      <c r="F25" s="303" t="s">
        <v>444</v>
      </c>
      <c r="G25" s="303">
        <v>5</v>
      </c>
      <c r="H25" s="303" t="s">
        <v>34</v>
      </c>
      <c r="I25" s="303">
        <v>5</v>
      </c>
      <c r="J25" s="303" t="s">
        <v>34</v>
      </c>
      <c r="K25" s="303" t="s">
        <v>34</v>
      </c>
      <c r="L25" s="303">
        <v>0</v>
      </c>
      <c r="M25" s="303" t="s">
        <v>34</v>
      </c>
      <c r="N25" s="303" t="s">
        <v>34</v>
      </c>
      <c r="O25" s="303" t="s">
        <v>34</v>
      </c>
      <c r="P25" s="303" t="s">
        <v>444</v>
      </c>
      <c r="Q25" s="303">
        <v>150</v>
      </c>
      <c r="R25" s="303" t="s">
        <v>34</v>
      </c>
      <c r="S25" s="303" t="s">
        <v>34</v>
      </c>
    </row>
    <row r="26" spans="1:19" s="148" customFormat="1" ht="14.25" customHeight="1">
      <c r="A26" s="12" t="s">
        <v>88</v>
      </c>
      <c r="B26" s="304" t="s">
        <v>444</v>
      </c>
      <c r="C26" s="422">
        <v>54</v>
      </c>
      <c r="D26" s="303">
        <v>18</v>
      </c>
      <c r="E26" s="303">
        <v>36</v>
      </c>
      <c r="F26" s="303">
        <v>4</v>
      </c>
      <c r="G26" s="303">
        <v>162</v>
      </c>
      <c r="H26" s="303">
        <v>33</v>
      </c>
      <c r="I26" s="303">
        <v>121</v>
      </c>
      <c r="J26" s="303">
        <v>8</v>
      </c>
      <c r="K26" s="303" t="s">
        <v>34</v>
      </c>
      <c r="L26" s="303">
        <v>0</v>
      </c>
      <c r="M26" s="303" t="s">
        <v>34</v>
      </c>
      <c r="N26" s="303" t="s">
        <v>34</v>
      </c>
      <c r="O26" s="303" t="s">
        <v>34</v>
      </c>
      <c r="P26" s="303" t="s">
        <v>34</v>
      </c>
      <c r="Q26" s="303" t="s">
        <v>34</v>
      </c>
      <c r="R26" s="303" t="s">
        <v>34</v>
      </c>
      <c r="S26" s="303" t="s">
        <v>34</v>
      </c>
    </row>
    <row r="27" spans="1:19" s="148" customFormat="1" ht="14.25" customHeight="1">
      <c r="A27" s="12" t="s">
        <v>87</v>
      </c>
      <c r="B27" s="304" t="s">
        <v>34</v>
      </c>
      <c r="C27" s="422">
        <v>0</v>
      </c>
      <c r="D27" s="303" t="s">
        <v>34</v>
      </c>
      <c r="E27" s="303" t="s">
        <v>34</v>
      </c>
      <c r="F27" s="303" t="s">
        <v>34</v>
      </c>
      <c r="G27" s="303">
        <v>0</v>
      </c>
      <c r="H27" s="303" t="s">
        <v>34</v>
      </c>
      <c r="I27" s="303" t="s">
        <v>34</v>
      </c>
      <c r="J27" s="303" t="s">
        <v>34</v>
      </c>
      <c r="K27" s="303" t="s">
        <v>34</v>
      </c>
      <c r="L27" s="303">
        <v>0</v>
      </c>
      <c r="M27" s="303" t="s">
        <v>34</v>
      </c>
      <c r="N27" s="303" t="s">
        <v>34</v>
      </c>
      <c r="O27" s="303" t="s">
        <v>34</v>
      </c>
      <c r="P27" s="303" t="s">
        <v>34</v>
      </c>
      <c r="Q27" s="303" t="s">
        <v>34</v>
      </c>
      <c r="R27" s="303" t="s">
        <v>34</v>
      </c>
      <c r="S27" s="303" t="s">
        <v>34</v>
      </c>
    </row>
    <row r="28" spans="1:19" s="148" customFormat="1" ht="14.25" customHeight="1">
      <c r="A28" s="12" t="s">
        <v>370</v>
      </c>
      <c r="B28" s="304" t="s">
        <v>34</v>
      </c>
      <c r="C28" s="422">
        <v>0</v>
      </c>
      <c r="D28" s="303" t="s">
        <v>34</v>
      </c>
      <c r="E28" s="303" t="s">
        <v>34</v>
      </c>
      <c r="F28" s="303" t="s">
        <v>444</v>
      </c>
      <c r="G28" s="303">
        <v>41</v>
      </c>
      <c r="H28" s="303">
        <v>7</v>
      </c>
      <c r="I28" s="303">
        <v>33</v>
      </c>
      <c r="J28" s="303">
        <v>1</v>
      </c>
      <c r="K28" s="303" t="s">
        <v>34</v>
      </c>
      <c r="L28" s="303">
        <v>0</v>
      </c>
      <c r="M28" s="303" t="s">
        <v>34</v>
      </c>
      <c r="N28" s="303" t="s">
        <v>34</v>
      </c>
      <c r="O28" s="303" t="s">
        <v>34</v>
      </c>
      <c r="P28" s="303" t="s">
        <v>444</v>
      </c>
      <c r="Q28" s="303">
        <v>213</v>
      </c>
      <c r="R28" s="303" t="s">
        <v>34</v>
      </c>
      <c r="S28" s="303" t="s">
        <v>34</v>
      </c>
    </row>
    <row r="29" spans="1:19" s="148" customFormat="1" ht="14.25" customHeight="1">
      <c r="A29" s="11" t="s">
        <v>20</v>
      </c>
      <c r="B29" s="423" t="s">
        <v>444</v>
      </c>
      <c r="C29" s="424">
        <v>25</v>
      </c>
      <c r="D29" s="425">
        <v>3</v>
      </c>
      <c r="E29" s="425">
        <v>22</v>
      </c>
      <c r="F29" s="425">
        <v>3</v>
      </c>
      <c r="G29" s="425">
        <v>138</v>
      </c>
      <c r="H29" s="425">
        <v>37</v>
      </c>
      <c r="I29" s="425">
        <v>93</v>
      </c>
      <c r="J29" s="425">
        <v>8</v>
      </c>
      <c r="K29" s="425" t="s">
        <v>34</v>
      </c>
      <c r="L29" s="425">
        <v>0</v>
      </c>
      <c r="M29" s="425" t="s">
        <v>34</v>
      </c>
      <c r="N29" s="425" t="s">
        <v>34</v>
      </c>
      <c r="O29" s="425" t="s">
        <v>34</v>
      </c>
      <c r="P29" s="425" t="s">
        <v>444</v>
      </c>
      <c r="Q29" s="425">
        <v>7000</v>
      </c>
      <c r="R29" s="425" t="s">
        <v>34</v>
      </c>
      <c r="S29" s="425" t="s">
        <v>34</v>
      </c>
    </row>
    <row r="30" spans="1:19" s="148" customFormat="1" ht="14.25" customHeight="1">
      <c r="A30" s="342" t="s">
        <v>445</v>
      </c>
      <c r="B30" s="7"/>
      <c r="C30" s="7"/>
      <c r="D30" s="7"/>
      <c r="E30" s="4"/>
      <c r="F30" s="4"/>
      <c r="G30" s="4"/>
      <c r="H30" s="7"/>
      <c r="I30" s="7"/>
      <c r="J30" s="7"/>
      <c r="K30" s="4"/>
      <c r="L30" s="6"/>
      <c r="M30" s="6"/>
      <c r="N30" s="6"/>
      <c r="O30" s="6"/>
      <c r="P30" s="6"/>
      <c r="Q30" s="6"/>
      <c r="R30" s="6"/>
      <c r="S30" s="6"/>
    </row>
    <row r="31" spans="1:19" ht="13.5">
      <c r="A31" s="34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2:19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19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</sheetData>
  <sheetProtection/>
  <mergeCells count="20">
    <mergeCell ref="A1:B1"/>
    <mergeCell ref="A3:J3"/>
    <mergeCell ref="A4:J4"/>
    <mergeCell ref="R4:S4"/>
    <mergeCell ref="A6:A8"/>
    <mergeCell ref="B6:E6"/>
    <mergeCell ref="F6:J6"/>
    <mergeCell ref="K6:O6"/>
    <mergeCell ref="P6:Q6"/>
    <mergeCell ref="R6:S6"/>
    <mergeCell ref="P7:P8"/>
    <mergeCell ref="Q7:Q8"/>
    <mergeCell ref="R7:R8"/>
    <mergeCell ref="S7:S8"/>
    <mergeCell ref="B7:B8"/>
    <mergeCell ref="C7:C8"/>
    <mergeCell ref="F7:F8"/>
    <mergeCell ref="G7:G8"/>
    <mergeCell ref="K7:K8"/>
    <mergeCell ref="L7:L8"/>
  </mergeCells>
  <hyperlinks>
    <hyperlink ref="A1" location="'5農業目次'!A1" display="5　農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（株）ヒューマン・デザイン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（株）ヒューマン・デザイン</dc:creator>
  <cp:keywords/>
  <dc:description/>
  <cp:lastModifiedBy>Administrator</cp:lastModifiedBy>
  <cp:lastPrinted>2021-03-02T06:28:25Z</cp:lastPrinted>
  <dcterms:created xsi:type="dcterms:W3CDTF">2005-02-22T02:32:47Z</dcterms:created>
  <dcterms:modified xsi:type="dcterms:W3CDTF">2021-03-15T00:34:42Z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