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35" tabRatio="790" activeTab="8"/>
  </bookViews>
  <sheets>
    <sheet name="13通貨・金融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</sheets>
  <definedNames>
    <definedName name="_xlnm.Print_Area" localSheetId="1">'13-1'!$A$2:$E$38</definedName>
    <definedName name="_xlnm.Print_Area" localSheetId="2">'13-2'!$A$2:$H$25</definedName>
    <definedName name="_xlnm.Print_Area" localSheetId="3">'13-3'!$A$2:$E$23</definedName>
    <definedName name="_xlnm.Print_Area" localSheetId="4">'13-4'!$A$2:$J$25</definedName>
    <definedName name="_xlnm.Print_Area" localSheetId="5">'13-5'!$A$2:$J$12</definedName>
    <definedName name="_xlnm.Print_Area" localSheetId="6">'13-6'!$A$2:$K$25</definedName>
    <definedName name="_xlnm.Print_Area" localSheetId="7">'13-7'!$A$2:$G$24</definedName>
    <definedName name="_xlnm.Print_Area" localSheetId="8">'13-8'!$A$2:$Y$24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<sst xmlns="http://schemas.openxmlformats.org/spreadsheetml/2006/main" count="271" uniqueCount="173">
  <si>
    <t>13　通貨・金融</t>
  </si>
  <si>
    <t>金融機関店舗別</t>
  </si>
  <si>
    <t>店舗数</t>
  </si>
  <si>
    <t>備考</t>
  </si>
  <si>
    <t>都市銀行支店</t>
  </si>
  <si>
    <t>地方銀行</t>
  </si>
  <si>
    <t>本店</t>
  </si>
  <si>
    <t>福井1</t>
  </si>
  <si>
    <t>支店</t>
  </si>
  <si>
    <t>出張所</t>
  </si>
  <si>
    <t>信託銀行支店</t>
  </si>
  <si>
    <t>第二地方銀行</t>
  </si>
  <si>
    <t>福邦1</t>
  </si>
  <si>
    <t>信用金庫</t>
  </si>
  <si>
    <t>信用組合</t>
  </si>
  <si>
    <t>福泉1</t>
  </si>
  <si>
    <t>労働金庫</t>
  </si>
  <si>
    <t>信用農協連</t>
  </si>
  <si>
    <t>本所</t>
  </si>
  <si>
    <t>農業協同組合</t>
  </si>
  <si>
    <t>信用漁協連</t>
  </si>
  <si>
    <t>郵便局</t>
  </si>
  <si>
    <t>簡易局</t>
  </si>
  <si>
    <t>信用保証協会</t>
  </si>
  <si>
    <t>火災共済協同組合</t>
  </si>
  <si>
    <t>郵便局</t>
  </si>
  <si>
    <t>福泉1、医師1</t>
  </si>
  <si>
    <t>月</t>
  </si>
  <si>
    <t>年</t>
  </si>
  <si>
    <t>発行還収（△）状況</t>
  </si>
  <si>
    <t>月末発行高</t>
  </si>
  <si>
    <t>受（△）払超額</t>
  </si>
  <si>
    <t>支払額</t>
  </si>
  <si>
    <t>受入額</t>
  </si>
  <si>
    <t>全国</t>
  </si>
  <si>
    <t>北陸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</si>
  <si>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</si>
  <si>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</si>
  <si>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</si>
  <si>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</si>
  <si>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</si>
  <si>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</si>
  <si>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</si>
  <si>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</si>
  <si>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</si>
  <si>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</si>
  <si>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</si>
  <si>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月末</t>
  </si>
  <si>
    <t>1</t>
  </si>
  <si>
    <t>年末</t>
  </si>
  <si>
    <t>貸出総額</t>
  </si>
  <si>
    <t>預金総額</t>
  </si>
  <si>
    <t>（単位：億円）</t>
  </si>
  <si>
    <t>月</t>
  </si>
  <si>
    <t>年度</t>
  </si>
  <si>
    <t>（直接扱・代理扱）</t>
  </si>
  <si>
    <t>代理扱</t>
  </si>
  <si>
    <t>直接扱</t>
  </si>
  <si>
    <t>貸付残高</t>
  </si>
  <si>
    <t>貸付金額</t>
  </si>
  <si>
    <t>その他</t>
  </si>
  <si>
    <t>恩給担保貸付</t>
  </si>
  <si>
    <t>普通貸付</t>
  </si>
  <si>
    <t>（単位：千円）</t>
  </si>
  <si>
    <t>百万円</t>
  </si>
  <si>
    <t>金額</t>
  </si>
  <si>
    <t>被保険者数</t>
  </si>
  <si>
    <t>団体数</t>
  </si>
  <si>
    <t>件数</t>
  </si>
  <si>
    <t>団体保険</t>
  </si>
  <si>
    <t>個人年金</t>
  </si>
  <si>
    <t>個人保険</t>
  </si>
  <si>
    <t>保証債務残高</t>
  </si>
  <si>
    <t>保証承諾</t>
  </si>
  <si>
    <t>保証申込</t>
  </si>
  <si>
    <t>６　信用保証協会業務状況</t>
  </si>
  <si>
    <t>計</t>
  </si>
  <si>
    <t>建設業</t>
  </si>
  <si>
    <t>１３　通貨・金融</t>
  </si>
  <si>
    <t>13-2</t>
  </si>
  <si>
    <t>13-3</t>
  </si>
  <si>
    <t>13-4</t>
  </si>
  <si>
    <t>13-5</t>
  </si>
  <si>
    <t>13-6</t>
  </si>
  <si>
    <t>13-7</t>
  </si>
  <si>
    <t>13-8</t>
  </si>
  <si>
    <t>日本銀行券の受払状況</t>
  </si>
  <si>
    <t>銀行預金貸出残高</t>
  </si>
  <si>
    <t>生命保険事業状況</t>
  </si>
  <si>
    <t>信用保証協会業務状況</t>
  </si>
  <si>
    <t>手形交換状況</t>
  </si>
  <si>
    <t>金融機関店舗数</t>
  </si>
  <si>
    <t>企業倒産件数（負債額１千万円以上）</t>
  </si>
  <si>
    <t>13-1</t>
  </si>
  <si>
    <t>銀行代理業を営む営業所または事務所数</t>
  </si>
  <si>
    <t>（注）億円未満切捨である。</t>
  </si>
  <si>
    <t>㈱ゆうちょ銀行の銀行代理業の委託を受けた郵便局㈱が当該業務を
再委託している営業所または事務所数</t>
  </si>
  <si>
    <t>償還</t>
  </si>
  <si>
    <t>（注）新規契約分のみ集計</t>
  </si>
  <si>
    <t>金額</t>
  </si>
  <si>
    <t>生命保険会社</t>
  </si>
  <si>
    <t>損害保険会社</t>
  </si>
  <si>
    <t>13　通貨・金融 目次へ＜＜</t>
  </si>
  <si>
    <r>
      <rPr>
        <sz val="11"/>
        <rFont val="ＭＳ Ｐゴシック"/>
        <family val="3"/>
      </rPr>
      <t>日本政策金融公庫国民生活事業月末貸付残高</t>
    </r>
  </si>
  <si>
    <t>４　日本政策金融公庫国民生活事業月末貸付残高</t>
  </si>
  <si>
    <t>製造業</t>
  </si>
  <si>
    <t>卸売業</t>
  </si>
  <si>
    <t>小売業</t>
  </si>
  <si>
    <t>不動産業</t>
  </si>
  <si>
    <t>運輸業</t>
  </si>
  <si>
    <t>情報通信業</t>
  </si>
  <si>
    <t>金融・保険業</t>
  </si>
  <si>
    <t>サービス業他</t>
  </si>
  <si>
    <t>人</t>
  </si>
  <si>
    <t>（注）保証債務残高の年度値は各年度末現在。</t>
  </si>
  <si>
    <t>三井住友1</t>
  </si>
  <si>
    <t>枚数（千枚）</t>
  </si>
  <si>
    <t>枚数（枚）</t>
  </si>
  <si>
    <t>（単位：百万円）</t>
  </si>
  <si>
    <t>農・林・漁・鉱業</t>
  </si>
  <si>
    <t>本店(所)</t>
  </si>
  <si>
    <t>支店(所)</t>
  </si>
  <si>
    <t>福井1、敦賀1、小浜1、越前1</t>
  </si>
  <si>
    <t>※ 時点はディスクロージャー誌等による</t>
  </si>
  <si>
    <t>福邦31</t>
  </si>
  <si>
    <t>横浜幸銀1、イオ1</t>
  </si>
  <si>
    <t>越前1</t>
  </si>
  <si>
    <t>８　企業倒産件数（負債額１千万円以上）</t>
  </si>
  <si>
    <t>１　金融機関店舗数</t>
  </si>
  <si>
    <t>２　日本銀行券の受払状況</t>
  </si>
  <si>
    <t>３　銀行預金貸出残高</t>
  </si>
  <si>
    <t>５　生命保険事業状況</t>
  </si>
  <si>
    <t>７　手形交換状況</t>
  </si>
  <si>
    <t>（単位：件、百万円）</t>
  </si>
  <si>
    <t>　(つづき）</t>
  </si>
  <si>
    <t>令和</t>
  </si>
  <si>
    <t>元</t>
  </si>
  <si>
    <t>　　　　 〃　　　　　　　　　　　〃</t>
  </si>
  <si>
    <t>福井、武生</t>
  </si>
  <si>
    <t>3年</t>
  </si>
  <si>
    <t>生命保険協会福井県協会に加入しているもの</t>
  </si>
  <si>
    <t>日本損害保険協会（北陸支部）に加入しているもの</t>
  </si>
  <si>
    <t xml:space="preserve"> 3年</t>
  </si>
  <si>
    <t>　　　　 〃　　　　　　　信用事業を営むもの</t>
  </si>
  <si>
    <t>令和3事業年度末現在</t>
  </si>
  <si>
    <t>福井68、北陸17、北國3　</t>
  </si>
  <si>
    <t>福井41、敦賀7、小浜6、越前9、京都北都1</t>
  </si>
  <si>
    <t>北陸7</t>
  </si>
  <si>
    <t>福井5、北陸5</t>
  </si>
  <si>
    <t>みずほ1、三井住友1</t>
  </si>
  <si>
    <t>事務所</t>
  </si>
  <si>
    <t>日本銀行</t>
  </si>
  <si>
    <t>ゆうちょ銀行</t>
  </si>
  <si>
    <t>直営店</t>
  </si>
  <si>
    <t>商工組合中央金庫</t>
  </si>
  <si>
    <t>支店</t>
  </si>
  <si>
    <t>日本政策金融公庫</t>
  </si>
  <si>
    <t>令和4年3月31日現在</t>
  </si>
  <si>
    <t>１３　通貨　・金融</t>
  </si>
  <si>
    <t>資料：福井県統計調査課、流通販売課、水産課</t>
  </si>
  <si>
    <t>資料：日本銀行金沢支店、日本銀行</t>
  </si>
  <si>
    <t>4年</t>
  </si>
  <si>
    <t>資料：日本銀行</t>
  </si>
  <si>
    <t>（単位：億円）</t>
  </si>
  <si>
    <t>資料：株式会社日本政策金融公庫福井支店、武生支店</t>
  </si>
  <si>
    <t>資料：一般社団法人生命保険協会「生命保険事業概況」</t>
  </si>
  <si>
    <t>資料：福井県信用保証協会「統計情報」</t>
  </si>
  <si>
    <t>資料：一般社団法人全国銀行協会「交換所統計」</t>
  </si>
  <si>
    <t>手形交換高</t>
  </si>
  <si>
    <t>不渡手形</t>
  </si>
  <si>
    <t>令和3年福井県統計年鑑</t>
  </si>
  <si>
    <t>資料：㈱東京商工リサーチ福井支店</t>
  </si>
  <si>
    <t xml:space="preserve"> 4年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</si>
</sst>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.0_ ;_ * \-#,##0.0_ ;_ * &quot;-&quot;?_ ;_ @_ "/>
    <numFmt numFmtId="179" formatCode="\(\9\9.\9\)"/>
    <numFmt numFmtId="180" formatCode="\(##.#\)"/>
    <numFmt numFmtId="181" formatCode="\(##.0\)"/>
    <numFmt numFmtId="182" formatCode="\(#0.0\)"/>
    <numFmt numFmtId="183" formatCode="#,##0.0_ "/>
    <numFmt numFmtId="184" formatCode="0_ "/>
    <numFmt numFmtId="185" formatCode="#,##0.00_ "/>
    <numFmt numFmtId="186" formatCode="#,##0.00_);[Red]\(#,##0.00\)"/>
    <numFmt numFmtId="187" formatCode="0.00_);[Red]\(0.00\)"/>
    <numFmt numFmtId="188" formatCode="0.000_);[Red]\(0.000\)"/>
    <numFmt numFmtId="189" formatCode="#,##0.000_);[Red]\(#,##0.000\)"/>
    <numFmt numFmtId="190" formatCode="0.0_);[Red]\(0.0\)"/>
    <numFmt numFmtId="191" formatCode="0_);[Red]\(0\)"/>
    <numFmt numFmtId="192" formatCode="#,##0;&quot;△ &quot;#,##0"/>
    <numFmt numFmtId="193" formatCode="yyyy\.mm"/>
    <numFmt numFmtId="194" formatCode="yyyy"/>
    <numFmt numFmtId="195" formatCode="#,##0_);\(#,##0\)"/>
    <numFmt numFmtId="196" formatCode="_ * #,##0,_ ;_ * \-#,##0,_ ;_ * &quot;-&quot;_ ;_ @_ "/>
    <numFmt numFmtId="197" formatCode="_ * #,##0,_ ;_ * \-#,##0_ ;_ * &quot;-&quot;_ ;_ @_ "/>
    <numFmt numFmtId="198" formatCode="#,##0_ ;[Red]\-#,##0\ "/>
    <numFmt numFmtId="199" formatCode="#,##0\ \ ;&quot;△ &quot;#,##0\ \ "/>
    <numFmt numFmtId="200" formatCode="#,##0\ 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;[Red]\-#,##0.0"/>
    <numFmt numFmtId="206" formatCode="#,##0.000;[Red]\-#,##0.000"/>
    <numFmt numFmtId="207" formatCode="0.0%"/>
    <numFmt numFmtId="208" formatCode="#,##0;[Red]\-#,##0;\-"/>
    <numFmt numFmtId="209" formatCode="&quot;¥&quot;#,##0_);[Red]\(&quot;¥&quot;#,##0\)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0"/>
      <color indexed="30"/>
      <name val="ＭＳ ゴシック"/>
      <family val="3"/>
    </font>
    <font>
      <sz val="11"/>
      <color indexed="30"/>
      <name val="ＭＳ ゴシック"/>
      <family val="3"/>
    </font>
    <font>
      <sz val="18"/>
      <color indexed="8"/>
      <name val="ＭＳ Ｐゴシック"/>
      <family val="3"/>
    </font>
    <font>
      <sz val="10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7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u val="single"/>
      <sz val="11"/>
      <color theme="1"/>
      <name val="ＭＳ Ｐゴシック"/>
      <family val="3"/>
    </font>
    <font>
      <sz val="10"/>
      <color rgb="FF0070C0"/>
      <name val="ＭＳ ゴシック"/>
      <family val="3"/>
    </font>
    <font>
      <sz val="11"/>
      <color rgb="FF0070C0"/>
      <name val="ＭＳ ゴシック"/>
      <family val="3"/>
    </font>
    <font>
      <sz val="18"/>
      <color theme="1"/>
      <name val="ＭＳ Ｐゴシック"/>
      <family val="3"/>
    </font>
    <font>
      <sz val="10"/>
      <color rgb="FF0070C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195" fontId="3" fillId="0" borderId="0" xfId="0" applyNumberFormat="1" applyFont="1" applyBorder="1" applyAlignment="1">
      <alignment vertical="center"/>
    </xf>
    <xf numFmtId="195" fontId="3" fillId="0" borderId="1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195" fontId="3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54" fillId="0" borderId="0" xfId="43" applyAlignment="1" applyProtection="1" quotePrefix="1">
      <alignment/>
      <protection/>
    </xf>
    <xf numFmtId="0" fontId="3" fillId="0" borderId="13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17" xfId="0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1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8" fillId="0" borderId="11" xfId="0" applyNumberFormat="1" applyFont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/>
    </xf>
    <xf numFmtId="38" fontId="8" fillId="0" borderId="14" xfId="50" applyFont="1" applyBorder="1" applyAlignment="1">
      <alignment vertical="center"/>
    </xf>
    <xf numFmtId="38" fontId="8" fillId="0" borderId="0" xfId="5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9" xfId="0" applyFont="1" applyBorder="1" applyAlignment="1">
      <alignment horizontal="center" vertical="center" shrinkToFit="1"/>
    </xf>
    <xf numFmtId="0" fontId="54" fillId="0" borderId="0" xfId="43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49" fontId="3" fillId="0" borderId="0" xfId="0" applyNumberFormat="1" applyFont="1" applyBorder="1" applyAlignment="1">
      <alignment horizontal="distributed" vertical="top"/>
    </xf>
    <xf numFmtId="0" fontId="3" fillId="0" borderId="15" xfId="0" applyFont="1" applyBorder="1" applyAlignment="1">
      <alignment horizontal="distributed" vertical="top"/>
    </xf>
    <xf numFmtId="49" fontId="3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distributed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54" fillId="0" borderId="0" xfId="43" applyFont="1" applyFill="1" applyAlignment="1" applyProtection="1">
      <alignment vertical="center"/>
      <protection/>
    </xf>
    <xf numFmtId="49" fontId="10" fillId="0" borderId="12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208" fontId="8" fillId="0" borderId="0" xfId="50" applyNumberFormat="1" applyFont="1" applyFill="1" applyAlignment="1">
      <alignment horizontal="right" vertical="center"/>
    </xf>
    <xf numFmtId="49" fontId="69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0" fillId="0" borderId="0" xfId="0" applyFont="1" applyFill="1" applyAlignment="1">
      <alignment horizontal="left"/>
    </xf>
    <xf numFmtId="0" fontId="71" fillId="0" borderId="0" xfId="0" applyFont="1" applyFill="1" applyAlignment="1">
      <alignment/>
    </xf>
    <xf numFmtId="49" fontId="69" fillId="0" borderId="13" xfId="0" applyNumberFormat="1" applyFont="1" applyFill="1" applyBorder="1" applyAlignment="1">
      <alignment horizontal="center"/>
    </xf>
    <xf numFmtId="0" fontId="69" fillId="0" borderId="20" xfId="0" applyFont="1" applyFill="1" applyBorder="1" applyAlignment="1">
      <alignment horizontal="distributed" vertical="center"/>
    </xf>
    <xf numFmtId="49" fontId="69" fillId="0" borderId="0" xfId="0" applyNumberFormat="1" applyFont="1" applyFill="1" applyBorder="1" applyAlignment="1">
      <alignment horizontal="distributed" vertical="center"/>
    </xf>
    <xf numFmtId="49" fontId="69" fillId="0" borderId="0" xfId="0" applyNumberFormat="1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/>
    </xf>
    <xf numFmtId="0" fontId="73" fillId="0" borderId="12" xfId="0" applyFont="1" applyFill="1" applyBorder="1" applyAlignment="1">
      <alignment/>
    </xf>
    <xf numFmtId="192" fontId="69" fillId="0" borderId="0" xfId="0" applyNumberFormat="1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9" fillId="0" borderId="18" xfId="0" applyFont="1" applyFill="1" applyBorder="1" applyAlignment="1">
      <alignment horizontal="distributed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 shrinkToFit="1"/>
    </xf>
    <xf numFmtId="0" fontId="69" fillId="0" borderId="0" xfId="0" applyNumberFormat="1" applyFont="1" applyFill="1" applyBorder="1" applyAlignment="1">
      <alignment horizontal="distributed" vertical="center"/>
    </xf>
    <xf numFmtId="192" fontId="69" fillId="0" borderId="14" xfId="0" applyNumberFormat="1" applyFont="1" applyFill="1" applyBorder="1" applyAlignment="1">
      <alignment vertical="center"/>
    </xf>
    <xf numFmtId="192" fontId="69" fillId="0" borderId="0" xfId="0" applyNumberFormat="1" applyFont="1" applyFill="1" applyAlignment="1">
      <alignment vertical="center"/>
    </xf>
    <xf numFmtId="38" fontId="69" fillId="0" borderId="0" xfId="50" applyFont="1" applyFill="1" applyAlignment="1">
      <alignment vertical="center"/>
    </xf>
    <xf numFmtId="49" fontId="70" fillId="0" borderId="0" xfId="0" applyNumberFormat="1" applyFont="1" applyFill="1" applyBorder="1" applyAlignment="1">
      <alignment horizontal="distributed" vertical="center"/>
    </xf>
    <xf numFmtId="0" fontId="70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69" fillId="0" borderId="11" xfId="0" applyNumberFormat="1" applyFont="1" applyFill="1" applyBorder="1" applyAlignment="1">
      <alignment horizontal="distributed" vertical="center"/>
    </xf>
    <xf numFmtId="0" fontId="69" fillId="0" borderId="11" xfId="0" applyNumberFormat="1" applyFont="1" applyFill="1" applyBorder="1" applyAlignment="1">
      <alignment horizontal="distributed" vertical="center"/>
    </xf>
    <xf numFmtId="49" fontId="72" fillId="0" borderId="12" xfId="0" applyNumberFormat="1" applyFont="1" applyFill="1" applyBorder="1" applyAlignment="1">
      <alignment vertical="center"/>
    </xf>
    <xf numFmtId="0" fontId="69" fillId="0" borderId="12" xfId="0" applyNumberFormat="1" applyFont="1" applyFill="1" applyBorder="1" applyAlignment="1">
      <alignment horizontal="distributed" vertical="center"/>
    </xf>
    <xf numFmtId="49" fontId="69" fillId="0" borderId="12" xfId="0" applyNumberFormat="1" applyFont="1" applyFill="1" applyBorder="1" applyAlignment="1">
      <alignment horizontal="distributed" vertical="center"/>
    </xf>
    <xf numFmtId="192" fontId="69" fillId="0" borderId="12" xfId="0" applyNumberFormat="1" applyFont="1" applyFill="1" applyBorder="1" applyAlignment="1">
      <alignment vertical="center"/>
    </xf>
    <xf numFmtId="192" fontId="69" fillId="0" borderId="12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distributed" vertical="center"/>
    </xf>
    <xf numFmtId="192" fontId="75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76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77" fillId="0" borderId="0" xfId="0" applyFont="1" applyFill="1" applyAlignment="1">
      <alignment/>
    </xf>
    <xf numFmtId="0" fontId="69" fillId="0" borderId="0" xfId="0" applyFont="1" applyFill="1" applyAlignment="1">
      <alignment/>
    </xf>
    <xf numFmtId="49" fontId="69" fillId="0" borderId="0" xfId="0" applyNumberFormat="1" applyFont="1" applyFill="1" applyBorder="1" applyAlignment="1">
      <alignment horizontal="distributed" vertical="center"/>
    </xf>
    <xf numFmtId="38" fontId="69" fillId="0" borderId="14" xfId="50" applyFont="1" applyFill="1" applyBorder="1" applyAlignment="1">
      <alignment horizontal="center" vertical="center"/>
    </xf>
    <xf numFmtId="38" fontId="69" fillId="0" borderId="0" xfId="50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distributed" vertical="center"/>
    </xf>
    <xf numFmtId="38" fontId="70" fillId="0" borderId="0" xfId="50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72" fillId="0" borderId="12" xfId="0" applyFont="1" applyFill="1" applyBorder="1" applyAlignment="1">
      <alignment/>
    </xf>
    <xf numFmtId="0" fontId="69" fillId="0" borderId="12" xfId="0" applyFont="1" applyFill="1" applyBorder="1" applyAlignment="1">
      <alignment/>
    </xf>
    <xf numFmtId="49" fontId="69" fillId="0" borderId="0" xfId="0" applyNumberFormat="1" applyFont="1" applyFill="1" applyAlignment="1">
      <alignment/>
    </xf>
    <xf numFmtId="0" fontId="69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distributed" vertical="center"/>
    </xf>
    <xf numFmtId="0" fontId="72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208" fontId="71" fillId="0" borderId="0" xfId="0" applyNumberFormat="1" applyFont="1" applyFill="1" applyAlignment="1">
      <alignment vertical="center"/>
    </xf>
    <xf numFmtId="208" fontId="78" fillId="0" borderId="0" xfId="0" applyNumberFormat="1" applyFont="1" applyFill="1" applyAlignment="1">
      <alignment vertical="center"/>
    </xf>
    <xf numFmtId="208" fontId="69" fillId="0" borderId="0" xfId="0" applyNumberFormat="1" applyFont="1" applyFill="1" applyBorder="1" applyAlignment="1">
      <alignment vertical="center"/>
    </xf>
    <xf numFmtId="208" fontId="69" fillId="0" borderId="0" xfId="0" applyNumberFormat="1" applyFont="1" applyFill="1" applyBorder="1" applyAlignment="1">
      <alignment horizontal="right" vertical="center"/>
    </xf>
    <xf numFmtId="208" fontId="72" fillId="0" borderId="0" xfId="0" applyNumberFormat="1" applyFont="1" applyFill="1" applyBorder="1" applyAlignment="1">
      <alignment horizontal="right" vertical="center"/>
    </xf>
    <xf numFmtId="208" fontId="79" fillId="0" borderId="0" xfId="0" applyNumberFormat="1" applyFont="1" applyFill="1" applyAlignment="1">
      <alignment vertical="center"/>
    </xf>
    <xf numFmtId="208" fontId="79" fillId="0" borderId="0" xfId="0" applyNumberFormat="1" applyFont="1" applyFill="1" applyBorder="1" applyAlignment="1">
      <alignment vertical="center"/>
    </xf>
    <xf numFmtId="208" fontId="72" fillId="0" borderId="0" xfId="0" applyNumberFormat="1" applyFont="1" applyFill="1" applyAlignment="1">
      <alignment vertical="center"/>
    </xf>
    <xf numFmtId="208" fontId="72" fillId="0" borderId="11" xfId="0" applyNumberFormat="1" applyFont="1" applyFill="1" applyBorder="1" applyAlignment="1">
      <alignment horizontal="distributed" vertical="center"/>
    </xf>
    <xf numFmtId="208" fontId="72" fillId="0" borderId="10" xfId="0" applyNumberFormat="1" applyFont="1" applyFill="1" applyBorder="1" applyAlignment="1">
      <alignment horizontal="distributed" vertical="center"/>
    </xf>
    <xf numFmtId="208" fontId="72" fillId="0" borderId="0" xfId="0" applyNumberFormat="1" applyFont="1" applyFill="1" applyBorder="1" applyAlignment="1">
      <alignment horizontal="distributed" vertical="center"/>
    </xf>
    <xf numFmtId="208" fontId="72" fillId="0" borderId="0" xfId="0" applyNumberFormat="1" applyFont="1" applyFill="1" applyBorder="1" applyAlignment="1">
      <alignment vertical="center"/>
    </xf>
    <xf numFmtId="208" fontId="72" fillId="0" borderId="14" xfId="0" applyNumberFormat="1" applyFont="1" applyFill="1" applyBorder="1" applyAlignment="1">
      <alignment horizontal="right" vertical="center"/>
    </xf>
    <xf numFmtId="208" fontId="72" fillId="0" borderId="0" xfId="0" applyNumberFormat="1" applyFont="1" applyFill="1" applyAlignment="1">
      <alignment horizontal="right" vertical="center"/>
    </xf>
    <xf numFmtId="208" fontId="80" fillId="0" borderId="0" xfId="0" applyNumberFormat="1" applyFont="1" applyFill="1" applyBorder="1" applyAlignment="1">
      <alignment horizontal="distributed" vertical="center"/>
    </xf>
    <xf numFmtId="208" fontId="80" fillId="0" borderId="0" xfId="0" applyNumberFormat="1" applyFont="1" applyFill="1" applyAlignment="1">
      <alignment vertical="center"/>
    </xf>
    <xf numFmtId="208" fontId="73" fillId="0" borderId="0" xfId="0" applyNumberFormat="1" applyFont="1" applyFill="1" applyBorder="1" applyAlignment="1">
      <alignment/>
    </xf>
    <xf numFmtId="208" fontId="72" fillId="0" borderId="11" xfId="0" applyNumberFormat="1" applyFont="1" applyFill="1" applyBorder="1" applyAlignment="1">
      <alignment horizontal="right" vertical="center"/>
    </xf>
    <xf numFmtId="208" fontId="72" fillId="0" borderId="11" xfId="0" applyNumberFormat="1" applyFont="1" applyFill="1" applyBorder="1" applyAlignment="1">
      <alignment horizontal="distributed" vertical="center"/>
    </xf>
    <xf numFmtId="208" fontId="72" fillId="0" borderId="11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right"/>
    </xf>
    <xf numFmtId="0" fontId="81" fillId="0" borderId="0" xfId="0" applyFont="1" applyFill="1" applyBorder="1" applyAlignment="1">
      <alignment horizontal="center"/>
    </xf>
    <xf numFmtId="49" fontId="69" fillId="0" borderId="11" xfId="0" applyNumberFormat="1" applyFont="1" applyFill="1" applyBorder="1" applyAlignment="1">
      <alignment horizontal="distributed" vertical="center"/>
    </xf>
    <xf numFmtId="49" fontId="69" fillId="0" borderId="10" xfId="0" applyNumberFormat="1" applyFont="1" applyFill="1" applyBorder="1" applyAlignment="1">
      <alignment horizontal="distributed" vertical="center"/>
    </xf>
    <xf numFmtId="49" fontId="69" fillId="0" borderId="0" xfId="0" applyNumberFormat="1" applyFont="1" applyFill="1" applyBorder="1" applyAlignment="1">
      <alignment horizontal="right" vertical="center"/>
    </xf>
    <xf numFmtId="49" fontId="69" fillId="0" borderId="0" xfId="0" applyNumberFormat="1" applyFont="1" applyFill="1" applyBorder="1" applyAlignment="1">
      <alignment vertical="center"/>
    </xf>
    <xf numFmtId="200" fontId="69" fillId="0" borderId="15" xfId="0" applyNumberFormat="1" applyFont="1" applyFill="1" applyBorder="1" applyAlignment="1">
      <alignment vertical="center"/>
    </xf>
    <xf numFmtId="200" fontId="69" fillId="0" borderId="12" xfId="0" applyNumberFormat="1" applyFont="1" applyFill="1" applyBorder="1" applyAlignment="1">
      <alignment vertical="center"/>
    </xf>
    <xf numFmtId="200" fontId="69" fillId="0" borderId="14" xfId="0" applyNumberFormat="1" applyFont="1" applyFill="1" applyBorder="1" applyAlignment="1">
      <alignment vertical="center"/>
    </xf>
    <xf numFmtId="200" fontId="69" fillId="0" borderId="0" xfId="0" applyNumberFormat="1" applyFont="1" applyFill="1" applyBorder="1" applyAlignment="1">
      <alignment vertical="center"/>
    </xf>
    <xf numFmtId="200" fontId="82" fillId="0" borderId="0" xfId="43" applyNumberFormat="1" applyFont="1" applyFill="1" applyAlignment="1" applyProtection="1">
      <alignment/>
      <protection/>
    </xf>
    <xf numFmtId="49" fontId="69" fillId="0" borderId="12" xfId="0" applyNumberFormat="1" applyFont="1" applyFill="1" applyBorder="1" applyAlignment="1">
      <alignment/>
    </xf>
    <xf numFmtId="49" fontId="69" fillId="0" borderId="0" xfId="0" applyNumberFormat="1" applyFont="1" applyFill="1" applyBorder="1" applyAlignment="1">
      <alignment horizontal="left"/>
    </xf>
    <xf numFmtId="49" fontId="69" fillId="0" borderId="0" xfId="0" applyNumberFormat="1" applyFont="1" applyFill="1" applyAlignment="1">
      <alignment horizontal="right"/>
    </xf>
    <xf numFmtId="192" fontId="69" fillId="0" borderId="21" xfId="0" applyNumberFormat="1" applyFont="1" applyFill="1" applyBorder="1" applyAlignment="1">
      <alignment vertical="center"/>
    </xf>
    <xf numFmtId="192" fontId="69" fillId="0" borderId="11" xfId="0" applyNumberFormat="1" applyFont="1" applyFill="1" applyBorder="1" applyAlignment="1">
      <alignment horizontal="right" vertical="center"/>
    </xf>
    <xf numFmtId="192" fontId="70" fillId="0" borderId="14" xfId="0" applyNumberFormat="1" applyFont="1" applyFill="1" applyBorder="1" applyAlignment="1">
      <alignment vertical="center"/>
    </xf>
    <xf numFmtId="192" fontId="70" fillId="0" borderId="0" xfId="0" applyNumberFormat="1" applyFont="1" applyFill="1" applyBorder="1" applyAlignment="1">
      <alignment horizontal="right" vertical="center"/>
    </xf>
    <xf numFmtId="38" fontId="69" fillId="0" borderId="21" xfId="50" applyFont="1" applyFill="1" applyBorder="1" applyAlignment="1">
      <alignment horizontal="center" vertical="center"/>
    </xf>
    <xf numFmtId="38" fontId="69" fillId="0" borderId="11" xfId="50" applyFont="1" applyFill="1" applyBorder="1" applyAlignment="1">
      <alignment horizontal="center" vertical="center"/>
    </xf>
    <xf numFmtId="38" fontId="70" fillId="0" borderId="14" xfId="50" applyFont="1" applyFill="1" applyBorder="1" applyAlignment="1">
      <alignment horizontal="center" vertical="center"/>
    </xf>
    <xf numFmtId="49" fontId="8" fillId="0" borderId="22" xfId="0" applyNumberFormat="1" applyFont="1" applyBorder="1" applyAlignment="1">
      <alignment horizontal="distributed" vertical="center"/>
    </xf>
    <xf numFmtId="38" fontId="8" fillId="0" borderId="14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8" fontId="9" fillId="0" borderId="14" xfId="50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38" fontId="8" fillId="0" borderId="21" xfId="50" applyFont="1" applyFill="1" applyBorder="1" applyAlignment="1">
      <alignment vertical="center"/>
    </xf>
    <xf numFmtId="38" fontId="8" fillId="0" borderId="11" xfId="50" applyFont="1" applyFill="1" applyBorder="1" applyAlignment="1">
      <alignment vertical="center"/>
    </xf>
    <xf numFmtId="200" fontId="70" fillId="0" borderId="14" xfId="0" applyNumberFormat="1" applyFont="1" applyFill="1" applyBorder="1" applyAlignment="1">
      <alignment vertical="center"/>
    </xf>
    <xf numFmtId="200" fontId="70" fillId="0" borderId="0" xfId="0" applyNumberFormat="1" applyFont="1" applyFill="1" applyBorder="1" applyAlignment="1">
      <alignment vertical="center"/>
    </xf>
    <xf numFmtId="200" fontId="69" fillId="0" borderId="21" xfId="0" applyNumberFormat="1" applyFont="1" applyFill="1" applyBorder="1" applyAlignment="1">
      <alignment vertical="center"/>
    </xf>
    <xf numFmtId="200" fontId="69" fillId="0" borderId="11" xfId="0" applyNumberFormat="1" applyFont="1" applyFill="1" applyBorder="1" applyAlignment="1">
      <alignment vertical="center"/>
    </xf>
    <xf numFmtId="38" fontId="83" fillId="0" borderId="14" xfId="50" applyFont="1" applyFill="1" applyBorder="1" applyAlignment="1">
      <alignment vertical="center"/>
    </xf>
    <xf numFmtId="38" fontId="83" fillId="0" borderId="0" xfId="50" applyFont="1" applyFill="1" applyBorder="1" applyAlignment="1">
      <alignment vertical="center"/>
    </xf>
    <xf numFmtId="195" fontId="2" fillId="0" borderId="21" xfId="0" applyNumberFormat="1" applyFont="1" applyFill="1" applyBorder="1" applyAlignment="1">
      <alignment vertical="center"/>
    </xf>
    <xf numFmtId="195" fontId="2" fillId="0" borderId="11" xfId="0" applyNumberFormat="1" applyFont="1" applyFill="1" applyBorder="1" applyAlignment="1">
      <alignment vertical="center"/>
    </xf>
    <xf numFmtId="208" fontId="80" fillId="0" borderId="14" xfId="0" applyNumberFormat="1" applyFont="1" applyFill="1" applyBorder="1" applyAlignment="1">
      <alignment vertical="center"/>
    </xf>
    <xf numFmtId="208" fontId="80" fillId="0" borderId="0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/>
    </xf>
    <xf numFmtId="192" fontId="3" fillId="0" borderId="0" xfId="0" applyNumberFormat="1" applyFont="1" applyFill="1" applyAlignment="1">
      <alignment vertical="center"/>
    </xf>
    <xf numFmtId="208" fontId="81" fillId="0" borderId="0" xfId="0" applyNumberFormat="1" applyFont="1" applyFill="1" applyBorder="1" applyAlignment="1">
      <alignment horizontal="center" vertical="center"/>
    </xf>
    <xf numFmtId="192" fontId="84" fillId="0" borderId="14" xfId="0" applyNumberFormat="1" applyFont="1" applyFill="1" applyBorder="1" applyAlignment="1">
      <alignment vertical="center"/>
    </xf>
    <xf numFmtId="192" fontId="84" fillId="0" borderId="0" xfId="0" applyNumberFormat="1" applyFont="1" applyFill="1" applyAlignment="1">
      <alignment vertical="center"/>
    </xf>
    <xf numFmtId="200" fontId="69" fillId="0" borderId="0" xfId="0" applyNumberFormat="1" applyFont="1" applyFill="1" applyAlignment="1">
      <alignment/>
    </xf>
    <xf numFmtId="208" fontId="72" fillId="33" borderId="0" xfId="0" applyNumberFormat="1" applyFont="1" applyFill="1" applyBorder="1" applyAlignment="1">
      <alignment horizontal="right" vertical="center"/>
    </xf>
    <xf numFmtId="208" fontId="72" fillId="33" borderId="0" xfId="0" applyNumberFormat="1" applyFont="1" applyFill="1" applyBorder="1" applyAlignment="1">
      <alignment horizontal="distributed" vertical="center"/>
    </xf>
    <xf numFmtId="208" fontId="72" fillId="33" borderId="0" xfId="0" applyNumberFormat="1" applyFont="1" applyFill="1" applyBorder="1" applyAlignment="1">
      <alignment vertical="center"/>
    </xf>
    <xf numFmtId="208" fontId="72" fillId="33" borderId="0" xfId="0" applyNumberFormat="1" applyFont="1" applyFill="1" applyAlignment="1">
      <alignment vertical="center"/>
    </xf>
    <xf numFmtId="208" fontId="71" fillId="0" borderId="0" xfId="0" applyNumberFormat="1" applyFont="1" applyFill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49" fontId="7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208" fontId="72" fillId="0" borderId="14" xfId="0" applyNumberFormat="1" applyFont="1" applyFill="1" applyBorder="1" applyAlignment="1">
      <alignment vertical="center"/>
    </xf>
    <xf numFmtId="49" fontId="69" fillId="0" borderId="0" xfId="0" applyNumberFormat="1" applyFont="1" applyFill="1" applyBorder="1" applyAlignment="1">
      <alignment horizontal="distributed" vertical="center"/>
    </xf>
    <xf numFmtId="0" fontId="54" fillId="0" borderId="0" xfId="43" applyFill="1" applyAlignment="1" applyProtection="1">
      <alignment/>
      <protection/>
    </xf>
    <xf numFmtId="0" fontId="69" fillId="0" borderId="23" xfId="0" applyFont="1" applyFill="1" applyBorder="1" applyAlignment="1">
      <alignment horizontal="distributed" vertical="center"/>
    </xf>
    <xf numFmtId="0" fontId="82" fillId="0" borderId="0" xfId="43" applyFont="1" applyFill="1" applyAlignment="1" applyProtection="1">
      <alignment/>
      <protection/>
    </xf>
    <xf numFmtId="49" fontId="69" fillId="0" borderId="0" xfId="0" applyNumberFormat="1" applyFont="1" applyFill="1" applyBorder="1" applyAlignment="1">
      <alignment horizontal="right"/>
    </xf>
    <xf numFmtId="49" fontId="69" fillId="0" borderId="0" xfId="0" applyNumberFormat="1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/>
    </xf>
    <xf numFmtId="208" fontId="82" fillId="0" borderId="0" xfId="43" applyNumberFormat="1" applyFont="1" applyFill="1" applyAlignment="1" applyProtection="1">
      <alignment vertical="center"/>
      <protection/>
    </xf>
    <xf numFmtId="41" fontId="3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horizontal="centerContinuous"/>
    </xf>
    <xf numFmtId="49" fontId="8" fillId="0" borderId="0" xfId="0" applyNumberFormat="1" applyFont="1" applyFill="1" applyBorder="1" applyAlignment="1">
      <alignment horizontal="centerContinuous"/>
    </xf>
    <xf numFmtId="0" fontId="85" fillId="0" borderId="0" xfId="0" applyFont="1" applyFill="1" applyAlignment="1">
      <alignment horizontal="centerContinuous"/>
    </xf>
    <xf numFmtId="0" fontId="7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49" fontId="69" fillId="0" borderId="24" xfId="0" applyNumberFormat="1" applyFont="1" applyFill="1" applyBorder="1" applyAlignment="1">
      <alignment vertical="center"/>
    </xf>
    <xf numFmtId="49" fontId="69" fillId="0" borderId="25" xfId="0" applyNumberFormat="1" applyFont="1" applyFill="1" applyBorder="1" applyAlignment="1">
      <alignment vertical="center"/>
    </xf>
    <xf numFmtId="0" fontId="69" fillId="0" borderId="26" xfId="0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vertical="center"/>
    </xf>
    <xf numFmtId="191" fontId="3" fillId="0" borderId="27" xfId="0" applyNumberFormat="1" applyFont="1" applyFill="1" applyBorder="1" applyAlignment="1">
      <alignment vertical="center"/>
    </xf>
    <xf numFmtId="191" fontId="3" fillId="0" borderId="19" xfId="0" applyNumberFormat="1" applyFont="1" applyFill="1" applyBorder="1" applyAlignment="1">
      <alignment vertical="center"/>
    </xf>
    <xf numFmtId="49" fontId="69" fillId="0" borderId="24" xfId="0" applyNumberFormat="1" applyFont="1" applyFill="1" applyBorder="1" applyAlignment="1">
      <alignment horizontal="centerContinuous" vertical="center"/>
    </xf>
    <xf numFmtId="49" fontId="69" fillId="0" borderId="25" xfId="0" applyNumberFormat="1" applyFont="1" applyFill="1" applyBorder="1" applyAlignment="1">
      <alignment horizontal="centerContinuous" vertical="center"/>
    </xf>
    <xf numFmtId="0" fontId="69" fillId="0" borderId="28" xfId="0" applyFont="1" applyFill="1" applyBorder="1" applyAlignment="1">
      <alignment horizontal="centerContinuous" vertical="center"/>
    </xf>
    <xf numFmtId="0" fontId="69" fillId="0" borderId="24" xfId="0" applyFont="1" applyFill="1" applyBorder="1" applyAlignment="1">
      <alignment horizontal="centerContinuous" vertical="center"/>
    </xf>
    <xf numFmtId="0" fontId="69" fillId="0" borderId="20" xfId="0" applyFont="1" applyFill="1" applyBorder="1" applyAlignment="1">
      <alignment horizontal="centerContinuous" vertical="center"/>
    </xf>
    <xf numFmtId="0" fontId="69" fillId="0" borderId="23" xfId="0" applyFont="1" applyFill="1" applyBorder="1" applyAlignment="1">
      <alignment horizontal="centerContinuous" vertical="center"/>
    </xf>
    <xf numFmtId="49" fontId="69" fillId="0" borderId="11" xfId="0" applyNumberFormat="1" applyFont="1" applyFill="1" applyBorder="1" applyAlignment="1">
      <alignment vertical="center"/>
    </xf>
    <xf numFmtId="49" fontId="69" fillId="0" borderId="10" xfId="0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horizontal="centerContinuous"/>
    </xf>
    <xf numFmtId="0" fontId="70" fillId="0" borderId="0" xfId="0" applyFont="1" applyFill="1" applyAlignment="1">
      <alignment/>
    </xf>
    <xf numFmtId="49" fontId="69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49" fontId="69" fillId="0" borderId="23" xfId="0" applyNumberFormat="1" applyFont="1" applyFill="1" applyBorder="1" applyAlignment="1">
      <alignment vertical="center"/>
    </xf>
    <xf numFmtId="49" fontId="69" fillId="0" borderId="29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49" fontId="69" fillId="0" borderId="0" xfId="0" applyNumberFormat="1" applyFont="1" applyFill="1" applyBorder="1" applyAlignment="1">
      <alignment/>
    </xf>
    <xf numFmtId="49" fontId="69" fillId="0" borderId="0" xfId="0" applyNumberFormat="1" applyFont="1" applyFill="1" applyBorder="1" applyAlignment="1">
      <alignment vertical="center"/>
    </xf>
    <xf numFmtId="0" fontId="8" fillId="0" borderId="20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49" fontId="3" fillId="0" borderId="2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1" fontId="69" fillId="0" borderId="0" xfId="0" applyNumberFormat="1" applyFont="1" applyFill="1" applyBorder="1" applyAlignment="1">
      <alignment vertical="center"/>
    </xf>
    <xf numFmtId="41" fontId="69" fillId="0" borderId="11" xfId="0" applyNumberFormat="1" applyFont="1" applyFill="1" applyBorder="1" applyAlignment="1">
      <alignment vertical="center"/>
    </xf>
    <xf numFmtId="41" fontId="69" fillId="0" borderId="12" xfId="0" applyNumberFormat="1" applyFont="1" applyFill="1" applyBorder="1" applyAlignment="1">
      <alignment vertical="center"/>
    </xf>
    <xf numFmtId="41" fontId="70" fillId="0" borderId="0" xfId="0" applyNumberFormat="1" applyFont="1" applyFill="1" applyBorder="1" applyAlignment="1">
      <alignment vertical="center"/>
    </xf>
    <xf numFmtId="208" fontId="72" fillId="0" borderId="30" xfId="0" applyNumberFormat="1" applyFont="1" applyFill="1" applyBorder="1" applyAlignment="1">
      <alignment horizontal="centerContinuous" vertical="center"/>
    </xf>
    <xf numFmtId="208" fontId="72" fillId="0" borderId="20" xfId="0" applyNumberFormat="1" applyFont="1" applyFill="1" applyBorder="1" applyAlignment="1">
      <alignment horizontal="centerContinuous" vertical="center"/>
    </xf>
    <xf numFmtId="208" fontId="72" fillId="0" borderId="29" xfId="0" applyNumberFormat="1" applyFont="1" applyFill="1" applyBorder="1" applyAlignment="1">
      <alignment horizontal="centerContinuous" vertical="center"/>
    </xf>
    <xf numFmtId="208" fontId="81" fillId="0" borderId="0" xfId="0" applyNumberFormat="1" applyFont="1" applyFill="1" applyBorder="1" applyAlignment="1">
      <alignment horizontal="centerContinuous" vertical="center"/>
    </xf>
    <xf numFmtId="208" fontId="72" fillId="0" borderId="0" xfId="0" applyNumberFormat="1" applyFont="1" applyFill="1" applyBorder="1" applyAlignment="1">
      <alignment vertical="center"/>
    </xf>
    <xf numFmtId="208" fontId="72" fillId="0" borderId="22" xfId="0" applyNumberFormat="1" applyFont="1" applyFill="1" applyBorder="1" applyAlignment="1">
      <alignment vertical="center"/>
    </xf>
    <xf numFmtId="208" fontId="70" fillId="0" borderId="0" xfId="0" applyNumberFormat="1" applyFont="1" applyFill="1" applyAlignment="1">
      <alignment vertical="center"/>
    </xf>
    <xf numFmtId="208" fontId="72" fillId="0" borderId="17" xfId="0" applyNumberFormat="1" applyFont="1" applyFill="1" applyBorder="1" applyAlignment="1">
      <alignment horizontal="center" vertical="center"/>
    </xf>
    <xf numFmtId="208" fontId="72" fillId="0" borderId="18" xfId="0" applyNumberFormat="1" applyFont="1" applyFill="1" applyBorder="1" applyAlignment="1">
      <alignment horizontal="center" vertical="center"/>
    </xf>
    <xf numFmtId="208" fontId="72" fillId="0" borderId="31" xfId="0" applyNumberFormat="1" applyFont="1" applyFill="1" applyBorder="1" applyAlignment="1">
      <alignment horizontal="center" vertical="center"/>
    </xf>
    <xf numFmtId="208" fontId="72" fillId="0" borderId="13" xfId="0" applyNumberFormat="1" applyFont="1" applyFill="1" applyBorder="1" applyAlignment="1">
      <alignment vertical="center"/>
    </xf>
    <xf numFmtId="208" fontId="86" fillId="0" borderId="14" xfId="0" applyNumberFormat="1" applyFont="1" applyFill="1" applyBorder="1" applyAlignment="1">
      <alignment horizontal="right" vertical="center"/>
    </xf>
    <xf numFmtId="208" fontId="86" fillId="0" borderId="0" xfId="0" applyNumberFormat="1" applyFont="1" applyFill="1" applyBorder="1" applyAlignment="1">
      <alignment horizontal="right" vertical="center"/>
    </xf>
    <xf numFmtId="208" fontId="86" fillId="33" borderId="14" xfId="0" applyNumberFormat="1" applyFont="1" applyFill="1" applyBorder="1" applyAlignment="1">
      <alignment horizontal="right" vertical="center"/>
    </xf>
    <xf numFmtId="208" fontId="86" fillId="33" borderId="0" xfId="0" applyNumberFormat="1" applyFont="1" applyFill="1" applyBorder="1" applyAlignment="1">
      <alignment horizontal="right" vertical="center"/>
    </xf>
    <xf numFmtId="208" fontId="86" fillId="0" borderId="21" xfId="0" applyNumberFormat="1" applyFont="1" applyFill="1" applyBorder="1" applyAlignment="1">
      <alignment horizontal="right" vertical="center"/>
    </xf>
    <xf numFmtId="208" fontId="86" fillId="0" borderId="11" xfId="0" applyNumberFormat="1" applyFont="1" applyFill="1" applyBorder="1" applyAlignment="1">
      <alignment horizontal="right" vertical="center"/>
    </xf>
    <xf numFmtId="208" fontId="83" fillId="0" borderId="14" xfId="0" applyNumberFormat="1" applyFont="1" applyFill="1" applyBorder="1" applyAlignment="1">
      <alignment vertical="center"/>
    </xf>
    <xf numFmtId="208" fontId="83" fillId="0" borderId="0" xfId="0" applyNumberFormat="1" applyFont="1" applyFill="1" applyBorder="1" applyAlignment="1">
      <alignment vertical="center"/>
    </xf>
    <xf numFmtId="208" fontId="83" fillId="0" borderId="0" xfId="0" applyNumberFormat="1" applyFont="1" applyFill="1" applyBorder="1" applyAlignment="1">
      <alignment horizontal="right" vertical="center"/>
    </xf>
    <xf numFmtId="208" fontId="69" fillId="0" borderId="0" xfId="0" applyNumberFormat="1" applyFont="1" applyFill="1" applyAlignment="1">
      <alignment vertical="center"/>
    </xf>
    <xf numFmtId="208" fontId="8" fillId="0" borderId="0" xfId="0" applyNumberFormat="1" applyFont="1" applyFill="1" applyBorder="1" applyAlignment="1">
      <alignment horizontal="right" vertical="center"/>
    </xf>
    <xf numFmtId="208" fontId="8" fillId="0" borderId="0" xfId="0" applyNumberFormat="1" applyFont="1" applyFill="1" applyAlignment="1">
      <alignment horizontal="right" vertical="center"/>
    </xf>
    <xf numFmtId="208" fontId="8" fillId="0" borderId="0" xfId="0" applyNumberFormat="1" applyFont="1" applyFill="1" applyAlignment="1">
      <alignment vertical="center"/>
    </xf>
    <xf numFmtId="208" fontId="8" fillId="33" borderId="0" xfId="0" applyNumberFormat="1" applyFont="1" applyFill="1" applyBorder="1" applyAlignment="1">
      <alignment horizontal="right" vertical="center"/>
    </xf>
    <xf numFmtId="208" fontId="8" fillId="33" borderId="0" xfId="0" applyNumberFormat="1" applyFont="1" applyFill="1" applyAlignment="1">
      <alignment horizontal="right" vertical="center"/>
    </xf>
    <xf numFmtId="208" fontId="8" fillId="0" borderId="11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867525" y="8953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" name="AutoShape 5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" name="AutoShape 8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6" name="AutoShape 9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" name="AutoShape 20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9" name="AutoShape 22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" name="AutoShape 23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1" name="AutoShape 24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2" name="AutoShape 25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" name="AutoShape 26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4" name="AutoShape 27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5" name="AutoShape 28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6867525" y="9705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" name="AutoShape 74"/>
        <xdr:cNvSpPr>
          <a:spLocks/>
        </xdr:cNvSpPr>
      </xdr:nvSpPr>
      <xdr:spPr>
        <a:xfrm>
          <a:off x="2762250" y="5286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" name="AutoShape 107"/>
        <xdr:cNvSpPr>
          <a:spLocks/>
        </xdr:cNvSpPr>
      </xdr:nvSpPr>
      <xdr:spPr>
        <a:xfrm>
          <a:off x="2762250" y="5286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AutoShape 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" name="AutoShape 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4" name="AutoShape 2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5" name="AutoShape 3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6" name="AutoShape 3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7" name="AutoShape 7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8" name="AutoShape 7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9" name="AutoShape 7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0" name="AutoShape 7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1" name="AutoShape 7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2" name="AutoShape 7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3" name="AutoShape 7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4" name="AutoShape 7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5" name="AutoShape 8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6" name="AutoShape 8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7" name="AutoShape 8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8" name="AutoShape 8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9" name="AutoShape 8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0" name="AutoShape 8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1" name="AutoShape 8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2" name="AutoShape 8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3" name="AutoShape 8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4" name="AutoShape 8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5" name="AutoShape 9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6" name="AutoShape 9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7" name="AutoShape 9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8" name="AutoShape 9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9" name="AutoShape 9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0" name="AutoShape 9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1" name="AutoShape 9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2" name="AutoShape 9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3" name="AutoShape 9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4" name="AutoShape 9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5" name="AutoShape 10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6" name="AutoShape 10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7" name="AutoShape 10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8" name="AutoShape 10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9" name="AutoShape 10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0" name="AutoShape 10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1" name="AutoShape 10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2" name="AutoShape 10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3" name="AutoShape 10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4" name="AutoShape 10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6" max="6" width="12.875" style="0" customWidth="1"/>
  </cols>
  <sheetData>
    <row r="1" ht="18.75">
      <c r="A1" s="32" t="s">
        <v>170</v>
      </c>
    </row>
    <row r="2" ht="18.75">
      <c r="B2" s="32" t="s">
        <v>78</v>
      </c>
    </row>
    <row r="4" spans="2:3" ht="13.5">
      <c r="B4" s="33" t="s">
        <v>93</v>
      </c>
      <c r="C4" t="s">
        <v>91</v>
      </c>
    </row>
    <row r="5" spans="2:3" ht="13.5">
      <c r="B5" s="33" t="s">
        <v>79</v>
      </c>
      <c r="C5" t="s">
        <v>86</v>
      </c>
    </row>
    <row r="6" spans="2:3" ht="13.5">
      <c r="B6" s="33" t="s">
        <v>80</v>
      </c>
      <c r="C6" t="s">
        <v>87</v>
      </c>
    </row>
    <row r="7" spans="2:3" ht="13.5">
      <c r="B7" s="33" t="s">
        <v>81</v>
      </c>
      <c r="C7" s="60" t="s">
        <v>103</v>
      </c>
    </row>
    <row r="8" spans="2:3" ht="13.5">
      <c r="B8" s="33" t="s">
        <v>82</v>
      </c>
      <c r="C8" t="s">
        <v>88</v>
      </c>
    </row>
    <row r="9" spans="2:3" ht="13.5">
      <c r="B9" s="33" t="s">
        <v>83</v>
      </c>
      <c r="C9" t="s">
        <v>89</v>
      </c>
    </row>
    <row r="10" spans="2:3" ht="13.5">
      <c r="B10" s="33" t="s">
        <v>84</v>
      </c>
      <c r="C10" t="s">
        <v>90</v>
      </c>
    </row>
    <row r="11" spans="2:3" ht="13.5">
      <c r="B11" s="33" t="s">
        <v>85</v>
      </c>
      <c r="C11" t="s">
        <v>92</v>
      </c>
    </row>
    <row r="12" ht="13.5">
      <c r="B12" s="33"/>
    </row>
    <row r="13" ht="13.5">
      <c r="B13" s="33"/>
    </row>
    <row r="14" ht="13.5">
      <c r="B14" s="33"/>
    </row>
    <row r="15" ht="13.5">
      <c r="B15" s="33"/>
    </row>
    <row r="19" ht="13.5">
      <c r="B19" s="33"/>
    </row>
  </sheetData>
  <sheetProtection/>
  <hyperlinks>
    <hyperlink ref="B4" location="'13-1'!A1" display="13-1"/>
    <hyperlink ref="B5" location="'13-2'!A1" display="13-2"/>
    <hyperlink ref="B6" location="'13-3'!A1" display="13-3"/>
    <hyperlink ref="B7" location="'13-4'!A1" display="13-4"/>
    <hyperlink ref="B8" location="'13-5'!A1" display="13-5"/>
    <hyperlink ref="B9" location="'13-6'!A1" display="13-6"/>
    <hyperlink ref="B10" location="'13-7'!A1" display="13-7"/>
    <hyperlink ref="B11" location="'13-8'!A1" display="13-8"/>
  </hyperlinks>
  <printOptions/>
  <pageMargins left="0.7" right="0.7" top="0.75" bottom="0.75" header="0.3" footer="0.3"/>
  <pageSetup horizontalDpi="600" verticalDpi="600" orientation="portrait" paperSize="9" r:id="rId1"/>
  <ignoredErrors>
    <ignoredError sqref="B4:B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3.00390625" style="1" customWidth="1"/>
    <col min="3" max="3" width="7.50390625" style="1" bestFit="1" customWidth="1"/>
    <col min="4" max="4" width="9.75390625" style="63" customWidth="1"/>
    <col min="5" max="5" width="52.125" style="63" bestFit="1" customWidth="1"/>
    <col min="6" max="6" width="11.75390625" style="73" customWidth="1"/>
    <col min="7" max="7" width="9.00390625" style="73" customWidth="1"/>
    <col min="8" max="16384" width="9.00390625" style="1" customWidth="1"/>
  </cols>
  <sheetData>
    <row r="1" ht="13.5">
      <c r="A1" s="62" t="s">
        <v>102</v>
      </c>
    </row>
    <row r="2" spans="1:7" s="63" customFormat="1" ht="13.5">
      <c r="A2" s="87" t="s">
        <v>0</v>
      </c>
      <c r="B2" s="87"/>
      <c r="C2" s="87"/>
      <c r="D2" s="88"/>
      <c r="E2" s="88"/>
      <c r="F2" s="73"/>
      <c r="G2" s="73"/>
    </row>
    <row r="3" spans="1:7" s="63" customFormat="1" ht="26.25" customHeight="1">
      <c r="A3" s="248" t="s">
        <v>158</v>
      </c>
      <c r="B3" s="249"/>
      <c r="C3" s="249"/>
      <c r="D3" s="250"/>
      <c r="E3" s="248"/>
      <c r="F3" s="73"/>
      <c r="G3" s="73"/>
    </row>
    <row r="4" spans="1:7" s="63" customFormat="1" ht="14.25">
      <c r="A4" s="246" t="s">
        <v>128</v>
      </c>
      <c r="B4" s="246"/>
      <c r="C4" s="246"/>
      <c r="D4" s="246"/>
      <c r="E4" s="246"/>
      <c r="F4" s="73"/>
      <c r="G4" s="73"/>
    </row>
    <row r="5" spans="1:7" s="63" customFormat="1" ht="16.5" customHeight="1">
      <c r="A5" s="247" t="s">
        <v>157</v>
      </c>
      <c r="B5" s="247"/>
      <c r="C5" s="247"/>
      <c r="D5" s="247"/>
      <c r="E5" s="247"/>
      <c r="F5" s="73"/>
      <c r="G5" s="73"/>
    </row>
    <row r="6" spans="1:7" s="63" customFormat="1" ht="6" customHeight="1" thickBot="1">
      <c r="A6" s="89"/>
      <c r="B6" s="89"/>
      <c r="C6" s="89"/>
      <c r="D6" s="89"/>
      <c r="E6" s="89"/>
      <c r="F6" s="73"/>
      <c r="G6" s="73"/>
    </row>
    <row r="7" spans="1:7" s="3" customFormat="1" ht="24.75" customHeight="1" thickTop="1">
      <c r="A7" s="257" t="s">
        <v>1</v>
      </c>
      <c r="B7" s="257"/>
      <c r="C7" s="258"/>
      <c r="D7" s="253" t="s">
        <v>2</v>
      </c>
      <c r="E7" s="230" t="s">
        <v>3</v>
      </c>
      <c r="F7" s="80"/>
      <c r="G7" s="80"/>
    </row>
    <row r="8" spans="1:7" s="3" customFormat="1" ht="21.75" customHeight="1">
      <c r="A8" s="240" t="s">
        <v>151</v>
      </c>
      <c r="B8" s="241"/>
      <c r="C8" s="240" t="s">
        <v>150</v>
      </c>
      <c r="D8" s="254">
        <v>1</v>
      </c>
      <c r="E8" s="236"/>
      <c r="F8" s="80"/>
      <c r="G8" s="80"/>
    </row>
    <row r="9" spans="1:7" s="3" customFormat="1" ht="21.75" customHeight="1">
      <c r="A9" s="4" t="s">
        <v>4</v>
      </c>
      <c r="B9" s="242"/>
      <c r="C9" s="4" t="s">
        <v>8</v>
      </c>
      <c r="D9" s="255">
        <v>2</v>
      </c>
      <c r="E9" s="5" t="s">
        <v>149</v>
      </c>
      <c r="F9" s="80"/>
      <c r="G9" s="80"/>
    </row>
    <row r="10" spans="1:7" s="3" customFormat="1" ht="21.75" customHeight="1">
      <c r="A10" s="4" t="s">
        <v>10</v>
      </c>
      <c r="B10" s="242"/>
      <c r="C10" s="4" t="s">
        <v>8</v>
      </c>
      <c r="D10" s="255">
        <v>1</v>
      </c>
      <c r="E10" s="5" t="s">
        <v>115</v>
      </c>
      <c r="F10" s="80"/>
      <c r="G10" s="80"/>
    </row>
    <row r="11" spans="1:7" s="3" customFormat="1" ht="21.75" customHeight="1">
      <c r="A11" s="4" t="s">
        <v>5</v>
      </c>
      <c r="B11" s="4"/>
      <c r="C11" s="4" t="s">
        <v>6</v>
      </c>
      <c r="D11" s="255">
        <v>1</v>
      </c>
      <c r="E11" s="5" t="s">
        <v>7</v>
      </c>
      <c r="F11" s="80"/>
      <c r="G11" s="80"/>
    </row>
    <row r="12" spans="1:7" s="3" customFormat="1" ht="21.75" customHeight="1">
      <c r="A12" s="4"/>
      <c r="B12" s="4"/>
      <c r="C12" s="4" t="s">
        <v>8</v>
      </c>
      <c r="D12" s="255">
        <v>88</v>
      </c>
      <c r="E12" s="5" t="s">
        <v>145</v>
      </c>
      <c r="F12" s="80"/>
      <c r="G12" s="80"/>
    </row>
    <row r="13" spans="1:7" s="3" customFormat="1" ht="21.75" customHeight="1">
      <c r="A13" s="4"/>
      <c r="B13" s="4"/>
      <c r="C13" s="4" t="s">
        <v>9</v>
      </c>
      <c r="D13" s="255">
        <v>10</v>
      </c>
      <c r="E13" s="5" t="s">
        <v>148</v>
      </c>
      <c r="F13" s="80"/>
      <c r="G13" s="80"/>
    </row>
    <row r="14" spans="1:7" s="3" customFormat="1" ht="21.75" customHeight="1">
      <c r="A14" s="4" t="s">
        <v>11</v>
      </c>
      <c r="B14" s="4"/>
      <c r="C14" s="4" t="s">
        <v>6</v>
      </c>
      <c r="D14" s="255">
        <v>1</v>
      </c>
      <c r="E14" s="5" t="s">
        <v>12</v>
      </c>
      <c r="F14" s="80"/>
      <c r="G14" s="80"/>
    </row>
    <row r="15" spans="1:7" s="3" customFormat="1" ht="21.75" customHeight="1">
      <c r="A15" s="4"/>
      <c r="B15" s="4"/>
      <c r="C15" s="4" t="s">
        <v>8</v>
      </c>
      <c r="D15" s="255">
        <v>31</v>
      </c>
      <c r="E15" s="5" t="s">
        <v>124</v>
      </c>
      <c r="F15" s="80"/>
      <c r="G15" s="80"/>
    </row>
    <row r="16" spans="1:7" s="3" customFormat="1" ht="21.75" customHeight="1">
      <c r="A16" s="4" t="s">
        <v>152</v>
      </c>
      <c r="B16" s="71"/>
      <c r="C16" s="243" t="s">
        <v>153</v>
      </c>
      <c r="D16" s="255">
        <v>1</v>
      </c>
      <c r="E16" s="5"/>
      <c r="F16" s="80"/>
      <c r="G16" s="80"/>
    </row>
    <row r="17" spans="1:8" s="3" customFormat="1" ht="21.75" customHeight="1">
      <c r="A17" s="4" t="s">
        <v>13</v>
      </c>
      <c r="B17" s="4"/>
      <c r="C17" s="4" t="s">
        <v>6</v>
      </c>
      <c r="D17" s="255">
        <v>4</v>
      </c>
      <c r="E17" s="5" t="s">
        <v>122</v>
      </c>
      <c r="F17" s="81"/>
      <c r="G17" s="81"/>
      <c r="H17" s="81"/>
    </row>
    <row r="18" spans="1:7" s="3" customFormat="1" ht="21.75" customHeight="1">
      <c r="A18" s="4"/>
      <c r="B18" s="4"/>
      <c r="C18" s="4" t="s">
        <v>8</v>
      </c>
      <c r="D18" s="255">
        <v>64</v>
      </c>
      <c r="E18" s="226" t="s">
        <v>146</v>
      </c>
      <c r="F18" s="80"/>
      <c r="G18" s="80"/>
    </row>
    <row r="19" spans="1:7" s="3" customFormat="1" ht="21.75" customHeight="1">
      <c r="A19" s="4"/>
      <c r="B19" s="4"/>
      <c r="C19" s="4" t="s">
        <v>9</v>
      </c>
      <c r="D19" s="255">
        <v>1</v>
      </c>
      <c r="E19" s="5" t="s">
        <v>126</v>
      </c>
      <c r="F19" s="80"/>
      <c r="G19" s="80"/>
    </row>
    <row r="20" spans="1:7" s="3" customFormat="1" ht="21.75" customHeight="1">
      <c r="A20" s="4" t="s">
        <v>154</v>
      </c>
      <c r="B20" s="242"/>
      <c r="C20" s="4" t="s">
        <v>155</v>
      </c>
      <c r="D20" s="255">
        <v>1</v>
      </c>
      <c r="E20" s="5"/>
      <c r="F20" s="80"/>
      <c r="G20" s="80"/>
    </row>
    <row r="21" spans="1:7" s="3" customFormat="1" ht="21.75" customHeight="1">
      <c r="A21" s="4" t="s">
        <v>14</v>
      </c>
      <c r="B21" s="4"/>
      <c r="C21" s="4" t="s">
        <v>6</v>
      </c>
      <c r="D21" s="255">
        <v>2</v>
      </c>
      <c r="E21" s="5" t="s">
        <v>26</v>
      </c>
      <c r="F21" s="80"/>
      <c r="G21" s="80"/>
    </row>
    <row r="22" spans="1:7" s="3" customFormat="1" ht="21.75" customHeight="1">
      <c r="A22" s="4"/>
      <c r="B22" s="4"/>
      <c r="C22" s="4" t="s">
        <v>8</v>
      </c>
      <c r="D22" s="255">
        <v>2</v>
      </c>
      <c r="E22" s="5" t="s">
        <v>125</v>
      </c>
      <c r="F22" s="80"/>
      <c r="G22" s="80"/>
    </row>
    <row r="23" spans="1:7" s="3" customFormat="1" ht="21.75" customHeight="1">
      <c r="A23" s="4"/>
      <c r="B23" s="4"/>
      <c r="C23" s="4" t="s">
        <v>9</v>
      </c>
      <c r="D23" s="255">
        <v>1</v>
      </c>
      <c r="E23" s="5" t="s">
        <v>15</v>
      </c>
      <c r="F23" s="80"/>
      <c r="G23" s="80"/>
    </row>
    <row r="24" spans="1:7" s="3" customFormat="1" ht="21.75" customHeight="1">
      <c r="A24" s="4" t="s">
        <v>16</v>
      </c>
      <c r="B24" s="4"/>
      <c r="C24" s="4" t="s">
        <v>8</v>
      </c>
      <c r="D24" s="255">
        <v>7</v>
      </c>
      <c r="E24" s="5" t="s">
        <v>147</v>
      </c>
      <c r="F24" s="80"/>
      <c r="G24" s="80"/>
    </row>
    <row r="25" spans="1:7" s="3" customFormat="1" ht="21.75" customHeight="1">
      <c r="A25" s="4" t="s">
        <v>17</v>
      </c>
      <c r="B25" s="4"/>
      <c r="C25" s="4" t="s">
        <v>18</v>
      </c>
      <c r="D25" s="255">
        <v>1</v>
      </c>
      <c r="E25" s="5"/>
      <c r="F25" s="80"/>
      <c r="G25" s="80"/>
    </row>
    <row r="26" spans="1:7" s="3" customFormat="1" ht="21.75" customHeight="1">
      <c r="A26" s="4" t="s">
        <v>19</v>
      </c>
      <c r="B26" s="4"/>
      <c r="C26" s="237" t="s">
        <v>120</v>
      </c>
      <c r="D26" s="255">
        <v>2</v>
      </c>
      <c r="E26" s="5" t="s">
        <v>144</v>
      </c>
      <c r="F26" s="80"/>
      <c r="G26" s="80"/>
    </row>
    <row r="27" spans="1:7" s="3" customFormat="1" ht="21.75" customHeight="1">
      <c r="A27" s="4"/>
      <c r="B27" s="4"/>
      <c r="C27" s="237" t="s">
        <v>121</v>
      </c>
      <c r="D27" s="255">
        <v>56</v>
      </c>
      <c r="E27" s="5" t="s">
        <v>143</v>
      </c>
      <c r="F27" s="80"/>
      <c r="G27" s="80"/>
    </row>
    <row r="28" spans="1:7" s="3" customFormat="1" ht="21.75" customHeight="1">
      <c r="A28" s="4"/>
      <c r="B28" s="4"/>
      <c r="C28" s="4" t="s">
        <v>9</v>
      </c>
      <c r="D28" s="255">
        <v>4</v>
      </c>
      <c r="E28" s="5" t="s">
        <v>137</v>
      </c>
      <c r="F28" s="80"/>
      <c r="G28" s="80"/>
    </row>
    <row r="29" spans="1:7" s="3" customFormat="1" ht="21.75" customHeight="1">
      <c r="A29" s="4" t="s">
        <v>20</v>
      </c>
      <c r="B29" s="4"/>
      <c r="C29" s="4" t="s">
        <v>8</v>
      </c>
      <c r="D29" s="255">
        <v>4</v>
      </c>
      <c r="E29" s="5"/>
      <c r="F29" s="80"/>
      <c r="G29" s="80"/>
    </row>
    <row r="30" spans="1:7" s="3" customFormat="1" ht="21.75" customHeight="1">
      <c r="A30" s="4" t="s">
        <v>156</v>
      </c>
      <c r="B30" s="242"/>
      <c r="C30" s="4" t="s">
        <v>155</v>
      </c>
      <c r="D30" s="255">
        <v>2</v>
      </c>
      <c r="E30" s="5" t="s">
        <v>138</v>
      </c>
      <c r="F30" s="80"/>
      <c r="G30" s="80"/>
    </row>
    <row r="31" spans="1:7" s="3" customFormat="1" ht="21.75" customHeight="1">
      <c r="A31" s="4" t="s">
        <v>21</v>
      </c>
      <c r="B31" s="4"/>
      <c r="C31" s="4" t="s">
        <v>25</v>
      </c>
      <c r="D31" s="255">
        <v>207</v>
      </c>
      <c r="E31" s="5" t="s">
        <v>94</v>
      </c>
      <c r="F31" s="80"/>
      <c r="G31" s="80"/>
    </row>
    <row r="32" spans="1:7" s="3" customFormat="1" ht="24.75" customHeight="1">
      <c r="A32" s="4"/>
      <c r="B32" s="4"/>
      <c r="C32" s="4" t="s">
        <v>22</v>
      </c>
      <c r="D32" s="255">
        <v>33</v>
      </c>
      <c r="E32" s="238" t="s">
        <v>96</v>
      </c>
      <c r="F32" s="80"/>
      <c r="G32" s="80"/>
    </row>
    <row r="33" spans="1:7" s="3" customFormat="1" ht="21.75" customHeight="1">
      <c r="A33" s="4" t="s">
        <v>23</v>
      </c>
      <c r="B33" s="242"/>
      <c r="C33" s="4"/>
      <c r="D33" s="255">
        <v>1</v>
      </c>
      <c r="E33" s="5"/>
      <c r="F33" s="80"/>
      <c r="G33" s="80"/>
    </row>
    <row r="34" spans="1:7" s="3" customFormat="1" ht="21.75" customHeight="1">
      <c r="A34" s="4" t="s">
        <v>100</v>
      </c>
      <c r="B34" s="242"/>
      <c r="C34" s="4"/>
      <c r="D34" s="255">
        <v>19</v>
      </c>
      <c r="E34" s="226" t="s">
        <v>140</v>
      </c>
      <c r="F34" s="80"/>
      <c r="G34" s="80"/>
    </row>
    <row r="35" spans="1:7" s="3" customFormat="1" ht="21.75" customHeight="1">
      <c r="A35" s="4" t="s">
        <v>101</v>
      </c>
      <c r="B35" s="242"/>
      <c r="C35" s="4"/>
      <c r="D35" s="255">
        <v>7</v>
      </c>
      <c r="E35" s="226" t="s">
        <v>141</v>
      </c>
      <c r="F35" s="80"/>
      <c r="G35" s="80"/>
    </row>
    <row r="36" spans="1:7" s="3" customFormat="1" ht="21.75" customHeight="1">
      <c r="A36" s="244" t="s">
        <v>24</v>
      </c>
      <c r="B36" s="245"/>
      <c r="C36" s="244"/>
      <c r="D36" s="256">
        <v>1</v>
      </c>
      <c r="E36" s="239"/>
      <c r="F36" s="80"/>
      <c r="G36" s="80"/>
    </row>
    <row r="37" spans="1:7" s="75" customFormat="1" ht="15.75" customHeight="1">
      <c r="A37" s="93" t="s">
        <v>123</v>
      </c>
      <c r="B37" s="94"/>
      <c r="C37" s="94"/>
      <c r="D37" s="94"/>
      <c r="E37" s="94"/>
      <c r="F37" s="74"/>
      <c r="G37" s="74"/>
    </row>
    <row r="38" spans="1:7" s="75" customFormat="1" ht="15.75" customHeight="1">
      <c r="A38" s="210" t="s">
        <v>159</v>
      </c>
      <c r="B38" s="211"/>
      <c r="C38" s="211"/>
      <c r="D38" s="211"/>
      <c r="E38" s="211"/>
      <c r="F38" s="74"/>
      <c r="G38" s="74"/>
    </row>
    <row r="39" spans="1:5" ht="13.5">
      <c r="A39" s="6"/>
      <c r="B39" s="6"/>
      <c r="C39" s="3"/>
      <c r="D39" s="3"/>
      <c r="E39" s="2"/>
    </row>
    <row r="40" spans="1:5" ht="13.5">
      <c r="A40" s="6"/>
      <c r="B40" s="6"/>
      <c r="C40" s="3"/>
      <c r="D40" s="3"/>
      <c r="E40" s="2"/>
    </row>
    <row r="41" spans="1:5" ht="13.5">
      <c r="A41" s="6"/>
      <c r="B41" s="6"/>
      <c r="C41" s="3"/>
      <c r="D41" s="3"/>
      <c r="E41" s="2"/>
    </row>
    <row r="42" spans="1:5" ht="13.5">
      <c r="A42" s="3"/>
      <c r="B42" s="3"/>
      <c r="C42" s="3"/>
      <c r="D42" s="3"/>
      <c r="E42" s="2"/>
    </row>
    <row r="43" spans="1:5" ht="13.5">
      <c r="A43" s="3"/>
      <c r="B43" s="3"/>
      <c r="C43" s="3"/>
      <c r="D43" s="3"/>
      <c r="E43" s="2"/>
    </row>
    <row r="44" spans="1:7" s="70" customFormat="1" ht="13.5">
      <c r="A44" s="3"/>
      <c r="B44" s="3"/>
      <c r="C44" s="3"/>
      <c r="D44" s="3"/>
      <c r="E44" s="2"/>
      <c r="F44" s="73"/>
      <c r="G44" s="73"/>
    </row>
  </sheetData>
  <sheetProtection/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5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3.00390625" style="1" customWidth="1"/>
    <col min="3" max="3" width="4.75390625" style="1" customWidth="1"/>
    <col min="4" max="8" width="15.75390625" style="1" customWidth="1"/>
    <col min="9" max="9" width="9.00390625" style="1" customWidth="1"/>
    <col min="10" max="10" width="5.375" style="1" customWidth="1"/>
    <col min="11" max="11" width="3.00390625" style="1" customWidth="1"/>
    <col min="12" max="12" width="4.75390625" style="1" customWidth="1"/>
    <col min="13" max="17" width="15.75390625" style="1" customWidth="1"/>
    <col min="18" max="16384" width="9.00390625" style="1" customWidth="1"/>
  </cols>
  <sheetData>
    <row r="1" spans="1:13" ht="13.5">
      <c r="A1" s="229" t="s">
        <v>102</v>
      </c>
      <c r="B1" s="229"/>
      <c r="C1" s="229"/>
      <c r="D1" s="229"/>
      <c r="J1" s="229"/>
      <c r="K1" s="229"/>
      <c r="L1" s="229"/>
      <c r="M1" s="229"/>
    </row>
    <row r="2" spans="1:8" ht="13.5">
      <c r="A2" s="266" t="s">
        <v>0</v>
      </c>
      <c r="B2" s="266"/>
      <c r="C2" s="266"/>
      <c r="D2" s="266"/>
      <c r="E2" s="88"/>
      <c r="F2" s="88"/>
      <c r="G2" s="88"/>
      <c r="H2" s="88"/>
    </row>
    <row r="3" spans="1:8" ht="17.25">
      <c r="A3" s="265" t="s">
        <v>129</v>
      </c>
      <c r="B3" s="265"/>
      <c r="C3" s="265"/>
      <c r="D3" s="265"/>
      <c r="E3" s="265"/>
      <c r="F3" s="265"/>
      <c r="G3" s="265"/>
      <c r="H3" s="265"/>
    </row>
    <row r="4" spans="1:8" s="98" customFormat="1" ht="14.25">
      <c r="A4" s="96"/>
      <c r="B4" s="96"/>
      <c r="C4" s="96"/>
      <c r="D4" s="96"/>
      <c r="E4" s="96"/>
      <c r="F4" s="96"/>
      <c r="G4" s="96"/>
      <c r="H4" s="97" t="s">
        <v>52</v>
      </c>
    </row>
    <row r="5" spans="1:8" ht="6" customHeight="1" thickBot="1">
      <c r="A5" s="267"/>
      <c r="B5" s="267"/>
      <c r="C5" s="267"/>
      <c r="D5" s="267"/>
      <c r="E5" s="267"/>
      <c r="F5" s="267"/>
      <c r="G5" s="89"/>
      <c r="H5" s="89"/>
    </row>
    <row r="6" spans="1:9" s="3" customFormat="1" ht="18" customHeight="1" thickTop="1">
      <c r="A6" s="251"/>
      <c r="B6" s="251"/>
      <c r="C6" s="252"/>
      <c r="D6" s="259" t="s">
        <v>35</v>
      </c>
      <c r="E6" s="260"/>
      <c r="F6" s="260"/>
      <c r="G6" s="261" t="s">
        <v>34</v>
      </c>
      <c r="H6" s="262"/>
      <c r="I6" s="2"/>
    </row>
    <row r="7" spans="1:9" s="3" customFormat="1" ht="18" customHeight="1">
      <c r="A7" s="263"/>
      <c r="B7" s="263"/>
      <c r="C7" s="264"/>
      <c r="D7" s="99" t="s">
        <v>33</v>
      </c>
      <c r="E7" s="99" t="s">
        <v>32</v>
      </c>
      <c r="F7" s="100" t="s">
        <v>31</v>
      </c>
      <c r="G7" s="99" t="s">
        <v>30</v>
      </c>
      <c r="H7" s="101" t="s">
        <v>29</v>
      </c>
      <c r="I7" s="2"/>
    </row>
    <row r="8" spans="1:9" s="80" customFormat="1" ht="18" customHeight="1">
      <c r="A8" s="85" t="s">
        <v>135</v>
      </c>
      <c r="B8" s="102" t="s">
        <v>136</v>
      </c>
      <c r="C8" s="85" t="s">
        <v>28</v>
      </c>
      <c r="D8" s="103">
        <v>6779</v>
      </c>
      <c r="E8" s="95">
        <v>10585</v>
      </c>
      <c r="F8" s="95">
        <v>3800</v>
      </c>
      <c r="G8" s="95">
        <v>1127418</v>
      </c>
      <c r="H8" s="95">
        <v>23793</v>
      </c>
      <c r="I8" s="72"/>
    </row>
    <row r="9" spans="1:9" s="80" customFormat="1" ht="18" customHeight="1">
      <c r="A9" s="85"/>
      <c r="B9" s="102">
        <v>2</v>
      </c>
      <c r="C9" s="85"/>
      <c r="D9" s="103">
        <v>6607</v>
      </c>
      <c r="E9" s="104">
        <v>10121</v>
      </c>
      <c r="F9" s="104">
        <v>3513</v>
      </c>
      <c r="G9" s="105">
        <v>1183282</v>
      </c>
      <c r="H9" s="95">
        <v>55864</v>
      </c>
      <c r="I9" s="72"/>
    </row>
    <row r="10" spans="1:9" s="109" customFormat="1" ht="18" customHeight="1">
      <c r="A10" s="106"/>
      <c r="B10" s="107">
        <v>3</v>
      </c>
      <c r="C10" s="224"/>
      <c r="D10" s="214">
        <v>7809</v>
      </c>
      <c r="E10" s="215">
        <v>9479</v>
      </c>
      <c r="F10" s="215">
        <v>1669</v>
      </c>
      <c r="G10" s="215">
        <f>G23</f>
        <v>1219638</v>
      </c>
      <c r="H10" s="215">
        <f>G10-G9</f>
        <v>36356</v>
      </c>
      <c r="I10" s="108"/>
    </row>
    <row r="11" spans="1:9" s="109" customFormat="1" ht="18" customHeight="1">
      <c r="A11" s="106"/>
      <c r="B11" s="106"/>
      <c r="C11" s="106"/>
      <c r="D11" s="188"/>
      <c r="E11" s="189"/>
      <c r="F11" s="189"/>
      <c r="G11" s="189"/>
      <c r="H11" s="189"/>
      <c r="I11" s="108"/>
    </row>
    <row r="12" spans="1:10" s="80" customFormat="1" ht="18" customHeight="1">
      <c r="A12" s="91" t="s">
        <v>139</v>
      </c>
      <c r="B12" s="102">
        <v>1</v>
      </c>
      <c r="C12" s="85" t="s">
        <v>27</v>
      </c>
      <c r="D12" s="103">
        <v>889</v>
      </c>
      <c r="E12" s="95">
        <v>306</v>
      </c>
      <c r="F12" s="95">
        <v>-582</v>
      </c>
      <c r="G12" s="95">
        <v>1155821</v>
      </c>
      <c r="H12" s="95">
        <f>G12-G9</f>
        <v>-27461</v>
      </c>
      <c r="I12" s="126"/>
      <c r="J12" s="212"/>
    </row>
    <row r="13" spans="1:10" s="80" customFormat="1" ht="18" customHeight="1">
      <c r="A13" s="85"/>
      <c r="B13" s="102">
        <v>2</v>
      </c>
      <c r="C13" s="85"/>
      <c r="D13" s="103">
        <v>559</v>
      </c>
      <c r="E13" s="95">
        <v>615</v>
      </c>
      <c r="F13" s="95">
        <v>56</v>
      </c>
      <c r="G13" s="95">
        <v>1158089</v>
      </c>
      <c r="H13" s="95">
        <f>G13-G12</f>
        <v>2268</v>
      </c>
      <c r="I13" s="126"/>
      <c r="J13" s="212"/>
    </row>
    <row r="14" spans="1:10" s="80" customFormat="1" ht="18" customHeight="1">
      <c r="A14" s="85"/>
      <c r="B14" s="102">
        <v>3</v>
      </c>
      <c r="C14" s="85"/>
      <c r="D14" s="103">
        <v>718</v>
      </c>
      <c r="E14" s="95">
        <v>829</v>
      </c>
      <c r="F14" s="95">
        <v>110</v>
      </c>
      <c r="G14" s="95">
        <v>1160117</v>
      </c>
      <c r="H14" s="95">
        <f aca="true" t="shared" si="0" ref="H14:H23">G14-G13</f>
        <v>2028</v>
      </c>
      <c r="I14" s="126"/>
      <c r="J14" s="212"/>
    </row>
    <row r="15" spans="1:10" s="80" customFormat="1" ht="18" customHeight="1">
      <c r="A15" s="85"/>
      <c r="B15" s="102">
        <v>4</v>
      </c>
      <c r="C15" s="85"/>
      <c r="D15" s="103">
        <v>613</v>
      </c>
      <c r="E15" s="95">
        <v>979</v>
      </c>
      <c r="F15" s="95">
        <v>366</v>
      </c>
      <c r="G15" s="95">
        <v>1173577</v>
      </c>
      <c r="H15" s="95">
        <f t="shared" si="0"/>
        <v>13460</v>
      </c>
      <c r="I15" s="126"/>
      <c r="J15" s="212"/>
    </row>
    <row r="16" spans="1:10" s="80" customFormat="1" ht="18" customHeight="1">
      <c r="A16" s="85"/>
      <c r="B16" s="102">
        <v>5</v>
      </c>
      <c r="C16" s="85"/>
      <c r="D16" s="103">
        <v>758</v>
      </c>
      <c r="E16" s="95">
        <v>410</v>
      </c>
      <c r="F16" s="95">
        <v>-348</v>
      </c>
      <c r="G16" s="95">
        <v>1159643</v>
      </c>
      <c r="H16" s="95">
        <f t="shared" si="0"/>
        <v>-13934</v>
      </c>
      <c r="I16" s="126"/>
      <c r="J16" s="212"/>
    </row>
    <row r="17" spans="1:10" s="80" customFormat="1" ht="18" customHeight="1">
      <c r="A17" s="85"/>
      <c r="B17" s="102">
        <v>6</v>
      </c>
      <c r="C17" s="85"/>
      <c r="D17" s="103">
        <v>651</v>
      </c>
      <c r="E17" s="95">
        <v>906</v>
      </c>
      <c r="F17" s="95">
        <v>255</v>
      </c>
      <c r="G17" s="95">
        <v>1165927</v>
      </c>
      <c r="H17" s="95">
        <f t="shared" si="0"/>
        <v>6284</v>
      </c>
      <c r="I17" s="126"/>
      <c r="J17" s="212"/>
    </row>
    <row r="18" spans="1:10" s="80" customFormat="1" ht="18" customHeight="1">
      <c r="A18" s="85"/>
      <c r="B18" s="102">
        <v>7</v>
      </c>
      <c r="C18" s="85"/>
      <c r="D18" s="103">
        <v>567</v>
      </c>
      <c r="E18" s="95">
        <v>924</v>
      </c>
      <c r="F18" s="95">
        <v>357</v>
      </c>
      <c r="G18" s="95">
        <v>1169569</v>
      </c>
      <c r="H18" s="95">
        <f t="shared" si="0"/>
        <v>3642</v>
      </c>
      <c r="I18" s="126"/>
      <c r="J18" s="212"/>
    </row>
    <row r="19" spans="1:10" s="80" customFormat="1" ht="18" customHeight="1">
      <c r="A19" s="85"/>
      <c r="B19" s="102">
        <v>8</v>
      </c>
      <c r="C19" s="85"/>
      <c r="D19" s="103">
        <v>693</v>
      </c>
      <c r="E19" s="95">
        <v>566</v>
      </c>
      <c r="F19" s="95">
        <v>-127</v>
      </c>
      <c r="G19" s="95">
        <v>1169956</v>
      </c>
      <c r="H19" s="95">
        <f t="shared" si="0"/>
        <v>387</v>
      </c>
      <c r="I19" s="126"/>
      <c r="J19" s="212"/>
    </row>
    <row r="20" spans="1:10" s="80" customFormat="1" ht="18" customHeight="1">
      <c r="A20" s="85"/>
      <c r="B20" s="102">
        <v>9</v>
      </c>
      <c r="C20" s="85"/>
      <c r="D20" s="103">
        <v>587</v>
      </c>
      <c r="E20" s="95">
        <v>635</v>
      </c>
      <c r="F20" s="95">
        <v>48</v>
      </c>
      <c r="G20" s="95">
        <v>1167875</v>
      </c>
      <c r="H20" s="95">
        <f t="shared" si="0"/>
        <v>-2081</v>
      </c>
      <c r="I20" s="126"/>
      <c r="J20" s="212"/>
    </row>
    <row r="21" spans="1:10" s="80" customFormat="1" ht="18" customHeight="1">
      <c r="A21" s="85"/>
      <c r="B21" s="102">
        <v>10</v>
      </c>
      <c r="C21" s="85"/>
      <c r="D21" s="103">
        <v>582</v>
      </c>
      <c r="E21" s="95">
        <v>770</v>
      </c>
      <c r="F21" s="95">
        <v>187</v>
      </c>
      <c r="G21" s="95">
        <v>1173817</v>
      </c>
      <c r="H21" s="95">
        <f t="shared" si="0"/>
        <v>5942</v>
      </c>
      <c r="I21" s="126"/>
      <c r="J21" s="212"/>
    </row>
    <row r="22" spans="1:10" s="80" customFormat="1" ht="18" customHeight="1">
      <c r="A22" s="85"/>
      <c r="B22" s="102">
        <v>11</v>
      </c>
      <c r="C22" s="85"/>
      <c r="D22" s="103">
        <v>622</v>
      </c>
      <c r="E22" s="95">
        <v>755</v>
      </c>
      <c r="F22" s="95">
        <v>133</v>
      </c>
      <c r="G22" s="95">
        <v>1176523</v>
      </c>
      <c r="H22" s="95">
        <f t="shared" si="0"/>
        <v>2706</v>
      </c>
      <c r="I22" s="126"/>
      <c r="J22" s="212"/>
    </row>
    <row r="23" spans="1:10" s="80" customFormat="1" ht="18" customHeight="1">
      <c r="A23" s="110"/>
      <c r="B23" s="111">
        <v>12</v>
      </c>
      <c r="C23" s="110"/>
      <c r="D23" s="186">
        <v>565</v>
      </c>
      <c r="E23" s="187">
        <v>1778</v>
      </c>
      <c r="F23" s="187">
        <v>1212</v>
      </c>
      <c r="G23" s="187">
        <v>1219638</v>
      </c>
      <c r="H23" s="187">
        <f t="shared" si="0"/>
        <v>43115</v>
      </c>
      <c r="I23" s="126"/>
      <c r="J23" s="212"/>
    </row>
    <row r="24" spans="1:9" s="80" customFormat="1" ht="13.5" customHeight="1">
      <c r="A24" s="112" t="s">
        <v>95</v>
      </c>
      <c r="B24" s="113"/>
      <c r="C24" s="114"/>
      <c r="D24" s="115"/>
      <c r="E24" s="116"/>
      <c r="F24" s="95"/>
      <c r="G24" s="95"/>
      <c r="H24" s="95"/>
      <c r="I24" s="72"/>
    </row>
    <row r="25" spans="1:9" s="3" customFormat="1" ht="16.5" customHeight="1">
      <c r="A25" s="150" t="s">
        <v>160</v>
      </c>
      <c r="B25" s="150"/>
      <c r="C25" s="150"/>
      <c r="D25" s="150"/>
      <c r="E25" s="150"/>
      <c r="F25" s="117"/>
      <c r="G25" s="117"/>
      <c r="H25" s="117"/>
      <c r="I25" s="2"/>
    </row>
    <row r="26" spans="1:12" s="3" customFormat="1" ht="13.5">
      <c r="A26" s="7"/>
      <c r="B26" s="7"/>
      <c r="C26" s="7"/>
      <c r="I26" s="2"/>
      <c r="J26" s="7"/>
      <c r="K26" s="7"/>
      <c r="L26" s="7"/>
    </row>
    <row r="27" spans="1:17" s="119" customFormat="1" ht="13.5">
      <c r="A27" s="5"/>
      <c r="B27" s="118"/>
      <c r="C27" s="2"/>
      <c r="D27" s="2"/>
      <c r="E27" s="2"/>
      <c r="F27" s="2"/>
      <c r="G27" s="2"/>
      <c r="H27" s="2"/>
      <c r="J27" s="118"/>
      <c r="K27" s="118"/>
      <c r="L27" s="2"/>
      <c r="M27" s="2"/>
      <c r="N27" s="2"/>
      <c r="O27" s="2"/>
      <c r="P27" s="2"/>
      <c r="Q27" s="2"/>
    </row>
    <row r="28" spans="1:17" s="119" customFormat="1" ht="13.5">
      <c r="A28" s="268"/>
      <c r="B28" s="268"/>
      <c r="C28" s="268"/>
      <c r="D28" s="268"/>
      <c r="J28" s="118"/>
      <c r="K28" s="118"/>
      <c r="L28" s="2"/>
      <c r="M28" s="2"/>
      <c r="N28" s="2"/>
      <c r="O28" s="2"/>
      <c r="P28" s="2"/>
      <c r="Q28" s="2"/>
    </row>
    <row r="29" spans="1:17" s="119" customFormat="1" ht="17.25">
      <c r="A29" s="269"/>
      <c r="B29" s="269"/>
      <c r="C29" s="269"/>
      <c r="D29" s="269"/>
      <c r="E29" s="269"/>
      <c r="F29" s="269"/>
      <c r="G29" s="269"/>
      <c r="H29" s="269"/>
      <c r="J29" s="118"/>
      <c r="K29" s="118"/>
      <c r="L29" s="2"/>
      <c r="M29" s="2"/>
      <c r="N29" s="2"/>
      <c r="O29" s="2"/>
      <c r="P29" s="2"/>
      <c r="Q29" s="2"/>
    </row>
    <row r="30" spans="1:17" s="119" customFormat="1" ht="14.25">
      <c r="A30" s="120"/>
      <c r="B30" s="120"/>
      <c r="C30" s="120"/>
      <c r="D30" s="120"/>
      <c r="E30" s="120"/>
      <c r="F30" s="120"/>
      <c r="G30" s="120"/>
      <c r="H30" s="121"/>
      <c r="J30" s="2"/>
      <c r="K30" s="2"/>
      <c r="L30" s="2"/>
      <c r="M30" s="2"/>
      <c r="N30" s="2"/>
      <c r="O30" s="2"/>
      <c r="P30" s="2"/>
      <c r="Q30" s="2"/>
    </row>
    <row r="31" spans="1:17" s="119" customFormat="1" ht="13.5">
      <c r="A31" s="270"/>
      <c r="B31" s="270"/>
      <c r="C31" s="270"/>
      <c r="D31" s="270"/>
      <c r="E31" s="270"/>
      <c r="F31" s="270"/>
      <c r="G31" s="122"/>
      <c r="H31" s="122"/>
      <c r="J31" s="2"/>
      <c r="K31" s="2"/>
      <c r="L31" s="2"/>
      <c r="M31" s="2"/>
      <c r="N31" s="2"/>
      <c r="O31" s="2"/>
      <c r="P31" s="2"/>
      <c r="Q31" s="2"/>
    </row>
    <row r="32" spans="1:17" s="119" customFormat="1" ht="13.5">
      <c r="A32" s="271"/>
      <c r="B32" s="271"/>
      <c r="C32" s="271"/>
      <c r="D32" s="272"/>
      <c r="E32" s="272"/>
      <c r="F32" s="272"/>
      <c r="G32" s="272"/>
      <c r="H32" s="272"/>
      <c r="J32" s="2"/>
      <c r="K32" s="2"/>
      <c r="L32" s="2"/>
      <c r="M32" s="2"/>
      <c r="N32" s="2"/>
      <c r="O32" s="2"/>
      <c r="P32" s="2"/>
      <c r="Q32" s="2"/>
    </row>
    <row r="33" spans="1:8" s="119" customFormat="1" ht="13.5">
      <c r="A33" s="271"/>
      <c r="B33" s="271"/>
      <c r="C33" s="271"/>
      <c r="D33" s="86"/>
      <c r="E33" s="86"/>
      <c r="F33" s="123"/>
      <c r="G33" s="86"/>
      <c r="H33" s="124"/>
    </row>
    <row r="34" spans="1:8" s="119" customFormat="1" ht="13.5">
      <c r="A34" s="4"/>
      <c r="B34" s="125"/>
      <c r="C34" s="4"/>
      <c r="D34" s="126"/>
      <c r="E34" s="47"/>
      <c r="F34" s="47"/>
      <c r="G34" s="47"/>
      <c r="H34" s="47"/>
    </row>
    <row r="35" spans="1:8" s="119" customFormat="1" ht="13.5">
      <c r="A35" s="4"/>
      <c r="B35" s="125"/>
      <c r="C35" s="4"/>
      <c r="D35" s="126"/>
      <c r="E35" s="126"/>
      <c r="F35" s="126"/>
      <c r="G35" s="127"/>
      <c r="H35" s="47"/>
    </row>
    <row r="36" spans="1:8" s="119" customFormat="1" ht="13.5">
      <c r="A36" s="128"/>
      <c r="B36" s="129"/>
      <c r="C36" s="128"/>
      <c r="D36" s="130"/>
      <c r="E36" s="130"/>
      <c r="F36" s="130"/>
      <c r="G36" s="130"/>
      <c r="H36" s="130"/>
    </row>
    <row r="37" spans="1:8" s="119" customFormat="1" ht="13.5">
      <c r="A37" s="128"/>
      <c r="B37" s="128"/>
      <c r="C37" s="128"/>
      <c r="D37" s="131"/>
      <c r="E37" s="132"/>
      <c r="F37" s="132"/>
      <c r="G37" s="132"/>
      <c r="H37" s="132"/>
    </row>
    <row r="38" spans="1:8" s="119" customFormat="1" ht="13.5">
      <c r="A38" s="4"/>
      <c r="B38" s="125"/>
      <c r="C38" s="4"/>
      <c r="D38" s="126"/>
      <c r="E38" s="47"/>
      <c r="F38" s="47"/>
      <c r="G38" s="47"/>
      <c r="H38" s="133"/>
    </row>
    <row r="39" spans="1:8" s="119" customFormat="1" ht="13.5">
      <c r="A39" s="4"/>
      <c r="B39" s="125"/>
      <c r="C39" s="4"/>
      <c r="D39" s="126"/>
      <c r="E39" s="47"/>
      <c r="F39" s="47"/>
      <c r="G39" s="47"/>
      <c r="H39" s="133"/>
    </row>
    <row r="40" spans="1:8" s="119" customFormat="1" ht="13.5">
      <c r="A40" s="4"/>
      <c r="B40" s="125"/>
      <c r="C40" s="4"/>
      <c r="D40" s="126"/>
      <c r="E40" s="47"/>
      <c r="F40" s="47"/>
      <c r="G40" s="47"/>
      <c r="H40" s="133"/>
    </row>
    <row r="41" spans="1:8" s="119" customFormat="1" ht="13.5">
      <c r="A41" s="4"/>
      <c r="B41" s="125"/>
      <c r="C41" s="4"/>
      <c r="D41" s="126"/>
      <c r="E41" s="47"/>
      <c r="F41" s="47"/>
      <c r="G41" s="47"/>
      <c r="H41" s="133"/>
    </row>
    <row r="42" spans="1:8" s="119" customFormat="1" ht="13.5">
      <c r="A42" s="4"/>
      <c r="B42" s="125"/>
      <c r="C42" s="4"/>
      <c r="D42" s="126"/>
      <c r="E42" s="47"/>
      <c r="F42" s="47"/>
      <c r="G42" s="47"/>
      <c r="H42" s="133"/>
    </row>
    <row r="43" spans="1:8" s="119" customFormat="1" ht="13.5">
      <c r="A43" s="4"/>
      <c r="B43" s="125"/>
      <c r="C43" s="4"/>
      <c r="D43" s="126"/>
      <c r="E43" s="47"/>
      <c r="F43" s="47"/>
      <c r="G43" s="47"/>
      <c r="H43" s="133"/>
    </row>
    <row r="44" spans="1:8" s="119" customFormat="1" ht="13.5">
      <c r="A44" s="4"/>
      <c r="B44" s="125"/>
      <c r="C44" s="4"/>
      <c r="D44" s="126"/>
      <c r="E44" s="47"/>
      <c r="F44" s="47"/>
      <c r="G44" s="47"/>
      <c r="H44" s="133"/>
    </row>
    <row r="45" spans="1:8" s="119" customFormat="1" ht="13.5">
      <c r="A45" s="4"/>
      <c r="B45" s="125"/>
      <c r="C45" s="4"/>
      <c r="D45" s="126"/>
      <c r="E45" s="47"/>
      <c r="F45" s="47"/>
      <c r="G45" s="47"/>
      <c r="H45" s="133"/>
    </row>
    <row r="46" spans="1:8" s="119" customFormat="1" ht="13.5">
      <c r="A46" s="4"/>
      <c r="B46" s="125"/>
      <c r="C46" s="4"/>
      <c r="D46" s="126"/>
      <c r="E46" s="47"/>
      <c r="F46" s="47"/>
      <c r="G46" s="47"/>
      <c r="H46" s="133"/>
    </row>
    <row r="47" spans="1:8" s="119" customFormat="1" ht="13.5">
      <c r="A47" s="4"/>
      <c r="B47" s="125"/>
      <c r="C47" s="4"/>
      <c r="D47" s="126"/>
      <c r="E47" s="47"/>
      <c r="F47" s="47"/>
      <c r="G47" s="47"/>
      <c r="H47" s="133"/>
    </row>
    <row r="48" spans="1:8" s="119" customFormat="1" ht="13.5">
      <c r="A48" s="4"/>
      <c r="B48" s="125"/>
      <c r="C48" s="4"/>
      <c r="D48" s="126"/>
      <c r="E48" s="47"/>
      <c r="F48" s="47"/>
      <c r="G48" s="47"/>
      <c r="H48" s="133"/>
    </row>
    <row r="49" spans="1:8" s="119" customFormat="1" ht="13.5">
      <c r="A49" s="4"/>
      <c r="B49" s="125"/>
      <c r="C49" s="4"/>
      <c r="D49" s="126"/>
      <c r="E49" s="47"/>
      <c r="F49" s="47"/>
      <c r="G49" s="47"/>
      <c r="H49" s="133"/>
    </row>
    <row r="50" spans="1:8" s="119" customFormat="1" ht="13.5">
      <c r="A50" s="134"/>
      <c r="B50" s="125"/>
      <c r="C50" s="4"/>
      <c r="D50" s="126"/>
      <c r="E50" s="47"/>
      <c r="F50" s="47"/>
      <c r="G50" s="47"/>
      <c r="H50" s="133"/>
    </row>
    <row r="51" spans="1:8" s="119" customFormat="1" ht="13.5">
      <c r="A51" s="273"/>
      <c r="B51" s="273"/>
      <c r="C51" s="273"/>
      <c r="D51" s="273"/>
      <c r="E51" s="273"/>
      <c r="F51" s="135"/>
      <c r="G51" s="135"/>
      <c r="H51" s="135"/>
    </row>
    <row r="52" s="119" customFormat="1" ht="13.5"/>
  </sheetData>
  <sheetProtection/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75390625" style="88" customWidth="1"/>
    <col min="2" max="2" width="4.00390625" style="88" customWidth="1"/>
    <col min="3" max="3" width="5.875" style="88" customWidth="1"/>
    <col min="4" max="5" width="34.625" style="88" customWidth="1"/>
    <col min="6" max="16384" width="9.00390625" style="88" customWidth="1"/>
  </cols>
  <sheetData>
    <row r="1" spans="1:4" ht="13.5">
      <c r="A1" s="231" t="s">
        <v>102</v>
      </c>
      <c r="B1" s="231"/>
      <c r="C1" s="231"/>
      <c r="D1" s="231"/>
    </row>
    <row r="2" spans="1:4" ht="13.5">
      <c r="A2" s="266" t="s">
        <v>0</v>
      </c>
      <c r="B2" s="266"/>
      <c r="C2" s="266"/>
      <c r="D2" s="266"/>
    </row>
    <row r="3" spans="1:5" ht="17.25">
      <c r="A3" s="265" t="s">
        <v>130</v>
      </c>
      <c r="B3" s="265"/>
      <c r="C3" s="265"/>
      <c r="D3" s="265"/>
      <c r="E3" s="265"/>
    </row>
    <row r="4" spans="1:5" s="136" customFormat="1" ht="14.25">
      <c r="A4" s="232"/>
      <c r="B4" s="232"/>
      <c r="C4" s="232"/>
      <c r="D4" s="232"/>
      <c r="E4" s="232" t="s">
        <v>163</v>
      </c>
    </row>
    <row r="5" ht="6" customHeight="1" thickBot="1"/>
    <row r="6" spans="1:5" s="137" customFormat="1" ht="18" customHeight="1" thickTop="1">
      <c r="A6" s="274"/>
      <c r="B6" s="274"/>
      <c r="C6" s="275"/>
      <c r="D6" s="90" t="s">
        <v>51</v>
      </c>
      <c r="E6" s="90" t="s">
        <v>50</v>
      </c>
    </row>
    <row r="7" spans="1:5" s="137" customFormat="1" ht="18" customHeight="1">
      <c r="A7" s="85" t="s">
        <v>135</v>
      </c>
      <c r="B7" s="102" t="s">
        <v>136</v>
      </c>
      <c r="C7" s="138" t="s">
        <v>49</v>
      </c>
      <c r="D7" s="139">
        <v>34418</v>
      </c>
      <c r="E7" s="140">
        <v>18427</v>
      </c>
    </row>
    <row r="8" spans="1:5" s="137" customFormat="1" ht="18" customHeight="1">
      <c r="A8" s="85"/>
      <c r="B8" s="102">
        <v>2</v>
      </c>
      <c r="C8" s="138"/>
      <c r="D8" s="139">
        <v>37920</v>
      </c>
      <c r="E8" s="140">
        <v>19735</v>
      </c>
    </row>
    <row r="9" spans="1:5" s="143" customFormat="1" ht="18" customHeight="1">
      <c r="A9" s="106"/>
      <c r="B9" s="107">
        <v>3</v>
      </c>
      <c r="C9" s="141"/>
      <c r="D9" s="192">
        <f>D22</f>
        <v>40212</v>
      </c>
      <c r="E9" s="142">
        <f>E22</f>
        <v>19688</v>
      </c>
    </row>
    <row r="10" spans="1:5" s="143" customFormat="1" ht="18" customHeight="1">
      <c r="A10" s="106"/>
      <c r="B10" s="106"/>
      <c r="C10" s="141"/>
      <c r="D10" s="192"/>
      <c r="E10" s="142"/>
    </row>
    <row r="11" spans="1:5" s="137" customFormat="1" ht="18" customHeight="1">
      <c r="A11" s="91" t="s">
        <v>161</v>
      </c>
      <c r="B11" s="85" t="s">
        <v>48</v>
      </c>
      <c r="C11" s="138" t="s">
        <v>47</v>
      </c>
      <c r="D11" s="139">
        <v>37894</v>
      </c>
      <c r="E11" s="140">
        <v>19657</v>
      </c>
    </row>
    <row r="12" spans="1:5" s="137" customFormat="1" ht="18" customHeight="1">
      <c r="A12" s="85"/>
      <c r="B12" s="85" t="s">
        <v>46</v>
      </c>
      <c r="C12" s="85"/>
      <c r="D12" s="139">
        <v>38080</v>
      </c>
      <c r="E12" s="140">
        <v>19640</v>
      </c>
    </row>
    <row r="13" spans="1:5" s="137" customFormat="1" ht="18" customHeight="1">
      <c r="A13" s="85"/>
      <c r="B13" s="85" t="s">
        <v>45</v>
      </c>
      <c r="C13" s="85"/>
      <c r="D13" s="139">
        <v>38267</v>
      </c>
      <c r="E13" s="140">
        <v>19518</v>
      </c>
    </row>
    <row r="14" spans="1:5" s="137" customFormat="1" ht="18" customHeight="1">
      <c r="A14" s="85"/>
      <c r="B14" s="85" t="s">
        <v>44</v>
      </c>
      <c r="C14" s="85"/>
      <c r="D14" s="139">
        <v>38979</v>
      </c>
      <c r="E14" s="140">
        <v>19486</v>
      </c>
    </row>
    <row r="15" spans="1:5" s="137" customFormat="1" ht="18" customHeight="1">
      <c r="A15" s="85"/>
      <c r="B15" s="85" t="s">
        <v>43</v>
      </c>
      <c r="C15" s="85"/>
      <c r="D15" s="139">
        <v>39031</v>
      </c>
      <c r="E15" s="140">
        <v>19571</v>
      </c>
    </row>
    <row r="16" spans="1:5" s="137" customFormat="1" ht="18" customHeight="1">
      <c r="A16" s="85"/>
      <c r="B16" s="85" t="s">
        <v>42</v>
      </c>
      <c r="C16" s="85"/>
      <c r="D16" s="139">
        <v>39088</v>
      </c>
      <c r="E16" s="140">
        <v>19542</v>
      </c>
    </row>
    <row r="17" spans="1:5" s="137" customFormat="1" ht="18" customHeight="1">
      <c r="A17" s="85"/>
      <c r="B17" s="85" t="s">
        <v>41</v>
      </c>
      <c r="C17" s="85"/>
      <c r="D17" s="139">
        <v>39311</v>
      </c>
      <c r="E17" s="140">
        <v>19596</v>
      </c>
    </row>
    <row r="18" spans="1:5" s="137" customFormat="1" ht="18" customHeight="1">
      <c r="A18" s="85"/>
      <c r="B18" s="85" t="s">
        <v>40</v>
      </c>
      <c r="C18" s="85"/>
      <c r="D18" s="139">
        <v>40468</v>
      </c>
      <c r="E18" s="140">
        <v>19632</v>
      </c>
    </row>
    <row r="19" spans="1:5" s="137" customFormat="1" ht="18" customHeight="1">
      <c r="A19" s="85"/>
      <c r="B19" s="85" t="s">
        <v>39</v>
      </c>
      <c r="C19" s="85"/>
      <c r="D19" s="139">
        <v>39718</v>
      </c>
      <c r="E19" s="140">
        <v>19542</v>
      </c>
    </row>
    <row r="20" spans="1:5" s="137" customFormat="1" ht="18" customHeight="1">
      <c r="A20" s="85"/>
      <c r="B20" s="85" t="s">
        <v>38</v>
      </c>
      <c r="C20" s="85"/>
      <c r="D20" s="139">
        <v>39728</v>
      </c>
      <c r="E20" s="140">
        <v>19606</v>
      </c>
    </row>
    <row r="21" spans="1:5" s="137" customFormat="1" ht="18" customHeight="1">
      <c r="A21" s="85"/>
      <c r="B21" s="85" t="s">
        <v>37</v>
      </c>
      <c r="C21" s="85"/>
      <c r="D21" s="139">
        <v>39876</v>
      </c>
      <c r="E21" s="140">
        <v>19644</v>
      </c>
    </row>
    <row r="22" spans="1:5" s="137" customFormat="1" ht="18" customHeight="1">
      <c r="A22" s="110"/>
      <c r="B22" s="110" t="s">
        <v>36</v>
      </c>
      <c r="C22" s="110"/>
      <c r="D22" s="190">
        <v>40212</v>
      </c>
      <c r="E22" s="191">
        <v>19688</v>
      </c>
    </row>
    <row r="23" spans="1:5" s="137" customFormat="1" ht="15.75" customHeight="1">
      <c r="A23" s="144" t="s">
        <v>162</v>
      </c>
      <c r="B23" s="145"/>
      <c r="C23" s="145"/>
      <c r="D23" s="145"/>
      <c r="E23" s="145"/>
    </row>
    <row r="24" spans="1:3" s="137" customFormat="1" ht="13.5">
      <c r="A24" s="146"/>
      <c r="B24" s="146"/>
      <c r="C24" s="146"/>
    </row>
    <row r="25" spans="1:6" ht="13.5">
      <c r="A25" s="232"/>
      <c r="B25" s="232"/>
      <c r="C25" s="147"/>
      <c r="D25" s="147"/>
      <c r="E25" s="147"/>
      <c r="F25" s="148"/>
    </row>
    <row r="26" spans="1:6" ht="13.5">
      <c r="A26" s="92"/>
      <c r="B26" s="232"/>
      <c r="C26" s="147"/>
      <c r="D26" s="147"/>
      <c r="E26" s="147"/>
      <c r="F26" s="148"/>
    </row>
    <row r="27" spans="1:6" ht="13.5">
      <c r="A27" s="276"/>
      <c r="B27" s="276"/>
      <c r="C27" s="276"/>
      <c r="D27" s="276"/>
      <c r="E27" s="148"/>
      <c r="F27" s="148"/>
    </row>
    <row r="28" spans="1:6" ht="17.25">
      <c r="A28" s="277"/>
      <c r="B28" s="277"/>
      <c r="C28" s="277"/>
      <c r="D28" s="277"/>
      <c r="E28" s="277"/>
      <c r="F28" s="148"/>
    </row>
    <row r="29" spans="1:6" ht="13.5">
      <c r="A29" s="278"/>
      <c r="B29" s="278"/>
      <c r="C29" s="278"/>
      <c r="D29" s="278"/>
      <c r="E29" s="278"/>
      <c r="F29" s="148"/>
    </row>
    <row r="30" spans="1:6" ht="13.5">
      <c r="A30" s="279"/>
      <c r="B30" s="279"/>
      <c r="C30" s="279"/>
      <c r="D30" s="149"/>
      <c r="E30" s="149"/>
      <c r="F30" s="148"/>
    </row>
    <row r="31" spans="1:6" ht="13.5">
      <c r="A31" s="228"/>
      <c r="B31" s="102"/>
      <c r="C31" s="233"/>
      <c r="D31" s="140"/>
      <c r="E31" s="140"/>
      <c r="F31" s="148"/>
    </row>
    <row r="32" spans="1:6" ht="13.5">
      <c r="A32" s="228"/>
      <c r="B32" s="102"/>
      <c r="C32" s="233"/>
      <c r="D32" s="140"/>
      <c r="E32" s="140"/>
      <c r="F32" s="148"/>
    </row>
    <row r="33" spans="1:6" ht="13.5">
      <c r="A33" s="106"/>
      <c r="B33" s="107"/>
      <c r="C33" s="141"/>
      <c r="D33" s="142"/>
      <c r="E33" s="142"/>
      <c r="F33" s="148"/>
    </row>
    <row r="34" spans="1:6" ht="13.5">
      <c r="A34" s="106"/>
      <c r="B34" s="106"/>
      <c r="C34" s="141"/>
      <c r="D34" s="142"/>
      <c r="E34" s="142"/>
      <c r="F34" s="148"/>
    </row>
    <row r="35" spans="1:6" ht="13.5">
      <c r="A35" s="228"/>
      <c r="B35" s="228"/>
      <c r="C35" s="233"/>
      <c r="D35" s="140"/>
      <c r="E35" s="140"/>
      <c r="F35" s="148"/>
    </row>
    <row r="36" spans="1:6" ht="13.5">
      <c r="A36" s="228"/>
      <c r="B36" s="228"/>
      <c r="C36" s="228"/>
      <c r="D36" s="140"/>
      <c r="E36" s="140"/>
      <c r="F36" s="148"/>
    </row>
    <row r="37" spans="1:6" ht="13.5">
      <c r="A37" s="228"/>
      <c r="B37" s="228"/>
      <c r="C37" s="228"/>
      <c r="D37" s="140"/>
      <c r="E37" s="140"/>
      <c r="F37" s="148"/>
    </row>
    <row r="38" spans="1:6" ht="13.5">
      <c r="A38" s="228"/>
      <c r="B38" s="228"/>
      <c r="C38" s="228"/>
      <c r="D38" s="140"/>
      <c r="E38" s="140"/>
      <c r="F38" s="148"/>
    </row>
    <row r="39" spans="1:6" ht="13.5">
      <c r="A39" s="228"/>
      <c r="B39" s="228"/>
      <c r="C39" s="228"/>
      <c r="D39" s="140"/>
      <c r="E39" s="140"/>
      <c r="F39" s="148"/>
    </row>
    <row r="40" spans="1:6" ht="13.5">
      <c r="A40" s="228"/>
      <c r="B40" s="228"/>
      <c r="C40" s="228"/>
      <c r="D40" s="140"/>
      <c r="E40" s="140"/>
      <c r="F40" s="148"/>
    </row>
    <row r="41" spans="1:6" ht="13.5">
      <c r="A41" s="228"/>
      <c r="B41" s="228"/>
      <c r="C41" s="228"/>
      <c r="D41" s="140"/>
      <c r="E41" s="140"/>
      <c r="F41" s="148"/>
    </row>
    <row r="42" spans="1:6" ht="13.5">
      <c r="A42" s="228"/>
      <c r="B42" s="228"/>
      <c r="C42" s="228"/>
      <c r="D42" s="140"/>
      <c r="E42" s="140"/>
      <c r="F42" s="148"/>
    </row>
    <row r="43" spans="1:6" ht="13.5">
      <c r="A43" s="228"/>
      <c r="B43" s="228"/>
      <c r="C43" s="228"/>
      <c r="D43" s="140"/>
      <c r="E43" s="140"/>
      <c r="F43" s="148"/>
    </row>
    <row r="44" spans="1:6" ht="13.5">
      <c r="A44" s="228"/>
      <c r="B44" s="228"/>
      <c r="C44" s="228"/>
      <c r="D44" s="140"/>
      <c r="E44" s="140"/>
      <c r="F44" s="148"/>
    </row>
    <row r="45" spans="1:6" ht="13.5">
      <c r="A45" s="228"/>
      <c r="B45" s="228"/>
      <c r="C45" s="228"/>
      <c r="D45" s="140"/>
      <c r="E45" s="140"/>
      <c r="F45" s="148"/>
    </row>
    <row r="46" spans="1:6" ht="13.5">
      <c r="A46" s="228"/>
      <c r="B46" s="228"/>
      <c r="C46" s="228"/>
      <c r="D46" s="140"/>
      <c r="E46" s="140"/>
      <c r="F46" s="148"/>
    </row>
    <row r="47" spans="1:6" ht="13.5">
      <c r="A47" s="150"/>
      <c r="B47" s="151"/>
      <c r="C47" s="151"/>
      <c r="D47" s="151"/>
      <c r="E47" s="151"/>
      <c r="F47" s="148"/>
    </row>
    <row r="48" spans="1:6" ht="13.5">
      <c r="A48" s="148"/>
      <c r="B48" s="148"/>
      <c r="C48" s="148"/>
      <c r="D48" s="148"/>
      <c r="E48" s="148"/>
      <c r="F48" s="148"/>
    </row>
    <row r="49" s="88" customFormat="1" ht="13.5"/>
  </sheetData>
  <sheetProtection/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1"/>
  <ignoredErrors>
    <ignoredError sqref="B11:B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37" bestFit="1" customWidth="1"/>
    <col min="2" max="2" width="3.50390625" style="37" bestFit="1" customWidth="1"/>
    <col min="3" max="3" width="5.00390625" style="37" customWidth="1"/>
    <col min="4" max="5" width="11.125" style="0" customWidth="1"/>
    <col min="6" max="6" width="13.875" style="0" customWidth="1"/>
    <col min="7" max="8" width="9.75390625" style="0" customWidth="1"/>
    <col min="9" max="10" width="11.125" style="0" customWidth="1"/>
  </cols>
  <sheetData>
    <row r="1" spans="1:4" ht="13.5">
      <c r="A1" s="229" t="s">
        <v>102</v>
      </c>
      <c r="B1" s="229"/>
      <c r="C1" s="229"/>
      <c r="D1" s="229"/>
    </row>
    <row r="2" spans="1:4" ht="13.5">
      <c r="A2" s="291" t="s">
        <v>0</v>
      </c>
      <c r="B2" s="291"/>
      <c r="C2" s="291"/>
      <c r="D2" s="291"/>
    </row>
    <row r="3" spans="1:10" ht="17.25">
      <c r="A3" s="290" t="s">
        <v>104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2:10" ht="13.5">
      <c r="B4" s="77"/>
      <c r="C4" s="77"/>
      <c r="D4" s="77"/>
      <c r="E4" s="77"/>
      <c r="F4" s="77"/>
      <c r="G4" s="77"/>
      <c r="H4" s="77"/>
      <c r="I4" s="77"/>
      <c r="J4" s="76" t="s">
        <v>63</v>
      </c>
    </row>
    <row r="5" spans="1:10" ht="6" customHeight="1" thickBot="1">
      <c r="A5" s="34"/>
      <c r="B5" s="34"/>
      <c r="C5" s="34"/>
      <c r="D5" s="22"/>
      <c r="E5" s="22"/>
      <c r="F5" s="22"/>
      <c r="G5" s="23"/>
      <c r="H5" s="23"/>
      <c r="I5" s="23"/>
      <c r="J5" s="23"/>
    </row>
    <row r="6" spans="1:10" s="39" customFormat="1" ht="19.5" customHeight="1" thickTop="1">
      <c r="A6" s="292"/>
      <c r="B6" s="292"/>
      <c r="C6" s="293"/>
      <c r="D6" s="280" t="s">
        <v>62</v>
      </c>
      <c r="E6" s="281"/>
      <c r="F6" s="282"/>
      <c r="G6" s="284" t="s">
        <v>61</v>
      </c>
      <c r="H6" s="284"/>
      <c r="I6" s="284" t="s">
        <v>60</v>
      </c>
      <c r="J6" s="285"/>
    </row>
    <row r="7" spans="1:10" s="39" customFormat="1" ht="19.5" customHeight="1">
      <c r="A7" s="38"/>
      <c r="B7" s="38"/>
      <c r="C7" s="38"/>
      <c r="D7" s="283" t="s">
        <v>59</v>
      </c>
      <c r="E7" s="283"/>
      <c r="F7" s="283" t="s">
        <v>58</v>
      </c>
      <c r="G7" s="288" t="s">
        <v>59</v>
      </c>
      <c r="H7" s="288" t="s">
        <v>58</v>
      </c>
      <c r="I7" s="288" t="s">
        <v>59</v>
      </c>
      <c r="J7" s="289" t="s">
        <v>58</v>
      </c>
    </row>
    <row r="8" spans="1:10" s="39" customFormat="1" ht="19.5" customHeight="1">
      <c r="A8" s="41"/>
      <c r="B8" s="41"/>
      <c r="C8" s="42"/>
      <c r="D8" s="40" t="s">
        <v>57</v>
      </c>
      <c r="E8" s="40" t="s">
        <v>56</v>
      </c>
      <c r="F8" s="61" t="s">
        <v>55</v>
      </c>
      <c r="G8" s="286"/>
      <c r="H8" s="286"/>
      <c r="I8" s="286"/>
      <c r="J8" s="287"/>
    </row>
    <row r="9" spans="1:10" s="39" customFormat="1" ht="21" customHeight="1">
      <c r="A9" s="222" t="s">
        <v>135</v>
      </c>
      <c r="B9" s="43" t="s">
        <v>136</v>
      </c>
      <c r="C9" s="222" t="s">
        <v>54</v>
      </c>
      <c r="D9" s="58">
        <v>10396670</v>
      </c>
      <c r="E9" s="84">
        <v>0</v>
      </c>
      <c r="F9" s="59">
        <v>32390360</v>
      </c>
      <c r="G9" s="59">
        <v>22790</v>
      </c>
      <c r="H9" s="59">
        <v>58184</v>
      </c>
      <c r="I9" s="59">
        <v>1032850</v>
      </c>
      <c r="J9" s="59">
        <v>6691199</v>
      </c>
    </row>
    <row r="10" spans="1:10" s="39" customFormat="1" ht="21" customHeight="1">
      <c r="A10" s="222"/>
      <c r="B10" s="43">
        <v>2</v>
      </c>
      <c r="C10" s="222"/>
      <c r="D10" s="58">
        <v>30157240</v>
      </c>
      <c r="E10" s="84">
        <v>0</v>
      </c>
      <c r="F10" s="59">
        <v>48460609</v>
      </c>
      <c r="G10" s="59">
        <v>7530</v>
      </c>
      <c r="H10" s="59">
        <v>42000</v>
      </c>
      <c r="I10" s="59">
        <v>1514870</v>
      </c>
      <c r="J10" s="59">
        <v>7366074</v>
      </c>
    </row>
    <row r="11" spans="1:10" s="45" customFormat="1" ht="21" customHeight="1">
      <c r="A11" s="225"/>
      <c r="B11" s="44">
        <v>3</v>
      </c>
      <c r="C11" s="225"/>
      <c r="D11" s="204">
        <f>SUM(D13:D24)</f>
        <v>10111900</v>
      </c>
      <c r="E11" s="84">
        <f>SUM(E13:E24)</f>
        <v>0</v>
      </c>
      <c r="F11" s="205">
        <f>F24</f>
        <v>46893702</v>
      </c>
      <c r="G11" s="205">
        <f>SUM(G13:G24)</f>
        <v>10610</v>
      </c>
      <c r="H11" s="205">
        <f>H24</f>
        <v>26064</v>
      </c>
      <c r="I11" s="205">
        <f>SUM(I13:I24)</f>
        <v>811627</v>
      </c>
      <c r="J11" s="205">
        <f>J24</f>
        <v>7056415</v>
      </c>
    </row>
    <row r="12" spans="1:10" s="45" customFormat="1" ht="21" customHeight="1">
      <c r="A12" s="44"/>
      <c r="B12" s="44"/>
      <c r="C12" s="44"/>
      <c r="D12" s="196"/>
      <c r="E12" s="197"/>
      <c r="F12" s="197"/>
      <c r="G12" s="197"/>
      <c r="H12" s="197"/>
      <c r="I12" s="197"/>
      <c r="J12" s="197"/>
    </row>
    <row r="13" spans="1:10" s="39" customFormat="1" ht="21" customHeight="1">
      <c r="A13" s="223" t="s">
        <v>139</v>
      </c>
      <c r="B13" s="78">
        <v>4</v>
      </c>
      <c r="C13" s="222" t="s">
        <v>27</v>
      </c>
      <c r="D13" s="194">
        <v>1251930</v>
      </c>
      <c r="E13" s="84">
        <v>0</v>
      </c>
      <c r="F13" s="195">
        <v>48661957</v>
      </c>
      <c r="G13" s="84">
        <v>1480</v>
      </c>
      <c r="H13" s="195">
        <v>4001</v>
      </c>
      <c r="I13" s="195">
        <v>86610</v>
      </c>
      <c r="J13" s="195">
        <v>7359948</v>
      </c>
    </row>
    <row r="14" spans="1:10" s="39" customFormat="1" ht="21" customHeight="1">
      <c r="A14" s="223"/>
      <c r="B14" s="78">
        <v>5</v>
      </c>
      <c r="C14" s="222"/>
      <c r="D14" s="194">
        <v>1069940</v>
      </c>
      <c r="E14" s="84">
        <v>0</v>
      </c>
      <c r="F14" s="195">
        <v>48509431</v>
      </c>
      <c r="G14" s="84">
        <v>1750</v>
      </c>
      <c r="H14" s="195">
        <v>41765</v>
      </c>
      <c r="I14" s="195">
        <v>62730</v>
      </c>
      <c r="J14" s="195">
        <v>7307184</v>
      </c>
    </row>
    <row r="15" spans="1:10" s="39" customFormat="1" ht="21" customHeight="1">
      <c r="A15" s="43"/>
      <c r="B15" s="78">
        <v>6</v>
      </c>
      <c r="C15" s="43"/>
      <c r="D15" s="194">
        <v>1032370</v>
      </c>
      <c r="E15" s="84">
        <v>0</v>
      </c>
      <c r="F15" s="195">
        <v>48454143</v>
      </c>
      <c r="G15" s="84">
        <v>0</v>
      </c>
      <c r="H15" s="195">
        <v>38870</v>
      </c>
      <c r="I15" s="195">
        <v>67647</v>
      </c>
      <c r="J15" s="195">
        <v>7276547</v>
      </c>
    </row>
    <row r="16" spans="1:10" s="39" customFormat="1" ht="21" customHeight="1">
      <c r="A16" s="43"/>
      <c r="B16" s="78">
        <v>7</v>
      </c>
      <c r="C16" s="43"/>
      <c r="D16" s="194">
        <v>1107410</v>
      </c>
      <c r="E16" s="84">
        <v>0</v>
      </c>
      <c r="F16" s="195">
        <v>48371275</v>
      </c>
      <c r="G16" s="84">
        <v>2550</v>
      </c>
      <c r="H16" s="195">
        <v>40965</v>
      </c>
      <c r="I16" s="195">
        <v>36800</v>
      </c>
      <c r="J16" s="195">
        <v>7203344</v>
      </c>
    </row>
    <row r="17" spans="1:10" s="39" customFormat="1" ht="21" customHeight="1">
      <c r="A17" s="43"/>
      <c r="B17" s="78">
        <v>8</v>
      </c>
      <c r="C17" s="43"/>
      <c r="D17" s="194">
        <v>838090</v>
      </c>
      <c r="E17" s="84">
        <v>0</v>
      </c>
      <c r="F17" s="195">
        <v>48229142</v>
      </c>
      <c r="G17" s="84">
        <v>400</v>
      </c>
      <c r="H17" s="195">
        <v>38218</v>
      </c>
      <c r="I17" s="195">
        <v>19510</v>
      </c>
      <c r="J17" s="195">
        <v>7143991</v>
      </c>
    </row>
    <row r="18" spans="1:10" s="39" customFormat="1" ht="21" customHeight="1">
      <c r="A18" s="43"/>
      <c r="B18" s="78">
        <v>9</v>
      </c>
      <c r="C18" s="43"/>
      <c r="D18" s="194">
        <v>958070</v>
      </c>
      <c r="E18" s="84">
        <v>0</v>
      </c>
      <c r="F18" s="195">
        <v>47996037</v>
      </c>
      <c r="G18" s="84">
        <v>0</v>
      </c>
      <c r="H18" s="195">
        <v>33234</v>
      </c>
      <c r="I18" s="195">
        <v>33820</v>
      </c>
      <c r="J18" s="195">
        <v>7071009</v>
      </c>
    </row>
    <row r="19" spans="1:10" s="39" customFormat="1" ht="21" customHeight="1">
      <c r="A19" s="43"/>
      <c r="B19" s="78">
        <v>10</v>
      </c>
      <c r="C19" s="43"/>
      <c r="D19" s="194">
        <v>675600</v>
      </c>
      <c r="E19" s="84">
        <v>0</v>
      </c>
      <c r="F19" s="195">
        <v>47833987</v>
      </c>
      <c r="G19" s="84">
        <v>0</v>
      </c>
      <c r="H19" s="195">
        <v>29381</v>
      </c>
      <c r="I19" s="195">
        <v>60880</v>
      </c>
      <c r="J19" s="195">
        <v>7056090</v>
      </c>
    </row>
    <row r="20" spans="1:10" s="39" customFormat="1" ht="21" customHeight="1">
      <c r="A20" s="43"/>
      <c r="B20" s="78">
        <v>11</v>
      </c>
      <c r="C20" s="43"/>
      <c r="D20" s="194">
        <v>579770</v>
      </c>
      <c r="E20" s="84">
        <v>0</v>
      </c>
      <c r="F20" s="195">
        <v>47770736</v>
      </c>
      <c r="G20" s="84">
        <v>0</v>
      </c>
      <c r="H20" s="195">
        <v>29381</v>
      </c>
      <c r="I20" s="195">
        <v>58400</v>
      </c>
      <c r="J20" s="195">
        <v>7046971</v>
      </c>
    </row>
    <row r="21" spans="1:10" s="39" customFormat="1" ht="21" customHeight="1">
      <c r="A21" s="43"/>
      <c r="B21" s="78">
        <v>12</v>
      </c>
      <c r="C21" s="43"/>
      <c r="D21" s="194">
        <v>855030</v>
      </c>
      <c r="E21" s="84">
        <v>0</v>
      </c>
      <c r="F21" s="195">
        <v>47735817</v>
      </c>
      <c r="G21" s="84">
        <v>0</v>
      </c>
      <c r="H21" s="195">
        <v>25614</v>
      </c>
      <c r="I21" s="195">
        <v>127900</v>
      </c>
      <c r="J21" s="195">
        <v>7095363</v>
      </c>
    </row>
    <row r="22" spans="1:10" s="39" customFormat="1" ht="21" customHeight="1">
      <c r="A22" s="223" t="s">
        <v>161</v>
      </c>
      <c r="B22" s="78">
        <v>1</v>
      </c>
      <c r="C22" s="222" t="s">
        <v>53</v>
      </c>
      <c r="D22" s="194">
        <v>392400</v>
      </c>
      <c r="E22" s="84">
        <v>0</v>
      </c>
      <c r="F22" s="195">
        <v>47289377</v>
      </c>
      <c r="G22" s="84">
        <v>0</v>
      </c>
      <c r="H22" s="195">
        <v>25614</v>
      </c>
      <c r="I22" s="195">
        <v>43270</v>
      </c>
      <c r="J22" s="195">
        <v>7050057</v>
      </c>
    </row>
    <row r="23" spans="1:10" s="39" customFormat="1" ht="21" customHeight="1">
      <c r="A23" s="43"/>
      <c r="B23" s="78">
        <v>2</v>
      </c>
      <c r="C23" s="43"/>
      <c r="D23" s="194">
        <v>508110</v>
      </c>
      <c r="E23" s="84">
        <v>0</v>
      </c>
      <c r="F23" s="195">
        <v>47154185</v>
      </c>
      <c r="G23" s="84">
        <v>0</v>
      </c>
      <c r="H23" s="195">
        <v>22673</v>
      </c>
      <c r="I23" s="195">
        <v>80920</v>
      </c>
      <c r="J23" s="195">
        <v>7057247</v>
      </c>
    </row>
    <row r="24" spans="1:10" s="39" customFormat="1" ht="21" customHeight="1">
      <c r="A24" s="46"/>
      <c r="B24" s="79">
        <v>3</v>
      </c>
      <c r="C24" s="46"/>
      <c r="D24" s="198">
        <v>843180</v>
      </c>
      <c r="E24" s="84">
        <v>0</v>
      </c>
      <c r="F24" s="195">
        <v>46893702</v>
      </c>
      <c r="G24" s="199">
        <v>4430</v>
      </c>
      <c r="H24" s="199">
        <v>26064</v>
      </c>
      <c r="I24" s="199">
        <v>133140</v>
      </c>
      <c r="J24" s="199">
        <v>7056415</v>
      </c>
    </row>
    <row r="25" spans="1:7" s="8" customFormat="1" ht="15.75" customHeight="1">
      <c r="A25" s="234" t="s">
        <v>164</v>
      </c>
      <c r="B25" s="234"/>
      <c r="C25" s="234"/>
      <c r="D25" s="234"/>
      <c r="E25" s="234"/>
      <c r="F25" s="234"/>
      <c r="G25" s="234"/>
    </row>
    <row r="26" spans="1:10" ht="13.5">
      <c r="A26" s="35"/>
      <c r="B26" s="35"/>
      <c r="C26" s="36"/>
      <c r="D26" s="8"/>
      <c r="E26" s="8"/>
      <c r="F26" s="8"/>
      <c r="G26" s="8"/>
      <c r="H26" s="8"/>
      <c r="I26" s="8"/>
      <c r="J26" s="8"/>
    </row>
    <row r="27" spans="1:10" ht="13.5">
      <c r="A27" s="35"/>
      <c r="B27" s="35"/>
      <c r="C27" s="36"/>
      <c r="D27" s="8"/>
      <c r="E27" s="8"/>
      <c r="F27" s="8"/>
      <c r="G27" s="8"/>
      <c r="H27" s="8"/>
      <c r="I27" s="8"/>
      <c r="J27" s="8"/>
    </row>
    <row r="28" spans="1:10" ht="13.5">
      <c r="A28" s="35"/>
      <c r="B28" s="35"/>
      <c r="C28" s="36"/>
      <c r="D28" s="8"/>
      <c r="E28" s="8"/>
      <c r="F28" s="8"/>
      <c r="G28" s="8"/>
      <c r="H28" s="8"/>
      <c r="I28" s="8"/>
      <c r="J28" s="8"/>
    </row>
    <row r="29" spans="1:10" ht="13.5">
      <c r="A29" s="36"/>
      <c r="B29" s="36"/>
      <c r="C29" s="36"/>
      <c r="D29" s="8"/>
      <c r="E29" s="8"/>
      <c r="F29" s="8"/>
      <c r="G29" s="8"/>
      <c r="H29" s="8"/>
      <c r="I29" s="8"/>
      <c r="J29" s="8"/>
    </row>
    <row r="30" spans="1:10" ht="13.5">
      <c r="A30" s="36"/>
      <c r="B30" s="36"/>
      <c r="C30" s="36"/>
      <c r="D30" s="8"/>
      <c r="E30" s="8"/>
      <c r="F30" s="8"/>
      <c r="G30" s="8"/>
      <c r="H30" s="8"/>
      <c r="I30" s="8"/>
      <c r="J30" s="8"/>
    </row>
    <row r="31" spans="1:10" ht="13.5">
      <c r="A31" s="36"/>
      <c r="B31" s="36"/>
      <c r="C31" s="36"/>
      <c r="D31" s="8"/>
      <c r="E31" s="8"/>
      <c r="F31" s="8"/>
      <c r="G31" s="8"/>
      <c r="H31" s="8"/>
      <c r="I31" s="8"/>
      <c r="J31" s="8"/>
    </row>
  </sheetData>
  <sheetProtection/>
  <hyperlinks>
    <hyperlink ref="A1" location="'13通貨・金融目次'!A1" display="13　通貨・金融 目次へ＜＜"/>
  </hyperlinks>
  <printOptions horizontalCentered="1"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375" style="0" customWidth="1"/>
    <col min="2" max="2" width="3.50390625" style="0" customWidth="1"/>
    <col min="3" max="3" width="5.125" style="0" customWidth="1"/>
    <col min="4" max="10" width="11.125" style="0" customWidth="1"/>
  </cols>
  <sheetData>
    <row r="1" spans="1:4" ht="13.5">
      <c r="A1" s="229" t="s">
        <v>102</v>
      </c>
      <c r="B1" s="229"/>
      <c r="C1" s="229"/>
      <c r="D1" s="229"/>
    </row>
    <row r="2" spans="1:4" ht="13.5">
      <c r="A2" s="291" t="s">
        <v>0</v>
      </c>
      <c r="B2" s="291"/>
      <c r="C2" s="291"/>
      <c r="D2" s="291"/>
    </row>
    <row r="3" spans="1:10" ht="17.25">
      <c r="A3" s="290" t="s">
        <v>131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0" ht="6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 s="8" customFormat="1" ht="20.25" customHeight="1" thickTop="1">
      <c r="A5" s="296"/>
      <c r="B5" s="296"/>
      <c r="C5" s="297"/>
      <c r="D5" s="294" t="s">
        <v>71</v>
      </c>
      <c r="E5" s="294"/>
      <c r="F5" s="294" t="s">
        <v>70</v>
      </c>
      <c r="G5" s="294"/>
      <c r="H5" s="294" t="s">
        <v>69</v>
      </c>
      <c r="I5" s="295"/>
      <c r="J5" s="295"/>
      <c r="K5" s="10"/>
    </row>
    <row r="6" spans="1:11" s="8" customFormat="1" ht="23.25" customHeight="1">
      <c r="A6" s="17"/>
      <c r="B6" s="17"/>
      <c r="C6" s="16"/>
      <c r="D6" s="28" t="s">
        <v>68</v>
      </c>
      <c r="E6" s="28" t="s">
        <v>65</v>
      </c>
      <c r="F6" s="28" t="s">
        <v>68</v>
      </c>
      <c r="G6" s="28" t="s">
        <v>65</v>
      </c>
      <c r="H6" s="29" t="s">
        <v>67</v>
      </c>
      <c r="I6" s="28" t="s">
        <v>66</v>
      </c>
      <c r="J6" s="27" t="s">
        <v>65</v>
      </c>
      <c r="K6" s="10"/>
    </row>
    <row r="7" spans="1:11" s="69" customFormat="1" ht="19.5" customHeight="1">
      <c r="A7" s="64"/>
      <c r="B7" s="64"/>
      <c r="C7" s="64"/>
      <c r="D7" s="65"/>
      <c r="E7" s="66" t="s">
        <v>64</v>
      </c>
      <c r="F7" s="67"/>
      <c r="G7" s="66" t="s">
        <v>64</v>
      </c>
      <c r="H7" s="67"/>
      <c r="I7" s="66" t="s">
        <v>113</v>
      </c>
      <c r="J7" s="66" t="s">
        <v>64</v>
      </c>
      <c r="K7" s="68"/>
    </row>
    <row r="8" spans="1:10" s="8" customFormat="1" ht="30.75" customHeight="1">
      <c r="A8" s="26" t="s">
        <v>135</v>
      </c>
      <c r="B8" s="13" t="s">
        <v>136</v>
      </c>
      <c r="C8" s="12" t="s">
        <v>54</v>
      </c>
      <c r="D8" s="25">
        <v>102258</v>
      </c>
      <c r="E8" s="24">
        <v>403435</v>
      </c>
      <c r="F8" s="24">
        <v>7488</v>
      </c>
      <c r="G8" s="24">
        <v>37415</v>
      </c>
      <c r="H8" s="24">
        <v>15</v>
      </c>
      <c r="I8" s="24">
        <v>1141</v>
      </c>
      <c r="J8" s="24">
        <v>456</v>
      </c>
    </row>
    <row r="9" spans="1:10" s="8" customFormat="1" ht="30.75" customHeight="1">
      <c r="A9" s="12"/>
      <c r="B9" s="13">
        <v>2</v>
      </c>
      <c r="C9" s="12"/>
      <c r="D9" s="25">
        <v>80553</v>
      </c>
      <c r="E9" s="24">
        <v>335600</v>
      </c>
      <c r="F9" s="24">
        <v>5852</v>
      </c>
      <c r="G9" s="24">
        <v>32193</v>
      </c>
      <c r="H9" s="24">
        <v>11</v>
      </c>
      <c r="I9" s="24">
        <v>289</v>
      </c>
      <c r="J9" s="24">
        <v>569</v>
      </c>
    </row>
    <row r="10" spans="1:11" s="20" customFormat="1" ht="30.75" customHeight="1">
      <c r="A10" s="14"/>
      <c r="B10" s="15">
        <v>3</v>
      </c>
      <c r="C10" s="14"/>
      <c r="D10" s="206">
        <v>88145</v>
      </c>
      <c r="E10" s="207">
        <v>372071</v>
      </c>
      <c r="F10" s="207">
        <v>7792</v>
      </c>
      <c r="G10" s="207">
        <v>42283</v>
      </c>
      <c r="H10" s="207">
        <v>8</v>
      </c>
      <c r="I10" s="207">
        <v>741</v>
      </c>
      <c r="J10" s="207">
        <v>513</v>
      </c>
      <c r="K10" s="21"/>
    </row>
    <row r="11" spans="1:5" s="8" customFormat="1" ht="14.25" customHeight="1">
      <c r="A11" s="48" t="s">
        <v>98</v>
      </c>
      <c r="B11" s="19"/>
      <c r="C11" s="19"/>
      <c r="D11" s="19"/>
      <c r="E11" s="10"/>
    </row>
    <row r="12" spans="1:6" s="8" customFormat="1" ht="15.75" customHeight="1">
      <c r="A12" s="39" t="s">
        <v>165</v>
      </c>
      <c r="B12" s="11"/>
      <c r="C12" s="11"/>
      <c r="D12" s="11"/>
      <c r="E12" s="11"/>
      <c r="F12" s="11"/>
    </row>
    <row r="13" spans="1:10" ht="13.5">
      <c r="A13" s="9"/>
      <c r="B13" s="9"/>
      <c r="C13" s="8"/>
      <c r="D13" s="8"/>
      <c r="E13" s="8"/>
      <c r="F13" s="8"/>
      <c r="G13" s="8"/>
      <c r="H13" s="8"/>
      <c r="I13" s="8"/>
      <c r="J13" s="8"/>
    </row>
  </sheetData>
  <sheetProtection/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375" style="0" customWidth="1"/>
    <col min="2" max="2" width="2.875" style="0" customWidth="1"/>
    <col min="3" max="3" width="5.00390625" style="0" bestFit="1" customWidth="1"/>
    <col min="4" max="4" width="7.00390625" style="0" customWidth="1"/>
    <col min="5" max="5" width="11.875" style="0" customWidth="1"/>
    <col min="6" max="6" width="7.00390625" style="0" customWidth="1"/>
    <col min="7" max="7" width="11.875" style="0" customWidth="1"/>
    <col min="8" max="8" width="7.00390625" style="0" customWidth="1"/>
    <col min="9" max="9" width="11.875" style="0" customWidth="1"/>
    <col min="10" max="10" width="8.875" style="0" customWidth="1"/>
    <col min="11" max="11" width="13.50390625" style="0" customWidth="1"/>
  </cols>
  <sheetData>
    <row r="1" spans="1:4" ht="13.5">
      <c r="A1" s="229" t="s">
        <v>102</v>
      </c>
      <c r="B1" s="229"/>
      <c r="C1" s="229"/>
      <c r="D1" s="229"/>
    </row>
    <row r="2" spans="1:4" ht="13.5">
      <c r="A2" s="291" t="s">
        <v>0</v>
      </c>
      <c r="B2" s="291"/>
      <c r="C2" s="291"/>
      <c r="D2" s="291"/>
    </row>
    <row r="3" spans="1:11" ht="17.25">
      <c r="A3" s="290" t="s">
        <v>75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2:11" ht="13.5">
      <c r="B4" s="77"/>
      <c r="C4" s="77"/>
      <c r="D4" s="77"/>
      <c r="E4" s="77"/>
      <c r="F4" s="77"/>
      <c r="G4" s="77"/>
      <c r="H4" s="77"/>
      <c r="I4" s="77"/>
      <c r="J4" s="77"/>
      <c r="K4" s="76" t="s">
        <v>63</v>
      </c>
    </row>
    <row r="5" spans="6:11" ht="6" customHeight="1" thickBot="1">
      <c r="F5" s="31"/>
      <c r="G5" s="31"/>
      <c r="J5" s="31"/>
      <c r="K5" s="31"/>
    </row>
    <row r="6" spans="1:11" s="39" customFormat="1" ht="18.75" customHeight="1" thickTop="1">
      <c r="A6" s="298"/>
      <c r="B6" s="298"/>
      <c r="C6" s="299"/>
      <c r="D6" s="280" t="s">
        <v>74</v>
      </c>
      <c r="E6" s="282"/>
      <c r="F6" s="284" t="s">
        <v>73</v>
      </c>
      <c r="G6" s="285"/>
      <c r="H6" s="280" t="s">
        <v>97</v>
      </c>
      <c r="I6" s="282"/>
      <c r="J6" s="284" t="s">
        <v>72</v>
      </c>
      <c r="K6" s="285"/>
    </row>
    <row r="7" spans="1:11" s="39" customFormat="1" ht="18.75" customHeight="1">
      <c r="A7" s="50"/>
      <c r="B7" s="50"/>
      <c r="C7" s="51"/>
      <c r="D7" s="40" t="s">
        <v>68</v>
      </c>
      <c r="E7" s="40" t="s">
        <v>65</v>
      </c>
      <c r="F7" s="40" t="s">
        <v>68</v>
      </c>
      <c r="G7" s="49" t="s">
        <v>65</v>
      </c>
      <c r="H7" s="40" t="s">
        <v>68</v>
      </c>
      <c r="I7" s="49" t="s">
        <v>65</v>
      </c>
      <c r="J7" s="40" t="s">
        <v>68</v>
      </c>
      <c r="K7" s="49" t="s">
        <v>65</v>
      </c>
    </row>
    <row r="8" spans="1:11" s="39" customFormat="1" ht="18.75" customHeight="1">
      <c r="A8" s="56" t="s">
        <v>135</v>
      </c>
      <c r="B8" s="43" t="s">
        <v>136</v>
      </c>
      <c r="C8" s="55" t="s">
        <v>54</v>
      </c>
      <c r="D8" s="58">
        <v>2190</v>
      </c>
      <c r="E8" s="59">
        <v>24580982</v>
      </c>
      <c r="F8" s="59">
        <v>2035</v>
      </c>
      <c r="G8" s="59">
        <v>21836792</v>
      </c>
      <c r="H8" s="59">
        <v>2936</v>
      </c>
      <c r="I8" s="59">
        <v>27345590</v>
      </c>
      <c r="J8" s="59">
        <v>9564</v>
      </c>
      <c r="K8" s="59">
        <v>80665450</v>
      </c>
    </row>
    <row r="9" spans="1:11" s="45" customFormat="1" ht="18.75" customHeight="1">
      <c r="A9" s="56"/>
      <c r="B9" s="43">
        <v>2</v>
      </c>
      <c r="C9" s="55"/>
      <c r="D9" s="58">
        <v>10707</v>
      </c>
      <c r="E9" s="59">
        <v>195609341</v>
      </c>
      <c r="F9" s="59">
        <v>10152</v>
      </c>
      <c r="G9" s="59">
        <v>175802136</v>
      </c>
      <c r="H9" s="59">
        <v>3398</v>
      </c>
      <c r="I9" s="59">
        <v>39092862</v>
      </c>
      <c r="J9" s="59">
        <v>15906</v>
      </c>
      <c r="K9" s="59">
        <v>211540454</v>
      </c>
    </row>
    <row r="10" spans="1:11" s="45" customFormat="1" ht="18.75" customHeight="1">
      <c r="A10" s="52"/>
      <c r="B10" s="44">
        <v>3</v>
      </c>
      <c r="C10" s="52"/>
      <c r="D10" s="204">
        <f aca="true" t="shared" si="0" ref="D10:I10">SUM(D12:D23)</f>
        <v>1639</v>
      </c>
      <c r="E10" s="205">
        <f t="shared" si="0"/>
        <v>14536022</v>
      </c>
      <c r="F10" s="205">
        <f t="shared" si="0"/>
        <v>1711</v>
      </c>
      <c r="G10" s="205">
        <f t="shared" si="0"/>
        <v>16177661</v>
      </c>
      <c r="H10" s="205">
        <f t="shared" si="0"/>
        <v>1948</v>
      </c>
      <c r="I10" s="205">
        <f t="shared" si="0"/>
        <v>31790572</v>
      </c>
      <c r="J10" s="205">
        <f>+J23</f>
        <v>15733</v>
      </c>
      <c r="K10" s="205">
        <f>+K23</f>
        <v>197550029</v>
      </c>
    </row>
    <row r="11" spans="1:11" s="39" customFormat="1" ht="18.75" customHeight="1">
      <c r="A11" s="53"/>
      <c r="B11" s="53"/>
      <c r="C11" s="193"/>
      <c r="D11" s="195"/>
      <c r="E11" s="195"/>
      <c r="F11" s="195"/>
      <c r="G11" s="195"/>
      <c r="H11" s="195"/>
      <c r="I11" s="195"/>
      <c r="J11" s="195"/>
      <c r="K11" s="195"/>
    </row>
    <row r="12" spans="1:11" s="39" customFormat="1" ht="18.75" customHeight="1">
      <c r="A12" s="56" t="s">
        <v>139</v>
      </c>
      <c r="B12" s="43">
        <v>4</v>
      </c>
      <c r="C12" s="55" t="s">
        <v>27</v>
      </c>
      <c r="D12" s="194">
        <v>93</v>
      </c>
      <c r="E12" s="195">
        <v>687950</v>
      </c>
      <c r="F12" s="195">
        <v>259</v>
      </c>
      <c r="G12" s="195">
        <v>3621090</v>
      </c>
      <c r="H12" s="195">
        <v>297</v>
      </c>
      <c r="I12" s="195">
        <v>4274089</v>
      </c>
      <c r="J12" s="195">
        <v>16044</v>
      </c>
      <c r="K12" s="195">
        <v>213621003</v>
      </c>
    </row>
    <row r="13" spans="1:11" s="39" customFormat="1" ht="18.75" customHeight="1">
      <c r="A13" s="56"/>
      <c r="B13" s="43">
        <v>5</v>
      </c>
      <c r="C13" s="55"/>
      <c r="D13" s="194">
        <v>97</v>
      </c>
      <c r="E13" s="195">
        <v>808650</v>
      </c>
      <c r="F13" s="195">
        <v>99</v>
      </c>
      <c r="G13" s="195">
        <v>741970</v>
      </c>
      <c r="H13" s="195">
        <v>159</v>
      </c>
      <c r="I13" s="195">
        <v>2378618</v>
      </c>
      <c r="J13" s="195">
        <v>16023</v>
      </c>
      <c r="K13" s="195">
        <v>212571895</v>
      </c>
    </row>
    <row r="14" spans="1:11" s="39" customFormat="1" ht="18.75" customHeight="1">
      <c r="A14" s="53"/>
      <c r="B14" s="43">
        <v>6</v>
      </c>
      <c r="C14" s="53"/>
      <c r="D14" s="194">
        <v>152</v>
      </c>
      <c r="E14" s="195">
        <v>1342950</v>
      </c>
      <c r="F14" s="195">
        <v>122</v>
      </c>
      <c r="G14" s="195">
        <v>967550</v>
      </c>
      <c r="H14" s="195">
        <v>146</v>
      </c>
      <c r="I14" s="195">
        <v>2483124</v>
      </c>
      <c r="J14" s="195">
        <v>15970</v>
      </c>
      <c r="K14" s="195">
        <v>210877658</v>
      </c>
    </row>
    <row r="15" spans="1:11" s="39" customFormat="1" ht="18.75" customHeight="1">
      <c r="A15" s="53"/>
      <c r="B15" s="43">
        <v>7</v>
      </c>
      <c r="C15" s="53"/>
      <c r="D15" s="194">
        <v>117</v>
      </c>
      <c r="E15" s="195">
        <v>1116540</v>
      </c>
      <c r="F15" s="195">
        <v>116</v>
      </c>
      <c r="G15" s="195">
        <v>1195320</v>
      </c>
      <c r="H15" s="195">
        <v>150</v>
      </c>
      <c r="I15" s="195">
        <v>2559319</v>
      </c>
      <c r="J15" s="195">
        <v>15916</v>
      </c>
      <c r="K15" s="195">
        <v>209110008</v>
      </c>
    </row>
    <row r="16" spans="1:11" s="39" customFormat="1" ht="18.75" customHeight="1">
      <c r="A16" s="53"/>
      <c r="B16" s="43">
        <v>8</v>
      </c>
      <c r="C16" s="53"/>
      <c r="D16" s="194">
        <v>142</v>
      </c>
      <c r="E16" s="195">
        <v>1503160</v>
      </c>
      <c r="F16" s="195">
        <v>128</v>
      </c>
      <c r="G16" s="195">
        <v>1296350</v>
      </c>
      <c r="H16" s="195">
        <v>144</v>
      </c>
      <c r="I16" s="195">
        <v>2713253</v>
      </c>
      <c r="J16" s="195">
        <v>15879</v>
      </c>
      <c r="K16" s="195">
        <v>207611166</v>
      </c>
    </row>
    <row r="17" spans="1:11" s="39" customFormat="1" ht="18.75" customHeight="1">
      <c r="A17" s="53"/>
      <c r="B17" s="43">
        <v>9</v>
      </c>
      <c r="C17" s="53"/>
      <c r="D17" s="194">
        <v>155</v>
      </c>
      <c r="E17" s="195">
        <v>1212940</v>
      </c>
      <c r="F17" s="195">
        <v>148</v>
      </c>
      <c r="G17" s="195">
        <v>1074100</v>
      </c>
      <c r="H17" s="195">
        <v>149</v>
      </c>
      <c r="I17" s="195">
        <v>2317388</v>
      </c>
      <c r="J17" s="195">
        <v>15867</v>
      </c>
      <c r="K17" s="195">
        <v>206230443</v>
      </c>
    </row>
    <row r="18" spans="1:11" s="39" customFormat="1" ht="18.75" customHeight="1">
      <c r="A18" s="53"/>
      <c r="B18" s="43">
        <v>10</v>
      </c>
      <c r="C18" s="53"/>
      <c r="D18" s="194">
        <v>137</v>
      </c>
      <c r="E18" s="195">
        <v>1067930</v>
      </c>
      <c r="F18" s="195">
        <v>133</v>
      </c>
      <c r="G18" s="195">
        <v>1019820</v>
      </c>
      <c r="H18" s="195">
        <v>142</v>
      </c>
      <c r="I18" s="195">
        <v>2445577</v>
      </c>
      <c r="J18" s="195">
        <v>15842</v>
      </c>
      <c r="K18" s="195">
        <v>204645462</v>
      </c>
    </row>
    <row r="19" spans="1:11" s="39" customFormat="1" ht="18.75" customHeight="1">
      <c r="A19" s="53"/>
      <c r="B19" s="43">
        <v>11</v>
      </c>
      <c r="C19" s="53"/>
      <c r="D19" s="194">
        <v>136</v>
      </c>
      <c r="E19" s="195">
        <v>1202602</v>
      </c>
      <c r="F19" s="195">
        <v>121</v>
      </c>
      <c r="G19" s="195">
        <v>1046351</v>
      </c>
      <c r="H19" s="195">
        <v>123</v>
      </c>
      <c r="I19" s="195">
        <v>2302712</v>
      </c>
      <c r="J19" s="195">
        <v>15843</v>
      </c>
      <c r="K19" s="195">
        <v>203205347</v>
      </c>
    </row>
    <row r="20" spans="1:11" s="39" customFormat="1" ht="18.75" customHeight="1">
      <c r="A20" s="53"/>
      <c r="B20" s="43">
        <v>12</v>
      </c>
      <c r="C20" s="53"/>
      <c r="D20" s="194">
        <v>169</v>
      </c>
      <c r="E20" s="195">
        <v>1775950</v>
      </c>
      <c r="F20" s="195">
        <v>170</v>
      </c>
      <c r="G20" s="195">
        <v>1728830</v>
      </c>
      <c r="H20" s="195">
        <v>171</v>
      </c>
      <c r="I20" s="195">
        <v>2680310</v>
      </c>
      <c r="J20" s="195">
        <v>15820</v>
      </c>
      <c r="K20" s="195">
        <v>201981514</v>
      </c>
    </row>
    <row r="21" spans="1:11" s="39" customFormat="1" ht="18.75" customHeight="1">
      <c r="A21" s="56" t="s">
        <v>161</v>
      </c>
      <c r="B21" s="43">
        <v>1</v>
      </c>
      <c r="C21" s="55" t="s">
        <v>53</v>
      </c>
      <c r="D21" s="194">
        <v>112</v>
      </c>
      <c r="E21" s="195">
        <v>1189370</v>
      </c>
      <c r="F21" s="195">
        <v>91</v>
      </c>
      <c r="G21" s="195">
        <v>921670</v>
      </c>
      <c r="H21" s="195">
        <v>137</v>
      </c>
      <c r="I21" s="195">
        <v>2812260</v>
      </c>
      <c r="J21" s="195">
        <v>15788</v>
      </c>
      <c r="K21" s="195">
        <v>200313245</v>
      </c>
    </row>
    <row r="22" spans="1:11" s="39" customFormat="1" ht="18.75" customHeight="1">
      <c r="A22" s="53"/>
      <c r="B22" s="43">
        <v>2</v>
      </c>
      <c r="C22" s="53"/>
      <c r="D22" s="194">
        <v>138</v>
      </c>
      <c r="E22" s="195">
        <v>1184380</v>
      </c>
      <c r="F22" s="195">
        <v>124</v>
      </c>
      <c r="G22" s="195">
        <v>1037780</v>
      </c>
      <c r="H22" s="195">
        <v>134</v>
      </c>
      <c r="I22" s="195">
        <v>2256909</v>
      </c>
      <c r="J22" s="195">
        <v>15755</v>
      </c>
      <c r="K22" s="195">
        <v>198960633</v>
      </c>
    </row>
    <row r="23" spans="1:11" s="39" customFormat="1" ht="18.75" customHeight="1">
      <c r="A23" s="54"/>
      <c r="B23" s="46">
        <v>3</v>
      </c>
      <c r="C23" s="54"/>
      <c r="D23" s="198">
        <v>191</v>
      </c>
      <c r="E23" s="199">
        <v>1443600</v>
      </c>
      <c r="F23" s="199">
        <v>200</v>
      </c>
      <c r="G23" s="199">
        <v>1526830</v>
      </c>
      <c r="H23" s="199">
        <v>196</v>
      </c>
      <c r="I23" s="199">
        <v>2567013</v>
      </c>
      <c r="J23" s="199">
        <v>15733</v>
      </c>
      <c r="K23" s="199">
        <v>197550029</v>
      </c>
    </row>
    <row r="24" spans="1:9" s="8" customFormat="1" ht="14.25" customHeight="1">
      <c r="A24" s="82" t="s">
        <v>114</v>
      </c>
      <c r="B24" s="57"/>
      <c r="C24" s="57"/>
      <c r="D24" s="57"/>
      <c r="E24" s="57"/>
      <c r="H24" s="30"/>
      <c r="I24" s="30"/>
    </row>
    <row r="25" spans="1:9" s="8" customFormat="1" ht="14.25" customHeight="1">
      <c r="A25" s="83" t="s">
        <v>166</v>
      </c>
      <c r="B25" s="77"/>
      <c r="C25" s="77"/>
      <c r="D25" s="77"/>
      <c r="E25" s="77"/>
      <c r="H25" s="30"/>
      <c r="I25" s="30"/>
    </row>
    <row r="26" spans="1:11" ht="13.5">
      <c r="A26" s="9"/>
      <c r="B26" s="9"/>
      <c r="C26" s="8"/>
      <c r="D26" s="8"/>
      <c r="E26" s="8"/>
      <c r="F26" s="8"/>
      <c r="G26" s="8"/>
      <c r="H26" s="8"/>
      <c r="I26" s="8"/>
      <c r="J26" s="8"/>
      <c r="K26" s="8"/>
    </row>
  </sheetData>
  <sheetProtection/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375" style="88" customWidth="1"/>
    <col min="2" max="2" width="3.875" style="88" customWidth="1"/>
    <col min="3" max="3" width="4.75390625" style="88" customWidth="1"/>
    <col min="4" max="7" width="19.50390625" style="88" customWidth="1"/>
    <col min="8" max="8" width="31.125" style="88" customWidth="1"/>
    <col min="9" max="16384" width="9.00390625" style="88" customWidth="1"/>
  </cols>
  <sheetData>
    <row r="1" spans="1:4" ht="13.5">
      <c r="A1" s="231" t="s">
        <v>102</v>
      </c>
      <c r="B1" s="231"/>
      <c r="C1" s="231"/>
      <c r="D1" s="231"/>
    </row>
    <row r="2" spans="1:4" ht="13.5">
      <c r="A2" s="291" t="s">
        <v>0</v>
      </c>
      <c r="B2" s="266"/>
      <c r="C2" s="266"/>
      <c r="D2" s="266"/>
    </row>
    <row r="3" spans="1:7" ht="17.25">
      <c r="A3" s="265" t="s">
        <v>132</v>
      </c>
      <c r="B3" s="265"/>
      <c r="C3" s="265"/>
      <c r="D3" s="265"/>
      <c r="E3" s="265"/>
      <c r="F3" s="265"/>
      <c r="G3" s="265"/>
    </row>
    <row r="4" spans="1:7" ht="13.5">
      <c r="A4" s="97"/>
      <c r="B4" s="97"/>
      <c r="C4" s="97"/>
      <c r="D4" s="97"/>
      <c r="E4" s="97"/>
      <c r="F4" s="97"/>
      <c r="G4" s="172" t="s">
        <v>118</v>
      </c>
    </row>
    <row r="5" spans="1:7" ht="6" customHeight="1" thickBot="1">
      <c r="A5" s="173"/>
      <c r="B5" s="173"/>
      <c r="C5" s="173"/>
      <c r="D5" s="173"/>
      <c r="E5" s="173"/>
      <c r="F5" s="173"/>
      <c r="G5" s="173"/>
    </row>
    <row r="6" spans="1:8" s="137" customFormat="1" ht="18.75" customHeight="1" thickTop="1">
      <c r="A6" s="251"/>
      <c r="B6" s="251"/>
      <c r="C6" s="252"/>
      <c r="D6" s="261" t="s">
        <v>168</v>
      </c>
      <c r="E6" s="262"/>
      <c r="F6" s="261" t="s">
        <v>169</v>
      </c>
      <c r="G6" s="262"/>
      <c r="H6" s="147"/>
    </row>
    <row r="7" spans="1:8" s="137" customFormat="1" ht="18.75" customHeight="1">
      <c r="A7" s="174"/>
      <c r="B7" s="174"/>
      <c r="C7" s="175"/>
      <c r="D7" s="99" t="s">
        <v>116</v>
      </c>
      <c r="E7" s="99" t="s">
        <v>99</v>
      </c>
      <c r="F7" s="99" t="s">
        <v>117</v>
      </c>
      <c r="G7" s="99" t="s">
        <v>99</v>
      </c>
      <c r="H7" s="147"/>
    </row>
    <row r="8" spans="1:7" s="137" customFormat="1" ht="18.75" customHeight="1">
      <c r="A8" s="176" t="s">
        <v>135</v>
      </c>
      <c r="B8" s="102" t="s">
        <v>136</v>
      </c>
      <c r="C8" s="177" t="s">
        <v>54</v>
      </c>
      <c r="D8" s="178">
        <v>487</v>
      </c>
      <c r="E8" s="179">
        <v>428891</v>
      </c>
      <c r="F8" s="302">
        <v>146</v>
      </c>
      <c r="G8" s="302">
        <v>99</v>
      </c>
    </row>
    <row r="9" spans="1:7" s="137" customFormat="1" ht="18.75" customHeight="1">
      <c r="A9" s="106"/>
      <c r="B9" s="102">
        <v>2</v>
      </c>
      <c r="C9" s="106"/>
      <c r="D9" s="180">
        <v>397</v>
      </c>
      <c r="E9" s="181">
        <v>342973</v>
      </c>
      <c r="F9" s="300">
        <v>93</v>
      </c>
      <c r="G9" s="300">
        <v>58</v>
      </c>
    </row>
    <row r="10" spans="1:8" s="143" customFormat="1" ht="18.75" customHeight="1">
      <c r="A10" s="106"/>
      <c r="B10" s="107">
        <v>3</v>
      </c>
      <c r="C10" s="106"/>
      <c r="D10" s="200">
        <v>361</v>
      </c>
      <c r="E10" s="201">
        <f>SUM(E12:E23)</f>
        <v>305679</v>
      </c>
      <c r="F10" s="303">
        <f>SUM(F12:F23)</f>
        <v>37</v>
      </c>
      <c r="G10" s="303">
        <f>SUM(G12:G23)</f>
        <v>93456</v>
      </c>
      <c r="H10" s="182"/>
    </row>
    <row r="11" spans="1:7" s="143" customFormat="1" ht="18.75" customHeight="1">
      <c r="A11" s="85"/>
      <c r="B11" s="85"/>
      <c r="C11" s="85"/>
      <c r="D11" s="200"/>
      <c r="E11" s="201"/>
      <c r="F11" s="201"/>
      <c r="G11" s="201"/>
    </row>
    <row r="12" spans="1:7" s="137" customFormat="1" ht="18.75" customHeight="1">
      <c r="A12" s="176" t="s">
        <v>142</v>
      </c>
      <c r="B12" s="102">
        <v>4</v>
      </c>
      <c r="C12" s="177" t="s">
        <v>27</v>
      </c>
      <c r="D12" s="180">
        <v>32</v>
      </c>
      <c r="E12" s="181">
        <v>27206</v>
      </c>
      <c r="F12" s="300">
        <v>2</v>
      </c>
      <c r="G12" s="300">
        <v>2133</v>
      </c>
    </row>
    <row r="13" spans="1:7" s="137" customFormat="1" ht="18.75" customHeight="1">
      <c r="A13" s="176"/>
      <c r="B13" s="102">
        <v>5</v>
      </c>
      <c r="C13" s="177"/>
      <c r="D13" s="180">
        <v>30</v>
      </c>
      <c r="E13" s="181">
        <v>26964</v>
      </c>
      <c r="F13" s="300">
        <v>1</v>
      </c>
      <c r="G13" s="300">
        <v>44</v>
      </c>
    </row>
    <row r="14" spans="1:7" s="137" customFormat="1" ht="18.75" customHeight="1">
      <c r="A14" s="85"/>
      <c r="B14" s="102">
        <v>6</v>
      </c>
      <c r="C14" s="85"/>
      <c r="D14" s="180">
        <v>31</v>
      </c>
      <c r="E14" s="181">
        <v>26798</v>
      </c>
      <c r="F14" s="300">
        <v>0</v>
      </c>
      <c r="G14" s="300">
        <v>0</v>
      </c>
    </row>
    <row r="15" spans="1:7" s="137" customFormat="1" ht="18.75" customHeight="1">
      <c r="A15" s="85"/>
      <c r="B15" s="102">
        <v>7</v>
      </c>
      <c r="C15" s="85"/>
      <c r="D15" s="180">
        <v>27</v>
      </c>
      <c r="E15" s="181">
        <v>18685</v>
      </c>
      <c r="F15" s="300">
        <v>16</v>
      </c>
      <c r="G15" s="300">
        <v>80398</v>
      </c>
    </row>
    <row r="16" spans="1:7" s="137" customFormat="1" ht="18.75" customHeight="1">
      <c r="A16" s="85"/>
      <c r="B16" s="102">
        <v>8</v>
      </c>
      <c r="C16" s="85"/>
      <c r="D16" s="180">
        <v>33</v>
      </c>
      <c r="E16" s="181">
        <v>33334</v>
      </c>
      <c r="F16" s="300">
        <v>5</v>
      </c>
      <c r="G16" s="300">
        <v>2860</v>
      </c>
    </row>
    <row r="17" spans="1:7" s="137" customFormat="1" ht="18.75" customHeight="1">
      <c r="A17" s="85"/>
      <c r="B17" s="102">
        <v>9</v>
      </c>
      <c r="C17" s="85"/>
      <c r="D17" s="180">
        <v>29</v>
      </c>
      <c r="E17" s="181">
        <v>23870</v>
      </c>
      <c r="F17" s="300">
        <v>2</v>
      </c>
      <c r="G17" s="300">
        <v>608</v>
      </c>
    </row>
    <row r="18" spans="1:7" s="137" customFormat="1" ht="18.75" customHeight="1">
      <c r="A18" s="85"/>
      <c r="B18" s="102">
        <v>10</v>
      </c>
      <c r="C18" s="85"/>
      <c r="D18" s="180">
        <v>25</v>
      </c>
      <c r="E18" s="181">
        <v>15944</v>
      </c>
      <c r="F18" s="300">
        <v>1</v>
      </c>
      <c r="G18" s="300">
        <v>514</v>
      </c>
    </row>
    <row r="19" spans="1:7" s="137" customFormat="1" ht="18.75" customHeight="1">
      <c r="A19" s="85"/>
      <c r="B19" s="102">
        <v>11</v>
      </c>
      <c r="C19" s="85"/>
      <c r="D19" s="180">
        <v>32</v>
      </c>
      <c r="E19" s="181">
        <v>30370</v>
      </c>
      <c r="F19" s="300">
        <v>1</v>
      </c>
      <c r="G19" s="300">
        <v>43</v>
      </c>
    </row>
    <row r="20" spans="1:7" s="137" customFormat="1" ht="18.75" customHeight="1">
      <c r="A20" s="85"/>
      <c r="B20" s="102">
        <v>12</v>
      </c>
      <c r="C20" s="85"/>
      <c r="D20" s="180">
        <v>30</v>
      </c>
      <c r="E20" s="181">
        <v>20113</v>
      </c>
      <c r="F20" s="300">
        <v>1</v>
      </c>
      <c r="G20" s="300">
        <v>10</v>
      </c>
    </row>
    <row r="21" spans="1:7" s="137" customFormat="1" ht="18.75" customHeight="1">
      <c r="A21" s="176" t="s">
        <v>161</v>
      </c>
      <c r="B21" s="102">
        <v>1</v>
      </c>
      <c r="C21" s="177" t="s">
        <v>53</v>
      </c>
      <c r="D21" s="180">
        <v>31</v>
      </c>
      <c r="E21" s="181">
        <v>31041</v>
      </c>
      <c r="F21" s="300">
        <v>6</v>
      </c>
      <c r="G21" s="300">
        <v>2843</v>
      </c>
    </row>
    <row r="22" spans="1:7" s="137" customFormat="1" ht="18.75" customHeight="1">
      <c r="A22" s="85"/>
      <c r="B22" s="102">
        <v>2</v>
      </c>
      <c r="C22" s="85"/>
      <c r="D22" s="180">
        <v>25</v>
      </c>
      <c r="E22" s="181">
        <v>24404</v>
      </c>
      <c r="F22" s="300">
        <v>1</v>
      </c>
      <c r="G22" s="300">
        <v>1287</v>
      </c>
    </row>
    <row r="23" spans="1:7" s="137" customFormat="1" ht="18.75" customHeight="1">
      <c r="A23" s="110"/>
      <c r="B23" s="111">
        <v>3</v>
      </c>
      <c r="C23" s="110"/>
      <c r="D23" s="202">
        <v>30</v>
      </c>
      <c r="E23" s="203">
        <v>26950</v>
      </c>
      <c r="F23" s="301">
        <v>1</v>
      </c>
      <c r="G23" s="301">
        <v>2716</v>
      </c>
    </row>
    <row r="24" spans="1:7" s="137" customFormat="1" ht="16.5" customHeight="1">
      <c r="A24" s="112" t="s">
        <v>167</v>
      </c>
      <c r="B24" s="183"/>
      <c r="C24" s="183"/>
      <c r="D24" s="183"/>
      <c r="E24" s="183"/>
      <c r="F24" s="184"/>
      <c r="G24" s="184"/>
    </row>
    <row r="25" spans="1:7" ht="13.5">
      <c r="A25" s="185"/>
      <c r="B25" s="185"/>
      <c r="C25" s="137"/>
      <c r="D25" s="216"/>
      <c r="E25" s="216"/>
      <c r="F25" s="216"/>
      <c r="G25" s="216"/>
    </row>
    <row r="26" spans="1:7" ht="13.5">
      <c r="A26" s="185"/>
      <c r="B26" s="185"/>
      <c r="C26" s="137"/>
      <c r="D26" s="137"/>
      <c r="E26" s="137"/>
      <c r="F26" s="137"/>
      <c r="G26" s="137"/>
    </row>
    <row r="27" spans="1:7" ht="13.5">
      <c r="A27" s="185"/>
      <c r="B27" s="185"/>
      <c r="C27" s="137"/>
      <c r="D27" s="216"/>
      <c r="E27" s="137"/>
      <c r="F27" s="137"/>
      <c r="G27" s="137"/>
    </row>
    <row r="28" spans="1:7" ht="13.5">
      <c r="A28" s="137"/>
      <c r="B28" s="137"/>
      <c r="C28" s="137"/>
      <c r="D28" s="216"/>
      <c r="E28" s="216"/>
      <c r="F28" s="216"/>
      <c r="G28" s="216"/>
    </row>
    <row r="29" spans="1:7" ht="13.5">
      <c r="A29" s="137"/>
      <c r="B29" s="137"/>
      <c r="C29" s="137"/>
      <c r="D29" s="137"/>
      <c r="E29" s="137"/>
      <c r="F29" s="137"/>
      <c r="G29" s="137"/>
    </row>
    <row r="30" spans="1:7" ht="13.5">
      <c r="A30" s="137"/>
      <c r="B30" s="137"/>
      <c r="C30" s="137"/>
      <c r="D30" s="137"/>
      <c r="E30" s="137"/>
      <c r="F30" s="137"/>
      <c r="G30" s="137"/>
    </row>
  </sheetData>
  <sheetProtection/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5"/>
  <sheetViews>
    <sheetView showGridLines="0" tabSelected="1" view="pageBreakPreview" zoomScaleSheetLayoutView="100" zoomScalePageLayoutView="0" workbookViewId="0" topLeftCell="A1">
      <pane xSplit="5" ySplit="7" topLeftCell="F8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A1" sqref="A1"/>
    </sheetView>
  </sheetViews>
  <sheetFormatPr defaultColWidth="9.00390625" defaultRowHeight="13.5"/>
  <cols>
    <col min="1" max="1" width="4.75390625" style="152" customWidth="1"/>
    <col min="2" max="2" width="2.875" style="152" customWidth="1"/>
    <col min="3" max="3" width="4.375" style="152" customWidth="1"/>
    <col min="4" max="5" width="11.25390625" style="152" customWidth="1"/>
    <col min="6" max="13" width="8.625" style="152" customWidth="1"/>
    <col min="14" max="25" width="9.00390625" style="152" customWidth="1"/>
    <col min="26" max="26" width="8.25390625" style="152" customWidth="1"/>
    <col min="27" max="27" width="10.00390625" style="152" customWidth="1"/>
    <col min="28" max="28" width="4.125" style="153" customWidth="1"/>
    <col min="29" max="29" width="6.00390625" style="153" bestFit="1" customWidth="1"/>
    <col min="30" max="30" width="9.00390625" style="153" bestFit="1" customWidth="1"/>
    <col min="31" max="37" width="4.125" style="153" customWidth="1"/>
    <col min="38" max="38" width="12.125" style="153" bestFit="1" customWidth="1"/>
    <col min="39" max="39" width="5.875" style="153" bestFit="1" customWidth="1"/>
    <col min="40" max="40" width="6.25390625" style="153" bestFit="1" customWidth="1"/>
    <col min="41" max="41" width="9.00390625" style="153" bestFit="1" customWidth="1"/>
    <col min="42" max="43" width="4.125" style="153" customWidth="1"/>
    <col min="44" max="44" width="5.25390625" style="153" bestFit="1" customWidth="1"/>
    <col min="45" max="45" width="6.00390625" style="153" bestFit="1" customWidth="1"/>
    <col min="46" max="46" width="5.875" style="153" bestFit="1" customWidth="1"/>
    <col min="47" max="47" width="4.125" style="153" customWidth="1"/>
    <col min="48" max="48" width="5.375" style="153" bestFit="1" customWidth="1"/>
    <col min="49" max="49" width="12.125" style="153" bestFit="1" customWidth="1"/>
    <col min="50" max="16384" width="9.00390625" style="152" customWidth="1"/>
  </cols>
  <sheetData>
    <row r="1" spans="1:5" ht="13.5">
      <c r="A1" s="235" t="s">
        <v>102</v>
      </c>
      <c r="B1" s="235"/>
      <c r="C1" s="235"/>
      <c r="D1" s="235"/>
      <c r="E1" s="235"/>
    </row>
    <row r="2" spans="1:4" ht="13.5">
      <c r="A2" s="310" t="s">
        <v>0</v>
      </c>
      <c r="B2" s="310"/>
      <c r="C2" s="310"/>
      <c r="D2" s="310"/>
    </row>
    <row r="3" spans="1:23" ht="17.25">
      <c r="A3" s="307" t="s">
        <v>127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213"/>
      <c r="O3" s="213"/>
      <c r="P3" s="213"/>
      <c r="Q3" s="213"/>
      <c r="T3" s="213"/>
      <c r="U3" s="213"/>
      <c r="V3" s="213"/>
      <c r="W3" s="213"/>
    </row>
    <row r="4" spans="2:25" ht="13.5">
      <c r="B4" s="154"/>
      <c r="C4" s="154"/>
      <c r="D4" s="154"/>
      <c r="E4" s="154"/>
      <c r="G4" s="155"/>
      <c r="I4" s="155"/>
      <c r="J4" s="155"/>
      <c r="K4" s="155"/>
      <c r="L4" s="155"/>
      <c r="M4" s="156" t="s">
        <v>133</v>
      </c>
      <c r="N4" s="156" t="s">
        <v>134</v>
      </c>
      <c r="O4" s="155"/>
      <c r="P4" s="155"/>
      <c r="Q4" s="155"/>
      <c r="T4" s="155"/>
      <c r="U4" s="155"/>
      <c r="V4" s="155"/>
      <c r="W4" s="155"/>
      <c r="X4" s="324"/>
      <c r="Y4" s="324"/>
    </row>
    <row r="5" spans="1:25" s="157" customFormat="1" ht="6" customHeight="1" thickBot="1">
      <c r="A5" s="314"/>
      <c r="B5" s="314"/>
      <c r="C5" s="314"/>
      <c r="D5" s="314"/>
      <c r="E5" s="314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T5" s="156"/>
      <c r="U5" s="156"/>
      <c r="V5" s="156"/>
      <c r="W5" s="156"/>
      <c r="Y5" s="158"/>
    </row>
    <row r="6" spans="1:25" s="159" customFormat="1" ht="18" customHeight="1" thickTop="1">
      <c r="A6" s="308"/>
      <c r="B6" s="308"/>
      <c r="C6" s="309"/>
      <c r="D6" s="305" t="s">
        <v>76</v>
      </c>
      <c r="E6" s="306"/>
      <c r="F6" s="304" t="s">
        <v>119</v>
      </c>
      <c r="G6" s="305"/>
      <c r="H6" s="304" t="s">
        <v>77</v>
      </c>
      <c r="I6" s="305"/>
      <c r="J6" s="304" t="s">
        <v>105</v>
      </c>
      <c r="K6" s="305"/>
      <c r="L6" s="304" t="s">
        <v>106</v>
      </c>
      <c r="M6" s="305"/>
      <c r="N6" s="306" t="s">
        <v>107</v>
      </c>
      <c r="O6" s="304"/>
      <c r="P6" s="306" t="s">
        <v>111</v>
      </c>
      <c r="Q6" s="305"/>
      <c r="R6" s="304" t="s">
        <v>108</v>
      </c>
      <c r="S6" s="305"/>
      <c r="T6" s="304" t="s">
        <v>109</v>
      </c>
      <c r="U6" s="304"/>
      <c r="V6" s="304" t="s">
        <v>110</v>
      </c>
      <c r="W6" s="305"/>
      <c r="X6" s="304" t="s">
        <v>112</v>
      </c>
      <c r="Y6" s="305"/>
    </row>
    <row r="7" spans="1:25" s="159" customFormat="1" ht="18" customHeight="1">
      <c r="A7" s="160"/>
      <c r="B7" s="160"/>
      <c r="C7" s="161"/>
      <c r="D7" s="311" t="s">
        <v>68</v>
      </c>
      <c r="E7" s="311" t="s">
        <v>65</v>
      </c>
      <c r="F7" s="311" t="s">
        <v>68</v>
      </c>
      <c r="G7" s="312" t="s">
        <v>65</v>
      </c>
      <c r="H7" s="311" t="s">
        <v>68</v>
      </c>
      <c r="I7" s="312" t="s">
        <v>65</v>
      </c>
      <c r="J7" s="311" t="s">
        <v>68</v>
      </c>
      <c r="K7" s="312" t="s">
        <v>65</v>
      </c>
      <c r="L7" s="311" t="s">
        <v>68</v>
      </c>
      <c r="M7" s="312" t="s">
        <v>65</v>
      </c>
      <c r="N7" s="313" t="s">
        <v>68</v>
      </c>
      <c r="O7" s="311" t="s">
        <v>65</v>
      </c>
      <c r="P7" s="313" t="s">
        <v>68</v>
      </c>
      <c r="Q7" s="312" t="s">
        <v>65</v>
      </c>
      <c r="R7" s="311" t="s">
        <v>68</v>
      </c>
      <c r="S7" s="312" t="s">
        <v>65</v>
      </c>
      <c r="T7" s="311" t="s">
        <v>68</v>
      </c>
      <c r="U7" s="311" t="s">
        <v>65</v>
      </c>
      <c r="V7" s="311" t="s">
        <v>68</v>
      </c>
      <c r="W7" s="312" t="s">
        <v>65</v>
      </c>
      <c r="X7" s="311" t="s">
        <v>68</v>
      </c>
      <c r="Y7" s="312" t="s">
        <v>65</v>
      </c>
    </row>
    <row r="8" spans="1:25" s="159" customFormat="1" ht="18" customHeight="1">
      <c r="A8" s="156" t="s">
        <v>135</v>
      </c>
      <c r="B8" s="162" t="s">
        <v>136</v>
      </c>
      <c r="C8" s="163" t="s">
        <v>54</v>
      </c>
      <c r="D8" s="164">
        <v>56</v>
      </c>
      <c r="E8" s="156">
        <v>16410</v>
      </c>
      <c r="F8" s="156">
        <v>1</v>
      </c>
      <c r="G8" s="156">
        <v>38</v>
      </c>
      <c r="H8" s="156">
        <v>10</v>
      </c>
      <c r="I8" s="156">
        <v>1015</v>
      </c>
      <c r="J8" s="156">
        <v>10</v>
      </c>
      <c r="K8" s="156">
        <v>11536</v>
      </c>
      <c r="L8" s="156">
        <v>13</v>
      </c>
      <c r="M8" s="156">
        <v>1942</v>
      </c>
      <c r="N8" s="156">
        <v>8</v>
      </c>
      <c r="O8" s="156">
        <v>770</v>
      </c>
      <c r="P8" s="156">
        <v>0</v>
      </c>
      <c r="Q8" s="156">
        <v>0</v>
      </c>
      <c r="R8" s="156">
        <v>2</v>
      </c>
      <c r="S8" s="156">
        <v>300</v>
      </c>
      <c r="T8" s="165">
        <v>0</v>
      </c>
      <c r="U8" s="165">
        <v>0</v>
      </c>
      <c r="V8" s="165">
        <v>0</v>
      </c>
      <c r="W8" s="165">
        <v>0</v>
      </c>
      <c r="X8" s="156">
        <v>12</v>
      </c>
      <c r="Y8" s="156">
        <v>809</v>
      </c>
    </row>
    <row r="9" spans="1:25" s="159" customFormat="1" ht="18" customHeight="1">
      <c r="A9" s="162"/>
      <c r="B9" s="162">
        <v>2</v>
      </c>
      <c r="C9" s="166"/>
      <c r="D9" s="227">
        <v>42</v>
      </c>
      <c r="E9" s="163">
        <v>5784</v>
      </c>
      <c r="F9" s="163">
        <v>1</v>
      </c>
      <c r="G9" s="163">
        <v>60</v>
      </c>
      <c r="H9" s="163">
        <v>8</v>
      </c>
      <c r="I9" s="163">
        <v>1743</v>
      </c>
      <c r="J9" s="163">
        <v>8</v>
      </c>
      <c r="K9" s="163">
        <v>606</v>
      </c>
      <c r="L9" s="163">
        <v>2</v>
      </c>
      <c r="M9" s="163">
        <v>218</v>
      </c>
      <c r="N9" s="163">
        <v>3</v>
      </c>
      <c r="O9" s="163">
        <v>493</v>
      </c>
      <c r="P9" s="156">
        <v>0</v>
      </c>
      <c r="Q9" s="156">
        <v>0</v>
      </c>
      <c r="R9" s="163">
        <v>1</v>
      </c>
      <c r="S9" s="163">
        <v>128</v>
      </c>
      <c r="T9" s="163">
        <v>3</v>
      </c>
      <c r="U9" s="163">
        <v>254</v>
      </c>
      <c r="V9" s="163">
        <v>1</v>
      </c>
      <c r="W9" s="163">
        <v>10</v>
      </c>
      <c r="X9" s="163">
        <v>15</v>
      </c>
      <c r="Y9" s="163">
        <v>2272</v>
      </c>
    </row>
    <row r="10" spans="1:27" s="167" customFormat="1" ht="18" customHeight="1">
      <c r="A10" s="166"/>
      <c r="B10" s="166">
        <v>3</v>
      </c>
      <c r="C10" s="166"/>
      <c r="D10" s="321">
        <f>SUM(D12:D23)</f>
        <v>31</v>
      </c>
      <c r="E10" s="322">
        <f aca="true" t="shared" si="0" ref="E10:Y10">SUM(E12:E23)</f>
        <v>5938</v>
      </c>
      <c r="F10" s="322">
        <f t="shared" si="0"/>
        <v>3</v>
      </c>
      <c r="G10" s="322">
        <f t="shared" si="0"/>
        <v>58</v>
      </c>
      <c r="H10" s="322">
        <f t="shared" si="0"/>
        <v>8</v>
      </c>
      <c r="I10" s="322">
        <f t="shared" si="0"/>
        <v>962</v>
      </c>
      <c r="J10" s="322">
        <f t="shared" si="0"/>
        <v>4</v>
      </c>
      <c r="K10" s="322">
        <f t="shared" si="0"/>
        <v>592</v>
      </c>
      <c r="L10" s="322">
        <f t="shared" si="0"/>
        <v>2</v>
      </c>
      <c r="M10" s="322">
        <f t="shared" si="0"/>
        <v>834</v>
      </c>
      <c r="N10" s="322">
        <f t="shared" si="0"/>
        <v>5</v>
      </c>
      <c r="O10" s="322">
        <f t="shared" si="0"/>
        <v>569</v>
      </c>
      <c r="P10" s="323">
        <f t="shared" si="0"/>
        <v>0</v>
      </c>
      <c r="Q10" s="323">
        <f t="shared" si="0"/>
        <v>0</v>
      </c>
      <c r="R10" s="322">
        <f t="shared" si="0"/>
        <v>0</v>
      </c>
      <c r="S10" s="322">
        <f t="shared" si="0"/>
        <v>0</v>
      </c>
      <c r="T10" s="322">
        <f t="shared" si="0"/>
        <v>1</v>
      </c>
      <c r="U10" s="322">
        <f t="shared" si="0"/>
        <v>30</v>
      </c>
      <c r="V10" s="322">
        <f t="shared" si="0"/>
        <v>0</v>
      </c>
      <c r="W10" s="322">
        <f t="shared" si="0"/>
        <v>0</v>
      </c>
      <c r="X10" s="322">
        <f t="shared" si="0"/>
        <v>8</v>
      </c>
      <c r="Y10" s="322">
        <f t="shared" si="0"/>
        <v>2893</v>
      </c>
      <c r="Z10" s="159"/>
      <c r="AA10" s="159"/>
    </row>
    <row r="11" spans="1:27" s="167" customFormat="1" ht="18" customHeight="1">
      <c r="A11" s="162"/>
      <c r="B11" s="162"/>
      <c r="C11" s="162"/>
      <c r="D11" s="208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Z11" s="159"/>
      <c r="AA11" s="159"/>
    </row>
    <row r="12" spans="1:25" s="159" customFormat="1" ht="18" customHeight="1">
      <c r="A12" s="156" t="s">
        <v>139</v>
      </c>
      <c r="B12" s="162">
        <v>4</v>
      </c>
      <c r="C12" s="163" t="s">
        <v>27</v>
      </c>
      <c r="D12" s="315">
        <f>+F12+H12+J12+L12+N12+P12+R12+T12+V12+X12</f>
        <v>1</v>
      </c>
      <c r="E12" s="316">
        <f aca="true" t="shared" si="1" ref="E12:E23">+G12+I12+K12+M12+O12+Q12+S12+U12+W12+Y12</f>
        <v>34</v>
      </c>
      <c r="F12" s="325">
        <v>0</v>
      </c>
      <c r="G12" s="325">
        <v>0</v>
      </c>
      <c r="H12" s="325">
        <v>0</v>
      </c>
      <c r="I12" s="325">
        <v>0</v>
      </c>
      <c r="J12" s="325">
        <v>0</v>
      </c>
      <c r="K12" s="325">
        <v>0</v>
      </c>
      <c r="L12" s="325">
        <v>0</v>
      </c>
      <c r="M12" s="325">
        <v>0</v>
      </c>
      <c r="N12" s="325">
        <v>1</v>
      </c>
      <c r="O12" s="325">
        <v>34</v>
      </c>
      <c r="P12" s="325">
        <v>0</v>
      </c>
      <c r="Q12" s="325">
        <v>0</v>
      </c>
      <c r="R12" s="325">
        <v>0</v>
      </c>
      <c r="S12" s="325">
        <v>0</v>
      </c>
      <c r="T12" s="325">
        <v>0</v>
      </c>
      <c r="U12" s="325">
        <v>0</v>
      </c>
      <c r="V12" s="325">
        <v>0</v>
      </c>
      <c r="W12" s="325">
        <v>0</v>
      </c>
      <c r="X12" s="326">
        <v>0</v>
      </c>
      <c r="Y12" s="326">
        <v>0</v>
      </c>
    </row>
    <row r="13" spans="1:25" s="159" customFormat="1" ht="18" customHeight="1">
      <c r="A13" s="156"/>
      <c r="B13" s="162">
        <v>5</v>
      </c>
      <c r="C13" s="163"/>
      <c r="D13" s="315">
        <f aca="true" t="shared" si="2" ref="D13:D23">+F13+H13+J13+L13+N13+P13+R13+T13+V13+X13</f>
        <v>5</v>
      </c>
      <c r="E13" s="316">
        <f t="shared" si="1"/>
        <v>591</v>
      </c>
      <c r="F13" s="325">
        <v>1</v>
      </c>
      <c r="G13" s="325">
        <v>29</v>
      </c>
      <c r="H13" s="325">
        <v>2</v>
      </c>
      <c r="I13" s="325">
        <v>302</v>
      </c>
      <c r="J13" s="325">
        <v>1</v>
      </c>
      <c r="K13" s="325">
        <v>14</v>
      </c>
      <c r="L13" s="325">
        <v>0</v>
      </c>
      <c r="M13" s="325">
        <v>0</v>
      </c>
      <c r="N13" s="325">
        <v>1</v>
      </c>
      <c r="O13" s="325">
        <v>246</v>
      </c>
      <c r="P13" s="325">
        <v>0</v>
      </c>
      <c r="Q13" s="325">
        <v>0</v>
      </c>
      <c r="R13" s="326">
        <v>0</v>
      </c>
      <c r="S13" s="326">
        <v>0</v>
      </c>
      <c r="T13" s="325">
        <v>0</v>
      </c>
      <c r="U13" s="325">
        <v>0</v>
      </c>
      <c r="V13" s="325">
        <v>0</v>
      </c>
      <c r="W13" s="325">
        <v>0</v>
      </c>
      <c r="X13" s="325">
        <v>0</v>
      </c>
      <c r="Y13" s="325">
        <v>0</v>
      </c>
    </row>
    <row r="14" spans="1:25" s="159" customFormat="1" ht="18" customHeight="1">
      <c r="A14" s="162"/>
      <c r="B14" s="162">
        <v>6</v>
      </c>
      <c r="C14" s="162"/>
      <c r="D14" s="315">
        <f t="shared" si="2"/>
        <v>4</v>
      </c>
      <c r="E14" s="316">
        <f t="shared" si="1"/>
        <v>395</v>
      </c>
      <c r="F14" s="325">
        <v>0</v>
      </c>
      <c r="G14" s="325">
        <v>0</v>
      </c>
      <c r="H14" s="325">
        <v>1</v>
      </c>
      <c r="I14" s="325">
        <v>83</v>
      </c>
      <c r="J14" s="325">
        <v>0</v>
      </c>
      <c r="K14" s="325">
        <v>0</v>
      </c>
      <c r="L14" s="325">
        <v>0</v>
      </c>
      <c r="M14" s="325">
        <v>0</v>
      </c>
      <c r="N14" s="325">
        <v>2</v>
      </c>
      <c r="O14" s="325">
        <v>262</v>
      </c>
      <c r="P14" s="325">
        <v>0</v>
      </c>
      <c r="Q14" s="325">
        <v>0</v>
      </c>
      <c r="R14" s="325">
        <v>0</v>
      </c>
      <c r="S14" s="325">
        <v>0</v>
      </c>
      <c r="T14" s="325">
        <v>0</v>
      </c>
      <c r="U14" s="325">
        <v>0</v>
      </c>
      <c r="V14" s="326">
        <v>0</v>
      </c>
      <c r="W14" s="326">
        <v>0</v>
      </c>
      <c r="X14" s="326">
        <v>1</v>
      </c>
      <c r="Y14" s="326">
        <v>50</v>
      </c>
    </row>
    <row r="15" spans="1:25" s="159" customFormat="1" ht="18" customHeight="1">
      <c r="A15" s="162"/>
      <c r="B15" s="162">
        <v>7</v>
      </c>
      <c r="C15" s="162"/>
      <c r="D15" s="315">
        <f t="shared" si="2"/>
        <v>2</v>
      </c>
      <c r="E15" s="316">
        <f t="shared" si="1"/>
        <v>729</v>
      </c>
      <c r="F15" s="325">
        <v>0</v>
      </c>
      <c r="G15" s="325">
        <v>0</v>
      </c>
      <c r="H15" s="325">
        <v>0</v>
      </c>
      <c r="I15" s="325">
        <v>0</v>
      </c>
      <c r="J15" s="325">
        <v>0</v>
      </c>
      <c r="K15" s="325">
        <v>0</v>
      </c>
      <c r="L15" s="325">
        <v>1</v>
      </c>
      <c r="M15" s="325">
        <v>684</v>
      </c>
      <c r="N15" s="325">
        <v>0</v>
      </c>
      <c r="O15" s="325">
        <v>0</v>
      </c>
      <c r="P15" s="325">
        <v>0</v>
      </c>
      <c r="Q15" s="325">
        <v>0</v>
      </c>
      <c r="R15" s="326">
        <v>0</v>
      </c>
      <c r="S15" s="326">
        <v>0</v>
      </c>
      <c r="T15" s="325">
        <v>0</v>
      </c>
      <c r="U15" s="325">
        <v>0</v>
      </c>
      <c r="V15" s="325">
        <v>0</v>
      </c>
      <c r="W15" s="325">
        <v>0</v>
      </c>
      <c r="X15" s="326">
        <v>1</v>
      </c>
      <c r="Y15" s="326">
        <v>45</v>
      </c>
    </row>
    <row r="16" spans="1:25" s="159" customFormat="1" ht="18" customHeight="1">
      <c r="A16" s="162"/>
      <c r="B16" s="162">
        <v>8</v>
      </c>
      <c r="C16" s="162"/>
      <c r="D16" s="315">
        <f>+F16+H16+J16+L16+N16+P16+R16+T16+V16+X16</f>
        <v>2</v>
      </c>
      <c r="E16" s="316">
        <f>+G16+I16+K16+M16+O16+Q16+S16+U16+W16+Y16</f>
        <v>64</v>
      </c>
      <c r="F16" s="325">
        <v>0</v>
      </c>
      <c r="G16" s="325">
        <v>0</v>
      </c>
      <c r="H16" s="327">
        <v>0</v>
      </c>
      <c r="I16" s="327">
        <v>0</v>
      </c>
      <c r="J16" s="325">
        <v>0</v>
      </c>
      <c r="K16" s="325">
        <v>0</v>
      </c>
      <c r="L16" s="325">
        <v>0</v>
      </c>
      <c r="M16" s="325">
        <v>0</v>
      </c>
      <c r="N16" s="325">
        <v>0</v>
      </c>
      <c r="O16" s="325">
        <v>0</v>
      </c>
      <c r="P16" s="325">
        <v>0</v>
      </c>
      <c r="Q16" s="325">
        <v>0</v>
      </c>
      <c r="R16" s="325">
        <v>0</v>
      </c>
      <c r="S16" s="325">
        <v>0</v>
      </c>
      <c r="T16" s="325">
        <v>1</v>
      </c>
      <c r="U16" s="325">
        <v>30</v>
      </c>
      <c r="V16" s="325">
        <v>0</v>
      </c>
      <c r="W16" s="325">
        <v>0</v>
      </c>
      <c r="X16" s="325">
        <v>1</v>
      </c>
      <c r="Y16" s="325">
        <v>34</v>
      </c>
    </row>
    <row r="17" spans="1:27" s="220" customFormat="1" ht="18" customHeight="1">
      <c r="A17" s="218"/>
      <c r="B17" s="218">
        <v>9</v>
      </c>
      <c r="C17" s="218"/>
      <c r="D17" s="317">
        <f t="shared" si="2"/>
        <v>2</v>
      </c>
      <c r="E17" s="318">
        <f t="shared" si="1"/>
        <v>70</v>
      </c>
      <c r="F17" s="325">
        <v>0</v>
      </c>
      <c r="G17" s="325">
        <v>0</v>
      </c>
      <c r="H17" s="328">
        <v>1</v>
      </c>
      <c r="I17" s="328">
        <v>10</v>
      </c>
      <c r="J17" s="325">
        <v>0</v>
      </c>
      <c r="K17" s="325">
        <v>0</v>
      </c>
      <c r="L17" s="325">
        <v>0</v>
      </c>
      <c r="M17" s="325">
        <v>0</v>
      </c>
      <c r="N17" s="325">
        <v>0</v>
      </c>
      <c r="O17" s="325">
        <v>0</v>
      </c>
      <c r="P17" s="325">
        <v>0</v>
      </c>
      <c r="Q17" s="325">
        <v>0</v>
      </c>
      <c r="R17" s="329">
        <v>0</v>
      </c>
      <c r="S17" s="329">
        <v>0</v>
      </c>
      <c r="T17" s="325">
        <v>0</v>
      </c>
      <c r="U17" s="325">
        <v>0</v>
      </c>
      <c r="V17" s="325">
        <v>0</v>
      </c>
      <c r="W17" s="325">
        <v>0</v>
      </c>
      <c r="X17" s="325">
        <v>1</v>
      </c>
      <c r="Y17" s="325">
        <v>60</v>
      </c>
      <c r="Z17" s="159"/>
      <c r="AA17" s="159"/>
    </row>
    <row r="18" spans="1:25" s="159" customFormat="1" ht="18" customHeight="1">
      <c r="A18" s="162"/>
      <c r="B18" s="162">
        <v>10</v>
      </c>
      <c r="C18" s="162"/>
      <c r="D18" s="315">
        <f t="shared" si="2"/>
        <v>2</v>
      </c>
      <c r="E18" s="316">
        <f t="shared" si="1"/>
        <v>260</v>
      </c>
      <c r="F18" s="325">
        <v>0</v>
      </c>
      <c r="G18" s="325">
        <v>0</v>
      </c>
      <c r="H18" s="325">
        <v>1</v>
      </c>
      <c r="I18" s="325">
        <v>110</v>
      </c>
      <c r="J18" s="325">
        <v>0</v>
      </c>
      <c r="K18" s="325">
        <v>0</v>
      </c>
      <c r="L18" s="325">
        <v>1</v>
      </c>
      <c r="M18" s="325">
        <v>150</v>
      </c>
      <c r="N18" s="325">
        <v>0</v>
      </c>
      <c r="O18" s="325">
        <v>0</v>
      </c>
      <c r="P18" s="325">
        <v>0</v>
      </c>
      <c r="Q18" s="325">
        <v>0</v>
      </c>
      <c r="R18" s="326">
        <v>0</v>
      </c>
      <c r="S18" s="326">
        <v>0</v>
      </c>
      <c r="T18" s="325">
        <v>0</v>
      </c>
      <c r="U18" s="325">
        <v>0</v>
      </c>
      <c r="V18" s="326">
        <v>0</v>
      </c>
      <c r="W18" s="326">
        <v>0</v>
      </c>
      <c r="X18" s="325">
        <v>0</v>
      </c>
      <c r="Y18" s="325">
        <v>0</v>
      </c>
    </row>
    <row r="19" spans="1:25" s="159" customFormat="1" ht="18" customHeight="1">
      <c r="A19" s="162"/>
      <c r="B19" s="162">
        <v>11</v>
      </c>
      <c r="C19" s="162"/>
      <c r="D19" s="315">
        <f t="shared" si="2"/>
        <v>3</v>
      </c>
      <c r="E19" s="316">
        <f t="shared" si="1"/>
        <v>465</v>
      </c>
      <c r="F19" s="325">
        <v>1</v>
      </c>
      <c r="G19" s="325">
        <v>16</v>
      </c>
      <c r="H19" s="325">
        <v>1</v>
      </c>
      <c r="I19" s="325">
        <v>122</v>
      </c>
      <c r="J19" s="325">
        <v>1</v>
      </c>
      <c r="K19" s="325">
        <v>327</v>
      </c>
      <c r="L19" s="325">
        <v>0</v>
      </c>
      <c r="M19" s="325">
        <v>0</v>
      </c>
      <c r="N19" s="325">
        <v>0</v>
      </c>
      <c r="O19" s="325">
        <v>0</v>
      </c>
      <c r="P19" s="325">
        <v>0</v>
      </c>
      <c r="Q19" s="325">
        <v>0</v>
      </c>
      <c r="R19" s="325">
        <v>0</v>
      </c>
      <c r="S19" s="325">
        <v>0</v>
      </c>
      <c r="T19" s="325">
        <v>0</v>
      </c>
      <c r="U19" s="325">
        <v>0</v>
      </c>
      <c r="V19" s="325">
        <v>0</v>
      </c>
      <c r="W19" s="325">
        <v>0</v>
      </c>
      <c r="X19" s="326">
        <v>0</v>
      </c>
      <c r="Y19" s="326">
        <v>0</v>
      </c>
    </row>
    <row r="20" spans="1:25" s="159" customFormat="1" ht="18" customHeight="1">
      <c r="A20" s="162"/>
      <c r="B20" s="162">
        <v>12</v>
      </c>
      <c r="C20" s="162"/>
      <c r="D20" s="315">
        <f>+F20+H20+J20+L20+N20+P20+R20+T20+V20+X20</f>
        <v>4</v>
      </c>
      <c r="E20" s="316">
        <f>+G20+I20+K20+M20+O20+Q20+S20+U20+W20+Y20</f>
        <v>562</v>
      </c>
      <c r="F20" s="325">
        <v>0</v>
      </c>
      <c r="G20" s="325">
        <v>0</v>
      </c>
      <c r="H20" s="325">
        <v>2</v>
      </c>
      <c r="I20" s="325">
        <v>335</v>
      </c>
      <c r="J20" s="325">
        <v>1</v>
      </c>
      <c r="K20" s="325">
        <v>200</v>
      </c>
      <c r="L20" s="325">
        <v>0</v>
      </c>
      <c r="M20" s="325">
        <v>0</v>
      </c>
      <c r="N20" s="325">
        <v>1</v>
      </c>
      <c r="O20" s="325">
        <v>27</v>
      </c>
      <c r="P20" s="325">
        <v>0</v>
      </c>
      <c r="Q20" s="325">
        <v>0</v>
      </c>
      <c r="R20" s="325">
        <v>0</v>
      </c>
      <c r="S20" s="325">
        <v>0</v>
      </c>
      <c r="T20" s="325">
        <v>0</v>
      </c>
      <c r="U20" s="325">
        <v>0</v>
      </c>
      <c r="V20" s="325">
        <v>0</v>
      </c>
      <c r="W20" s="325">
        <v>0</v>
      </c>
      <c r="X20" s="325">
        <v>0</v>
      </c>
      <c r="Y20" s="325">
        <v>0</v>
      </c>
    </row>
    <row r="21" spans="1:27" s="220" customFormat="1" ht="18" customHeight="1">
      <c r="A21" s="217" t="s">
        <v>172</v>
      </c>
      <c r="B21" s="218">
        <v>1</v>
      </c>
      <c r="C21" s="219" t="s">
        <v>53</v>
      </c>
      <c r="D21" s="317">
        <f t="shared" si="2"/>
        <v>2</v>
      </c>
      <c r="E21" s="318">
        <f t="shared" si="1"/>
        <v>29</v>
      </c>
      <c r="F21" s="325">
        <v>1</v>
      </c>
      <c r="G21" s="325">
        <v>13</v>
      </c>
      <c r="H21" s="328">
        <v>0</v>
      </c>
      <c r="I21" s="328">
        <v>0</v>
      </c>
      <c r="J21" s="325">
        <v>0</v>
      </c>
      <c r="K21" s="325">
        <v>0</v>
      </c>
      <c r="L21" s="325">
        <v>0</v>
      </c>
      <c r="M21" s="325">
        <v>0</v>
      </c>
      <c r="N21" s="325">
        <v>0</v>
      </c>
      <c r="O21" s="325">
        <v>0</v>
      </c>
      <c r="P21" s="325">
        <v>0</v>
      </c>
      <c r="Q21" s="325">
        <v>0</v>
      </c>
      <c r="R21" s="325">
        <v>0</v>
      </c>
      <c r="S21" s="325">
        <v>0</v>
      </c>
      <c r="T21" s="329">
        <v>0</v>
      </c>
      <c r="U21" s="329">
        <v>0</v>
      </c>
      <c r="V21" s="325">
        <v>0</v>
      </c>
      <c r="W21" s="325">
        <v>0</v>
      </c>
      <c r="X21" s="325">
        <v>1</v>
      </c>
      <c r="Y21" s="325">
        <v>16</v>
      </c>
      <c r="Z21" s="159"/>
      <c r="AA21" s="159"/>
    </row>
    <row r="22" spans="1:25" s="159" customFormat="1" ht="18" customHeight="1">
      <c r="A22" s="156"/>
      <c r="B22" s="162">
        <v>2</v>
      </c>
      <c r="C22" s="163"/>
      <c r="D22" s="315">
        <f t="shared" si="2"/>
        <v>1</v>
      </c>
      <c r="E22" s="316">
        <f t="shared" si="1"/>
        <v>2657</v>
      </c>
      <c r="F22" s="325">
        <v>0</v>
      </c>
      <c r="G22" s="325">
        <v>0</v>
      </c>
      <c r="H22" s="325">
        <v>0</v>
      </c>
      <c r="I22" s="325">
        <v>0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0</v>
      </c>
      <c r="Q22" s="325">
        <v>0</v>
      </c>
      <c r="R22" s="325">
        <v>0</v>
      </c>
      <c r="S22" s="325">
        <v>0</v>
      </c>
      <c r="T22" s="325">
        <v>0</v>
      </c>
      <c r="U22" s="325">
        <v>0</v>
      </c>
      <c r="V22" s="325">
        <v>0</v>
      </c>
      <c r="W22" s="325">
        <v>0</v>
      </c>
      <c r="X22" s="325">
        <v>1</v>
      </c>
      <c r="Y22" s="325">
        <v>2657</v>
      </c>
    </row>
    <row r="23" spans="1:25" s="159" customFormat="1" ht="18" customHeight="1">
      <c r="A23" s="169"/>
      <c r="B23" s="170">
        <v>3</v>
      </c>
      <c r="C23" s="171"/>
      <c r="D23" s="319">
        <f t="shared" si="2"/>
        <v>3</v>
      </c>
      <c r="E23" s="320">
        <f t="shared" si="1"/>
        <v>82</v>
      </c>
      <c r="F23" s="330">
        <v>0</v>
      </c>
      <c r="G23" s="330">
        <v>0</v>
      </c>
      <c r="H23" s="330">
        <v>0</v>
      </c>
      <c r="I23" s="330">
        <v>0</v>
      </c>
      <c r="J23" s="330">
        <v>1</v>
      </c>
      <c r="K23" s="330">
        <v>51</v>
      </c>
      <c r="L23" s="330">
        <v>0</v>
      </c>
      <c r="M23" s="330">
        <v>0</v>
      </c>
      <c r="N23" s="330">
        <v>0</v>
      </c>
      <c r="O23" s="330">
        <v>0</v>
      </c>
      <c r="P23" s="330">
        <v>0</v>
      </c>
      <c r="Q23" s="330">
        <v>0</v>
      </c>
      <c r="R23" s="330">
        <v>0</v>
      </c>
      <c r="S23" s="330">
        <v>0</v>
      </c>
      <c r="T23" s="330">
        <v>0</v>
      </c>
      <c r="U23" s="330">
        <v>0</v>
      </c>
      <c r="V23" s="330">
        <v>0</v>
      </c>
      <c r="W23" s="330">
        <v>0</v>
      </c>
      <c r="X23" s="330">
        <v>2</v>
      </c>
      <c r="Y23" s="330">
        <v>31</v>
      </c>
    </row>
    <row r="24" spans="2:15" s="159" customFormat="1" ht="15.75" customHeight="1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8" t="s">
        <v>171</v>
      </c>
      <c r="O24" s="163"/>
    </row>
    <row r="25" spans="4:25" s="88" customFormat="1" ht="13.5"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</row>
  </sheetData>
  <sheetProtection/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600" verticalDpi="600" orientation="portrait" paperSize="9" scale="85" r:id="rId1"/>
  <colBreaks count="1" manualBreakCount="1">
    <brk id="13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2022-03-18T08:17:39Z</cp:lastPrinted>
  <dcterms:created xsi:type="dcterms:W3CDTF">2005-09-01T01:23:26Z</dcterms:created>
  <dcterms:modified xsi:type="dcterms:W3CDTF">2023-03-09T08:43:35Z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