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6200" windowHeight="8490" tabRatio="649" activeTab="0"/>
  </bookViews>
  <sheets>
    <sheet name="専兼業別農家数" sheetId="1" r:id="rId1"/>
  </sheets>
  <definedNames>
    <definedName name="_xlnm.Print_Area" localSheetId="0">'専兼業別農家数'!$B$1:$Q$45</definedName>
  </definedNames>
  <calcPr fullCalcOnLoad="1"/>
</workbook>
</file>

<file path=xl/sharedStrings.xml><?xml version="1.0" encoding="utf-8"?>
<sst xmlns="http://schemas.openxmlformats.org/spreadsheetml/2006/main" count="121" uniqueCount="56">
  <si>
    <t>…</t>
  </si>
  <si>
    <t>（注）旧定義による。</t>
  </si>
  <si>
    <t>計</t>
  </si>
  <si>
    <t>兼業
農家</t>
  </si>
  <si>
    <t>その他</t>
  </si>
  <si>
    <t>兼業主</t>
  </si>
  <si>
    <t>40.2.1セ</t>
  </si>
  <si>
    <t>45.2.1セ</t>
  </si>
  <si>
    <t>50.2.1セ</t>
  </si>
  <si>
    <t>55.2.1セ</t>
  </si>
  <si>
    <t>（単位：戸）</t>
  </si>
  <si>
    <t>農家
総数</t>
  </si>
  <si>
    <t>昭和60.2.1セ</t>
  </si>
  <si>
    <t>平成2.2.1セ</t>
  </si>
  <si>
    <t>3.1.1</t>
  </si>
  <si>
    <t>4.1.1</t>
  </si>
  <si>
    <t>5.1.1</t>
  </si>
  <si>
    <t>6.1.1</t>
  </si>
  <si>
    <t>7.2.1セ</t>
  </si>
  <si>
    <t>8.1.1</t>
  </si>
  <si>
    <t>9.1.1</t>
  </si>
  <si>
    <t>10.1.1</t>
  </si>
  <si>
    <t>11.1.1</t>
  </si>
  <si>
    <t>12.2.1セ</t>
  </si>
  <si>
    <t>13.1.1</t>
  </si>
  <si>
    <t>14.1.1</t>
  </si>
  <si>
    <t>15.1.1</t>
  </si>
  <si>
    <t>16.1.1</t>
  </si>
  <si>
    <t>専兼業別農家数</t>
  </si>
  <si>
    <t>昭和25.2.1セ</t>
  </si>
  <si>
    <t>男子生産年齢人口のいる世帯</t>
  </si>
  <si>
    <t>男子生産年齢人口のいない世帯</t>
  </si>
  <si>
    <t>兼業農家</t>
  </si>
  <si>
    <t>販売農家</t>
  </si>
  <si>
    <t>計</t>
  </si>
  <si>
    <t>専業農家</t>
  </si>
  <si>
    <t>農家総数</t>
  </si>
  <si>
    <t>専業農家</t>
  </si>
  <si>
    <t>資料：「セ」…農林水産省「世界農林業センサス」、「農林業センサス」、「農業センサス」</t>
  </si>
  <si>
    <t>　　　　「セ」以外…農林水産省「農業構造動態調査」</t>
  </si>
  <si>
    <t>世帯主
農業専従</t>
  </si>
  <si>
    <t>世帯主農業兼業</t>
  </si>
  <si>
    <t>第１種
兼業農家</t>
  </si>
  <si>
    <t>第２種
兼業農家</t>
  </si>
  <si>
    <t>第１種兼業農家</t>
  </si>
  <si>
    <t>第２種兼業農家</t>
  </si>
  <si>
    <t>世帯主農業兼業</t>
  </si>
  <si>
    <t>農業主</t>
  </si>
  <si>
    <t>農業主</t>
  </si>
  <si>
    <t>30.2.1セ</t>
  </si>
  <si>
    <t>35.2.1セ</t>
  </si>
  <si>
    <t>60.2.1セ</t>
  </si>
  <si>
    <t>自給的農家</t>
  </si>
  <si>
    <t>17.2.1セ</t>
  </si>
  <si>
    <t>22.2.1セ</t>
  </si>
  <si>
    <t>27.2.1セ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</si>
</sst>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_ "/>
    <numFmt numFmtId="182" formatCode="#,##0;&quot;△ &quot;#,##0"/>
    <numFmt numFmtId="183" formatCode="\ \ \ \ \ @"/>
    <numFmt numFmtId="184" formatCode="\ \ \ \ \ \ \ @"/>
    <numFmt numFmtId="185" formatCode="\ \ \ \ \ \ \ \ \ @"/>
    <numFmt numFmtId="186" formatCode="\ \ \ \ \ \ \ \ \ \ @"/>
    <numFmt numFmtId="187" formatCode="&quot;　　　　　　&quot;\&amp;@"/>
    <numFmt numFmtId="188" formatCode="&quot;　　　　　　&quot;@"/>
    <numFmt numFmtId="189" formatCode="#,##0_);[Red]\(#,##0\)"/>
    <numFmt numFmtId="190" formatCode="0.0%"/>
    <numFmt numFmtId="191" formatCode="\(#,##0\);[Red]\-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Alignment="1">
      <alignment horizontal="center" vertical="center" wrapText="1"/>
    </xf>
    <xf numFmtId="38" fontId="5" fillId="0" borderId="0" xfId="48" applyFont="1" applyFill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left" vertical="top"/>
    </xf>
    <xf numFmtId="38" fontId="5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vertical="center"/>
    </xf>
    <xf numFmtId="38" fontId="5" fillId="0" borderId="15" xfId="48" applyFont="1" applyFill="1" applyBorder="1" applyAlignment="1" applyProtection="1">
      <alignment vertical="center"/>
      <protection/>
    </xf>
    <xf numFmtId="38" fontId="5" fillId="0" borderId="16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vertical="center" wrapText="1"/>
    </xf>
    <xf numFmtId="38" fontId="5" fillId="0" borderId="12" xfId="48" applyFont="1" applyFill="1" applyBorder="1" applyAlignment="1">
      <alignment vertical="center" wrapText="1"/>
    </xf>
    <xf numFmtId="38" fontId="5" fillId="0" borderId="13" xfId="48" applyFont="1" applyFill="1" applyBorder="1" applyAlignment="1">
      <alignment vertical="center" wrapText="1"/>
    </xf>
    <xf numFmtId="38" fontId="5" fillId="0" borderId="0" xfId="48" applyFont="1" applyFill="1" applyBorder="1" applyAlignment="1">
      <alignment vertical="center" wrapText="1"/>
    </xf>
    <xf numFmtId="38" fontId="5" fillId="0" borderId="18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vertical="center"/>
    </xf>
    <xf numFmtId="38" fontId="5" fillId="0" borderId="0" xfId="48" applyFont="1" applyFill="1" applyBorder="1" applyAlignment="1" applyProtection="1">
      <alignment vertical="center"/>
      <protection/>
    </xf>
    <xf numFmtId="190" fontId="5" fillId="0" borderId="0" xfId="42" applyNumberFormat="1" applyFont="1" applyFill="1" applyBorder="1" applyAlignment="1">
      <alignment vertical="center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20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 wrapText="1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5"/>
  <sheetViews>
    <sheetView showGridLines="0" tabSelected="1" zoomScaleSheetLayoutView="100" zoomScalePageLayoutView="0" workbookViewId="0" topLeftCell="A22">
      <selection activeCell="M47" sqref="M47"/>
    </sheetView>
  </sheetViews>
  <sheetFormatPr defaultColWidth="9.00390625" defaultRowHeight="13.5"/>
  <cols>
    <col min="1" max="1" width="1.25" style="5" customWidth="1"/>
    <col min="2" max="2" width="11.00390625" style="5" customWidth="1"/>
    <col min="3" max="8" width="9.00390625" style="5" customWidth="1"/>
    <col min="9" max="16384" width="9.00390625" style="5" customWidth="1"/>
  </cols>
  <sheetData>
    <row r="1" s="2" customFormat="1" ht="17.25">
      <c r="B1" s="3" t="s">
        <v>28</v>
      </c>
    </row>
    <row r="3" s="4" customFormat="1" ht="11.25">
      <c r="B3" s="4" t="s">
        <v>38</v>
      </c>
    </row>
    <row r="4" s="4" customFormat="1" ht="11.25">
      <c r="B4" s="4" t="s">
        <v>39</v>
      </c>
    </row>
    <row r="5" s="4" customFormat="1" ht="11.25">
      <c r="B5" s="1"/>
    </row>
    <row r="6" spans="2:17" ht="12.75" thickBot="1">
      <c r="B6" s="6"/>
      <c r="Q6" s="7" t="s">
        <v>10</v>
      </c>
    </row>
    <row r="7" spans="2:17" s="8" customFormat="1" ht="14.25" customHeight="1" thickTop="1">
      <c r="B7" s="39"/>
      <c r="C7" s="47" t="s">
        <v>11</v>
      </c>
      <c r="D7" s="34" t="s">
        <v>37</v>
      </c>
      <c r="E7" s="35"/>
      <c r="F7" s="36"/>
      <c r="G7" s="32" t="s">
        <v>32</v>
      </c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17" s="8" customFormat="1" ht="13.5" customHeight="1">
      <c r="B8" s="40"/>
      <c r="C8" s="48"/>
      <c r="D8" s="29" t="s">
        <v>2</v>
      </c>
      <c r="E8" s="29" t="s">
        <v>30</v>
      </c>
      <c r="F8" s="29" t="s">
        <v>31</v>
      </c>
      <c r="G8" s="29" t="s">
        <v>3</v>
      </c>
      <c r="H8" s="44" t="s">
        <v>44</v>
      </c>
      <c r="I8" s="45"/>
      <c r="J8" s="45"/>
      <c r="K8" s="45"/>
      <c r="L8" s="46"/>
      <c r="M8" s="44" t="s">
        <v>45</v>
      </c>
      <c r="N8" s="45"/>
      <c r="O8" s="45"/>
      <c r="P8" s="45"/>
      <c r="Q8" s="45"/>
    </row>
    <row r="9" spans="2:17" s="9" customFormat="1" ht="12" customHeight="1">
      <c r="B9" s="40"/>
      <c r="C9" s="48"/>
      <c r="D9" s="31"/>
      <c r="E9" s="31"/>
      <c r="F9" s="31"/>
      <c r="G9" s="31"/>
      <c r="H9" s="29" t="s">
        <v>2</v>
      </c>
      <c r="I9" s="29" t="s">
        <v>40</v>
      </c>
      <c r="J9" s="42" t="s">
        <v>41</v>
      </c>
      <c r="K9" s="43"/>
      <c r="L9" s="29" t="s">
        <v>4</v>
      </c>
      <c r="M9" s="29" t="s">
        <v>2</v>
      </c>
      <c r="N9" s="29" t="s">
        <v>40</v>
      </c>
      <c r="O9" s="42" t="s">
        <v>46</v>
      </c>
      <c r="P9" s="43"/>
      <c r="Q9" s="37" t="s">
        <v>4</v>
      </c>
    </row>
    <row r="10" spans="2:17" s="9" customFormat="1" ht="12">
      <c r="B10" s="41"/>
      <c r="C10" s="49"/>
      <c r="D10" s="30"/>
      <c r="E10" s="30"/>
      <c r="F10" s="30"/>
      <c r="G10" s="30"/>
      <c r="H10" s="30"/>
      <c r="I10" s="30"/>
      <c r="J10" s="10" t="s">
        <v>47</v>
      </c>
      <c r="K10" s="10" t="s">
        <v>5</v>
      </c>
      <c r="L10" s="30"/>
      <c r="M10" s="30"/>
      <c r="N10" s="30"/>
      <c r="O10" s="10" t="s">
        <v>48</v>
      </c>
      <c r="P10" s="10" t="s">
        <v>5</v>
      </c>
      <c r="Q10" s="38"/>
    </row>
    <row r="11" spans="2:19" s="9" customFormat="1" ht="12">
      <c r="B11" s="20" t="s">
        <v>29</v>
      </c>
      <c r="C11" s="21">
        <v>71974</v>
      </c>
      <c r="D11" s="22">
        <v>29045</v>
      </c>
      <c r="E11" s="14" t="s">
        <v>0</v>
      </c>
      <c r="F11" s="14" t="s">
        <v>0</v>
      </c>
      <c r="G11" s="22">
        <v>42929</v>
      </c>
      <c r="H11" s="18">
        <v>24072</v>
      </c>
      <c r="I11" s="14" t="s">
        <v>0</v>
      </c>
      <c r="J11" s="14" t="s">
        <v>0</v>
      </c>
      <c r="K11" s="14" t="s">
        <v>0</v>
      </c>
      <c r="L11" s="14" t="s">
        <v>0</v>
      </c>
      <c r="M11" s="22">
        <v>18857</v>
      </c>
      <c r="N11" s="14" t="s">
        <v>0</v>
      </c>
      <c r="O11" s="14" t="s">
        <v>0</v>
      </c>
      <c r="P11" s="14" t="s">
        <v>0</v>
      </c>
      <c r="Q11" s="14" t="s">
        <v>0</v>
      </c>
      <c r="S11" s="9">
        <f aca="true" t="shared" si="0" ref="S11:S18">SUM(D11,H11,M11)-C11</f>
        <v>0</v>
      </c>
    </row>
    <row r="12" spans="2:19" s="9" customFormat="1" ht="12">
      <c r="B12" s="16" t="s">
        <v>49</v>
      </c>
      <c r="C12" s="23">
        <v>71050</v>
      </c>
      <c r="D12" s="24">
        <v>18555</v>
      </c>
      <c r="E12" s="7" t="s">
        <v>0</v>
      </c>
      <c r="F12" s="7" t="s">
        <v>0</v>
      </c>
      <c r="G12" s="24">
        <v>52495</v>
      </c>
      <c r="H12" s="13">
        <v>26255</v>
      </c>
      <c r="I12" s="7" t="s">
        <v>0</v>
      </c>
      <c r="J12" s="7" t="s">
        <v>0</v>
      </c>
      <c r="K12" s="7" t="s">
        <v>0</v>
      </c>
      <c r="L12" s="7" t="s">
        <v>0</v>
      </c>
      <c r="M12" s="24">
        <v>26240</v>
      </c>
      <c r="N12" s="7" t="s">
        <v>0</v>
      </c>
      <c r="O12" s="7" t="s">
        <v>0</v>
      </c>
      <c r="P12" s="7" t="s">
        <v>0</v>
      </c>
      <c r="Q12" s="7" t="s">
        <v>0</v>
      </c>
      <c r="S12" s="9">
        <f t="shared" si="0"/>
        <v>0</v>
      </c>
    </row>
    <row r="13" spans="2:19" s="9" customFormat="1" ht="12">
      <c r="B13" s="16" t="s">
        <v>50</v>
      </c>
      <c r="C13" s="15">
        <v>69113</v>
      </c>
      <c r="D13" s="7">
        <v>17084</v>
      </c>
      <c r="E13" s="7" t="s">
        <v>0</v>
      </c>
      <c r="F13" s="7" t="s">
        <v>0</v>
      </c>
      <c r="G13" s="7">
        <v>52029</v>
      </c>
      <c r="H13" s="7">
        <v>26281</v>
      </c>
      <c r="I13" s="7" t="s">
        <v>0</v>
      </c>
      <c r="J13" s="7" t="s">
        <v>0</v>
      </c>
      <c r="K13" s="7" t="s">
        <v>0</v>
      </c>
      <c r="L13" s="7" t="s">
        <v>0</v>
      </c>
      <c r="M13" s="7">
        <v>25748</v>
      </c>
      <c r="N13" s="7" t="s">
        <v>0</v>
      </c>
      <c r="O13" s="7" t="s">
        <v>0</v>
      </c>
      <c r="P13" s="7" t="s">
        <v>0</v>
      </c>
      <c r="Q13" s="7" t="s">
        <v>0</v>
      </c>
      <c r="S13" s="9">
        <f t="shared" si="0"/>
        <v>0</v>
      </c>
    </row>
    <row r="14" spans="2:19" s="9" customFormat="1" ht="12">
      <c r="B14" s="16" t="s">
        <v>6</v>
      </c>
      <c r="C14" s="15">
        <v>64630</v>
      </c>
      <c r="D14" s="7">
        <v>6131</v>
      </c>
      <c r="E14" s="7" t="s">
        <v>0</v>
      </c>
      <c r="F14" s="7" t="s">
        <v>0</v>
      </c>
      <c r="G14" s="7">
        <v>58499</v>
      </c>
      <c r="H14" s="7">
        <v>24147</v>
      </c>
      <c r="I14" s="7" t="s">
        <v>0</v>
      </c>
      <c r="J14" s="7" t="s">
        <v>0</v>
      </c>
      <c r="K14" s="7" t="s">
        <v>0</v>
      </c>
      <c r="L14" s="7" t="s">
        <v>0</v>
      </c>
      <c r="M14" s="7">
        <v>34352</v>
      </c>
      <c r="N14" s="7" t="s">
        <v>0</v>
      </c>
      <c r="O14" s="7" t="s">
        <v>0</v>
      </c>
      <c r="P14" s="7" t="s">
        <v>0</v>
      </c>
      <c r="Q14" s="7" t="s">
        <v>0</v>
      </c>
      <c r="S14" s="9">
        <f t="shared" si="0"/>
        <v>0</v>
      </c>
    </row>
    <row r="15" spans="2:19" s="9" customFormat="1" ht="12">
      <c r="B15" s="16" t="s">
        <v>7</v>
      </c>
      <c r="C15" s="15">
        <v>60999</v>
      </c>
      <c r="D15" s="7">
        <v>3142</v>
      </c>
      <c r="E15" s="7" t="s">
        <v>0</v>
      </c>
      <c r="F15" s="7" t="s">
        <v>0</v>
      </c>
      <c r="G15" s="7">
        <v>57857</v>
      </c>
      <c r="H15" s="7">
        <v>18461</v>
      </c>
      <c r="I15" s="7" t="s">
        <v>0</v>
      </c>
      <c r="J15" s="7" t="s">
        <v>0</v>
      </c>
      <c r="K15" s="7" t="s">
        <v>0</v>
      </c>
      <c r="L15" s="7" t="s">
        <v>0</v>
      </c>
      <c r="M15" s="7">
        <v>39396</v>
      </c>
      <c r="N15" s="7" t="s">
        <v>0</v>
      </c>
      <c r="O15" s="7" t="s">
        <v>0</v>
      </c>
      <c r="P15" s="7" t="s">
        <v>0</v>
      </c>
      <c r="Q15" s="7" t="s">
        <v>0</v>
      </c>
      <c r="S15" s="9">
        <f t="shared" si="0"/>
        <v>0</v>
      </c>
    </row>
    <row r="16" spans="2:19" s="9" customFormat="1" ht="12">
      <c r="B16" s="16" t="s">
        <v>8</v>
      </c>
      <c r="C16" s="15">
        <v>56950</v>
      </c>
      <c r="D16" s="7">
        <v>1918</v>
      </c>
      <c r="E16" s="7">
        <f>D16-F16</f>
        <v>885</v>
      </c>
      <c r="F16" s="7">
        <v>1033</v>
      </c>
      <c r="G16" s="7">
        <v>55032</v>
      </c>
      <c r="H16" s="7">
        <v>9681</v>
      </c>
      <c r="I16" s="7" t="s">
        <v>0</v>
      </c>
      <c r="J16" s="7" t="s">
        <v>0</v>
      </c>
      <c r="K16" s="7" t="s">
        <v>0</v>
      </c>
      <c r="L16" s="7" t="s">
        <v>0</v>
      </c>
      <c r="M16" s="7">
        <f>G16-H16</f>
        <v>45351</v>
      </c>
      <c r="N16" s="7" t="s">
        <v>0</v>
      </c>
      <c r="O16" s="7" t="s">
        <v>0</v>
      </c>
      <c r="P16" s="7" t="s">
        <v>0</v>
      </c>
      <c r="Q16" s="7" t="s">
        <v>0</v>
      </c>
      <c r="S16" s="9">
        <f t="shared" si="0"/>
        <v>0</v>
      </c>
    </row>
    <row r="17" spans="2:19" s="9" customFormat="1" ht="12">
      <c r="B17" s="16" t="s">
        <v>9</v>
      </c>
      <c r="C17" s="15">
        <v>54013</v>
      </c>
      <c r="D17" s="7">
        <v>2015</v>
      </c>
      <c r="E17" s="7">
        <v>818</v>
      </c>
      <c r="F17" s="7">
        <f>D17-E17</f>
        <v>1197</v>
      </c>
      <c r="G17" s="7">
        <v>51998</v>
      </c>
      <c r="H17" s="7">
        <v>6585</v>
      </c>
      <c r="I17" s="7">
        <v>2840</v>
      </c>
      <c r="J17" s="7">
        <v>917</v>
      </c>
      <c r="K17" s="7">
        <v>2068</v>
      </c>
      <c r="L17" s="7">
        <v>760</v>
      </c>
      <c r="M17" s="7">
        <v>45413</v>
      </c>
      <c r="N17" s="7">
        <v>2140</v>
      </c>
      <c r="O17" s="13">
        <v>860</v>
      </c>
      <c r="P17" s="13">
        <v>39284</v>
      </c>
      <c r="Q17" s="13">
        <v>3129</v>
      </c>
      <c r="S17" s="9">
        <f t="shared" si="0"/>
        <v>0</v>
      </c>
    </row>
    <row r="18" spans="2:19" s="9" customFormat="1" ht="12">
      <c r="B18" s="11" t="s">
        <v>51</v>
      </c>
      <c r="C18" s="25">
        <v>51161</v>
      </c>
      <c r="D18" s="17">
        <v>2195</v>
      </c>
      <c r="E18" s="17">
        <v>782</v>
      </c>
      <c r="F18" s="17">
        <f>D18-E18</f>
        <v>1413</v>
      </c>
      <c r="G18" s="17">
        <f>SUM(H18,M18)</f>
        <v>48966</v>
      </c>
      <c r="H18" s="17">
        <v>3704</v>
      </c>
      <c r="I18" s="17">
        <v>1829</v>
      </c>
      <c r="J18" s="17">
        <v>446</v>
      </c>
      <c r="K18" s="17">
        <v>866</v>
      </c>
      <c r="L18" s="17">
        <v>563</v>
      </c>
      <c r="M18" s="17">
        <v>45262</v>
      </c>
      <c r="N18" s="17">
        <v>2260</v>
      </c>
      <c r="O18" s="26">
        <v>934</v>
      </c>
      <c r="P18" s="26">
        <v>37812</v>
      </c>
      <c r="Q18" s="26">
        <v>4256</v>
      </c>
      <c r="S18" s="9">
        <f t="shared" si="0"/>
        <v>0</v>
      </c>
    </row>
    <row r="19" ht="12">
      <c r="B19" s="5" t="s">
        <v>1</v>
      </c>
    </row>
    <row r="21" spans="2:18" s="9" customFormat="1" ht="12.75" thickBot="1">
      <c r="B21" s="12"/>
      <c r="C21" s="7"/>
      <c r="D21" s="7"/>
      <c r="E21" s="7"/>
      <c r="F21" s="7"/>
      <c r="G21" s="7"/>
      <c r="H21" s="7"/>
      <c r="I21" s="7" t="s">
        <v>10</v>
      </c>
      <c r="J21" s="7"/>
      <c r="K21" s="7"/>
      <c r="L21" s="7"/>
      <c r="M21" s="7"/>
      <c r="N21" s="7"/>
      <c r="P21" s="13"/>
      <c r="R21" s="13"/>
    </row>
    <row r="22" spans="2:9" s="9" customFormat="1" ht="12.75" thickTop="1">
      <c r="B22" s="39"/>
      <c r="C22" s="56" t="s">
        <v>36</v>
      </c>
      <c r="D22" s="34" t="s">
        <v>33</v>
      </c>
      <c r="E22" s="35"/>
      <c r="F22" s="35"/>
      <c r="G22" s="35"/>
      <c r="H22" s="36"/>
      <c r="I22" s="52" t="s">
        <v>52</v>
      </c>
    </row>
    <row r="23" spans="2:9" s="9" customFormat="1" ht="12">
      <c r="B23" s="40"/>
      <c r="C23" s="49"/>
      <c r="D23" s="54" t="s">
        <v>34</v>
      </c>
      <c r="E23" s="29" t="s">
        <v>35</v>
      </c>
      <c r="F23" s="42" t="s">
        <v>32</v>
      </c>
      <c r="G23" s="51"/>
      <c r="H23" s="43"/>
      <c r="I23" s="53"/>
    </row>
    <row r="24" spans="2:9" s="9" customFormat="1" ht="12" customHeight="1">
      <c r="B24" s="40"/>
      <c r="C24" s="57"/>
      <c r="D24" s="54"/>
      <c r="E24" s="31"/>
      <c r="F24" s="30" t="s">
        <v>34</v>
      </c>
      <c r="G24" s="38" t="s">
        <v>42</v>
      </c>
      <c r="H24" s="38" t="s">
        <v>43</v>
      </c>
      <c r="I24" s="53"/>
    </row>
    <row r="25" spans="2:9" ht="12" customHeight="1">
      <c r="B25" s="40"/>
      <c r="C25" s="57"/>
      <c r="D25" s="54"/>
      <c r="E25" s="31"/>
      <c r="F25" s="50"/>
      <c r="G25" s="50"/>
      <c r="H25" s="50"/>
      <c r="I25" s="53"/>
    </row>
    <row r="26" spans="2:9" ht="12">
      <c r="B26" s="41"/>
      <c r="C26" s="57"/>
      <c r="D26" s="55"/>
      <c r="E26" s="30"/>
      <c r="F26" s="50"/>
      <c r="G26" s="50"/>
      <c r="H26" s="50"/>
      <c r="I26" s="38"/>
    </row>
    <row r="27" spans="2:21" ht="12">
      <c r="B27" s="16" t="s">
        <v>12</v>
      </c>
      <c r="C27" s="7">
        <v>49678</v>
      </c>
      <c r="D27" s="27">
        <f>SUM(E27,F27)</f>
        <v>41103</v>
      </c>
      <c r="E27" s="7">
        <v>1575</v>
      </c>
      <c r="F27" s="13">
        <f aca="true" t="shared" si="1" ref="F27:F43">SUM(G27,H27)</f>
        <v>39528</v>
      </c>
      <c r="G27" s="7">
        <v>3623</v>
      </c>
      <c r="H27" s="7">
        <v>35905</v>
      </c>
      <c r="I27" s="13">
        <v>8575</v>
      </c>
      <c r="S27" s="28">
        <f aca="true" t="shared" si="2" ref="S27:S45">SUM(G27:H27)/D27</f>
        <v>0.9616816290781695</v>
      </c>
      <c r="T27" s="13">
        <f aca="true" t="shared" si="3" ref="T27:T45">SUM(E27:H27)-D27</f>
        <v>39528</v>
      </c>
      <c r="U27" s="13">
        <f aca="true" t="shared" si="4" ref="U27:U45">SUM(D27,I27)-C27</f>
        <v>0</v>
      </c>
    </row>
    <row r="28" spans="2:21" ht="12">
      <c r="B28" s="16" t="s">
        <v>13</v>
      </c>
      <c r="C28" s="7">
        <v>46101</v>
      </c>
      <c r="D28" s="27">
        <f>SUM(E28,F28)</f>
        <v>37749</v>
      </c>
      <c r="E28" s="7">
        <v>1752</v>
      </c>
      <c r="F28" s="13">
        <f t="shared" si="1"/>
        <v>35997</v>
      </c>
      <c r="G28" s="7">
        <v>2411</v>
      </c>
      <c r="H28" s="7">
        <v>33586</v>
      </c>
      <c r="I28" s="13">
        <v>8352</v>
      </c>
      <c r="S28" s="28">
        <f t="shared" si="2"/>
        <v>0.9535881745211794</v>
      </c>
      <c r="T28" s="13">
        <f t="shared" si="3"/>
        <v>35997</v>
      </c>
      <c r="U28" s="13">
        <f t="shared" si="4"/>
        <v>0</v>
      </c>
    </row>
    <row r="29" spans="2:21" ht="12">
      <c r="B29" s="16" t="s">
        <v>14</v>
      </c>
      <c r="C29" s="7">
        <v>45380</v>
      </c>
      <c r="D29" s="7">
        <v>37490</v>
      </c>
      <c r="E29" s="7">
        <v>1560</v>
      </c>
      <c r="F29" s="13">
        <f t="shared" si="1"/>
        <v>35930</v>
      </c>
      <c r="G29" s="7">
        <v>1790</v>
      </c>
      <c r="H29" s="7">
        <v>34140</v>
      </c>
      <c r="I29" s="13">
        <v>7900</v>
      </c>
      <c r="S29" s="28">
        <f t="shared" si="2"/>
        <v>0.9583889037076554</v>
      </c>
      <c r="T29" s="13">
        <f t="shared" si="3"/>
        <v>35930</v>
      </c>
      <c r="U29" s="13">
        <f t="shared" si="4"/>
        <v>10</v>
      </c>
    </row>
    <row r="30" spans="2:21" ht="12">
      <c r="B30" s="16" t="s">
        <v>15</v>
      </c>
      <c r="C30" s="7">
        <v>44810</v>
      </c>
      <c r="D30" s="7">
        <v>37130</v>
      </c>
      <c r="E30" s="7">
        <v>1600</v>
      </c>
      <c r="F30" s="13">
        <f t="shared" si="1"/>
        <v>35530</v>
      </c>
      <c r="G30" s="7">
        <v>1700</v>
      </c>
      <c r="H30" s="7">
        <v>33830</v>
      </c>
      <c r="I30" s="13">
        <v>7680</v>
      </c>
      <c r="S30" s="28">
        <f t="shared" si="2"/>
        <v>0.956908160517102</v>
      </c>
      <c r="T30" s="13">
        <f t="shared" si="3"/>
        <v>35530</v>
      </c>
      <c r="U30" s="13">
        <f t="shared" si="4"/>
        <v>0</v>
      </c>
    </row>
    <row r="31" spans="2:21" ht="12">
      <c r="B31" s="16" t="s">
        <v>16</v>
      </c>
      <c r="C31" s="7">
        <v>44270</v>
      </c>
      <c r="D31" s="7">
        <v>36630</v>
      </c>
      <c r="E31" s="7">
        <v>1610</v>
      </c>
      <c r="F31" s="13">
        <f t="shared" si="1"/>
        <v>35010</v>
      </c>
      <c r="G31" s="7">
        <v>1640</v>
      </c>
      <c r="H31" s="7">
        <v>33370</v>
      </c>
      <c r="I31" s="13">
        <v>7640</v>
      </c>
      <c r="S31" s="28">
        <f t="shared" si="2"/>
        <v>0.9557739557739557</v>
      </c>
      <c r="T31" s="13">
        <f t="shared" si="3"/>
        <v>35000</v>
      </c>
      <c r="U31" s="13">
        <f t="shared" si="4"/>
        <v>0</v>
      </c>
    </row>
    <row r="32" spans="2:21" ht="12">
      <c r="B32" s="16" t="s">
        <v>17</v>
      </c>
      <c r="C32" s="7">
        <v>43790</v>
      </c>
      <c r="D32" s="7">
        <v>36060</v>
      </c>
      <c r="E32" s="7">
        <v>1580</v>
      </c>
      <c r="F32" s="13">
        <f t="shared" si="1"/>
        <v>34480</v>
      </c>
      <c r="G32" s="7">
        <v>1470</v>
      </c>
      <c r="H32" s="7">
        <v>33010</v>
      </c>
      <c r="I32" s="13">
        <v>7730</v>
      </c>
      <c r="S32" s="28">
        <f t="shared" si="2"/>
        <v>0.9561841375485303</v>
      </c>
      <c r="T32" s="13">
        <f t="shared" si="3"/>
        <v>34480</v>
      </c>
      <c r="U32" s="13">
        <f t="shared" si="4"/>
        <v>0</v>
      </c>
    </row>
    <row r="33" spans="2:21" ht="12">
      <c r="B33" s="16" t="s">
        <v>18</v>
      </c>
      <c r="C33" s="7">
        <v>42541</v>
      </c>
      <c r="D33" s="27">
        <f>SUM(E33,F33)</f>
        <v>34864</v>
      </c>
      <c r="E33" s="7">
        <v>1720</v>
      </c>
      <c r="F33" s="13">
        <f t="shared" si="1"/>
        <v>33144</v>
      </c>
      <c r="G33" s="7">
        <v>2989</v>
      </c>
      <c r="H33" s="7">
        <v>30155</v>
      </c>
      <c r="I33" s="13">
        <v>7677</v>
      </c>
      <c r="S33" s="28">
        <f t="shared" si="2"/>
        <v>0.9506654428636989</v>
      </c>
      <c r="T33" s="13">
        <f t="shared" si="3"/>
        <v>33144</v>
      </c>
      <c r="U33" s="13">
        <f t="shared" si="4"/>
        <v>0</v>
      </c>
    </row>
    <row r="34" spans="2:21" ht="12">
      <c r="B34" s="16" t="s">
        <v>19</v>
      </c>
      <c r="C34" s="7">
        <v>42200</v>
      </c>
      <c r="D34" s="7">
        <v>34590</v>
      </c>
      <c r="E34" s="7">
        <v>2190</v>
      </c>
      <c r="F34" s="13">
        <f t="shared" si="1"/>
        <v>32400</v>
      </c>
      <c r="G34" s="7">
        <v>2090</v>
      </c>
      <c r="H34" s="7">
        <v>30310</v>
      </c>
      <c r="I34" s="13">
        <v>7610</v>
      </c>
      <c r="S34" s="28">
        <f t="shared" si="2"/>
        <v>0.9366869037294016</v>
      </c>
      <c r="T34" s="13">
        <f t="shared" si="3"/>
        <v>32400</v>
      </c>
      <c r="U34" s="13">
        <f t="shared" si="4"/>
        <v>0</v>
      </c>
    </row>
    <row r="35" spans="2:21" ht="12">
      <c r="B35" s="16" t="s">
        <v>20</v>
      </c>
      <c r="C35" s="7">
        <v>41890</v>
      </c>
      <c r="D35" s="7">
        <v>34200</v>
      </c>
      <c r="E35" s="7">
        <v>2070</v>
      </c>
      <c r="F35" s="13">
        <f t="shared" si="1"/>
        <v>32120</v>
      </c>
      <c r="G35" s="7">
        <v>1850</v>
      </c>
      <c r="H35" s="7">
        <v>30270</v>
      </c>
      <c r="I35" s="13">
        <v>7690</v>
      </c>
      <c r="S35" s="28">
        <f t="shared" si="2"/>
        <v>0.9391812865497076</v>
      </c>
      <c r="T35" s="13">
        <f t="shared" si="3"/>
        <v>32110</v>
      </c>
      <c r="U35" s="13">
        <f t="shared" si="4"/>
        <v>0</v>
      </c>
    </row>
    <row r="36" spans="2:21" ht="12">
      <c r="B36" s="16" t="s">
        <v>21</v>
      </c>
      <c r="C36" s="7">
        <v>41200</v>
      </c>
      <c r="D36" s="7">
        <v>33450</v>
      </c>
      <c r="E36" s="7">
        <v>1960</v>
      </c>
      <c r="F36" s="13">
        <f t="shared" si="1"/>
        <v>31490</v>
      </c>
      <c r="G36" s="7">
        <v>1740</v>
      </c>
      <c r="H36" s="7">
        <v>29750</v>
      </c>
      <c r="I36" s="13">
        <v>7750</v>
      </c>
      <c r="S36" s="28">
        <f t="shared" si="2"/>
        <v>0.941405082212257</v>
      </c>
      <c r="T36" s="13">
        <f t="shared" si="3"/>
        <v>31490</v>
      </c>
      <c r="U36" s="13">
        <f t="shared" si="4"/>
        <v>0</v>
      </c>
    </row>
    <row r="37" spans="2:21" ht="12">
      <c r="B37" s="16" t="s">
        <v>22</v>
      </c>
      <c r="C37" s="7">
        <v>40520</v>
      </c>
      <c r="D37" s="7">
        <v>32780</v>
      </c>
      <c r="E37" s="7">
        <v>1940</v>
      </c>
      <c r="F37" s="13">
        <f t="shared" si="1"/>
        <v>30840</v>
      </c>
      <c r="G37" s="7">
        <v>1750</v>
      </c>
      <c r="H37" s="7">
        <v>29090</v>
      </c>
      <c r="I37" s="7">
        <v>7740</v>
      </c>
      <c r="S37" s="28">
        <f t="shared" si="2"/>
        <v>0.9408175716900549</v>
      </c>
      <c r="T37" s="13">
        <f t="shared" si="3"/>
        <v>30840</v>
      </c>
      <c r="U37" s="13">
        <f t="shared" si="4"/>
        <v>0</v>
      </c>
    </row>
    <row r="38" spans="2:21" ht="12">
      <c r="B38" s="16" t="s">
        <v>23</v>
      </c>
      <c r="C38" s="7">
        <v>38644</v>
      </c>
      <c r="D38" s="27">
        <f>SUM(E38,F38)</f>
        <v>31058</v>
      </c>
      <c r="E38" s="7">
        <v>2048</v>
      </c>
      <c r="F38" s="13">
        <f t="shared" si="1"/>
        <v>29010</v>
      </c>
      <c r="G38" s="7">
        <v>1661</v>
      </c>
      <c r="H38" s="7">
        <v>27349</v>
      </c>
      <c r="I38" s="7">
        <v>7586</v>
      </c>
      <c r="S38" s="28">
        <f t="shared" si="2"/>
        <v>0.9340588576212248</v>
      </c>
      <c r="T38" s="13">
        <f t="shared" si="3"/>
        <v>29010</v>
      </c>
      <c r="U38" s="13">
        <f t="shared" si="4"/>
        <v>0</v>
      </c>
    </row>
    <row r="39" spans="2:21" s="8" customFormat="1" ht="13.5" customHeight="1">
      <c r="B39" s="16" t="s">
        <v>24</v>
      </c>
      <c r="C39" s="7">
        <v>38080</v>
      </c>
      <c r="D39" s="7">
        <v>30420</v>
      </c>
      <c r="E39" s="7">
        <v>1960</v>
      </c>
      <c r="F39" s="13">
        <f t="shared" si="1"/>
        <v>28450</v>
      </c>
      <c r="G39" s="7">
        <v>1520</v>
      </c>
      <c r="H39" s="7">
        <v>26930</v>
      </c>
      <c r="I39" s="7">
        <v>7660</v>
      </c>
      <c r="J39" s="5"/>
      <c r="S39" s="28">
        <f t="shared" si="2"/>
        <v>0.9352399737015121</v>
      </c>
      <c r="T39" s="13">
        <f t="shared" si="3"/>
        <v>28440</v>
      </c>
      <c r="U39" s="13">
        <f t="shared" si="4"/>
        <v>0</v>
      </c>
    </row>
    <row r="40" spans="2:21" s="8" customFormat="1" ht="12">
      <c r="B40" s="16" t="s">
        <v>25</v>
      </c>
      <c r="C40" s="7">
        <v>37780</v>
      </c>
      <c r="D40" s="7">
        <v>29970</v>
      </c>
      <c r="E40" s="7">
        <v>1940</v>
      </c>
      <c r="F40" s="13">
        <f t="shared" si="1"/>
        <v>28020</v>
      </c>
      <c r="G40" s="7">
        <v>1450</v>
      </c>
      <c r="H40" s="7">
        <v>26570</v>
      </c>
      <c r="I40" s="7">
        <v>7810</v>
      </c>
      <c r="J40" s="5"/>
      <c r="S40" s="28">
        <f t="shared" si="2"/>
        <v>0.934934934934935</v>
      </c>
      <c r="T40" s="13">
        <f t="shared" si="3"/>
        <v>28010</v>
      </c>
      <c r="U40" s="13">
        <f t="shared" si="4"/>
        <v>0</v>
      </c>
    </row>
    <row r="41" spans="2:21" s="9" customFormat="1" ht="12">
      <c r="B41" s="16" t="s">
        <v>26</v>
      </c>
      <c r="C41" s="7">
        <v>37370</v>
      </c>
      <c r="D41" s="7">
        <v>29550</v>
      </c>
      <c r="E41" s="7">
        <v>1910</v>
      </c>
      <c r="F41" s="13">
        <f t="shared" si="1"/>
        <v>27650</v>
      </c>
      <c r="G41" s="7">
        <v>1450</v>
      </c>
      <c r="H41" s="7">
        <v>26200</v>
      </c>
      <c r="I41" s="7">
        <v>7820</v>
      </c>
      <c r="J41" s="5"/>
      <c r="S41" s="28">
        <f t="shared" si="2"/>
        <v>0.9357021996615905</v>
      </c>
      <c r="T41" s="13">
        <f t="shared" si="3"/>
        <v>27660</v>
      </c>
      <c r="U41" s="13">
        <f t="shared" si="4"/>
        <v>0</v>
      </c>
    </row>
    <row r="42" spans="2:21" ht="12">
      <c r="B42" s="16" t="s">
        <v>27</v>
      </c>
      <c r="C42" s="7">
        <v>36920</v>
      </c>
      <c r="D42" s="7">
        <v>29070</v>
      </c>
      <c r="E42" s="7">
        <v>1890</v>
      </c>
      <c r="F42" s="13">
        <f t="shared" si="1"/>
        <v>27170</v>
      </c>
      <c r="G42" s="7">
        <v>1450</v>
      </c>
      <c r="H42" s="7">
        <v>25720</v>
      </c>
      <c r="I42" s="7">
        <v>7850</v>
      </c>
      <c r="S42" s="28">
        <f t="shared" si="2"/>
        <v>0.934640522875817</v>
      </c>
      <c r="T42" s="13">
        <f t="shared" si="3"/>
        <v>27160</v>
      </c>
      <c r="U42" s="13">
        <f t="shared" si="4"/>
        <v>0</v>
      </c>
    </row>
    <row r="43" spans="2:21" ht="12">
      <c r="B43" s="16" t="s">
        <v>53</v>
      </c>
      <c r="C43" s="27">
        <v>34424</v>
      </c>
      <c r="D43" s="27">
        <f>SUM(E43,F43)</f>
        <v>26006</v>
      </c>
      <c r="E43" s="7">
        <v>2510</v>
      </c>
      <c r="F43" s="13">
        <f t="shared" si="1"/>
        <v>23496</v>
      </c>
      <c r="G43" s="7">
        <v>1945</v>
      </c>
      <c r="H43" s="7">
        <v>21551</v>
      </c>
      <c r="I43" s="27">
        <v>8418</v>
      </c>
      <c r="S43" s="28">
        <f t="shared" si="2"/>
        <v>0.9034838114281319</v>
      </c>
      <c r="T43" s="13">
        <f t="shared" si="3"/>
        <v>23496</v>
      </c>
      <c r="U43" s="13">
        <f t="shared" si="4"/>
        <v>0</v>
      </c>
    </row>
    <row r="44" spans="2:21" ht="12">
      <c r="B44" s="16" t="s">
        <v>54</v>
      </c>
      <c r="C44" s="27">
        <v>27523</v>
      </c>
      <c r="D44" s="27">
        <v>19233</v>
      </c>
      <c r="E44" s="7">
        <v>1958</v>
      </c>
      <c r="F44" s="13">
        <v>17275</v>
      </c>
      <c r="G44" s="7">
        <v>1530</v>
      </c>
      <c r="H44" s="7">
        <v>15745</v>
      </c>
      <c r="I44" s="27">
        <v>8290</v>
      </c>
      <c r="S44" s="28">
        <f t="shared" si="2"/>
        <v>0.8981958092861229</v>
      </c>
      <c r="T44" s="13">
        <f t="shared" si="3"/>
        <v>17275</v>
      </c>
      <c r="U44" s="13">
        <f t="shared" si="4"/>
        <v>0</v>
      </c>
    </row>
    <row r="45" spans="2:21" ht="12">
      <c r="B45" s="11" t="s">
        <v>55</v>
      </c>
      <c r="C45" s="19">
        <v>22872</v>
      </c>
      <c r="D45" s="19">
        <v>15245</v>
      </c>
      <c r="E45" s="17">
        <v>2468</v>
      </c>
      <c r="F45" s="26">
        <v>12777</v>
      </c>
      <c r="G45" s="17">
        <v>1235</v>
      </c>
      <c r="H45" s="17">
        <v>11542</v>
      </c>
      <c r="I45" s="19">
        <v>7627</v>
      </c>
      <c r="S45" s="28">
        <f t="shared" si="2"/>
        <v>0.8381108560183667</v>
      </c>
      <c r="T45" s="13">
        <f t="shared" si="3"/>
        <v>12777</v>
      </c>
      <c r="U45" s="13">
        <f t="shared" si="4"/>
        <v>0</v>
      </c>
    </row>
  </sheetData>
  <sheetProtection/>
  <mergeCells count="28">
    <mergeCell ref="F24:F26"/>
    <mergeCell ref="D22:H22"/>
    <mergeCell ref="F23:H23"/>
    <mergeCell ref="B22:B26"/>
    <mergeCell ref="I22:I26"/>
    <mergeCell ref="D23:D26"/>
    <mergeCell ref="E23:E26"/>
    <mergeCell ref="C22:C26"/>
    <mergeCell ref="G24:G26"/>
    <mergeCell ref="H24:H26"/>
    <mergeCell ref="B7:B10"/>
    <mergeCell ref="E8:E10"/>
    <mergeCell ref="F8:F10"/>
    <mergeCell ref="J9:K9"/>
    <mergeCell ref="O9:P9"/>
    <mergeCell ref="H8:L8"/>
    <mergeCell ref="M8:Q8"/>
    <mergeCell ref="C7:C10"/>
    <mergeCell ref="D8:D10"/>
    <mergeCell ref="I9:I10"/>
    <mergeCell ref="N9:N10"/>
    <mergeCell ref="G8:G10"/>
    <mergeCell ref="M9:M10"/>
    <mergeCell ref="G7:Q7"/>
    <mergeCell ref="D7:F7"/>
    <mergeCell ref="H9:H10"/>
    <mergeCell ref="L9:L10"/>
    <mergeCell ref="Q9:Q10"/>
  </mergeCells>
  <printOptions horizontalCentered="1"/>
  <pageMargins left="0.3937007874015748" right="0.3937007874015748" top="0.5905511811023623" bottom="0.3937007874015748" header="0.1968503937007874" footer="0.1968503937007874"/>
  <pageSetup blackAndWhite="1" fitToHeight="1" fitToWidth="1" horizontalDpi="600" verticalDpi="600" orientation="landscape" paperSize="9" scale="97" r:id="rId1"/>
  <headerFooter scaleWithDoc="0">
    <oddFooter>&amp;C&amp;P/&amp;Nページ&amp;R&amp;A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2012-03-22T02:47:57Z</dcterms:created>
  <dcterms:modified xsi:type="dcterms:W3CDTF">2017-05-01T09:33:12Z</dcterms:modified>
  <cp:category/>
  <cp:version/>
  <cp:contentType/>
  <cp:contentStatus/>
</cp:coreProperties>
</file>